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EthanKNOWLSON(DBT)\Downloads\"/>
    </mc:Choice>
  </mc:AlternateContent>
  <xr:revisionPtr revIDLastSave="0" documentId="13_ncr:1_{55D583CE-4CDD-47AD-A4BC-D72A56A6DB1B}" xr6:coauthVersionLast="47" xr6:coauthVersionMax="47" xr10:uidLastSave="{00000000-0000-0000-0000-000000000000}"/>
  <bookViews>
    <workbookView xWindow="-19310" yWindow="-110" windowWidth="19420" windowHeight="10300" tabRatio="774" xr2:uid="{00000000-000D-0000-FFFF-FFFF00000000}"/>
  </bookViews>
  <sheets>
    <sheet name="Instructions" sheetId="59" r:id="rId1"/>
    <sheet name="Inputs" sheetId="15" r:id="rId2"/>
    <sheet name="Overview" sheetId="43" r:id="rId3"/>
    <sheet name="Option 1" sheetId="47" r:id="rId4"/>
    <sheet name="Option 2" sheetId="77" r:id="rId5"/>
    <sheet name="Option 3" sheetId="80" r:id="rId6"/>
    <sheet name="Option 4" sheetId="78" r:id="rId7"/>
    <sheet name="Option 5" sheetId="79" r:id="rId8"/>
    <sheet name="Option 6" sheetId="76" r:id="rId9"/>
    <sheet name="GDP Deflators" sheetId="17" r:id="rId10"/>
    <sheet name="EANDCB &amp; H Calculations" sheetId="35" r:id="rId11"/>
    <sheet name="Updates" sheetId="70" r:id="rId12"/>
  </sheets>
  <definedNames>
    <definedName name="AnnuityTable">'EANDCB &amp; H Calculations'!$A$1:$G$127</definedName>
    <definedName name="DeflatorTable">'GDP Deflators'!$A$5:$F$19</definedName>
    <definedName name="DiscountFactors" localSheetId="4">'Option 2'!$E$131:$CZ$131</definedName>
    <definedName name="DiscountFactors" localSheetId="5">'Option 3'!$E$131:$CZ$131</definedName>
    <definedName name="DiscountFactors" localSheetId="6">'Option 4'!$E$131:$CZ$131</definedName>
    <definedName name="DiscountFactors" localSheetId="7">'Option 5'!$E$131:$CZ$131</definedName>
    <definedName name="DiscountFactors" localSheetId="8">'Option 6'!$E$131:$CZ$131</definedName>
    <definedName name="DiscountFactors">'Option 1'!$E$131:$CZ$131</definedName>
    <definedName name="DiscountRate">Inputs!$C$22</definedName>
    <definedName name="Option1Period">Inputs!$B$11</definedName>
    <definedName name="Option1PriceYear">Inputs!$C$11</definedName>
    <definedName name="Option1PVYear">Inputs!$D$11</definedName>
    <definedName name="Option2Period">Inputs!$B$12</definedName>
    <definedName name="Option2PriceYear">Inputs!$C$12</definedName>
    <definedName name="Option2PVYear">Inputs!$D$12</definedName>
    <definedName name="Option3Period">Inputs!$B$13</definedName>
    <definedName name="Option3PriceYear">Inputs!$C$13</definedName>
    <definedName name="Option3PVYear">Inputs!$D$13</definedName>
    <definedName name="Option4Period">Inputs!$B$14</definedName>
    <definedName name="Option4PriceYear">Inputs!$C$14</definedName>
    <definedName name="Option4PVYear">Inputs!$D$14</definedName>
    <definedName name="Option5Period">Inputs!$B$15</definedName>
    <definedName name="Option5PriceYear">Inputs!$C$15</definedName>
    <definedName name="Option5PVYear">Inputs!$D$15</definedName>
    <definedName name="Option6Period">Inputs!$B$16</definedName>
    <definedName name="Option6PriceYear">Inputs!$C$16</definedName>
    <definedName name="Option6PVYear">Inputs!$D$16</definedName>
    <definedName name="_xlnm.Print_Area" localSheetId="1">Inputs!$A$1:$E$61</definedName>
    <definedName name="_xlnm.Print_Area" localSheetId="0">Instructions!$A$1:$C$46</definedName>
    <definedName name="_xlnm.Print_Area" localSheetId="2">Overview!$A$1:$O$121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43" l="1"/>
  <c r="E105" i="43"/>
  <c r="G85" i="43"/>
  <c r="E85" i="43"/>
  <c r="G65" i="43"/>
  <c r="E65" i="43"/>
  <c r="G45" i="43"/>
  <c r="E45" i="43"/>
  <c r="G25" i="43"/>
  <c r="E25" i="43"/>
  <c r="G5" i="43"/>
  <c r="E5" i="43"/>
  <c r="F19" i="17"/>
  <c r="F14" i="17"/>
  <c r="F13" i="17" s="1"/>
  <c r="K113" i="43"/>
  <c r="K93" i="43"/>
  <c r="K73" i="43"/>
  <c r="K53" i="43"/>
  <c r="K33" i="43"/>
  <c r="E131" i="80" l="1"/>
  <c r="DQ130" i="80"/>
  <c r="DS130" i="80" s="1"/>
  <c r="DP130" i="80"/>
  <c r="DR130" i="80" s="1"/>
  <c r="DA130" i="80"/>
  <c r="DA129" i="80"/>
  <c r="DQ128" i="80"/>
  <c r="DS128" i="80" s="1"/>
  <c r="DP128" i="80"/>
  <c r="DR128" i="80" s="1"/>
  <c r="DA128" i="80"/>
  <c r="A129" i="80" s="1"/>
  <c r="DQ129" i="80" s="1"/>
  <c r="DS129" i="80" s="1"/>
  <c r="DQ127" i="80"/>
  <c r="DS127" i="80" s="1"/>
  <c r="DP127" i="80"/>
  <c r="DR127" i="80" s="1"/>
  <c r="DA127" i="80"/>
  <c r="DA126" i="80"/>
  <c r="DQ125" i="80"/>
  <c r="DS125" i="80" s="1"/>
  <c r="DP125" i="80"/>
  <c r="DR125" i="80" s="1"/>
  <c r="DA125" i="80"/>
  <c r="A126" i="80" s="1"/>
  <c r="DP126" i="80" s="1"/>
  <c r="DR126" i="80" s="1"/>
  <c r="DQ124" i="80"/>
  <c r="DS124" i="80" s="1"/>
  <c r="DP124" i="80"/>
  <c r="DR124" i="80" s="1"/>
  <c r="DA124" i="80"/>
  <c r="DA123" i="80"/>
  <c r="DQ122" i="80"/>
  <c r="DS122" i="80" s="1"/>
  <c r="DP122" i="80"/>
  <c r="DR122" i="80" s="1"/>
  <c r="DA122" i="80"/>
  <c r="A123" i="80" s="1"/>
  <c r="DQ121" i="80"/>
  <c r="DS121" i="80" s="1"/>
  <c r="DP121" i="80"/>
  <c r="DR121" i="80" s="1"/>
  <c r="DA121" i="80"/>
  <c r="DA120" i="80"/>
  <c r="DQ119" i="80"/>
  <c r="DS119" i="80" s="1"/>
  <c r="DP119" i="80"/>
  <c r="DR119" i="80" s="1"/>
  <c r="DA119" i="80"/>
  <c r="A120" i="80" s="1"/>
  <c r="DS118" i="80"/>
  <c r="DQ118" i="80"/>
  <c r="DP118" i="80"/>
  <c r="DR118" i="80" s="1"/>
  <c r="DA118" i="80"/>
  <c r="DA117" i="80"/>
  <c r="DQ116" i="80"/>
  <c r="DS116" i="80" s="1"/>
  <c r="DP116" i="80"/>
  <c r="DR116" i="80" s="1"/>
  <c r="DA116" i="80"/>
  <c r="A117" i="80" s="1"/>
  <c r="DQ117" i="80" s="1"/>
  <c r="DS117" i="80" s="1"/>
  <c r="DQ115" i="80"/>
  <c r="DS115" i="80" s="1"/>
  <c r="DP115" i="80"/>
  <c r="DR115" i="80" s="1"/>
  <c r="DA115" i="80"/>
  <c r="DA114" i="80"/>
  <c r="DQ113" i="80"/>
  <c r="DS113" i="80" s="1"/>
  <c r="DP113" i="80"/>
  <c r="DR113" i="80" s="1"/>
  <c r="DA113" i="80"/>
  <c r="A114" i="80" s="1"/>
  <c r="DQ112" i="80"/>
  <c r="DS112" i="80" s="1"/>
  <c r="DP112" i="80"/>
  <c r="DR112" i="80" s="1"/>
  <c r="DA112" i="80"/>
  <c r="DA111" i="80"/>
  <c r="DQ110" i="80"/>
  <c r="DS110" i="80" s="1"/>
  <c r="DP110" i="80"/>
  <c r="DR110" i="80" s="1"/>
  <c r="DA110" i="80"/>
  <c r="A111" i="80" s="1"/>
  <c r="DQ111" i="80" s="1"/>
  <c r="DS111" i="80" s="1"/>
  <c r="DQ109" i="80"/>
  <c r="DS109" i="80" s="1"/>
  <c r="DP109" i="80"/>
  <c r="DR109" i="80" s="1"/>
  <c r="DA109" i="80"/>
  <c r="DA108" i="80"/>
  <c r="DQ107" i="80"/>
  <c r="DS107" i="80" s="1"/>
  <c r="DP107" i="80"/>
  <c r="DR107" i="80" s="1"/>
  <c r="DA107" i="80"/>
  <c r="A108" i="80" s="1"/>
  <c r="DS106" i="80"/>
  <c r="DQ106" i="80"/>
  <c r="DP106" i="80"/>
  <c r="DR106" i="80" s="1"/>
  <c r="DA106" i="80"/>
  <c r="DA105" i="80"/>
  <c r="DQ104" i="80"/>
  <c r="DS104" i="80" s="1"/>
  <c r="DP104" i="80"/>
  <c r="DR104" i="80" s="1"/>
  <c r="DA104" i="80"/>
  <c r="A105" i="80" s="1"/>
  <c r="DQ105" i="80" s="1"/>
  <c r="DS105" i="80" s="1"/>
  <c r="DR103" i="80"/>
  <c r="DQ103" i="80"/>
  <c r="DS103" i="80" s="1"/>
  <c r="DP103" i="80"/>
  <c r="DA103" i="80"/>
  <c r="DA102" i="80"/>
  <c r="DQ101" i="80"/>
  <c r="DS101" i="80" s="1"/>
  <c r="DP101" i="80"/>
  <c r="DR101" i="80" s="1"/>
  <c r="DA101" i="80"/>
  <c r="A102" i="80" s="1"/>
  <c r="DP102" i="80" s="1"/>
  <c r="DR102" i="80" s="1"/>
  <c r="DQ100" i="80"/>
  <c r="DS100" i="80" s="1"/>
  <c r="DP100" i="80"/>
  <c r="DR100" i="80" s="1"/>
  <c r="DA100" i="80"/>
  <c r="DA99" i="80"/>
  <c r="DQ98" i="80"/>
  <c r="DS98" i="80" s="1"/>
  <c r="DP98" i="80"/>
  <c r="DR98" i="80" s="1"/>
  <c r="DA98" i="80"/>
  <c r="A99" i="80" s="1"/>
  <c r="DQ97" i="80"/>
  <c r="DS97" i="80" s="1"/>
  <c r="DP97" i="80"/>
  <c r="DR97" i="80" s="1"/>
  <c r="DA97" i="80"/>
  <c r="DA96" i="80"/>
  <c r="DQ95" i="80"/>
  <c r="DS95" i="80" s="1"/>
  <c r="DP95" i="80"/>
  <c r="DR95" i="80" s="1"/>
  <c r="DA95" i="80"/>
  <c r="A96" i="80" s="1"/>
  <c r="DR94" i="80"/>
  <c r="DQ94" i="80"/>
  <c r="DS94" i="80" s="1"/>
  <c r="DP94" i="80"/>
  <c r="DA94" i="80"/>
  <c r="DA93" i="80"/>
  <c r="DQ92" i="80"/>
  <c r="DS92" i="80" s="1"/>
  <c r="DP92" i="80"/>
  <c r="DR92" i="80" s="1"/>
  <c r="DA92" i="80"/>
  <c r="A93" i="80" s="1"/>
  <c r="DQ91" i="80"/>
  <c r="DS91" i="80" s="1"/>
  <c r="DP91" i="80"/>
  <c r="DR91" i="80" s="1"/>
  <c r="DA91" i="80"/>
  <c r="DA90" i="80"/>
  <c r="DS89" i="80"/>
  <c r="DQ89" i="80"/>
  <c r="DP89" i="80"/>
  <c r="DR89" i="80" s="1"/>
  <c r="DA89" i="80"/>
  <c r="DQ88" i="80"/>
  <c r="DS88" i="80" s="1"/>
  <c r="DP88" i="80"/>
  <c r="DR88" i="80" s="1"/>
  <c r="DA88" i="80"/>
  <c r="DA87" i="80"/>
  <c r="DQ86" i="80"/>
  <c r="DS86" i="80" s="1"/>
  <c r="DP86" i="80"/>
  <c r="DR86" i="80" s="1"/>
  <c r="DA86" i="80"/>
  <c r="A87" i="80" s="1"/>
  <c r="DQ87" i="80" s="1"/>
  <c r="DS87" i="80" s="1"/>
  <c r="DQ85" i="80"/>
  <c r="DS85" i="80" s="1"/>
  <c r="DP85" i="80"/>
  <c r="DR85" i="80" s="1"/>
  <c r="DQ84" i="80"/>
  <c r="DS84" i="80" s="1"/>
  <c r="DP84" i="80"/>
  <c r="DR84" i="80" s="1"/>
  <c r="DA84" i="80"/>
  <c r="DA83" i="80"/>
  <c r="DQ82" i="80"/>
  <c r="DS82" i="80" s="1"/>
  <c r="DP82" i="80"/>
  <c r="DR82" i="80" s="1"/>
  <c r="DA82" i="80"/>
  <c r="DQ81" i="80"/>
  <c r="DS81" i="80" s="1"/>
  <c r="DP81" i="80"/>
  <c r="DR81" i="80" s="1"/>
  <c r="DA81" i="80"/>
  <c r="DA80" i="80"/>
  <c r="DQ79" i="80"/>
  <c r="DS79" i="80" s="1"/>
  <c r="DP79" i="80"/>
  <c r="DR79" i="80" s="1"/>
  <c r="DA79" i="80"/>
  <c r="A80" i="80" s="1"/>
  <c r="DQ80" i="80" s="1"/>
  <c r="DS80" i="80" s="1"/>
  <c r="DS78" i="80"/>
  <c r="DQ78" i="80"/>
  <c r="DP78" i="80"/>
  <c r="DR78" i="80" s="1"/>
  <c r="DA78" i="80"/>
  <c r="DA77" i="80"/>
  <c r="DQ76" i="80"/>
  <c r="DS76" i="80" s="1"/>
  <c r="DP76" i="80"/>
  <c r="DR76" i="80" s="1"/>
  <c r="DA76" i="80"/>
  <c r="A77" i="80" s="1"/>
  <c r="DQ75" i="80"/>
  <c r="DS75" i="80" s="1"/>
  <c r="DP75" i="80"/>
  <c r="DR75" i="80" s="1"/>
  <c r="DA75" i="80"/>
  <c r="DA74" i="80"/>
  <c r="DQ73" i="80"/>
  <c r="DS73" i="80" s="1"/>
  <c r="DP73" i="80"/>
  <c r="DR73" i="80" s="1"/>
  <c r="DA73" i="80"/>
  <c r="A74" i="80" s="1"/>
  <c r="DQ74" i="80" s="1"/>
  <c r="DS74" i="80" s="1"/>
  <c r="DQ72" i="80"/>
  <c r="DS72" i="80" s="1"/>
  <c r="DP72" i="80"/>
  <c r="DR72" i="80" s="1"/>
  <c r="DA72" i="80"/>
  <c r="DA71" i="80"/>
  <c r="DR70" i="80"/>
  <c r="DQ70" i="80"/>
  <c r="DS70" i="80" s="1"/>
  <c r="DP70" i="80"/>
  <c r="DA70" i="80"/>
  <c r="A71" i="80" s="1"/>
  <c r="DQ65" i="80"/>
  <c r="DS65" i="80" s="1"/>
  <c r="DP65" i="80"/>
  <c r="DR65" i="80" s="1"/>
  <c r="DA65" i="80"/>
  <c r="DA64" i="80"/>
  <c r="DQ63" i="80"/>
  <c r="DS63" i="80" s="1"/>
  <c r="DP63" i="80"/>
  <c r="DR63" i="80" s="1"/>
  <c r="DA63" i="80"/>
  <c r="A64" i="80" s="1"/>
  <c r="DQ64" i="80" s="1"/>
  <c r="DS64" i="80" s="1"/>
  <c r="DQ62" i="80"/>
  <c r="DS62" i="80" s="1"/>
  <c r="DP62" i="80"/>
  <c r="DR62" i="80" s="1"/>
  <c r="DA62" i="80"/>
  <c r="DA61" i="80"/>
  <c r="DQ60" i="80"/>
  <c r="DS60" i="80" s="1"/>
  <c r="DP60" i="80"/>
  <c r="DR60" i="80" s="1"/>
  <c r="DA60" i="80"/>
  <c r="A61" i="80" s="1"/>
  <c r="DP61" i="80" s="1"/>
  <c r="DR61" i="80" s="1"/>
  <c r="DQ59" i="80"/>
  <c r="DS59" i="80" s="1"/>
  <c r="DP59" i="80"/>
  <c r="DR59" i="80" s="1"/>
  <c r="DA59" i="80"/>
  <c r="DA58" i="80"/>
  <c r="DQ57" i="80"/>
  <c r="DS57" i="80" s="1"/>
  <c r="DP57" i="80"/>
  <c r="DR57" i="80" s="1"/>
  <c r="DA57" i="80"/>
  <c r="A58" i="80" s="1"/>
  <c r="DQ56" i="80"/>
  <c r="DS56" i="80" s="1"/>
  <c r="DP56" i="80"/>
  <c r="DR56" i="80" s="1"/>
  <c r="DA56" i="80"/>
  <c r="DA55" i="80"/>
  <c r="DQ54" i="80"/>
  <c r="DS54" i="80" s="1"/>
  <c r="DP54" i="80"/>
  <c r="DR54" i="80" s="1"/>
  <c r="DA54" i="80"/>
  <c r="A55" i="80" s="1"/>
  <c r="DS53" i="80"/>
  <c r="DQ53" i="80"/>
  <c r="DP53" i="80"/>
  <c r="DR53" i="80" s="1"/>
  <c r="DA53" i="80"/>
  <c r="DA52" i="80"/>
  <c r="DQ51" i="80"/>
  <c r="DS51" i="80" s="1"/>
  <c r="DP51" i="80"/>
  <c r="DR51" i="80" s="1"/>
  <c r="DA51" i="80"/>
  <c r="A52" i="80" s="1"/>
  <c r="DQ50" i="80"/>
  <c r="DS50" i="80" s="1"/>
  <c r="DP50" i="80"/>
  <c r="DR50" i="80" s="1"/>
  <c r="DA50" i="80"/>
  <c r="DA49" i="80"/>
  <c r="DQ48" i="80"/>
  <c r="DS48" i="80" s="1"/>
  <c r="DP48" i="80"/>
  <c r="DR48" i="80" s="1"/>
  <c r="DA48" i="80"/>
  <c r="A49" i="80" s="1"/>
  <c r="DR47" i="80"/>
  <c r="DQ47" i="80"/>
  <c r="DS47" i="80" s="1"/>
  <c r="DP47" i="80"/>
  <c r="DA47" i="80"/>
  <c r="DA46" i="80"/>
  <c r="DS45" i="80"/>
  <c r="DR45" i="80"/>
  <c r="DQ45" i="80"/>
  <c r="DP45" i="80"/>
  <c r="DA45" i="80"/>
  <c r="A46" i="80" s="1"/>
  <c r="DQ46" i="80" s="1"/>
  <c r="DS46" i="80" s="1"/>
  <c r="DQ44" i="80"/>
  <c r="DS44" i="80" s="1"/>
  <c r="DP44" i="80"/>
  <c r="DR44" i="80" s="1"/>
  <c r="DA44" i="80"/>
  <c r="DA43" i="80"/>
  <c r="DQ42" i="80"/>
  <c r="DS42" i="80" s="1"/>
  <c r="DP42" i="80"/>
  <c r="DR42" i="80" s="1"/>
  <c r="DA42" i="80"/>
  <c r="A43" i="80" s="1"/>
  <c r="DQ41" i="80"/>
  <c r="DS41" i="80" s="1"/>
  <c r="DP41" i="80"/>
  <c r="DR41" i="80" s="1"/>
  <c r="DA41" i="80"/>
  <c r="DA40" i="80"/>
  <c r="DQ39" i="80"/>
  <c r="DS39" i="80" s="1"/>
  <c r="DP39" i="80"/>
  <c r="DR39" i="80" s="1"/>
  <c r="DA39" i="80"/>
  <c r="A40" i="80" s="1"/>
  <c r="DR38" i="80"/>
  <c r="DQ38" i="80"/>
  <c r="DS38" i="80" s="1"/>
  <c r="DP38" i="80"/>
  <c r="DA38" i="80"/>
  <c r="DA37" i="80"/>
  <c r="DQ36" i="80"/>
  <c r="DS36" i="80" s="1"/>
  <c r="DP36" i="80"/>
  <c r="DR36" i="80" s="1"/>
  <c r="DA36" i="80"/>
  <c r="A37" i="80" s="1"/>
  <c r="DQ37" i="80" s="1"/>
  <c r="DS37" i="80" s="1"/>
  <c r="DR35" i="80"/>
  <c r="DQ35" i="80"/>
  <c r="DS35" i="80" s="1"/>
  <c r="DP35" i="80"/>
  <c r="DA35" i="80"/>
  <c r="DA34" i="80"/>
  <c r="DQ33" i="80"/>
  <c r="DS33" i="80" s="1"/>
  <c r="DP33" i="80"/>
  <c r="DR33" i="80" s="1"/>
  <c r="DA33" i="80"/>
  <c r="A34" i="80" s="1"/>
  <c r="DQ32" i="80"/>
  <c r="DS32" i="80" s="1"/>
  <c r="DP32" i="80"/>
  <c r="DR32" i="80" s="1"/>
  <c r="DA32" i="80"/>
  <c r="DA31" i="80"/>
  <c r="DR30" i="80"/>
  <c r="DQ30" i="80"/>
  <c r="DS30" i="80" s="1"/>
  <c r="DP30" i="80"/>
  <c r="DJ30" i="80"/>
  <c r="DA30" i="80"/>
  <c r="A31" i="80" s="1"/>
  <c r="DQ29" i="80"/>
  <c r="DS29" i="80" s="1"/>
  <c r="DP29" i="80"/>
  <c r="DR29" i="80" s="1"/>
  <c r="DA29" i="80"/>
  <c r="DA28" i="80"/>
  <c r="DQ27" i="80"/>
  <c r="DS27" i="80" s="1"/>
  <c r="DP27" i="80"/>
  <c r="DR27" i="80" s="1"/>
  <c r="DA27" i="80"/>
  <c r="A28" i="80" s="1"/>
  <c r="DQ28" i="80" s="1"/>
  <c r="DS28" i="80" s="1"/>
  <c r="DQ26" i="80"/>
  <c r="DS26" i="80" s="1"/>
  <c r="DP26" i="80"/>
  <c r="DR26" i="80" s="1"/>
  <c r="DA26" i="80"/>
  <c r="DA25" i="80"/>
  <c r="DQ24" i="80"/>
  <c r="DS24" i="80" s="1"/>
  <c r="DP24" i="80"/>
  <c r="DR24" i="80" s="1"/>
  <c r="DA24" i="80"/>
  <c r="A25" i="80" s="1"/>
  <c r="DQ25" i="80" s="1"/>
  <c r="DS25" i="80" s="1"/>
  <c r="DQ23" i="80"/>
  <c r="DS23" i="80" s="1"/>
  <c r="DP23" i="80"/>
  <c r="DR23" i="80" s="1"/>
  <c r="DJ23" i="80"/>
  <c r="DA23" i="80"/>
  <c r="DA22" i="80"/>
  <c r="DQ21" i="80"/>
  <c r="DS21" i="80" s="1"/>
  <c r="DP21" i="80"/>
  <c r="DR21" i="80" s="1"/>
  <c r="DA21" i="80"/>
  <c r="A22" i="80" s="1"/>
  <c r="DP22" i="80" s="1"/>
  <c r="DR22" i="80" s="1"/>
  <c r="DQ20" i="80"/>
  <c r="DS20" i="80" s="1"/>
  <c r="DP20" i="80"/>
  <c r="DR20" i="80" s="1"/>
  <c r="DQ19" i="80"/>
  <c r="DS19" i="80" s="1"/>
  <c r="DP19" i="80"/>
  <c r="DR19" i="80" s="1"/>
  <c r="DA19" i="80"/>
  <c r="DA18" i="80"/>
  <c r="DQ17" i="80"/>
  <c r="DS17" i="80" s="1"/>
  <c r="DP17" i="80"/>
  <c r="DR17" i="80" s="1"/>
  <c r="DA17" i="80"/>
  <c r="A18" i="80" s="1"/>
  <c r="DQ18" i="80" s="1"/>
  <c r="DS18" i="80" s="1"/>
  <c r="DQ16" i="80"/>
  <c r="DS16" i="80" s="1"/>
  <c r="DP16" i="80"/>
  <c r="DR16" i="80" s="1"/>
  <c r="DA16" i="80"/>
  <c r="DA15" i="80"/>
  <c r="DQ14" i="80"/>
  <c r="DS14" i="80" s="1"/>
  <c r="DP14" i="80"/>
  <c r="DR14" i="80" s="1"/>
  <c r="DJ14" i="80"/>
  <c r="DA14" i="80"/>
  <c r="A15" i="80" s="1"/>
  <c r="DQ13" i="80"/>
  <c r="DS13" i="80" s="1"/>
  <c r="DP13" i="80"/>
  <c r="DR13" i="80" s="1"/>
  <c r="DA13" i="80"/>
  <c r="DO12" i="80"/>
  <c r="DA12" i="80"/>
  <c r="DQ11" i="80"/>
  <c r="DS11" i="80" s="1"/>
  <c r="DP11" i="80"/>
  <c r="DR11" i="80" s="1"/>
  <c r="DA11" i="80"/>
  <c r="A12" i="80" s="1"/>
  <c r="DP12" i="80" s="1"/>
  <c r="DR12" i="80" s="1"/>
  <c r="DQ10" i="80"/>
  <c r="DS10" i="80" s="1"/>
  <c r="DP10" i="80"/>
  <c r="DR10" i="80" s="1"/>
  <c r="DA10" i="80"/>
  <c r="DA9" i="80"/>
  <c r="DQ8" i="80"/>
  <c r="DS8" i="80" s="1"/>
  <c r="DP8" i="80"/>
  <c r="DR8" i="80" s="1"/>
  <c r="DO8" i="80"/>
  <c r="DA8" i="80"/>
  <c r="A9" i="80" s="1"/>
  <c r="DP9" i="80" s="1"/>
  <c r="DR9" i="80" s="1"/>
  <c r="DQ7" i="80"/>
  <c r="DS7" i="80" s="1"/>
  <c r="DP7" i="80"/>
  <c r="DR7" i="80" s="1"/>
  <c r="DA7" i="80"/>
  <c r="DA6" i="80"/>
  <c r="DQ5" i="80"/>
  <c r="DS5" i="80" s="1"/>
  <c r="DP5" i="80"/>
  <c r="DR5" i="80" s="1"/>
  <c r="DJ5" i="80"/>
  <c r="DA5" i="80"/>
  <c r="E131" i="79"/>
  <c r="DQ130" i="79"/>
  <c r="DS130" i="79" s="1"/>
  <c r="DP130" i="79"/>
  <c r="DR130" i="79" s="1"/>
  <c r="DA130" i="79"/>
  <c r="DA129" i="79"/>
  <c r="DQ128" i="79"/>
  <c r="DS128" i="79" s="1"/>
  <c r="DP128" i="79"/>
  <c r="DR128" i="79" s="1"/>
  <c r="DA128" i="79"/>
  <c r="A129" i="79" s="1"/>
  <c r="DQ127" i="79"/>
  <c r="DS127" i="79" s="1"/>
  <c r="DP127" i="79"/>
  <c r="DR127" i="79" s="1"/>
  <c r="DA127" i="79"/>
  <c r="DA126" i="79"/>
  <c r="DQ125" i="79"/>
  <c r="DS125" i="79" s="1"/>
  <c r="DP125" i="79"/>
  <c r="DR125" i="79" s="1"/>
  <c r="DA125" i="79"/>
  <c r="A126" i="79" s="1"/>
  <c r="DP126" i="79" s="1"/>
  <c r="DR126" i="79" s="1"/>
  <c r="DQ124" i="79"/>
  <c r="DS124" i="79" s="1"/>
  <c r="DP124" i="79"/>
  <c r="DR124" i="79" s="1"/>
  <c r="DA124" i="79"/>
  <c r="DA123" i="79"/>
  <c r="DQ122" i="79"/>
  <c r="DS122" i="79" s="1"/>
  <c r="DP122" i="79"/>
  <c r="DR122" i="79" s="1"/>
  <c r="DA122" i="79"/>
  <c r="A123" i="79" s="1"/>
  <c r="DQ123" i="79" s="1"/>
  <c r="DS123" i="79" s="1"/>
  <c r="DQ121" i="79"/>
  <c r="DS121" i="79" s="1"/>
  <c r="DP121" i="79"/>
  <c r="DR121" i="79" s="1"/>
  <c r="DA121" i="79"/>
  <c r="DA120" i="79"/>
  <c r="DQ119" i="79"/>
  <c r="DS119" i="79" s="1"/>
  <c r="DP119" i="79"/>
  <c r="DR119" i="79" s="1"/>
  <c r="DA119" i="79"/>
  <c r="A120" i="79" s="1"/>
  <c r="DQ118" i="79"/>
  <c r="DS118" i="79" s="1"/>
  <c r="DP118" i="79"/>
  <c r="DR118" i="79" s="1"/>
  <c r="DA118" i="79"/>
  <c r="DA117" i="79"/>
  <c r="DR116" i="79"/>
  <c r="DQ116" i="79"/>
  <c r="DS116" i="79" s="1"/>
  <c r="DP116" i="79"/>
  <c r="DA116" i="79"/>
  <c r="A117" i="79" s="1"/>
  <c r="DQ117" i="79" s="1"/>
  <c r="DS117" i="79" s="1"/>
  <c r="DQ115" i="79"/>
  <c r="DS115" i="79" s="1"/>
  <c r="DP115" i="79"/>
  <c r="DR115" i="79" s="1"/>
  <c r="DA115" i="79"/>
  <c r="DA114" i="79"/>
  <c r="DQ113" i="79"/>
  <c r="DS113" i="79" s="1"/>
  <c r="DP113" i="79"/>
  <c r="DR113" i="79" s="1"/>
  <c r="DA113" i="79"/>
  <c r="A114" i="79" s="1"/>
  <c r="DQ112" i="79"/>
  <c r="DS112" i="79" s="1"/>
  <c r="DP112" i="79"/>
  <c r="DR112" i="79" s="1"/>
  <c r="DA112" i="79"/>
  <c r="DA111" i="79"/>
  <c r="DQ110" i="79"/>
  <c r="DS110" i="79" s="1"/>
  <c r="DP110" i="79"/>
  <c r="DR110" i="79" s="1"/>
  <c r="DA110" i="79"/>
  <c r="A111" i="79" s="1"/>
  <c r="DQ111" i="79" s="1"/>
  <c r="DS111" i="79" s="1"/>
  <c r="DQ109" i="79"/>
  <c r="DS109" i="79" s="1"/>
  <c r="DP109" i="79"/>
  <c r="DR109" i="79" s="1"/>
  <c r="DA109" i="79"/>
  <c r="DA108" i="79"/>
  <c r="DQ107" i="79"/>
  <c r="DS107" i="79" s="1"/>
  <c r="DP107" i="79"/>
  <c r="DR107" i="79" s="1"/>
  <c r="DA107" i="79"/>
  <c r="A108" i="79" s="1"/>
  <c r="DQ106" i="79"/>
  <c r="DS106" i="79" s="1"/>
  <c r="DP106" i="79"/>
  <c r="DR106" i="79" s="1"/>
  <c r="DA106" i="79"/>
  <c r="DA105" i="79"/>
  <c r="DQ104" i="79"/>
  <c r="DS104" i="79" s="1"/>
  <c r="DP104" i="79"/>
  <c r="DR104" i="79" s="1"/>
  <c r="DA104" i="79"/>
  <c r="A105" i="79" s="1"/>
  <c r="DR103" i="79"/>
  <c r="DQ103" i="79"/>
  <c r="DS103" i="79" s="1"/>
  <c r="DP103" i="79"/>
  <c r="DA103" i="79"/>
  <c r="DA102" i="79"/>
  <c r="DQ101" i="79"/>
  <c r="DS101" i="79" s="1"/>
  <c r="DP101" i="79"/>
  <c r="DR101" i="79" s="1"/>
  <c r="DA101" i="79"/>
  <c r="A102" i="79" s="1"/>
  <c r="DP102" i="79" s="1"/>
  <c r="DR102" i="79" s="1"/>
  <c r="DQ100" i="79"/>
  <c r="DS100" i="79" s="1"/>
  <c r="DP100" i="79"/>
  <c r="DR100" i="79" s="1"/>
  <c r="DA100" i="79"/>
  <c r="DA99" i="79"/>
  <c r="DQ98" i="79"/>
  <c r="DS98" i="79" s="1"/>
  <c r="DP98" i="79"/>
  <c r="DR98" i="79" s="1"/>
  <c r="DA98" i="79"/>
  <c r="A99" i="79" s="1"/>
  <c r="DQ99" i="79" s="1"/>
  <c r="DS99" i="79" s="1"/>
  <c r="DQ97" i="79"/>
  <c r="DS97" i="79" s="1"/>
  <c r="DP97" i="79"/>
  <c r="DR97" i="79" s="1"/>
  <c r="DA97" i="79"/>
  <c r="DA96" i="79"/>
  <c r="DR95" i="79"/>
  <c r="DQ95" i="79"/>
  <c r="DS95" i="79" s="1"/>
  <c r="DP95" i="79"/>
  <c r="DA95" i="79"/>
  <c r="A96" i="79" s="1"/>
  <c r="DS94" i="79"/>
  <c r="DR94" i="79"/>
  <c r="DQ94" i="79"/>
  <c r="DP94" i="79"/>
  <c r="DA94" i="79"/>
  <c r="DA93" i="79"/>
  <c r="DQ92" i="79"/>
  <c r="DS92" i="79" s="1"/>
  <c r="DP92" i="79"/>
  <c r="DR92" i="79" s="1"/>
  <c r="DA92" i="79"/>
  <c r="A93" i="79" s="1"/>
  <c r="DQ93" i="79" s="1"/>
  <c r="DS93" i="79" s="1"/>
  <c r="DQ91" i="79"/>
  <c r="DS91" i="79" s="1"/>
  <c r="DP91" i="79"/>
  <c r="DR91" i="79" s="1"/>
  <c r="DA91" i="79"/>
  <c r="DA90" i="79"/>
  <c r="DQ89" i="79"/>
  <c r="DS89" i="79" s="1"/>
  <c r="DP89" i="79"/>
  <c r="DR89" i="79" s="1"/>
  <c r="DA89" i="79"/>
  <c r="A90" i="79" s="1"/>
  <c r="DQ88" i="79"/>
  <c r="DS88" i="79" s="1"/>
  <c r="DP88" i="79"/>
  <c r="DR88" i="79" s="1"/>
  <c r="DA88" i="79"/>
  <c r="DA87" i="79"/>
  <c r="DQ86" i="79"/>
  <c r="DS86" i="79" s="1"/>
  <c r="DP86" i="79"/>
  <c r="DR86" i="79" s="1"/>
  <c r="DA86" i="79"/>
  <c r="A87" i="79" s="1"/>
  <c r="DQ87" i="79" s="1"/>
  <c r="DS87" i="79" s="1"/>
  <c r="DS85" i="79"/>
  <c r="DQ85" i="79"/>
  <c r="DP85" i="79"/>
  <c r="DR85" i="79" s="1"/>
  <c r="DQ84" i="79"/>
  <c r="DS84" i="79" s="1"/>
  <c r="DP84" i="79"/>
  <c r="DR84" i="79" s="1"/>
  <c r="DA84" i="79"/>
  <c r="DA83" i="79"/>
  <c r="DQ82" i="79"/>
  <c r="DS82" i="79" s="1"/>
  <c r="DP82" i="79"/>
  <c r="DR82" i="79" s="1"/>
  <c r="DA82" i="79"/>
  <c r="DR81" i="79"/>
  <c r="DQ81" i="79"/>
  <c r="DS81" i="79" s="1"/>
  <c r="DP81" i="79"/>
  <c r="DA81" i="79"/>
  <c r="DA80" i="79"/>
  <c r="DR79" i="79"/>
  <c r="DQ79" i="79"/>
  <c r="DS79" i="79" s="1"/>
  <c r="DP79" i="79"/>
  <c r="DA79" i="79"/>
  <c r="A80" i="79" s="1"/>
  <c r="DQ78" i="79"/>
  <c r="DS78" i="79" s="1"/>
  <c r="DP78" i="79"/>
  <c r="DR78" i="79" s="1"/>
  <c r="DA78" i="79"/>
  <c r="DA77" i="79"/>
  <c r="DQ76" i="79"/>
  <c r="DS76" i="79" s="1"/>
  <c r="DP76" i="79"/>
  <c r="DR76" i="79" s="1"/>
  <c r="DA76" i="79"/>
  <c r="A77" i="79" s="1"/>
  <c r="DQ75" i="79"/>
  <c r="DS75" i="79" s="1"/>
  <c r="DP75" i="79"/>
  <c r="DR75" i="79" s="1"/>
  <c r="DA75" i="79"/>
  <c r="DA74" i="79"/>
  <c r="DQ73" i="79"/>
  <c r="DS73" i="79" s="1"/>
  <c r="DP73" i="79"/>
  <c r="DR73" i="79" s="1"/>
  <c r="DA73" i="79"/>
  <c r="A74" i="79" s="1"/>
  <c r="DQ74" i="79" s="1"/>
  <c r="DS74" i="79" s="1"/>
  <c r="DQ72" i="79"/>
  <c r="DS72" i="79" s="1"/>
  <c r="DP72" i="79"/>
  <c r="DR72" i="79" s="1"/>
  <c r="DA72" i="79"/>
  <c r="DA71" i="79"/>
  <c r="DQ70" i="79"/>
  <c r="DS70" i="79" s="1"/>
  <c r="DP70" i="79"/>
  <c r="DR70" i="79" s="1"/>
  <c r="DA70" i="79"/>
  <c r="A71" i="79" s="1"/>
  <c r="DP71" i="79" s="1"/>
  <c r="DR71" i="79" s="1"/>
  <c r="DS65" i="79"/>
  <c r="DQ65" i="79"/>
  <c r="DP65" i="79"/>
  <c r="DR65" i="79" s="1"/>
  <c r="DA65" i="79"/>
  <c r="DA64" i="79"/>
  <c r="DQ63" i="79"/>
  <c r="DS63" i="79" s="1"/>
  <c r="DP63" i="79"/>
  <c r="DR63" i="79" s="1"/>
  <c r="DA63" i="79"/>
  <c r="A64" i="79" s="1"/>
  <c r="DQ62" i="79"/>
  <c r="DS62" i="79" s="1"/>
  <c r="DP62" i="79"/>
  <c r="DR62" i="79" s="1"/>
  <c r="DA62" i="79"/>
  <c r="DA61" i="79"/>
  <c r="DQ60" i="79"/>
  <c r="DS60" i="79" s="1"/>
  <c r="DP60" i="79"/>
  <c r="DR60" i="79" s="1"/>
  <c r="DA60" i="79"/>
  <c r="A61" i="79" s="1"/>
  <c r="DP61" i="79" s="1"/>
  <c r="DR61" i="79" s="1"/>
  <c r="DQ59" i="79"/>
  <c r="DS59" i="79" s="1"/>
  <c r="DP59" i="79"/>
  <c r="DR59" i="79" s="1"/>
  <c r="DA59" i="79"/>
  <c r="DA58" i="79"/>
  <c r="DQ57" i="79"/>
  <c r="DS57" i="79" s="1"/>
  <c r="DP57" i="79"/>
  <c r="DR57" i="79" s="1"/>
  <c r="DA57" i="79"/>
  <c r="A58" i="79" s="1"/>
  <c r="DQ58" i="79" s="1"/>
  <c r="DS58" i="79" s="1"/>
  <c r="DQ56" i="79"/>
  <c r="DS56" i="79" s="1"/>
  <c r="DP56" i="79"/>
  <c r="DR56" i="79" s="1"/>
  <c r="DA56" i="79"/>
  <c r="DA55" i="79"/>
  <c r="DQ54" i="79"/>
  <c r="DS54" i="79" s="1"/>
  <c r="DP54" i="79"/>
  <c r="DR54" i="79" s="1"/>
  <c r="DA54" i="79"/>
  <c r="A55" i="79" s="1"/>
  <c r="DQ53" i="79"/>
  <c r="DS53" i="79" s="1"/>
  <c r="DP53" i="79"/>
  <c r="DR53" i="79" s="1"/>
  <c r="DA53" i="79"/>
  <c r="DA52" i="79"/>
  <c r="DQ51" i="79"/>
  <c r="DS51" i="79" s="1"/>
  <c r="DP51" i="79"/>
  <c r="DR51" i="79" s="1"/>
  <c r="DA51" i="79"/>
  <c r="A52" i="79" s="1"/>
  <c r="DQ50" i="79"/>
  <c r="DS50" i="79" s="1"/>
  <c r="DP50" i="79"/>
  <c r="DR50" i="79" s="1"/>
  <c r="DA50" i="79"/>
  <c r="DA49" i="79"/>
  <c r="DS48" i="79"/>
  <c r="DR48" i="79"/>
  <c r="DQ48" i="79"/>
  <c r="DP48" i="79"/>
  <c r="DA48" i="79"/>
  <c r="A49" i="79" s="1"/>
  <c r="DQ47" i="79"/>
  <c r="DS47" i="79" s="1"/>
  <c r="DP47" i="79"/>
  <c r="DR47" i="79" s="1"/>
  <c r="DA47" i="79"/>
  <c r="DA46" i="79"/>
  <c r="DQ45" i="79"/>
  <c r="DS45" i="79" s="1"/>
  <c r="DP45" i="79"/>
  <c r="DR45" i="79" s="1"/>
  <c r="DA45" i="79"/>
  <c r="A46" i="79" s="1"/>
  <c r="DQ46" i="79" s="1"/>
  <c r="DS46" i="79" s="1"/>
  <c r="DQ44" i="79"/>
  <c r="DS44" i="79" s="1"/>
  <c r="DP44" i="79"/>
  <c r="DR44" i="79" s="1"/>
  <c r="DA44" i="79"/>
  <c r="DA43" i="79"/>
  <c r="DQ42" i="79"/>
  <c r="DS42" i="79" s="1"/>
  <c r="DP42" i="79"/>
  <c r="DR42" i="79" s="1"/>
  <c r="DA42" i="79"/>
  <c r="A43" i="79" s="1"/>
  <c r="DQ41" i="79"/>
  <c r="DS41" i="79" s="1"/>
  <c r="DP41" i="79"/>
  <c r="DR41" i="79" s="1"/>
  <c r="DA41" i="79"/>
  <c r="DA40" i="79"/>
  <c r="DQ39" i="79"/>
  <c r="DS39" i="79" s="1"/>
  <c r="DP39" i="79"/>
  <c r="DR39" i="79" s="1"/>
  <c r="DA39" i="79"/>
  <c r="A40" i="79" s="1"/>
  <c r="DQ38" i="79"/>
  <c r="DS38" i="79" s="1"/>
  <c r="DP38" i="79"/>
  <c r="DR38" i="79" s="1"/>
  <c r="DA38" i="79"/>
  <c r="DA37" i="79"/>
  <c r="DQ36" i="79"/>
  <c r="DS36" i="79" s="1"/>
  <c r="DP36" i="79"/>
  <c r="DR36" i="79" s="1"/>
  <c r="DA36" i="79"/>
  <c r="A37" i="79" s="1"/>
  <c r="DP37" i="79" s="1"/>
  <c r="DR37" i="79" s="1"/>
  <c r="DQ35" i="79"/>
  <c r="DS35" i="79" s="1"/>
  <c r="DP35" i="79"/>
  <c r="DR35" i="79" s="1"/>
  <c r="DA35" i="79"/>
  <c r="DA34" i="79"/>
  <c r="A34" i="79"/>
  <c r="DQ34" i="79" s="1"/>
  <c r="DS34" i="79" s="1"/>
  <c r="DQ33" i="79"/>
  <c r="DS33" i="79" s="1"/>
  <c r="DP33" i="79"/>
  <c r="DR33" i="79" s="1"/>
  <c r="DA33" i="79"/>
  <c r="DQ32" i="79"/>
  <c r="DS32" i="79" s="1"/>
  <c r="DP32" i="79"/>
  <c r="DR32" i="79" s="1"/>
  <c r="DA32" i="79"/>
  <c r="DA31" i="79"/>
  <c r="A31" i="79"/>
  <c r="DQ31" i="79" s="1"/>
  <c r="DS31" i="79" s="1"/>
  <c r="DQ30" i="79"/>
  <c r="DS30" i="79" s="1"/>
  <c r="DP30" i="79"/>
  <c r="DR30" i="79" s="1"/>
  <c r="DA30" i="79"/>
  <c r="DQ29" i="79"/>
  <c r="DS29" i="79" s="1"/>
  <c r="DP29" i="79"/>
  <c r="DR29" i="79" s="1"/>
  <c r="DA29" i="79"/>
  <c r="DA28" i="79"/>
  <c r="DQ27" i="79"/>
  <c r="DS27" i="79" s="1"/>
  <c r="DP27" i="79"/>
  <c r="DR27" i="79" s="1"/>
  <c r="DA27" i="79"/>
  <c r="A28" i="79" s="1"/>
  <c r="DQ28" i="79" s="1"/>
  <c r="DS28" i="79" s="1"/>
  <c r="DQ26" i="79"/>
  <c r="DS26" i="79" s="1"/>
  <c r="DP26" i="79"/>
  <c r="DR26" i="79" s="1"/>
  <c r="DA26" i="79"/>
  <c r="DA25" i="79"/>
  <c r="DQ24" i="79"/>
  <c r="DS24" i="79" s="1"/>
  <c r="DP24" i="79"/>
  <c r="DR24" i="79" s="1"/>
  <c r="DA24" i="79"/>
  <c r="A25" i="79" s="1"/>
  <c r="DQ23" i="79"/>
  <c r="DS23" i="79" s="1"/>
  <c r="DP23" i="79"/>
  <c r="DR23" i="79" s="1"/>
  <c r="DJ23" i="79"/>
  <c r="DA23" i="79"/>
  <c r="DA22" i="79"/>
  <c r="DS21" i="79"/>
  <c r="DQ21" i="79"/>
  <c r="DP21" i="79"/>
  <c r="DR21" i="79" s="1"/>
  <c r="DA21" i="79"/>
  <c r="A22" i="79" s="1"/>
  <c r="DQ20" i="79"/>
  <c r="DS20" i="79" s="1"/>
  <c r="DP20" i="79"/>
  <c r="DR20" i="79" s="1"/>
  <c r="DQ19" i="79"/>
  <c r="DS19" i="79" s="1"/>
  <c r="DP19" i="79"/>
  <c r="DR19" i="79" s="1"/>
  <c r="DA19" i="79"/>
  <c r="DA18" i="79"/>
  <c r="DQ17" i="79"/>
  <c r="DS17" i="79" s="1"/>
  <c r="DP17" i="79"/>
  <c r="DR17" i="79" s="1"/>
  <c r="DA17" i="79"/>
  <c r="A18" i="79" s="1"/>
  <c r="DQ18" i="79" s="1"/>
  <c r="DS18" i="79" s="1"/>
  <c r="DQ16" i="79"/>
  <c r="DS16" i="79" s="1"/>
  <c r="DP16" i="79"/>
  <c r="DR16" i="79" s="1"/>
  <c r="DA16" i="79"/>
  <c r="DA15" i="79"/>
  <c r="DQ14" i="79"/>
  <c r="DS14" i="79" s="1"/>
  <c r="DP14" i="79"/>
  <c r="DR14" i="79" s="1"/>
  <c r="DJ14" i="79"/>
  <c r="DA14" i="79"/>
  <c r="A15" i="79" s="1"/>
  <c r="DS13" i="79"/>
  <c r="DQ13" i="79"/>
  <c r="DP13" i="79"/>
  <c r="DR13" i="79" s="1"/>
  <c r="DA13" i="79"/>
  <c r="DA12" i="79"/>
  <c r="DQ11" i="79"/>
  <c r="DS11" i="79" s="1"/>
  <c r="DP11" i="79"/>
  <c r="DR11" i="79" s="1"/>
  <c r="DA11" i="79"/>
  <c r="A12" i="79" s="1"/>
  <c r="DQ10" i="79"/>
  <c r="DS10" i="79" s="1"/>
  <c r="DP10" i="79"/>
  <c r="DR10" i="79" s="1"/>
  <c r="DA10" i="79"/>
  <c r="DA9" i="79"/>
  <c r="DQ8" i="79"/>
  <c r="DS8" i="79" s="1"/>
  <c r="DP8" i="79"/>
  <c r="DR8" i="79" s="1"/>
  <c r="DO8" i="79"/>
  <c r="DO12" i="79" s="1"/>
  <c r="DA8" i="79"/>
  <c r="A9" i="79" s="1"/>
  <c r="DQ7" i="79"/>
  <c r="DS7" i="79" s="1"/>
  <c r="DP7" i="79"/>
  <c r="DR7" i="79" s="1"/>
  <c r="DA7" i="79"/>
  <c r="DA6" i="79"/>
  <c r="DQ5" i="79"/>
  <c r="DS5" i="79" s="1"/>
  <c r="DP5" i="79"/>
  <c r="DR5" i="79" s="1"/>
  <c r="DJ5" i="79"/>
  <c r="DA5" i="79"/>
  <c r="A6" i="79" s="1"/>
  <c r="DQ6" i="79" s="1"/>
  <c r="DS6" i="79" s="1"/>
  <c r="E131" i="78"/>
  <c r="DQ130" i="78"/>
  <c r="DS130" i="78" s="1"/>
  <c r="DP130" i="78"/>
  <c r="DR130" i="78" s="1"/>
  <c r="DA130" i="78"/>
  <c r="DA129" i="78"/>
  <c r="DQ128" i="78"/>
  <c r="DS128" i="78" s="1"/>
  <c r="DP128" i="78"/>
  <c r="DR128" i="78" s="1"/>
  <c r="DA128" i="78"/>
  <c r="A129" i="78" s="1"/>
  <c r="DQ127" i="78"/>
  <c r="DS127" i="78" s="1"/>
  <c r="DP127" i="78"/>
  <c r="DR127" i="78" s="1"/>
  <c r="DA127" i="78"/>
  <c r="DA126" i="78"/>
  <c r="DQ125" i="78"/>
  <c r="DS125" i="78" s="1"/>
  <c r="DP125" i="78"/>
  <c r="DR125" i="78" s="1"/>
  <c r="DA125" i="78"/>
  <c r="A126" i="78" s="1"/>
  <c r="DP126" i="78" s="1"/>
  <c r="DR126" i="78" s="1"/>
  <c r="DQ124" i="78"/>
  <c r="DS124" i="78" s="1"/>
  <c r="DP124" i="78"/>
  <c r="DR124" i="78" s="1"/>
  <c r="DA124" i="78"/>
  <c r="DA123" i="78"/>
  <c r="DQ122" i="78"/>
  <c r="DS122" i="78" s="1"/>
  <c r="DP122" i="78"/>
  <c r="DR122" i="78" s="1"/>
  <c r="DA122" i="78"/>
  <c r="A123" i="78" s="1"/>
  <c r="DQ123" i="78" s="1"/>
  <c r="DS123" i="78" s="1"/>
  <c r="DR121" i="78"/>
  <c r="DQ121" i="78"/>
  <c r="DS121" i="78" s="1"/>
  <c r="DP121" i="78"/>
  <c r="DA121" i="78"/>
  <c r="DA120" i="78"/>
  <c r="DQ119" i="78"/>
  <c r="DS119" i="78" s="1"/>
  <c r="DP119" i="78"/>
  <c r="DR119" i="78" s="1"/>
  <c r="DA119" i="78"/>
  <c r="A120" i="78" s="1"/>
  <c r="DQ118" i="78"/>
  <c r="DS118" i="78" s="1"/>
  <c r="DP118" i="78"/>
  <c r="DR118" i="78" s="1"/>
  <c r="DA118" i="78"/>
  <c r="DA117" i="78"/>
  <c r="DQ116" i="78"/>
  <c r="DS116" i="78" s="1"/>
  <c r="DP116" i="78"/>
  <c r="DR116" i="78" s="1"/>
  <c r="DA116" i="78"/>
  <c r="A117" i="78" s="1"/>
  <c r="DQ117" i="78" s="1"/>
  <c r="DS117" i="78" s="1"/>
  <c r="DQ115" i="78"/>
  <c r="DS115" i="78" s="1"/>
  <c r="DP115" i="78"/>
  <c r="DR115" i="78" s="1"/>
  <c r="DA115" i="78"/>
  <c r="DA114" i="78"/>
  <c r="DS113" i="78"/>
  <c r="DQ113" i="78"/>
  <c r="DP113" i="78"/>
  <c r="DR113" i="78" s="1"/>
  <c r="DA113" i="78"/>
  <c r="A114" i="78" s="1"/>
  <c r="DS112" i="78"/>
  <c r="DQ112" i="78"/>
  <c r="DP112" i="78"/>
  <c r="DR112" i="78" s="1"/>
  <c r="DA112" i="78"/>
  <c r="DA111" i="78"/>
  <c r="DQ110" i="78"/>
  <c r="DS110" i="78" s="1"/>
  <c r="DP110" i="78"/>
  <c r="DR110" i="78" s="1"/>
  <c r="DA110" i="78"/>
  <c r="A111" i="78" s="1"/>
  <c r="DQ111" i="78" s="1"/>
  <c r="DS111" i="78" s="1"/>
  <c r="DQ109" i="78"/>
  <c r="DS109" i="78" s="1"/>
  <c r="DP109" i="78"/>
  <c r="DR109" i="78" s="1"/>
  <c r="DA109" i="78"/>
  <c r="DA108" i="78"/>
  <c r="DS107" i="78"/>
  <c r="DQ107" i="78"/>
  <c r="DP107" i="78"/>
  <c r="DR107" i="78" s="1"/>
  <c r="DA107" i="78"/>
  <c r="A108" i="78" s="1"/>
  <c r="DQ108" i="78" s="1"/>
  <c r="DS108" i="78" s="1"/>
  <c r="DQ106" i="78"/>
  <c r="DS106" i="78" s="1"/>
  <c r="DP106" i="78"/>
  <c r="DR106" i="78" s="1"/>
  <c r="DA106" i="78"/>
  <c r="DA105" i="78"/>
  <c r="DQ104" i="78"/>
  <c r="DS104" i="78" s="1"/>
  <c r="DP104" i="78"/>
  <c r="DR104" i="78" s="1"/>
  <c r="DA104" i="78"/>
  <c r="A105" i="78" s="1"/>
  <c r="DQ103" i="78"/>
  <c r="DS103" i="78" s="1"/>
  <c r="DP103" i="78"/>
  <c r="DR103" i="78" s="1"/>
  <c r="DA103" i="78"/>
  <c r="DA102" i="78"/>
  <c r="DQ101" i="78"/>
  <c r="DS101" i="78" s="1"/>
  <c r="DP101" i="78"/>
  <c r="DR101" i="78" s="1"/>
  <c r="DA101" i="78"/>
  <c r="A102" i="78" s="1"/>
  <c r="DP102" i="78" s="1"/>
  <c r="DR102" i="78" s="1"/>
  <c r="DQ100" i="78"/>
  <c r="DS100" i="78" s="1"/>
  <c r="DP100" i="78"/>
  <c r="DR100" i="78" s="1"/>
  <c r="DA100" i="78"/>
  <c r="DJ21" i="78" s="1"/>
  <c r="DA99" i="78"/>
  <c r="A99" i="78"/>
  <c r="DQ99" i="78" s="1"/>
  <c r="DS99" i="78" s="1"/>
  <c r="DQ98" i="78"/>
  <c r="DS98" i="78" s="1"/>
  <c r="DP98" i="78"/>
  <c r="DR98" i="78" s="1"/>
  <c r="DA98" i="78"/>
  <c r="DQ97" i="78"/>
  <c r="DS97" i="78" s="1"/>
  <c r="DP97" i="78"/>
  <c r="DR97" i="78" s="1"/>
  <c r="DA97" i="78"/>
  <c r="DA96" i="78"/>
  <c r="DQ95" i="78"/>
  <c r="DS95" i="78" s="1"/>
  <c r="DP95" i="78"/>
  <c r="DR95" i="78" s="1"/>
  <c r="DA95" i="78"/>
  <c r="A96" i="78" s="1"/>
  <c r="DQ94" i="78"/>
  <c r="DS94" i="78" s="1"/>
  <c r="DP94" i="78"/>
  <c r="DR94" i="78" s="1"/>
  <c r="DA94" i="78"/>
  <c r="DA93" i="78"/>
  <c r="DQ92" i="78"/>
  <c r="DS92" i="78" s="1"/>
  <c r="DP92" i="78"/>
  <c r="DR92" i="78" s="1"/>
  <c r="DA92" i="78"/>
  <c r="A93" i="78" s="1"/>
  <c r="DQ93" i="78" s="1"/>
  <c r="DS93" i="78" s="1"/>
  <c r="DQ91" i="78"/>
  <c r="DS91" i="78" s="1"/>
  <c r="DP91" i="78"/>
  <c r="DR91" i="78" s="1"/>
  <c r="DA91" i="78"/>
  <c r="DA90" i="78"/>
  <c r="DS89" i="78"/>
  <c r="DQ89" i="78"/>
  <c r="DP89" i="78"/>
  <c r="DR89" i="78" s="1"/>
  <c r="DA89" i="78"/>
  <c r="A90" i="78" s="1"/>
  <c r="DQ88" i="78"/>
  <c r="DS88" i="78" s="1"/>
  <c r="DP88" i="78"/>
  <c r="DR88" i="78" s="1"/>
  <c r="DA88" i="78"/>
  <c r="DA87" i="78"/>
  <c r="DQ86" i="78"/>
  <c r="DS86" i="78" s="1"/>
  <c r="DP86" i="78"/>
  <c r="DR86" i="78" s="1"/>
  <c r="DA86" i="78"/>
  <c r="A87" i="78" s="1"/>
  <c r="DQ87" i="78" s="1"/>
  <c r="DS87" i="78" s="1"/>
  <c r="DQ85" i="78"/>
  <c r="DS85" i="78" s="1"/>
  <c r="DP85" i="78"/>
  <c r="DR85" i="78" s="1"/>
  <c r="DQ84" i="78"/>
  <c r="DS84" i="78" s="1"/>
  <c r="DP84" i="78"/>
  <c r="DR84" i="78" s="1"/>
  <c r="DA84" i="78"/>
  <c r="DA83" i="78"/>
  <c r="DQ82" i="78"/>
  <c r="DS82" i="78" s="1"/>
  <c r="DP82" i="78"/>
  <c r="DR82" i="78" s="1"/>
  <c r="DA82" i="78"/>
  <c r="A83" i="78" s="1"/>
  <c r="DQ81" i="78"/>
  <c r="DS81" i="78" s="1"/>
  <c r="DP81" i="78"/>
  <c r="DR81" i="78" s="1"/>
  <c r="DA81" i="78"/>
  <c r="DA80" i="78"/>
  <c r="DQ79" i="78"/>
  <c r="DS79" i="78" s="1"/>
  <c r="DP79" i="78"/>
  <c r="DR79" i="78" s="1"/>
  <c r="DA79" i="78"/>
  <c r="A80" i="78" s="1"/>
  <c r="DQ78" i="78"/>
  <c r="DS78" i="78" s="1"/>
  <c r="DP78" i="78"/>
  <c r="DR78" i="78" s="1"/>
  <c r="DA78" i="78"/>
  <c r="DA77" i="78"/>
  <c r="DQ76" i="78"/>
  <c r="DS76" i="78" s="1"/>
  <c r="DP76" i="78"/>
  <c r="DR76" i="78" s="1"/>
  <c r="DA76" i="78"/>
  <c r="A77" i="78" s="1"/>
  <c r="DQ75" i="78"/>
  <c r="DS75" i="78" s="1"/>
  <c r="DP75" i="78"/>
  <c r="DR75" i="78" s="1"/>
  <c r="DA75" i="78"/>
  <c r="DP74" i="78"/>
  <c r="DR74" i="78" s="1"/>
  <c r="DA74" i="78"/>
  <c r="DR73" i="78"/>
  <c r="DQ73" i="78"/>
  <c r="DS73" i="78" s="1"/>
  <c r="DP73" i="78"/>
  <c r="DA73" i="78"/>
  <c r="A74" i="78" s="1"/>
  <c r="DQ74" i="78" s="1"/>
  <c r="DS74" i="78" s="1"/>
  <c r="DQ72" i="78"/>
  <c r="DS72" i="78" s="1"/>
  <c r="DP72" i="78"/>
  <c r="DR72" i="78" s="1"/>
  <c r="DA72" i="78"/>
  <c r="DA71" i="78"/>
  <c r="DJ29" i="78" s="1"/>
  <c r="DQ70" i="78"/>
  <c r="DS70" i="78" s="1"/>
  <c r="DP70" i="78"/>
  <c r="DR70" i="78" s="1"/>
  <c r="DA70" i="78"/>
  <c r="A71" i="78" s="1"/>
  <c r="DQ65" i="78"/>
  <c r="DS65" i="78" s="1"/>
  <c r="DP65" i="78"/>
  <c r="DR65" i="78" s="1"/>
  <c r="DA65" i="78"/>
  <c r="DA64" i="78"/>
  <c r="DQ63" i="78"/>
  <c r="DS63" i="78" s="1"/>
  <c r="DP63" i="78"/>
  <c r="DR63" i="78" s="1"/>
  <c r="DA63" i="78"/>
  <c r="A64" i="78" s="1"/>
  <c r="DQ62" i="78"/>
  <c r="DS62" i="78" s="1"/>
  <c r="DP62" i="78"/>
  <c r="DR62" i="78" s="1"/>
  <c r="DA62" i="78"/>
  <c r="DA61" i="78"/>
  <c r="DQ60" i="78"/>
  <c r="DS60" i="78" s="1"/>
  <c r="DP60" i="78"/>
  <c r="DR60" i="78" s="1"/>
  <c r="DA60" i="78"/>
  <c r="A61" i="78" s="1"/>
  <c r="DP61" i="78" s="1"/>
  <c r="DR61" i="78" s="1"/>
  <c r="DQ59" i="78"/>
  <c r="DS59" i="78" s="1"/>
  <c r="DP59" i="78"/>
  <c r="DR59" i="78" s="1"/>
  <c r="DA59" i="78"/>
  <c r="DA58" i="78"/>
  <c r="DQ57" i="78"/>
  <c r="DS57" i="78" s="1"/>
  <c r="DP57" i="78"/>
  <c r="DR57" i="78" s="1"/>
  <c r="DA57" i="78"/>
  <c r="A58" i="78" s="1"/>
  <c r="DQ56" i="78"/>
  <c r="DS56" i="78" s="1"/>
  <c r="DP56" i="78"/>
  <c r="DR56" i="78" s="1"/>
  <c r="DA56" i="78"/>
  <c r="DA55" i="78"/>
  <c r="DQ54" i="78"/>
  <c r="DS54" i="78" s="1"/>
  <c r="DP54" i="78"/>
  <c r="DR54" i="78" s="1"/>
  <c r="DA54" i="78"/>
  <c r="A55" i="78" s="1"/>
  <c r="DQ53" i="78"/>
  <c r="DS53" i="78" s="1"/>
  <c r="DP53" i="78"/>
  <c r="DR53" i="78" s="1"/>
  <c r="DA53" i="78"/>
  <c r="DA52" i="78"/>
  <c r="DQ51" i="78"/>
  <c r="DS51" i="78" s="1"/>
  <c r="DP51" i="78"/>
  <c r="DR51" i="78" s="1"/>
  <c r="DA51" i="78"/>
  <c r="A52" i="78" s="1"/>
  <c r="DQ52" i="78" s="1"/>
  <c r="DS52" i="78" s="1"/>
  <c r="DQ50" i="78"/>
  <c r="DS50" i="78" s="1"/>
  <c r="DP50" i="78"/>
  <c r="DR50" i="78" s="1"/>
  <c r="DA50" i="78"/>
  <c r="DA49" i="78"/>
  <c r="DQ48" i="78"/>
  <c r="DS48" i="78" s="1"/>
  <c r="DP48" i="78"/>
  <c r="DR48" i="78" s="1"/>
  <c r="DA48" i="78"/>
  <c r="A49" i="78" s="1"/>
  <c r="DS47" i="78"/>
  <c r="DQ47" i="78"/>
  <c r="DP47" i="78"/>
  <c r="DR47" i="78" s="1"/>
  <c r="DA47" i="78"/>
  <c r="DA46" i="78"/>
  <c r="DQ45" i="78"/>
  <c r="DS45" i="78" s="1"/>
  <c r="DP45" i="78"/>
  <c r="DR45" i="78" s="1"/>
  <c r="DA45" i="78"/>
  <c r="A46" i="78" s="1"/>
  <c r="DQ46" i="78" s="1"/>
  <c r="DS46" i="78" s="1"/>
  <c r="DS44" i="78"/>
  <c r="DQ44" i="78"/>
  <c r="DP44" i="78"/>
  <c r="DR44" i="78" s="1"/>
  <c r="DA44" i="78"/>
  <c r="DA43" i="78"/>
  <c r="DR42" i="78"/>
  <c r="DQ42" i="78"/>
  <c r="DS42" i="78" s="1"/>
  <c r="DP42" i="78"/>
  <c r="DA42" i="78"/>
  <c r="A43" i="78" s="1"/>
  <c r="DQ41" i="78"/>
  <c r="DS41" i="78" s="1"/>
  <c r="DP41" i="78"/>
  <c r="DR41" i="78" s="1"/>
  <c r="DA41" i="78"/>
  <c r="DA40" i="78"/>
  <c r="DQ39" i="78"/>
  <c r="DS39" i="78" s="1"/>
  <c r="DP39" i="78"/>
  <c r="DR39" i="78" s="1"/>
  <c r="DA39" i="78"/>
  <c r="A40" i="78" s="1"/>
  <c r="DS38" i="78"/>
  <c r="DQ38" i="78"/>
  <c r="DP38" i="78"/>
  <c r="DR38" i="78" s="1"/>
  <c r="DA38" i="78"/>
  <c r="DA37" i="78"/>
  <c r="DQ36" i="78"/>
  <c r="DS36" i="78" s="1"/>
  <c r="DP36" i="78"/>
  <c r="DR36" i="78" s="1"/>
  <c r="DA36" i="78"/>
  <c r="A37" i="78" s="1"/>
  <c r="DP37" i="78" s="1"/>
  <c r="DR37" i="78" s="1"/>
  <c r="DQ35" i="78"/>
  <c r="DS35" i="78" s="1"/>
  <c r="DP35" i="78"/>
  <c r="DR35" i="78" s="1"/>
  <c r="DA35" i="78"/>
  <c r="DA34" i="78"/>
  <c r="DR33" i="78"/>
  <c r="DQ33" i="78"/>
  <c r="DS33" i="78" s="1"/>
  <c r="DP33" i="78"/>
  <c r="DA33" i="78"/>
  <c r="A34" i="78" s="1"/>
  <c r="DQ32" i="78"/>
  <c r="DS32" i="78" s="1"/>
  <c r="DP32" i="78"/>
  <c r="DR32" i="78" s="1"/>
  <c r="DA32" i="78"/>
  <c r="DA31" i="78"/>
  <c r="A31" i="78"/>
  <c r="DQ31" i="78" s="1"/>
  <c r="DS31" i="78" s="1"/>
  <c r="DQ30" i="78"/>
  <c r="DS30" i="78" s="1"/>
  <c r="DP30" i="78"/>
  <c r="DR30" i="78" s="1"/>
  <c r="DA30" i="78"/>
  <c r="DQ29" i="78"/>
  <c r="DS29" i="78" s="1"/>
  <c r="DP29" i="78"/>
  <c r="DR29" i="78" s="1"/>
  <c r="DA29" i="78"/>
  <c r="DA28" i="78"/>
  <c r="DQ27" i="78"/>
  <c r="DS27" i="78" s="1"/>
  <c r="DP27" i="78"/>
  <c r="DR27" i="78" s="1"/>
  <c r="DA27" i="78"/>
  <c r="A28" i="78" s="1"/>
  <c r="DQ26" i="78"/>
  <c r="DS26" i="78" s="1"/>
  <c r="DP26" i="78"/>
  <c r="DR26" i="78" s="1"/>
  <c r="DA26" i="78"/>
  <c r="DA25" i="78"/>
  <c r="DQ24" i="78"/>
  <c r="DS24" i="78" s="1"/>
  <c r="DP24" i="78"/>
  <c r="DR24" i="78" s="1"/>
  <c r="DA24" i="78"/>
  <c r="A25" i="78" s="1"/>
  <c r="DQ23" i="78"/>
  <c r="DS23" i="78" s="1"/>
  <c r="DP23" i="78"/>
  <c r="DR23" i="78" s="1"/>
  <c r="DJ23" i="78"/>
  <c r="DA23" i="78"/>
  <c r="DA22" i="78"/>
  <c r="DQ21" i="78"/>
  <c r="DS21" i="78" s="1"/>
  <c r="DP21" i="78"/>
  <c r="DR21" i="78" s="1"/>
  <c r="DA21" i="78"/>
  <c r="A22" i="78" s="1"/>
  <c r="DP22" i="78" s="1"/>
  <c r="DR22" i="78" s="1"/>
  <c r="DS20" i="78"/>
  <c r="DR20" i="78"/>
  <c r="DQ20" i="78"/>
  <c r="DP20" i="78"/>
  <c r="DQ19" i="78"/>
  <c r="DS19" i="78" s="1"/>
  <c r="DP19" i="78"/>
  <c r="DR19" i="78" s="1"/>
  <c r="DA19" i="78"/>
  <c r="DA18" i="78"/>
  <c r="DQ17" i="78"/>
  <c r="DS17" i="78" s="1"/>
  <c r="DP17" i="78"/>
  <c r="DR17" i="78" s="1"/>
  <c r="DA17" i="78"/>
  <c r="A18" i="78" s="1"/>
  <c r="DQ18" i="78" s="1"/>
  <c r="DS18" i="78" s="1"/>
  <c r="DQ16" i="78"/>
  <c r="DS16" i="78" s="1"/>
  <c r="DP16" i="78"/>
  <c r="DR16" i="78" s="1"/>
  <c r="DA16" i="78"/>
  <c r="DA15" i="78"/>
  <c r="DQ14" i="78"/>
  <c r="DS14" i="78" s="1"/>
  <c r="DP14" i="78"/>
  <c r="DR14" i="78" s="1"/>
  <c r="DJ14" i="78"/>
  <c r="DA14" i="78"/>
  <c r="A15" i="78" s="1"/>
  <c r="DQ13" i="78"/>
  <c r="DS13" i="78" s="1"/>
  <c r="DP13" i="78"/>
  <c r="DR13" i="78" s="1"/>
  <c r="DA13" i="78"/>
  <c r="DA12" i="78"/>
  <c r="DQ11" i="78"/>
  <c r="DS11" i="78" s="1"/>
  <c r="DP11" i="78"/>
  <c r="DR11" i="78" s="1"/>
  <c r="DA11" i="78"/>
  <c r="A12" i="78" s="1"/>
  <c r="DQ10" i="78"/>
  <c r="DS10" i="78" s="1"/>
  <c r="DP10" i="78"/>
  <c r="DR10" i="78" s="1"/>
  <c r="DA10" i="78"/>
  <c r="DA9" i="78"/>
  <c r="DQ8" i="78"/>
  <c r="DS8" i="78" s="1"/>
  <c r="DP8" i="78"/>
  <c r="DR8" i="78" s="1"/>
  <c r="DO8" i="78"/>
  <c r="DO12" i="78" s="1"/>
  <c r="DA8" i="78"/>
  <c r="A9" i="78" s="1"/>
  <c r="DQ9" i="78" s="1"/>
  <c r="DS9" i="78" s="1"/>
  <c r="DQ7" i="78"/>
  <c r="DS7" i="78" s="1"/>
  <c r="DP7" i="78"/>
  <c r="DR7" i="78" s="1"/>
  <c r="DA7" i="78"/>
  <c r="DA6" i="78"/>
  <c r="DQ5" i="78"/>
  <c r="DS5" i="78" s="1"/>
  <c r="DP5" i="78"/>
  <c r="DR5" i="78" s="1"/>
  <c r="DJ5" i="78"/>
  <c r="DA5" i="78"/>
  <c r="A6" i="78" s="1"/>
  <c r="DP6" i="78" s="1"/>
  <c r="DR6" i="78" s="1"/>
  <c r="E131" i="77"/>
  <c r="DQ130" i="77"/>
  <c r="DS130" i="77" s="1"/>
  <c r="DP130" i="77"/>
  <c r="DR130" i="77" s="1"/>
  <c r="DA130" i="77"/>
  <c r="DA129" i="77"/>
  <c r="DQ128" i="77"/>
  <c r="DS128" i="77" s="1"/>
  <c r="DP128" i="77"/>
  <c r="DR128" i="77" s="1"/>
  <c r="DA128" i="77"/>
  <c r="A129" i="77" s="1"/>
  <c r="DQ129" i="77" s="1"/>
  <c r="DS129" i="77" s="1"/>
  <c r="DQ127" i="77"/>
  <c r="DS127" i="77" s="1"/>
  <c r="DP127" i="77"/>
  <c r="DR127" i="77" s="1"/>
  <c r="DA127" i="77"/>
  <c r="DA126" i="77"/>
  <c r="DQ125" i="77"/>
  <c r="DS125" i="77" s="1"/>
  <c r="DP125" i="77"/>
  <c r="DR125" i="77" s="1"/>
  <c r="DA125" i="77"/>
  <c r="A126" i="77" s="1"/>
  <c r="DP126" i="77" s="1"/>
  <c r="DR126" i="77" s="1"/>
  <c r="DQ124" i="77"/>
  <c r="DS124" i="77" s="1"/>
  <c r="DP124" i="77"/>
  <c r="DR124" i="77" s="1"/>
  <c r="DA124" i="77"/>
  <c r="DA123" i="77"/>
  <c r="DQ122" i="77"/>
  <c r="DS122" i="77" s="1"/>
  <c r="DP122" i="77"/>
  <c r="DR122" i="77" s="1"/>
  <c r="DA122" i="77"/>
  <c r="A123" i="77" s="1"/>
  <c r="DQ121" i="77"/>
  <c r="DS121" i="77" s="1"/>
  <c r="DP121" i="77"/>
  <c r="DR121" i="77" s="1"/>
  <c r="DA121" i="77"/>
  <c r="DA120" i="77"/>
  <c r="DQ119" i="77"/>
  <c r="DS119" i="77" s="1"/>
  <c r="DP119" i="77"/>
  <c r="DR119" i="77" s="1"/>
  <c r="DA119" i="77"/>
  <c r="A120" i="77" s="1"/>
  <c r="DQ118" i="77"/>
  <c r="DS118" i="77" s="1"/>
  <c r="DP118" i="77"/>
  <c r="DR118" i="77" s="1"/>
  <c r="DA118" i="77"/>
  <c r="DA117" i="77"/>
  <c r="DQ116" i="77"/>
  <c r="DS116" i="77" s="1"/>
  <c r="DP116" i="77"/>
  <c r="DR116" i="77" s="1"/>
  <c r="DA116" i="77"/>
  <c r="A117" i="77" s="1"/>
  <c r="DP117" i="77" s="1"/>
  <c r="DR117" i="77" s="1"/>
  <c r="DQ115" i="77"/>
  <c r="DS115" i="77" s="1"/>
  <c r="DP115" i="77"/>
  <c r="DR115" i="77" s="1"/>
  <c r="DA115" i="77"/>
  <c r="DA114" i="77"/>
  <c r="DQ113" i="77"/>
  <c r="DS113" i="77" s="1"/>
  <c r="DP113" i="77"/>
  <c r="DR113" i="77" s="1"/>
  <c r="DA113" i="77"/>
  <c r="A114" i="77" s="1"/>
  <c r="DQ112" i="77"/>
  <c r="DS112" i="77" s="1"/>
  <c r="DP112" i="77"/>
  <c r="DR112" i="77" s="1"/>
  <c r="DA112" i="77"/>
  <c r="DA111" i="77"/>
  <c r="DQ110" i="77"/>
  <c r="DS110" i="77" s="1"/>
  <c r="DP110" i="77"/>
  <c r="DR110" i="77" s="1"/>
  <c r="DA110" i="77"/>
  <c r="A111" i="77" s="1"/>
  <c r="DQ111" i="77" s="1"/>
  <c r="DS111" i="77" s="1"/>
  <c r="DQ109" i="77"/>
  <c r="DS109" i="77" s="1"/>
  <c r="DP109" i="77"/>
  <c r="DR109" i="77" s="1"/>
  <c r="DA109" i="77"/>
  <c r="DA108" i="77"/>
  <c r="DQ107" i="77"/>
  <c r="DS107" i="77" s="1"/>
  <c r="DP107" i="77"/>
  <c r="DR107" i="77" s="1"/>
  <c r="DA107" i="77"/>
  <c r="A108" i="77" s="1"/>
  <c r="DQ106" i="77"/>
  <c r="DS106" i="77" s="1"/>
  <c r="DP106" i="77"/>
  <c r="DR106" i="77" s="1"/>
  <c r="DA106" i="77"/>
  <c r="DA105" i="77"/>
  <c r="DQ104" i="77"/>
  <c r="DS104" i="77" s="1"/>
  <c r="DP104" i="77"/>
  <c r="DR104" i="77" s="1"/>
  <c r="DA104" i="77"/>
  <c r="A105" i="77" s="1"/>
  <c r="DQ105" i="77" s="1"/>
  <c r="DS105" i="77" s="1"/>
  <c r="DQ103" i="77"/>
  <c r="DS103" i="77" s="1"/>
  <c r="DP103" i="77"/>
  <c r="DR103" i="77" s="1"/>
  <c r="DA103" i="77"/>
  <c r="DA102" i="77"/>
  <c r="DQ101" i="77"/>
  <c r="DS101" i="77" s="1"/>
  <c r="DP101" i="77"/>
  <c r="DR101" i="77" s="1"/>
  <c r="DA101" i="77"/>
  <c r="A102" i="77" s="1"/>
  <c r="DQ100" i="77"/>
  <c r="DS100" i="77" s="1"/>
  <c r="DP100" i="77"/>
  <c r="DR100" i="77" s="1"/>
  <c r="DA100" i="77"/>
  <c r="DA99" i="77"/>
  <c r="DQ98" i="77"/>
  <c r="DS98" i="77" s="1"/>
  <c r="DP98" i="77"/>
  <c r="DR98" i="77" s="1"/>
  <c r="DA98" i="77"/>
  <c r="A99" i="77" s="1"/>
  <c r="DQ97" i="77"/>
  <c r="DS97" i="77" s="1"/>
  <c r="DP97" i="77"/>
  <c r="DR97" i="77" s="1"/>
  <c r="DA97" i="77"/>
  <c r="DA96" i="77"/>
  <c r="DQ95" i="77"/>
  <c r="DS95" i="77" s="1"/>
  <c r="DP95" i="77"/>
  <c r="DR95" i="77" s="1"/>
  <c r="DA95" i="77"/>
  <c r="A96" i="77" s="1"/>
  <c r="DQ94" i="77"/>
  <c r="DS94" i="77" s="1"/>
  <c r="DP94" i="77"/>
  <c r="DR94" i="77" s="1"/>
  <c r="DA94" i="77"/>
  <c r="DA93" i="77"/>
  <c r="DQ92" i="77"/>
  <c r="DS92" i="77" s="1"/>
  <c r="DP92" i="77"/>
  <c r="DR92" i="77" s="1"/>
  <c r="DA92" i="77"/>
  <c r="A93" i="77" s="1"/>
  <c r="DQ91" i="77"/>
  <c r="DS91" i="77" s="1"/>
  <c r="DP91" i="77"/>
  <c r="DR91" i="77" s="1"/>
  <c r="DA91" i="77"/>
  <c r="DA90" i="77"/>
  <c r="DQ89" i="77"/>
  <c r="DS89" i="77" s="1"/>
  <c r="DP89" i="77"/>
  <c r="DR89" i="77" s="1"/>
  <c r="DA89" i="77"/>
  <c r="A90" i="77" s="1"/>
  <c r="DQ88" i="77"/>
  <c r="DS88" i="77" s="1"/>
  <c r="DP88" i="77"/>
  <c r="DR88" i="77" s="1"/>
  <c r="DA88" i="77"/>
  <c r="DA87" i="77"/>
  <c r="DQ86" i="77"/>
  <c r="DS86" i="77" s="1"/>
  <c r="DP86" i="77"/>
  <c r="DR86" i="77" s="1"/>
  <c r="DA86" i="77"/>
  <c r="A87" i="77" s="1"/>
  <c r="DQ87" i="77" s="1"/>
  <c r="DS87" i="77" s="1"/>
  <c r="DQ85" i="77"/>
  <c r="DS85" i="77" s="1"/>
  <c r="DP85" i="77"/>
  <c r="DR85" i="77" s="1"/>
  <c r="DQ84" i="77"/>
  <c r="DS84" i="77" s="1"/>
  <c r="DP84" i="77"/>
  <c r="DR84" i="77" s="1"/>
  <c r="DA84" i="77"/>
  <c r="DA83" i="77"/>
  <c r="DR82" i="77"/>
  <c r="DQ82" i="77"/>
  <c r="DS82" i="77" s="1"/>
  <c r="DP82" i="77"/>
  <c r="DA82" i="77"/>
  <c r="DQ81" i="77"/>
  <c r="DS81" i="77" s="1"/>
  <c r="DP81" i="77"/>
  <c r="DR81" i="77" s="1"/>
  <c r="DA81" i="77"/>
  <c r="DA80" i="77"/>
  <c r="DQ79" i="77"/>
  <c r="DS79" i="77" s="1"/>
  <c r="DP79" i="77"/>
  <c r="DR79" i="77" s="1"/>
  <c r="DA79" i="77"/>
  <c r="A80" i="77" s="1"/>
  <c r="DQ80" i="77" s="1"/>
  <c r="DS80" i="77" s="1"/>
  <c r="DQ78" i="77"/>
  <c r="DS78" i="77" s="1"/>
  <c r="DP78" i="77"/>
  <c r="DR78" i="77" s="1"/>
  <c r="DA78" i="77"/>
  <c r="DA77" i="77"/>
  <c r="DQ76" i="77"/>
  <c r="DS76" i="77" s="1"/>
  <c r="DP76" i="77"/>
  <c r="DR76" i="77" s="1"/>
  <c r="DA76" i="77"/>
  <c r="A77" i="77" s="1"/>
  <c r="DQ75" i="77"/>
  <c r="DS75" i="77" s="1"/>
  <c r="DP75" i="77"/>
  <c r="DR75" i="77" s="1"/>
  <c r="DA75" i="77"/>
  <c r="DA74" i="77"/>
  <c r="DQ73" i="77"/>
  <c r="DS73" i="77" s="1"/>
  <c r="DP73" i="77"/>
  <c r="DR73" i="77" s="1"/>
  <c r="DA73" i="77"/>
  <c r="A74" i="77" s="1"/>
  <c r="DQ74" i="77" s="1"/>
  <c r="DS74" i="77" s="1"/>
  <c r="DQ72" i="77"/>
  <c r="DS72" i="77" s="1"/>
  <c r="DP72" i="77"/>
  <c r="DR72" i="77" s="1"/>
  <c r="DA72" i="77"/>
  <c r="DA71" i="77"/>
  <c r="DQ70" i="77"/>
  <c r="DS70" i="77" s="1"/>
  <c r="DP70" i="77"/>
  <c r="DR70" i="77" s="1"/>
  <c r="DA70" i="77"/>
  <c r="A71" i="77" s="1"/>
  <c r="DQ65" i="77"/>
  <c r="DS65" i="77" s="1"/>
  <c r="DP65" i="77"/>
  <c r="DR65" i="77" s="1"/>
  <c r="DA65" i="77"/>
  <c r="DA64" i="77"/>
  <c r="DQ63" i="77"/>
  <c r="DS63" i="77" s="1"/>
  <c r="DP63" i="77"/>
  <c r="DR63" i="77" s="1"/>
  <c r="DA63" i="77"/>
  <c r="A64" i="77" s="1"/>
  <c r="DQ64" i="77" s="1"/>
  <c r="DS64" i="77" s="1"/>
  <c r="DQ62" i="77"/>
  <c r="DS62" i="77" s="1"/>
  <c r="DP62" i="77"/>
  <c r="DR62" i="77" s="1"/>
  <c r="DA62" i="77"/>
  <c r="DA61" i="77"/>
  <c r="DQ60" i="77"/>
  <c r="DS60" i="77" s="1"/>
  <c r="DP60" i="77"/>
  <c r="DR60" i="77" s="1"/>
  <c r="DA60" i="77"/>
  <c r="A61" i="77" s="1"/>
  <c r="DP61" i="77" s="1"/>
  <c r="DR61" i="77" s="1"/>
  <c r="DQ59" i="77"/>
  <c r="DS59" i="77" s="1"/>
  <c r="DP59" i="77"/>
  <c r="DR59" i="77" s="1"/>
  <c r="DA59" i="77"/>
  <c r="DA58" i="77"/>
  <c r="DQ57" i="77"/>
  <c r="DS57" i="77" s="1"/>
  <c r="DP57" i="77"/>
  <c r="DR57" i="77" s="1"/>
  <c r="DA57" i="77"/>
  <c r="A58" i="77" s="1"/>
  <c r="DQ56" i="77"/>
  <c r="DS56" i="77" s="1"/>
  <c r="DP56" i="77"/>
  <c r="DR56" i="77" s="1"/>
  <c r="DA56" i="77"/>
  <c r="DA55" i="77"/>
  <c r="DQ54" i="77"/>
  <c r="DS54" i="77" s="1"/>
  <c r="DP54" i="77"/>
  <c r="DR54" i="77" s="1"/>
  <c r="DA54" i="77"/>
  <c r="A55" i="77" s="1"/>
  <c r="DQ53" i="77"/>
  <c r="DS53" i="77" s="1"/>
  <c r="DP53" i="77"/>
  <c r="DR53" i="77" s="1"/>
  <c r="DA53" i="77"/>
  <c r="DA52" i="77"/>
  <c r="DQ51" i="77"/>
  <c r="DS51" i="77" s="1"/>
  <c r="DP51" i="77"/>
  <c r="DR51" i="77" s="1"/>
  <c r="DA51" i="77"/>
  <c r="A52" i="77" s="1"/>
  <c r="DQ50" i="77"/>
  <c r="DS50" i="77" s="1"/>
  <c r="DP50" i="77"/>
  <c r="DR50" i="77" s="1"/>
  <c r="DA50" i="77"/>
  <c r="DA49" i="77"/>
  <c r="DS48" i="77"/>
  <c r="DQ48" i="77"/>
  <c r="DP48" i="77"/>
  <c r="DR48" i="77" s="1"/>
  <c r="DA48" i="77"/>
  <c r="A49" i="77" s="1"/>
  <c r="DQ47" i="77"/>
  <c r="DS47" i="77" s="1"/>
  <c r="DP47" i="77"/>
  <c r="DR47" i="77" s="1"/>
  <c r="DA47" i="77"/>
  <c r="DA46" i="77"/>
  <c r="DS45" i="77"/>
  <c r="DQ45" i="77"/>
  <c r="DP45" i="77"/>
  <c r="DR45" i="77" s="1"/>
  <c r="DA45" i="77"/>
  <c r="A46" i="77" s="1"/>
  <c r="DQ46" i="77" s="1"/>
  <c r="DS46" i="77" s="1"/>
  <c r="DQ44" i="77"/>
  <c r="DS44" i="77" s="1"/>
  <c r="DP44" i="77"/>
  <c r="DR44" i="77" s="1"/>
  <c r="DA44" i="77"/>
  <c r="DA43" i="77"/>
  <c r="DQ42" i="77"/>
  <c r="DS42" i="77" s="1"/>
  <c r="DP42" i="77"/>
  <c r="DR42" i="77" s="1"/>
  <c r="DA42" i="77"/>
  <c r="A43" i="77" s="1"/>
  <c r="DQ41" i="77"/>
  <c r="DS41" i="77" s="1"/>
  <c r="DP41" i="77"/>
  <c r="DR41" i="77" s="1"/>
  <c r="DA41" i="77"/>
  <c r="DA40" i="77"/>
  <c r="DQ39" i="77"/>
  <c r="DS39" i="77" s="1"/>
  <c r="DP39" i="77"/>
  <c r="DR39" i="77" s="1"/>
  <c r="DA39" i="77"/>
  <c r="A40" i="77" s="1"/>
  <c r="DQ40" i="77" s="1"/>
  <c r="DS40" i="77" s="1"/>
  <c r="DQ38" i="77"/>
  <c r="DS38" i="77" s="1"/>
  <c r="DP38" i="77"/>
  <c r="DR38" i="77" s="1"/>
  <c r="DA38" i="77"/>
  <c r="DA37" i="77"/>
  <c r="DQ36" i="77"/>
  <c r="DS36" i="77" s="1"/>
  <c r="DP36" i="77"/>
  <c r="DR36" i="77" s="1"/>
  <c r="DA36" i="77"/>
  <c r="A37" i="77" s="1"/>
  <c r="DP37" i="77" s="1"/>
  <c r="DR37" i="77" s="1"/>
  <c r="DR35" i="77"/>
  <c r="DQ35" i="77"/>
  <c r="DS35" i="77" s="1"/>
  <c r="DP35" i="77"/>
  <c r="DA35" i="77"/>
  <c r="DA34" i="77"/>
  <c r="DQ33" i="77"/>
  <c r="DS33" i="77" s="1"/>
  <c r="DP33" i="77"/>
  <c r="DR33" i="77" s="1"/>
  <c r="DA33" i="77"/>
  <c r="A34" i="77" s="1"/>
  <c r="DQ32" i="77"/>
  <c r="DS32" i="77" s="1"/>
  <c r="DP32" i="77"/>
  <c r="DR32" i="77" s="1"/>
  <c r="DA32" i="77"/>
  <c r="DA31" i="77"/>
  <c r="DQ30" i="77"/>
  <c r="DS30" i="77" s="1"/>
  <c r="DP30" i="77"/>
  <c r="DR30" i="77" s="1"/>
  <c r="DA30" i="77"/>
  <c r="A31" i="77" s="1"/>
  <c r="DQ31" i="77" s="1"/>
  <c r="DS31" i="77" s="1"/>
  <c r="DQ29" i="77"/>
  <c r="DS29" i="77" s="1"/>
  <c r="DP29" i="77"/>
  <c r="DR29" i="77" s="1"/>
  <c r="DA29" i="77"/>
  <c r="DA28" i="77"/>
  <c r="DQ27" i="77"/>
  <c r="DS27" i="77" s="1"/>
  <c r="DP27" i="77"/>
  <c r="DR27" i="77" s="1"/>
  <c r="DA27" i="77"/>
  <c r="A28" i="77" s="1"/>
  <c r="DQ28" i="77" s="1"/>
  <c r="DS28" i="77" s="1"/>
  <c r="DQ26" i="77"/>
  <c r="DS26" i="77" s="1"/>
  <c r="DP26" i="77"/>
  <c r="DR26" i="77" s="1"/>
  <c r="DA26" i="77"/>
  <c r="DA25" i="77"/>
  <c r="DS24" i="77"/>
  <c r="DQ24" i="77"/>
  <c r="DP24" i="77"/>
  <c r="DR24" i="77" s="1"/>
  <c r="DA24" i="77"/>
  <c r="A25" i="77" s="1"/>
  <c r="DP25" i="77" s="1"/>
  <c r="DR25" i="77" s="1"/>
  <c r="DQ23" i="77"/>
  <c r="DS23" i="77" s="1"/>
  <c r="DP23" i="77"/>
  <c r="DR23" i="77" s="1"/>
  <c r="DJ23" i="77"/>
  <c r="DA23" i="77"/>
  <c r="DA22" i="77"/>
  <c r="DQ21" i="77"/>
  <c r="DS21" i="77" s="1"/>
  <c r="DP21" i="77"/>
  <c r="DR21" i="77" s="1"/>
  <c r="DA21" i="77"/>
  <c r="A22" i="77" s="1"/>
  <c r="DQ20" i="77"/>
  <c r="DS20" i="77" s="1"/>
  <c r="DP20" i="77"/>
  <c r="DR20" i="77" s="1"/>
  <c r="DQ19" i="77"/>
  <c r="DS19" i="77" s="1"/>
  <c r="DP19" i="77"/>
  <c r="DR19" i="77" s="1"/>
  <c r="DA19" i="77"/>
  <c r="DA18" i="77"/>
  <c r="DQ17" i="77"/>
  <c r="DS17" i="77" s="1"/>
  <c r="DP17" i="77"/>
  <c r="DR17" i="77" s="1"/>
  <c r="DA17" i="77"/>
  <c r="A18" i="77" s="1"/>
  <c r="DQ18" i="77" s="1"/>
  <c r="DS18" i="77" s="1"/>
  <c r="DQ16" i="77"/>
  <c r="DS16" i="77" s="1"/>
  <c r="DP16" i="77"/>
  <c r="DR16" i="77" s="1"/>
  <c r="DA16" i="77"/>
  <c r="DA15" i="77"/>
  <c r="DQ14" i="77"/>
  <c r="DS14" i="77" s="1"/>
  <c r="DP14" i="77"/>
  <c r="DR14" i="77" s="1"/>
  <c r="DJ14" i="77"/>
  <c r="DA14" i="77"/>
  <c r="A15" i="77" s="1"/>
  <c r="DQ15" i="77" s="1"/>
  <c r="DS15" i="77" s="1"/>
  <c r="DQ13" i="77"/>
  <c r="DS13" i="77" s="1"/>
  <c r="DP13" i="77"/>
  <c r="DR13" i="77" s="1"/>
  <c r="DA13" i="77"/>
  <c r="DA12" i="77"/>
  <c r="DQ11" i="77"/>
  <c r="DS11" i="77" s="1"/>
  <c r="DP11" i="77"/>
  <c r="DR11" i="77" s="1"/>
  <c r="DA11" i="77"/>
  <c r="A12" i="77" s="1"/>
  <c r="DP12" i="77" s="1"/>
  <c r="DR12" i="77" s="1"/>
  <c r="DQ10" i="77"/>
  <c r="DS10" i="77" s="1"/>
  <c r="DP10" i="77"/>
  <c r="DR10" i="77" s="1"/>
  <c r="DA10" i="77"/>
  <c r="DA9" i="77"/>
  <c r="DQ8" i="77"/>
  <c r="DS8" i="77" s="1"/>
  <c r="DP8" i="77"/>
  <c r="DR8" i="77" s="1"/>
  <c r="DO8" i="77"/>
  <c r="DO12" i="77" s="1"/>
  <c r="DA8" i="77"/>
  <c r="A9" i="77" s="1"/>
  <c r="DQ7" i="77"/>
  <c r="DS7" i="77" s="1"/>
  <c r="DP7" i="77"/>
  <c r="DR7" i="77" s="1"/>
  <c r="DA7" i="77"/>
  <c r="DA6" i="77"/>
  <c r="DQ5" i="77"/>
  <c r="DS5" i="77" s="1"/>
  <c r="DP5" i="77"/>
  <c r="DR5" i="77" s="1"/>
  <c r="DJ5" i="77"/>
  <c r="DA5" i="77"/>
  <c r="E131" i="76"/>
  <c r="DQ130" i="76"/>
  <c r="DS130" i="76" s="1"/>
  <c r="DP130" i="76"/>
  <c r="DR130" i="76" s="1"/>
  <c r="DA130" i="76"/>
  <c r="DA129" i="76"/>
  <c r="DQ128" i="76"/>
  <c r="DS128" i="76" s="1"/>
  <c r="DP128" i="76"/>
  <c r="DR128" i="76" s="1"/>
  <c r="DA128" i="76"/>
  <c r="A129" i="76" s="1"/>
  <c r="DQ127" i="76"/>
  <c r="DS127" i="76" s="1"/>
  <c r="DP127" i="76"/>
  <c r="DR127" i="76" s="1"/>
  <c r="DA127" i="76"/>
  <c r="DA126" i="76"/>
  <c r="DQ125" i="76"/>
  <c r="DS125" i="76" s="1"/>
  <c r="DP125" i="76"/>
  <c r="DR125" i="76" s="1"/>
  <c r="DA125" i="76"/>
  <c r="A126" i="76" s="1"/>
  <c r="DS124" i="76"/>
  <c r="DQ124" i="76"/>
  <c r="DP124" i="76"/>
  <c r="DR124" i="76" s="1"/>
  <c r="DA124" i="76"/>
  <c r="DA123" i="76"/>
  <c r="DQ122" i="76"/>
  <c r="DS122" i="76" s="1"/>
  <c r="DP122" i="76"/>
  <c r="DR122" i="76" s="1"/>
  <c r="DA122" i="76"/>
  <c r="A123" i="76" s="1"/>
  <c r="DQ121" i="76"/>
  <c r="DS121" i="76" s="1"/>
  <c r="DP121" i="76"/>
  <c r="DR121" i="76" s="1"/>
  <c r="DA121" i="76"/>
  <c r="DA120" i="76"/>
  <c r="DR119" i="76"/>
  <c r="DQ119" i="76"/>
  <c r="DS119" i="76" s="1"/>
  <c r="DP119" i="76"/>
  <c r="DA119" i="76"/>
  <c r="A120" i="76" s="1"/>
  <c r="DQ118" i="76"/>
  <c r="DS118" i="76" s="1"/>
  <c r="DP118" i="76"/>
  <c r="DR118" i="76" s="1"/>
  <c r="DA118" i="76"/>
  <c r="DA117" i="76"/>
  <c r="DQ116" i="76"/>
  <c r="DS116" i="76" s="1"/>
  <c r="DP116" i="76"/>
  <c r="DR116" i="76" s="1"/>
  <c r="DA116" i="76"/>
  <c r="A117" i="76" s="1"/>
  <c r="DQ117" i="76" s="1"/>
  <c r="DS117" i="76" s="1"/>
  <c r="DQ115" i="76"/>
  <c r="DS115" i="76" s="1"/>
  <c r="DP115" i="76"/>
  <c r="DR115" i="76" s="1"/>
  <c r="DA115" i="76"/>
  <c r="DA114" i="76"/>
  <c r="DQ113" i="76"/>
  <c r="DS113" i="76" s="1"/>
  <c r="DP113" i="76"/>
  <c r="DR113" i="76" s="1"/>
  <c r="DA113" i="76"/>
  <c r="A114" i="76" s="1"/>
  <c r="DQ112" i="76"/>
  <c r="DS112" i="76" s="1"/>
  <c r="DP112" i="76"/>
  <c r="DR112" i="76" s="1"/>
  <c r="DA112" i="76"/>
  <c r="DA111" i="76"/>
  <c r="DQ110" i="76"/>
  <c r="DS110" i="76" s="1"/>
  <c r="DP110" i="76"/>
  <c r="DR110" i="76" s="1"/>
  <c r="DA110" i="76"/>
  <c r="A111" i="76" s="1"/>
  <c r="DQ111" i="76" s="1"/>
  <c r="DS111" i="76" s="1"/>
  <c r="DR109" i="76"/>
  <c r="DQ109" i="76"/>
  <c r="DS109" i="76" s="1"/>
  <c r="DP109" i="76"/>
  <c r="DA109" i="76"/>
  <c r="DA108" i="76"/>
  <c r="DQ107" i="76"/>
  <c r="DS107" i="76" s="1"/>
  <c r="DP107" i="76"/>
  <c r="DR107" i="76" s="1"/>
  <c r="DA107" i="76"/>
  <c r="A108" i="76" s="1"/>
  <c r="DP108" i="76" s="1"/>
  <c r="DR108" i="76" s="1"/>
  <c r="DQ106" i="76"/>
  <c r="DS106" i="76" s="1"/>
  <c r="DP106" i="76"/>
  <c r="DR106" i="76" s="1"/>
  <c r="DA106" i="76"/>
  <c r="DA105" i="76"/>
  <c r="DQ104" i="76"/>
  <c r="DS104" i="76" s="1"/>
  <c r="DP104" i="76"/>
  <c r="DR104" i="76" s="1"/>
  <c r="DA104" i="76"/>
  <c r="A105" i="76" s="1"/>
  <c r="DR103" i="76"/>
  <c r="DQ103" i="76"/>
  <c r="DS103" i="76" s="1"/>
  <c r="DP103" i="76"/>
  <c r="DA103" i="76"/>
  <c r="DA102" i="76"/>
  <c r="DQ101" i="76"/>
  <c r="DS101" i="76" s="1"/>
  <c r="DP101" i="76"/>
  <c r="DR101" i="76" s="1"/>
  <c r="DA101" i="76"/>
  <c r="A102" i="76" s="1"/>
  <c r="DQ102" i="76" s="1"/>
  <c r="DS102" i="76" s="1"/>
  <c r="DQ100" i="76"/>
  <c r="DS100" i="76" s="1"/>
  <c r="DP100" i="76"/>
  <c r="DR100" i="76" s="1"/>
  <c r="DA100" i="76"/>
  <c r="DA99" i="76"/>
  <c r="DQ98" i="76"/>
  <c r="DS98" i="76" s="1"/>
  <c r="DP98" i="76"/>
  <c r="DR98" i="76" s="1"/>
  <c r="DA98" i="76"/>
  <c r="A99" i="76" s="1"/>
  <c r="DQ99" i="76" s="1"/>
  <c r="DS99" i="76" s="1"/>
  <c r="DQ97" i="76"/>
  <c r="DS97" i="76" s="1"/>
  <c r="DP97" i="76"/>
  <c r="DR97" i="76" s="1"/>
  <c r="DA97" i="76"/>
  <c r="DA96" i="76"/>
  <c r="DQ95" i="76"/>
  <c r="DS95" i="76" s="1"/>
  <c r="DP95" i="76"/>
  <c r="DR95" i="76" s="1"/>
  <c r="DA95" i="76"/>
  <c r="A96" i="76" s="1"/>
  <c r="DR94" i="76"/>
  <c r="DQ94" i="76"/>
  <c r="DS94" i="76" s="1"/>
  <c r="DP94" i="76"/>
  <c r="DA94" i="76"/>
  <c r="DA93" i="76"/>
  <c r="DQ92" i="76"/>
  <c r="DS92" i="76" s="1"/>
  <c r="DP92" i="76"/>
  <c r="DR92" i="76" s="1"/>
  <c r="DA92" i="76"/>
  <c r="A93" i="76" s="1"/>
  <c r="DQ93" i="76" s="1"/>
  <c r="DS93" i="76" s="1"/>
  <c r="DS91" i="76"/>
  <c r="DQ91" i="76"/>
  <c r="DP91" i="76"/>
  <c r="DR91" i="76" s="1"/>
  <c r="DA91" i="76"/>
  <c r="DA90" i="76"/>
  <c r="DQ89" i="76"/>
  <c r="DS89" i="76" s="1"/>
  <c r="DP89" i="76"/>
  <c r="DR89" i="76" s="1"/>
  <c r="DA89" i="76"/>
  <c r="A90" i="76" s="1"/>
  <c r="DQ88" i="76"/>
  <c r="DS88" i="76" s="1"/>
  <c r="DP88" i="76"/>
  <c r="DR88" i="76" s="1"/>
  <c r="DA88" i="76"/>
  <c r="DA87" i="76"/>
  <c r="DQ86" i="76"/>
  <c r="DS86" i="76" s="1"/>
  <c r="DP86" i="76"/>
  <c r="DR86" i="76" s="1"/>
  <c r="DA86" i="76"/>
  <c r="A87" i="76" s="1"/>
  <c r="DQ87" i="76" s="1"/>
  <c r="DS87" i="76" s="1"/>
  <c r="DR85" i="76"/>
  <c r="DQ85" i="76"/>
  <c r="DS85" i="76" s="1"/>
  <c r="DP85" i="76"/>
  <c r="DQ84" i="76"/>
  <c r="DS84" i="76" s="1"/>
  <c r="DP84" i="76"/>
  <c r="DR84" i="76" s="1"/>
  <c r="DA84" i="76"/>
  <c r="DA83" i="76"/>
  <c r="DQ82" i="76"/>
  <c r="DS82" i="76" s="1"/>
  <c r="DP82" i="76"/>
  <c r="DR82" i="76" s="1"/>
  <c r="DA82" i="76"/>
  <c r="A83" i="76" s="1"/>
  <c r="DQ83" i="76" s="1"/>
  <c r="DS83" i="76" s="1"/>
  <c r="DQ81" i="76"/>
  <c r="DS81" i="76" s="1"/>
  <c r="DP81" i="76"/>
  <c r="DR81" i="76" s="1"/>
  <c r="DA81" i="76"/>
  <c r="DA80" i="76"/>
  <c r="DQ79" i="76"/>
  <c r="DS79" i="76" s="1"/>
  <c r="DP79" i="76"/>
  <c r="DR79" i="76" s="1"/>
  <c r="DA79" i="76"/>
  <c r="A80" i="76" s="1"/>
  <c r="DQ80" i="76" s="1"/>
  <c r="DS80" i="76" s="1"/>
  <c r="DQ78" i="76"/>
  <c r="DS78" i="76" s="1"/>
  <c r="DP78" i="76"/>
  <c r="DR78" i="76" s="1"/>
  <c r="DA78" i="76"/>
  <c r="DA77" i="76"/>
  <c r="DQ76" i="76"/>
  <c r="DS76" i="76" s="1"/>
  <c r="DP76" i="76"/>
  <c r="DR76" i="76" s="1"/>
  <c r="DA76" i="76"/>
  <c r="A77" i="76" s="1"/>
  <c r="DP77" i="76" s="1"/>
  <c r="DR77" i="76" s="1"/>
  <c r="DR75" i="76"/>
  <c r="DQ75" i="76"/>
  <c r="DS75" i="76" s="1"/>
  <c r="DP75" i="76"/>
  <c r="DA75" i="76"/>
  <c r="DA74" i="76"/>
  <c r="DQ73" i="76"/>
  <c r="DS73" i="76" s="1"/>
  <c r="DP73" i="76"/>
  <c r="DR73" i="76" s="1"/>
  <c r="DA73" i="76"/>
  <c r="DJ28" i="76" s="1"/>
  <c r="DQ72" i="76"/>
  <c r="DS72" i="76" s="1"/>
  <c r="DP72" i="76"/>
  <c r="DR72" i="76" s="1"/>
  <c r="DA72" i="76"/>
  <c r="DA71" i="76"/>
  <c r="DQ70" i="76"/>
  <c r="DS70" i="76" s="1"/>
  <c r="DP70" i="76"/>
  <c r="DR70" i="76" s="1"/>
  <c r="DA70" i="76"/>
  <c r="A71" i="76" s="1"/>
  <c r="DP71" i="76" s="1"/>
  <c r="DR71" i="76" s="1"/>
  <c r="DQ65" i="76"/>
  <c r="DS65" i="76" s="1"/>
  <c r="DP65" i="76"/>
  <c r="DR65" i="76" s="1"/>
  <c r="DA65" i="76"/>
  <c r="DA64" i="76"/>
  <c r="DQ63" i="76"/>
  <c r="DS63" i="76" s="1"/>
  <c r="DP63" i="76"/>
  <c r="DR63" i="76" s="1"/>
  <c r="DA63" i="76"/>
  <c r="A64" i="76" s="1"/>
  <c r="DQ62" i="76"/>
  <c r="DS62" i="76" s="1"/>
  <c r="DP62" i="76"/>
  <c r="DR62" i="76" s="1"/>
  <c r="DA62" i="76"/>
  <c r="DA61" i="76"/>
  <c r="DQ60" i="76"/>
  <c r="DS60" i="76" s="1"/>
  <c r="DP60" i="76"/>
  <c r="DR60" i="76" s="1"/>
  <c r="DA60" i="76"/>
  <c r="A61" i="76" s="1"/>
  <c r="DR59" i="76"/>
  <c r="DQ59" i="76"/>
  <c r="DS59" i="76" s="1"/>
  <c r="DP59" i="76"/>
  <c r="DA59" i="76"/>
  <c r="DA58" i="76"/>
  <c r="DR57" i="76"/>
  <c r="DQ57" i="76"/>
  <c r="DS57" i="76" s="1"/>
  <c r="DP57" i="76"/>
  <c r="DA57" i="76"/>
  <c r="A58" i="76" s="1"/>
  <c r="DP58" i="76" s="1"/>
  <c r="DR58" i="76" s="1"/>
  <c r="DQ56" i="76"/>
  <c r="DS56" i="76" s="1"/>
  <c r="DP56" i="76"/>
  <c r="DR56" i="76" s="1"/>
  <c r="DA56" i="76"/>
  <c r="DA55" i="76"/>
  <c r="DR54" i="76"/>
  <c r="DQ54" i="76"/>
  <c r="DS54" i="76" s="1"/>
  <c r="DP54" i="76"/>
  <c r="DA54" i="76"/>
  <c r="A55" i="76" s="1"/>
  <c r="DQ53" i="76"/>
  <c r="DS53" i="76" s="1"/>
  <c r="DP53" i="76"/>
  <c r="DR53" i="76" s="1"/>
  <c r="DA53" i="76"/>
  <c r="DA52" i="76"/>
  <c r="DQ51" i="76"/>
  <c r="DS51" i="76" s="1"/>
  <c r="DP51" i="76"/>
  <c r="DR51" i="76" s="1"/>
  <c r="DA51" i="76"/>
  <c r="A52" i="76" s="1"/>
  <c r="DQ52" i="76" s="1"/>
  <c r="DS52" i="76" s="1"/>
  <c r="DQ50" i="76"/>
  <c r="DS50" i="76" s="1"/>
  <c r="DP50" i="76"/>
  <c r="DR50" i="76" s="1"/>
  <c r="DA50" i="76"/>
  <c r="DA49" i="76"/>
  <c r="DQ48" i="76"/>
  <c r="DS48" i="76" s="1"/>
  <c r="DP48" i="76"/>
  <c r="DR48" i="76" s="1"/>
  <c r="DA48" i="76"/>
  <c r="A49" i="76" s="1"/>
  <c r="DP49" i="76" s="1"/>
  <c r="DR49" i="76" s="1"/>
  <c r="DQ47" i="76"/>
  <c r="DS47" i="76" s="1"/>
  <c r="DP47" i="76"/>
  <c r="DR47" i="76" s="1"/>
  <c r="DA47" i="76"/>
  <c r="DA46" i="76"/>
  <c r="DQ45" i="76"/>
  <c r="DS45" i="76" s="1"/>
  <c r="DP45" i="76"/>
  <c r="DR45" i="76" s="1"/>
  <c r="DA45" i="76"/>
  <c r="DQ44" i="76"/>
  <c r="DS44" i="76" s="1"/>
  <c r="DP44" i="76"/>
  <c r="DR44" i="76" s="1"/>
  <c r="DA44" i="76"/>
  <c r="DA43" i="76"/>
  <c r="DQ42" i="76"/>
  <c r="DS42" i="76" s="1"/>
  <c r="DP42" i="76"/>
  <c r="DR42" i="76" s="1"/>
  <c r="DA42" i="76"/>
  <c r="A43" i="76" s="1"/>
  <c r="DP43" i="76" s="1"/>
  <c r="DR43" i="76" s="1"/>
  <c r="DQ41" i="76"/>
  <c r="DS41" i="76" s="1"/>
  <c r="DP41" i="76"/>
  <c r="DR41" i="76" s="1"/>
  <c r="DA41" i="76"/>
  <c r="DA40" i="76"/>
  <c r="DQ39" i="76"/>
  <c r="DS39" i="76" s="1"/>
  <c r="DP39" i="76"/>
  <c r="DR39" i="76" s="1"/>
  <c r="DA39" i="76"/>
  <c r="A40" i="76" s="1"/>
  <c r="DQ38" i="76"/>
  <c r="DS38" i="76" s="1"/>
  <c r="DP38" i="76"/>
  <c r="DR38" i="76" s="1"/>
  <c r="DA38" i="76"/>
  <c r="DA37" i="76"/>
  <c r="A37" i="76"/>
  <c r="DQ37" i="76" s="1"/>
  <c r="DS37" i="76" s="1"/>
  <c r="DQ36" i="76"/>
  <c r="DS36" i="76" s="1"/>
  <c r="DP36" i="76"/>
  <c r="DR36" i="76" s="1"/>
  <c r="DA36" i="76"/>
  <c r="DQ35" i="76"/>
  <c r="DS35" i="76" s="1"/>
  <c r="DP35" i="76"/>
  <c r="DR35" i="76" s="1"/>
  <c r="DA35" i="76"/>
  <c r="DA34" i="76"/>
  <c r="DQ33" i="76"/>
  <c r="DS33" i="76" s="1"/>
  <c r="DP33" i="76"/>
  <c r="DR33" i="76" s="1"/>
  <c r="DA33" i="76"/>
  <c r="A34" i="76" s="1"/>
  <c r="DQ32" i="76"/>
  <c r="DS32" i="76" s="1"/>
  <c r="DP32" i="76"/>
  <c r="DR32" i="76" s="1"/>
  <c r="DA32" i="76"/>
  <c r="DA31" i="76"/>
  <c r="DQ30" i="76"/>
  <c r="DS30" i="76" s="1"/>
  <c r="DP30" i="76"/>
  <c r="DR30" i="76" s="1"/>
  <c r="DA30" i="76"/>
  <c r="A31" i="76" s="1"/>
  <c r="DQ29" i="76"/>
  <c r="DS29" i="76" s="1"/>
  <c r="DP29" i="76"/>
  <c r="DR29" i="76" s="1"/>
  <c r="DA29" i="76"/>
  <c r="DQ28" i="76"/>
  <c r="DS28" i="76" s="1"/>
  <c r="DA28" i="76"/>
  <c r="DQ27" i="76"/>
  <c r="DS27" i="76" s="1"/>
  <c r="DP27" i="76"/>
  <c r="DR27" i="76" s="1"/>
  <c r="DA27" i="76"/>
  <c r="A28" i="76" s="1"/>
  <c r="DP28" i="76" s="1"/>
  <c r="DR28" i="76" s="1"/>
  <c r="DQ26" i="76"/>
  <c r="DS26" i="76" s="1"/>
  <c r="DP26" i="76"/>
  <c r="DR26" i="76" s="1"/>
  <c r="DA26" i="76"/>
  <c r="DA25" i="76"/>
  <c r="DQ24" i="76"/>
  <c r="DS24" i="76" s="1"/>
  <c r="DP24" i="76"/>
  <c r="DR24" i="76" s="1"/>
  <c r="DA24" i="76"/>
  <c r="A25" i="76" s="1"/>
  <c r="DQ23" i="76"/>
  <c r="DS23" i="76" s="1"/>
  <c r="DP23" i="76"/>
  <c r="DR23" i="76" s="1"/>
  <c r="DJ23" i="76"/>
  <c r="DA23" i="76"/>
  <c r="DA22" i="76"/>
  <c r="DQ21" i="76"/>
  <c r="DS21" i="76" s="1"/>
  <c r="DP21" i="76"/>
  <c r="DR21" i="76" s="1"/>
  <c r="DA21" i="76"/>
  <c r="A22" i="76" s="1"/>
  <c r="DQ22" i="76" s="1"/>
  <c r="DS22" i="76" s="1"/>
  <c r="DQ20" i="76"/>
  <c r="DS20" i="76" s="1"/>
  <c r="DP20" i="76"/>
  <c r="DR20" i="76" s="1"/>
  <c r="DQ19" i="76"/>
  <c r="DS19" i="76" s="1"/>
  <c r="DP19" i="76"/>
  <c r="DR19" i="76" s="1"/>
  <c r="DA19" i="76"/>
  <c r="DA18" i="76"/>
  <c r="DQ17" i="76"/>
  <c r="DS17" i="76" s="1"/>
  <c r="DP17" i="76"/>
  <c r="DR17" i="76" s="1"/>
  <c r="DA17" i="76"/>
  <c r="A18" i="76" s="1"/>
  <c r="DQ18" i="76" s="1"/>
  <c r="DS18" i="76" s="1"/>
  <c r="DQ16" i="76"/>
  <c r="DS16" i="76" s="1"/>
  <c r="DP16" i="76"/>
  <c r="DR16" i="76" s="1"/>
  <c r="DA16" i="76"/>
  <c r="DA15" i="76"/>
  <c r="DQ14" i="76"/>
  <c r="DS14" i="76" s="1"/>
  <c r="DP14" i="76"/>
  <c r="DR14" i="76" s="1"/>
  <c r="DJ14" i="76"/>
  <c r="DA14" i="76"/>
  <c r="A15" i="76" s="1"/>
  <c r="DP15" i="76" s="1"/>
  <c r="DR15" i="76" s="1"/>
  <c r="DQ13" i="76"/>
  <c r="DS13" i="76" s="1"/>
  <c r="DP13" i="76"/>
  <c r="DR13" i="76" s="1"/>
  <c r="DA13" i="76"/>
  <c r="DA12" i="76"/>
  <c r="DQ11" i="76"/>
  <c r="DS11" i="76" s="1"/>
  <c r="DP11" i="76"/>
  <c r="DR11" i="76" s="1"/>
  <c r="DA11" i="76"/>
  <c r="A12" i="76" s="1"/>
  <c r="DQ10" i="76"/>
  <c r="DS10" i="76" s="1"/>
  <c r="DP10" i="76"/>
  <c r="DR10" i="76" s="1"/>
  <c r="DA10" i="76"/>
  <c r="DA9" i="76"/>
  <c r="DQ8" i="76"/>
  <c r="DS8" i="76" s="1"/>
  <c r="DP8" i="76"/>
  <c r="DR8" i="76" s="1"/>
  <c r="DO8" i="76"/>
  <c r="DO12" i="76" s="1"/>
  <c r="DA8" i="76"/>
  <c r="A9" i="76" s="1"/>
  <c r="DQ7" i="76"/>
  <c r="DS7" i="76" s="1"/>
  <c r="DP7" i="76"/>
  <c r="DR7" i="76" s="1"/>
  <c r="DA7" i="76"/>
  <c r="DA6" i="76"/>
  <c r="DQ5" i="76"/>
  <c r="DS5" i="76" s="1"/>
  <c r="DP5" i="76"/>
  <c r="DR5" i="76" s="1"/>
  <c r="DJ5" i="76"/>
  <c r="DA5" i="76"/>
  <c r="A6" i="76" s="1"/>
  <c r="F12" i="17"/>
  <c r="D3" i="43"/>
  <c r="D2" i="43"/>
  <c r="DA87" i="47"/>
  <c r="DA88" i="47"/>
  <c r="DA89" i="47"/>
  <c r="DA90" i="47"/>
  <c r="DA91" i="47"/>
  <c r="DA92" i="47"/>
  <c r="DA93" i="47"/>
  <c r="DA94" i="47"/>
  <c r="DA95" i="47"/>
  <c r="DA96" i="47"/>
  <c r="DA97" i="47"/>
  <c r="DA98" i="47"/>
  <c r="DA99" i="47"/>
  <c r="DA100" i="47"/>
  <c r="DA101" i="47"/>
  <c r="DA102" i="47"/>
  <c r="DA103" i="47"/>
  <c r="DA104" i="47"/>
  <c r="DA105" i="47"/>
  <c r="DA106" i="47"/>
  <c r="DA107" i="47"/>
  <c r="DA108" i="47"/>
  <c r="DA109" i="47"/>
  <c r="DA110" i="47"/>
  <c r="DA111" i="47"/>
  <c r="DA112" i="47"/>
  <c r="DA113" i="47"/>
  <c r="DA114" i="47"/>
  <c r="DA115" i="47"/>
  <c r="DA116" i="47"/>
  <c r="DA117" i="47"/>
  <c r="DA118" i="47"/>
  <c r="DA119" i="47"/>
  <c r="DA120" i="47"/>
  <c r="DA121" i="47"/>
  <c r="DA122" i="47"/>
  <c r="DA123" i="47"/>
  <c r="DA124" i="47"/>
  <c r="DA125" i="47"/>
  <c r="DA126" i="47"/>
  <c r="DA127" i="47"/>
  <c r="DA128" i="47"/>
  <c r="DA129" i="47"/>
  <c r="DA130" i="47"/>
  <c r="DA86" i="47"/>
  <c r="DA71" i="47"/>
  <c r="DA72" i="47"/>
  <c r="DA73" i="47"/>
  <c r="DA74" i="47"/>
  <c r="DA75" i="47"/>
  <c r="DA76" i="47"/>
  <c r="DA77" i="47"/>
  <c r="DA78" i="47"/>
  <c r="DA79" i="47"/>
  <c r="DA80" i="47"/>
  <c r="DA81" i="47"/>
  <c r="DA82" i="47"/>
  <c r="DA83" i="47"/>
  <c r="DA84" i="47"/>
  <c r="DA70" i="47"/>
  <c r="DA22" i="47"/>
  <c r="DA23" i="47"/>
  <c r="DA24" i="47"/>
  <c r="DA25" i="47"/>
  <c r="DA26" i="47"/>
  <c r="DA27" i="47"/>
  <c r="DA28" i="47"/>
  <c r="DA29" i="47"/>
  <c r="DA30" i="47"/>
  <c r="DA31" i="47"/>
  <c r="DA32" i="47"/>
  <c r="DA33" i="47"/>
  <c r="DA34" i="47"/>
  <c r="DA35" i="47"/>
  <c r="DA36" i="47"/>
  <c r="DA37" i="47"/>
  <c r="DA38" i="47"/>
  <c r="DA39" i="47"/>
  <c r="DA40" i="47"/>
  <c r="DA41" i="47"/>
  <c r="DA42" i="47"/>
  <c r="DA43" i="47"/>
  <c r="DA44" i="47"/>
  <c r="DA45" i="47"/>
  <c r="DA46" i="47"/>
  <c r="DA47" i="47"/>
  <c r="DA48" i="47"/>
  <c r="DA49" i="47"/>
  <c r="DA50" i="47"/>
  <c r="DA51" i="47"/>
  <c r="DA52" i="47"/>
  <c r="DA53" i="47"/>
  <c r="DA54" i="47"/>
  <c r="DA55" i="47"/>
  <c r="DA56" i="47"/>
  <c r="DA57" i="47"/>
  <c r="DA58" i="47"/>
  <c r="DA59" i="47"/>
  <c r="DA60" i="47"/>
  <c r="DA61" i="47"/>
  <c r="DA62" i="47"/>
  <c r="DA63" i="47"/>
  <c r="DA64" i="47"/>
  <c r="DA65" i="47"/>
  <c r="DA21" i="47"/>
  <c r="DA6" i="47"/>
  <c r="DA7" i="47"/>
  <c r="DA8" i="47"/>
  <c r="DA9" i="47"/>
  <c r="DA10" i="47"/>
  <c r="DA11" i="47"/>
  <c r="DA12" i="47"/>
  <c r="DA13" i="47"/>
  <c r="DA14" i="47"/>
  <c r="DA15" i="47"/>
  <c r="DA16" i="47"/>
  <c r="DA17" i="47"/>
  <c r="DA18" i="47"/>
  <c r="DA19" i="47"/>
  <c r="DA5" i="47"/>
  <c r="F11" i="17" l="1"/>
  <c r="F10" i="17" s="1"/>
  <c r="F9" i="17" s="1"/>
  <c r="DQ12" i="77"/>
  <c r="DS12" i="77" s="1"/>
  <c r="DJ19" i="80"/>
  <c r="DQ61" i="78"/>
  <c r="DS61" i="78" s="1"/>
  <c r="DP52" i="76"/>
  <c r="DR52" i="76" s="1"/>
  <c r="DJ25" i="76"/>
  <c r="DJ16" i="76"/>
  <c r="DP34" i="76"/>
  <c r="DR34" i="76" s="1"/>
  <c r="DQ34" i="76"/>
  <c r="DS34" i="76" s="1"/>
  <c r="DQ71" i="76"/>
  <c r="DS71" i="76" s="1"/>
  <c r="DJ29" i="76"/>
  <c r="DP43" i="79"/>
  <c r="DR43" i="79" s="1"/>
  <c r="DQ43" i="79"/>
  <c r="DS43" i="79" s="1"/>
  <c r="DQ52" i="79"/>
  <c r="DS52" i="79" s="1"/>
  <c r="DP52" i="79"/>
  <c r="DR52" i="79" s="1"/>
  <c r="DQ61" i="79"/>
  <c r="DS61" i="79" s="1"/>
  <c r="DJ30" i="79"/>
  <c r="DJ29" i="79"/>
  <c r="DP43" i="78"/>
  <c r="DR43" i="78" s="1"/>
  <c r="DQ43" i="78"/>
  <c r="DS43" i="78" s="1"/>
  <c r="DJ30" i="78"/>
  <c r="DP87" i="78"/>
  <c r="DR87" i="78" s="1"/>
  <c r="DQ22" i="78"/>
  <c r="DS22" i="78" s="1"/>
  <c r="DJ29" i="80"/>
  <c r="A90" i="80"/>
  <c r="DQ90" i="80" s="1"/>
  <c r="DS90" i="80" s="1"/>
  <c r="DJ21" i="80"/>
  <c r="DJ29" i="77"/>
  <c r="DJ30" i="77"/>
  <c r="DQ123" i="76"/>
  <c r="DS123" i="76" s="1"/>
  <c r="DP123" i="76"/>
  <c r="DR123" i="76" s="1"/>
  <c r="DQ61" i="76"/>
  <c r="DS61" i="76" s="1"/>
  <c r="DP61" i="76"/>
  <c r="DR61" i="76" s="1"/>
  <c r="DP114" i="76"/>
  <c r="DR114" i="76" s="1"/>
  <c r="DQ114" i="76"/>
  <c r="DS114" i="76" s="1"/>
  <c r="DQ55" i="76"/>
  <c r="DS55" i="76" s="1"/>
  <c r="DP55" i="76"/>
  <c r="DR55" i="76" s="1"/>
  <c r="DP90" i="76"/>
  <c r="DR90" i="76" s="1"/>
  <c r="DQ90" i="76"/>
  <c r="DS90" i="76" s="1"/>
  <c r="DP80" i="76"/>
  <c r="DR80" i="76" s="1"/>
  <c r="DQ15" i="76"/>
  <c r="DS15" i="76" s="1"/>
  <c r="DJ26" i="76"/>
  <c r="DP37" i="76"/>
  <c r="DR37" i="76" s="1"/>
  <c r="DJ15" i="76"/>
  <c r="DQ58" i="76"/>
  <c r="DS58" i="76" s="1"/>
  <c r="DJ20" i="76"/>
  <c r="DJ30" i="76"/>
  <c r="DP22" i="76"/>
  <c r="DR22" i="76" s="1"/>
  <c r="DQ43" i="76"/>
  <c r="DS43" i="76" s="1"/>
  <c r="DP83" i="76"/>
  <c r="DR83" i="76" s="1"/>
  <c r="DP99" i="76"/>
  <c r="DR99" i="76" s="1"/>
  <c r="DQ80" i="79"/>
  <c r="DS80" i="79" s="1"/>
  <c r="DP80" i="79"/>
  <c r="DR80" i="79" s="1"/>
  <c r="DJ16" i="79"/>
  <c r="DP74" i="79"/>
  <c r="DR74" i="79" s="1"/>
  <c r="DJ21" i="79"/>
  <c r="DJ20" i="79"/>
  <c r="DP87" i="79"/>
  <c r="DR87" i="79" s="1"/>
  <c r="DQ71" i="79"/>
  <c r="DS71" i="79" s="1"/>
  <c r="DJ26" i="79"/>
  <c r="DJ19" i="79"/>
  <c r="DQ102" i="79"/>
  <c r="DS102" i="79" s="1"/>
  <c r="DQ28" i="78"/>
  <c r="DS28" i="78" s="1"/>
  <c r="DP28" i="78"/>
  <c r="DR28" i="78" s="1"/>
  <c r="DP71" i="78"/>
  <c r="DR71" i="78" s="1"/>
  <c r="DQ71" i="78"/>
  <c r="DS71" i="78" s="1"/>
  <c r="DQ40" i="78"/>
  <c r="DS40" i="78" s="1"/>
  <c r="DP40" i="78"/>
  <c r="DR40" i="78" s="1"/>
  <c r="DQ80" i="78"/>
  <c r="DS80" i="78" s="1"/>
  <c r="DP80" i="78"/>
  <c r="DR80" i="78" s="1"/>
  <c r="DJ17" i="78"/>
  <c r="DQ37" i="78"/>
  <c r="DS37" i="78" s="1"/>
  <c r="DJ19" i="78"/>
  <c r="DP52" i="78"/>
  <c r="DR52" i="78" s="1"/>
  <c r="DP93" i="78"/>
  <c r="DR93" i="78" s="1"/>
  <c r="DP117" i="78"/>
  <c r="DR117" i="78" s="1"/>
  <c r="DP46" i="78"/>
  <c r="DR46" i="78" s="1"/>
  <c r="DJ20" i="78"/>
  <c r="DJ16" i="78"/>
  <c r="DP52" i="80"/>
  <c r="DR52" i="80" s="1"/>
  <c r="DQ52" i="80"/>
  <c r="DS52" i="80" s="1"/>
  <c r="DP93" i="80"/>
  <c r="DR93" i="80" s="1"/>
  <c r="DQ93" i="80"/>
  <c r="DS93" i="80" s="1"/>
  <c r="DP46" i="80"/>
  <c r="DR46" i="80" s="1"/>
  <c r="DJ20" i="80"/>
  <c r="DJ17" i="80"/>
  <c r="DQ12" i="80"/>
  <c r="DS12" i="80" s="1"/>
  <c r="DJ16" i="80"/>
  <c r="DP93" i="77"/>
  <c r="DR93" i="77" s="1"/>
  <c r="DQ93" i="77"/>
  <c r="DS93" i="77" s="1"/>
  <c r="DP102" i="77"/>
  <c r="DR102" i="77" s="1"/>
  <c r="DQ102" i="77"/>
  <c r="DS102" i="77" s="1"/>
  <c r="DP18" i="77"/>
  <c r="DR18" i="77" s="1"/>
  <c r="DQ37" i="77"/>
  <c r="DS37" i="77" s="1"/>
  <c r="DJ19" i="77"/>
  <c r="DQ25" i="77"/>
  <c r="DS25" i="77" s="1"/>
  <c r="DQ117" i="77"/>
  <c r="DS117" i="77" s="1"/>
  <c r="DJ20" i="77"/>
  <c r="DJ21" i="77"/>
  <c r="DJ17" i="77"/>
  <c r="DJ24" i="77"/>
  <c r="DQ15" i="80"/>
  <c r="DS15" i="80" s="1"/>
  <c r="DP15" i="80"/>
  <c r="DR15" i="80" s="1"/>
  <c r="DQ77" i="80"/>
  <c r="DS77" i="80" s="1"/>
  <c r="DP77" i="80"/>
  <c r="DR77" i="80" s="1"/>
  <c r="DJ26" i="80"/>
  <c r="DP28" i="80"/>
  <c r="DR28" i="80" s="1"/>
  <c r="DQ49" i="80"/>
  <c r="DS49" i="80" s="1"/>
  <c r="DP49" i="80"/>
  <c r="DR49" i="80" s="1"/>
  <c r="DQ40" i="80"/>
  <c r="DS40" i="80" s="1"/>
  <c r="DP40" i="80"/>
  <c r="DR40" i="80" s="1"/>
  <c r="DQ31" i="80"/>
  <c r="DS31" i="80" s="1"/>
  <c r="DP31" i="80"/>
  <c r="DR31" i="80" s="1"/>
  <c r="DQ120" i="80"/>
  <c r="DS120" i="80" s="1"/>
  <c r="DP120" i="80"/>
  <c r="DR120" i="80" s="1"/>
  <c r="DQ126" i="80"/>
  <c r="DS126" i="80" s="1"/>
  <c r="DQ34" i="80"/>
  <c r="DS34" i="80" s="1"/>
  <c r="DP34" i="80"/>
  <c r="DR34" i="80" s="1"/>
  <c r="A83" i="80"/>
  <c r="DJ28" i="80"/>
  <c r="DJ24" i="80"/>
  <c r="A6" i="80"/>
  <c r="DJ15" i="80"/>
  <c r="DP18" i="80"/>
  <c r="DR18" i="80" s="1"/>
  <c r="DQ96" i="80"/>
  <c r="DS96" i="80" s="1"/>
  <c r="DP96" i="80"/>
  <c r="DR96" i="80" s="1"/>
  <c r="DQ102" i="80"/>
  <c r="DS102" i="80" s="1"/>
  <c r="DQ108" i="80"/>
  <c r="DS108" i="80" s="1"/>
  <c r="DP108" i="80"/>
  <c r="DR108" i="80" s="1"/>
  <c r="DQ114" i="80"/>
  <c r="DS114" i="80" s="1"/>
  <c r="DP114" i="80"/>
  <c r="DR114" i="80" s="1"/>
  <c r="DQ123" i="80"/>
  <c r="DS123" i="80" s="1"/>
  <c r="DP123" i="80"/>
  <c r="DR123" i="80" s="1"/>
  <c r="DJ25" i="80"/>
  <c r="DQ9" i="80"/>
  <c r="DS9" i="80" s="1"/>
  <c r="DQ22" i="80"/>
  <c r="DS22" i="80" s="1"/>
  <c r="DP25" i="80"/>
  <c r="DR25" i="80" s="1"/>
  <c r="DP37" i="80"/>
  <c r="DR37" i="80" s="1"/>
  <c r="DQ55" i="80"/>
  <c r="DS55" i="80" s="1"/>
  <c r="DP55" i="80"/>
  <c r="DR55" i="80" s="1"/>
  <c r="DQ61" i="80"/>
  <c r="DS61" i="80" s="1"/>
  <c r="DQ71" i="80"/>
  <c r="DS71" i="80" s="1"/>
  <c r="DP71" i="80"/>
  <c r="DR71" i="80" s="1"/>
  <c r="DQ99" i="80"/>
  <c r="DS99" i="80" s="1"/>
  <c r="DP99" i="80"/>
  <c r="DR99" i="80" s="1"/>
  <c r="DP111" i="80"/>
  <c r="DR111" i="80" s="1"/>
  <c r="DQ43" i="80"/>
  <c r="DS43" i="80" s="1"/>
  <c r="DP43" i="80"/>
  <c r="DR43" i="80" s="1"/>
  <c r="DQ58" i="80"/>
  <c r="DS58" i="80" s="1"/>
  <c r="DP58" i="80"/>
  <c r="DR58" i="80" s="1"/>
  <c r="DP74" i="80"/>
  <c r="DR74" i="80" s="1"/>
  <c r="DP87" i="80"/>
  <c r="DR87" i="80" s="1"/>
  <c r="DP64" i="80"/>
  <c r="DR64" i="80" s="1"/>
  <c r="DP105" i="80"/>
  <c r="DR105" i="80" s="1"/>
  <c r="DP129" i="80"/>
  <c r="DR129" i="80" s="1"/>
  <c r="DP80" i="80"/>
  <c r="DR80" i="80" s="1"/>
  <c r="DP117" i="80"/>
  <c r="DR117" i="80" s="1"/>
  <c r="DQ12" i="79"/>
  <c r="DS12" i="79" s="1"/>
  <c r="DP12" i="79"/>
  <c r="DR12" i="79" s="1"/>
  <c r="DQ49" i="79"/>
  <c r="DS49" i="79" s="1"/>
  <c r="DP49" i="79"/>
  <c r="DR49" i="79" s="1"/>
  <c r="DQ64" i="79"/>
  <c r="DS64" i="79" s="1"/>
  <c r="DP64" i="79"/>
  <c r="DR64" i="79" s="1"/>
  <c r="DQ96" i="79"/>
  <c r="DS96" i="79" s="1"/>
  <c r="DP96" i="79"/>
  <c r="DR96" i="79" s="1"/>
  <c r="A83" i="79"/>
  <c r="DJ28" i="79"/>
  <c r="DQ114" i="79"/>
  <c r="DS114" i="79" s="1"/>
  <c r="DP114" i="79"/>
  <c r="DR114" i="79" s="1"/>
  <c r="DQ22" i="79"/>
  <c r="DS22" i="79" s="1"/>
  <c r="DP22" i="79"/>
  <c r="DR22" i="79" s="1"/>
  <c r="DJ15" i="79"/>
  <c r="DQ40" i="79"/>
  <c r="DS40" i="79" s="1"/>
  <c r="DP40" i="79"/>
  <c r="DR40" i="79" s="1"/>
  <c r="DQ129" i="79"/>
  <c r="DS129" i="79" s="1"/>
  <c r="DP129" i="79"/>
  <c r="DR129" i="79" s="1"/>
  <c r="DQ55" i="79"/>
  <c r="DS55" i="79" s="1"/>
  <c r="DP55" i="79"/>
  <c r="DR55" i="79" s="1"/>
  <c r="DJ24" i="79"/>
  <c r="DJ25" i="79"/>
  <c r="DP28" i="79"/>
  <c r="DR28" i="79" s="1"/>
  <c r="DQ37" i="79"/>
  <c r="DS37" i="79" s="1"/>
  <c r="DQ120" i="79"/>
  <c r="DS120" i="79" s="1"/>
  <c r="DP120" i="79"/>
  <c r="DR120" i="79" s="1"/>
  <c r="DQ126" i="79"/>
  <c r="DS126" i="79" s="1"/>
  <c r="DQ15" i="79"/>
  <c r="DS15" i="79" s="1"/>
  <c r="DP15" i="79"/>
  <c r="DR15" i="79" s="1"/>
  <c r="DP18" i="79"/>
  <c r="DR18" i="79" s="1"/>
  <c r="DJ17" i="79"/>
  <c r="DP46" i="79"/>
  <c r="DR46" i="79" s="1"/>
  <c r="DQ90" i="79"/>
  <c r="DS90" i="79" s="1"/>
  <c r="DP90" i="79"/>
  <c r="DR90" i="79" s="1"/>
  <c r="DQ9" i="79"/>
  <c r="DS9" i="79" s="1"/>
  <c r="DP9" i="79"/>
  <c r="DR9" i="79" s="1"/>
  <c r="DP6" i="79"/>
  <c r="DR6" i="79" s="1"/>
  <c r="DQ25" i="79"/>
  <c r="DS25" i="79" s="1"/>
  <c r="DP25" i="79"/>
  <c r="DR25" i="79" s="1"/>
  <c r="DQ77" i="79"/>
  <c r="DS77" i="79" s="1"/>
  <c r="DP77" i="79"/>
  <c r="DR77" i="79" s="1"/>
  <c r="DQ105" i="79"/>
  <c r="DS105" i="79" s="1"/>
  <c r="DP105" i="79"/>
  <c r="DR105" i="79" s="1"/>
  <c r="DQ108" i="79"/>
  <c r="DS108" i="79" s="1"/>
  <c r="DP108" i="79"/>
  <c r="DR108" i="79" s="1"/>
  <c r="DP111" i="79"/>
  <c r="DR111" i="79" s="1"/>
  <c r="DP31" i="79"/>
  <c r="DR31" i="79" s="1"/>
  <c r="DP34" i="79"/>
  <c r="DR34" i="79" s="1"/>
  <c r="DP58" i="79"/>
  <c r="DR58" i="79" s="1"/>
  <c r="DP99" i="79"/>
  <c r="DR99" i="79" s="1"/>
  <c r="DP123" i="79"/>
  <c r="DR123" i="79" s="1"/>
  <c r="DP93" i="79"/>
  <c r="DR93" i="79" s="1"/>
  <c r="DP117" i="79"/>
  <c r="DR117" i="79" s="1"/>
  <c r="DQ12" i="78"/>
  <c r="DS12" i="78" s="1"/>
  <c r="DP12" i="78"/>
  <c r="DR12" i="78" s="1"/>
  <c r="DQ34" i="78"/>
  <c r="DS34" i="78" s="1"/>
  <c r="DP34" i="78"/>
  <c r="DR34" i="78" s="1"/>
  <c r="DJ25" i="78"/>
  <c r="DJ15" i="78"/>
  <c r="DQ114" i="78"/>
  <c r="DS114" i="78" s="1"/>
  <c r="DP114" i="78"/>
  <c r="DR114" i="78" s="1"/>
  <c r="DQ129" i="78"/>
  <c r="DS129" i="78" s="1"/>
  <c r="DP129" i="78"/>
  <c r="DR129" i="78" s="1"/>
  <c r="DQ25" i="78"/>
  <c r="DS25" i="78" s="1"/>
  <c r="DP25" i="78"/>
  <c r="DR25" i="78" s="1"/>
  <c r="DQ77" i="78"/>
  <c r="DS77" i="78" s="1"/>
  <c r="DP77" i="78"/>
  <c r="DR77" i="78" s="1"/>
  <c r="DJ24" i="78"/>
  <c r="DQ15" i="78"/>
  <c r="DS15" i="78" s="1"/>
  <c r="DP15" i="78"/>
  <c r="DR15" i="78" s="1"/>
  <c r="DP18" i="78"/>
  <c r="DR18" i="78" s="1"/>
  <c r="DQ90" i="78"/>
  <c r="DS90" i="78" s="1"/>
  <c r="DP90" i="78"/>
  <c r="DR90" i="78" s="1"/>
  <c r="DQ105" i="78"/>
  <c r="DS105" i="78" s="1"/>
  <c r="DP105" i="78"/>
  <c r="DR105" i="78" s="1"/>
  <c r="DQ126" i="78"/>
  <c r="DS126" i="78" s="1"/>
  <c r="DQ49" i="78"/>
  <c r="DS49" i="78" s="1"/>
  <c r="DP49" i="78"/>
  <c r="DR49" i="78" s="1"/>
  <c r="DQ64" i="78"/>
  <c r="DS64" i="78" s="1"/>
  <c r="DP64" i="78"/>
  <c r="DR64" i="78" s="1"/>
  <c r="DQ120" i="78"/>
  <c r="DS120" i="78" s="1"/>
  <c r="DP120" i="78"/>
  <c r="DR120" i="78" s="1"/>
  <c r="DQ58" i="78"/>
  <c r="DS58" i="78" s="1"/>
  <c r="DP58" i="78"/>
  <c r="DR58" i="78" s="1"/>
  <c r="DQ6" i="78"/>
  <c r="DS6" i="78" s="1"/>
  <c r="DJ28" i="78"/>
  <c r="DQ102" i="78"/>
  <c r="DS102" i="78" s="1"/>
  <c r="DQ55" i="78"/>
  <c r="DS55" i="78" s="1"/>
  <c r="DP55" i="78"/>
  <c r="DR55" i="78" s="1"/>
  <c r="DJ26" i="78"/>
  <c r="DP9" i="78"/>
  <c r="DR9" i="78" s="1"/>
  <c r="DQ83" i="78"/>
  <c r="DS83" i="78" s="1"/>
  <c r="DP83" i="78"/>
  <c r="DR83" i="78" s="1"/>
  <c r="DQ96" i="78"/>
  <c r="DS96" i="78" s="1"/>
  <c r="DP96" i="78"/>
  <c r="DR96" i="78" s="1"/>
  <c r="DP111" i="78"/>
  <c r="DR111" i="78" s="1"/>
  <c r="DP31" i="78"/>
  <c r="DR31" i="78" s="1"/>
  <c r="DP99" i="78"/>
  <c r="DR99" i="78" s="1"/>
  <c r="DP123" i="78"/>
  <c r="DR123" i="78" s="1"/>
  <c r="DP108" i="78"/>
  <c r="DR108" i="78" s="1"/>
  <c r="DQ49" i="77"/>
  <c r="DS49" i="77" s="1"/>
  <c r="DP49" i="77"/>
  <c r="DR49" i="77" s="1"/>
  <c r="DQ52" i="77"/>
  <c r="DS52" i="77" s="1"/>
  <c r="DP52" i="77"/>
  <c r="DR52" i="77" s="1"/>
  <c r="DQ55" i="77"/>
  <c r="DS55" i="77" s="1"/>
  <c r="DP55" i="77"/>
  <c r="DR55" i="77" s="1"/>
  <c r="DQ34" i="77"/>
  <c r="DS34" i="77" s="1"/>
  <c r="DP34" i="77"/>
  <c r="DR34" i="77" s="1"/>
  <c r="A83" i="77"/>
  <c r="DJ28" i="77"/>
  <c r="DQ96" i="77"/>
  <c r="DS96" i="77" s="1"/>
  <c r="DP96" i="77"/>
  <c r="DR96" i="77" s="1"/>
  <c r="DQ120" i="77"/>
  <c r="DS120" i="77" s="1"/>
  <c r="DP120" i="77"/>
  <c r="DR120" i="77" s="1"/>
  <c r="DQ126" i="77"/>
  <c r="DS126" i="77" s="1"/>
  <c r="DQ43" i="77"/>
  <c r="DS43" i="77" s="1"/>
  <c r="DP43" i="77"/>
  <c r="DR43" i="77" s="1"/>
  <c r="DQ58" i="77"/>
  <c r="DS58" i="77" s="1"/>
  <c r="DP58" i="77"/>
  <c r="DR58" i="77" s="1"/>
  <c r="DQ61" i="77"/>
  <c r="DS61" i="77" s="1"/>
  <c r="DQ99" i="77"/>
  <c r="DS99" i="77" s="1"/>
  <c r="DP99" i="77"/>
  <c r="DR99" i="77" s="1"/>
  <c r="DQ123" i="77"/>
  <c r="DS123" i="77" s="1"/>
  <c r="DP123" i="77"/>
  <c r="DR123" i="77" s="1"/>
  <c r="DQ114" i="77"/>
  <c r="DS114" i="77" s="1"/>
  <c r="DP114" i="77"/>
  <c r="DR114" i="77" s="1"/>
  <c r="A6" i="77"/>
  <c r="DJ26" i="77"/>
  <c r="DQ22" i="77"/>
  <c r="DS22" i="77" s="1"/>
  <c r="DP22" i="77"/>
  <c r="DR22" i="77" s="1"/>
  <c r="DQ71" i="77"/>
  <c r="DS71" i="77" s="1"/>
  <c r="DP71" i="77"/>
  <c r="DR71" i="77" s="1"/>
  <c r="DQ108" i="77"/>
  <c r="DS108" i="77" s="1"/>
  <c r="DP108" i="77"/>
  <c r="DR108" i="77" s="1"/>
  <c r="DQ77" i="77"/>
  <c r="DS77" i="77" s="1"/>
  <c r="DP77" i="77"/>
  <c r="DR77" i="77" s="1"/>
  <c r="DQ90" i="77"/>
  <c r="DS90" i="77" s="1"/>
  <c r="DP90" i="77"/>
  <c r="DR90" i="77" s="1"/>
  <c r="DJ25" i="77"/>
  <c r="DJ15" i="77"/>
  <c r="DP28" i="77"/>
  <c r="DR28" i="77" s="1"/>
  <c r="DJ16" i="77"/>
  <c r="DP46" i="77"/>
  <c r="DR46" i="77" s="1"/>
  <c r="DP74" i="77"/>
  <c r="DR74" i="77" s="1"/>
  <c r="DP87" i="77"/>
  <c r="DR87" i="77" s="1"/>
  <c r="DP111" i="77"/>
  <c r="DR111" i="77" s="1"/>
  <c r="DQ9" i="77"/>
  <c r="DS9" i="77" s="1"/>
  <c r="DP9" i="77"/>
  <c r="DR9" i="77" s="1"/>
  <c r="DP31" i="77"/>
  <c r="DR31" i="77" s="1"/>
  <c r="DP40" i="77"/>
  <c r="DR40" i="77" s="1"/>
  <c r="DP64" i="77"/>
  <c r="DR64" i="77" s="1"/>
  <c r="DP105" i="77"/>
  <c r="DR105" i="77" s="1"/>
  <c r="DP129" i="77"/>
  <c r="DR129" i="77" s="1"/>
  <c r="DP15" i="77"/>
  <c r="DR15" i="77" s="1"/>
  <c r="DP80" i="77"/>
  <c r="DR80" i="77" s="1"/>
  <c r="DP12" i="76"/>
  <c r="DR12" i="76" s="1"/>
  <c r="DQ12" i="76"/>
  <c r="DS12" i="76" s="1"/>
  <c r="DQ25" i="76"/>
  <c r="DS25" i="76" s="1"/>
  <c r="DP25" i="76"/>
  <c r="DR25" i="76" s="1"/>
  <c r="DQ6" i="76"/>
  <c r="DS6" i="76" s="1"/>
  <c r="DP6" i="76"/>
  <c r="DR6" i="76" s="1"/>
  <c r="DQ9" i="76"/>
  <c r="DS9" i="76" s="1"/>
  <c r="DP9" i="76"/>
  <c r="DR9" i="76" s="1"/>
  <c r="DQ96" i="76"/>
  <c r="DS96" i="76" s="1"/>
  <c r="DP96" i="76"/>
  <c r="DR96" i="76" s="1"/>
  <c r="DQ31" i="76"/>
  <c r="DS31" i="76" s="1"/>
  <c r="DP31" i="76"/>
  <c r="DR31" i="76" s="1"/>
  <c r="DQ120" i="76"/>
  <c r="DS120" i="76" s="1"/>
  <c r="DP120" i="76"/>
  <c r="DR120" i="76" s="1"/>
  <c r="DQ126" i="76"/>
  <c r="DS126" i="76" s="1"/>
  <c r="DP126" i="76"/>
  <c r="DR126" i="76" s="1"/>
  <c r="DJ24" i="76"/>
  <c r="DP117" i="76"/>
  <c r="DR117" i="76" s="1"/>
  <c r="DP93" i="76"/>
  <c r="DR93" i="76" s="1"/>
  <c r="DQ105" i="76"/>
  <c r="DS105" i="76" s="1"/>
  <c r="DP105" i="76"/>
  <c r="DR105" i="76" s="1"/>
  <c r="DQ129" i="76"/>
  <c r="DS129" i="76" s="1"/>
  <c r="DP129" i="76"/>
  <c r="DR129" i="76" s="1"/>
  <c r="DP87" i="76"/>
  <c r="DR87" i="76" s="1"/>
  <c r="DP102" i="76"/>
  <c r="DR102" i="76" s="1"/>
  <c r="DQ108" i="76"/>
  <c r="DS108" i="76" s="1"/>
  <c r="DP111" i="76"/>
  <c r="DR111" i="76" s="1"/>
  <c r="DJ19" i="76"/>
  <c r="A46" i="76"/>
  <c r="A74" i="76"/>
  <c r="DJ21" i="76"/>
  <c r="DP18" i="76"/>
  <c r="DR18" i="76" s="1"/>
  <c r="DQ40" i="76"/>
  <c r="DS40" i="76" s="1"/>
  <c r="DP40" i="76"/>
  <c r="DR40" i="76" s="1"/>
  <c r="DQ64" i="76"/>
  <c r="DS64" i="76" s="1"/>
  <c r="DP64" i="76"/>
  <c r="DR64" i="76" s="1"/>
  <c r="DJ17" i="76"/>
  <c r="DQ49" i="76"/>
  <c r="DS49" i="76" s="1"/>
  <c r="DQ77" i="76"/>
  <c r="DS77" i="76" s="1"/>
  <c r="A126" i="47"/>
  <c r="DQ126" i="47" s="1"/>
  <c r="DS126" i="47" s="1"/>
  <c r="A117" i="47"/>
  <c r="DQ117" i="47" s="1"/>
  <c r="DS117" i="47" s="1"/>
  <c r="A114" i="47"/>
  <c r="A108" i="47"/>
  <c r="DP108" i="47" s="1"/>
  <c r="DR108" i="47" s="1"/>
  <c r="A93" i="47"/>
  <c r="DQ93" i="47" s="1"/>
  <c r="DS93" i="47" s="1"/>
  <c r="A90" i="47"/>
  <c r="A83" i="47"/>
  <c r="DQ83" i="47" s="1"/>
  <c r="DS83" i="47" s="1"/>
  <c r="A80" i="47"/>
  <c r="DP80" i="47" s="1"/>
  <c r="DR80" i="47" s="1"/>
  <c r="A77" i="47"/>
  <c r="DQ77" i="47" s="1"/>
  <c r="DS77" i="47" s="1"/>
  <c r="A71" i="47"/>
  <c r="DQ71" i="47" s="1"/>
  <c r="DS71" i="47" s="1"/>
  <c r="A64" i="47"/>
  <c r="DP64" i="47" s="1"/>
  <c r="DR64" i="47" s="1"/>
  <c r="A61" i="47"/>
  <c r="DQ61" i="47" s="1"/>
  <c r="DS61" i="47" s="1"/>
  <c r="A58" i="47"/>
  <c r="A55" i="47"/>
  <c r="DQ55" i="47" s="1"/>
  <c r="DS55" i="47" s="1"/>
  <c r="A52" i="47"/>
  <c r="DP52" i="47" s="1"/>
  <c r="DR52" i="47" s="1"/>
  <c r="A40" i="47"/>
  <c r="DP40" i="47" s="1"/>
  <c r="DR40" i="47" s="1"/>
  <c r="A37" i="47"/>
  <c r="DQ37" i="47" s="1"/>
  <c r="DS37" i="47" s="1"/>
  <c r="A34" i="47"/>
  <c r="A31" i="47"/>
  <c r="DQ31" i="47" s="1"/>
  <c r="DS31" i="47" s="1"/>
  <c r="A22" i="47"/>
  <c r="DQ22" i="47" s="1"/>
  <c r="DS22" i="47" s="1"/>
  <c r="A18" i="47"/>
  <c r="DQ18" i="47" s="1"/>
  <c r="DS18" i="47" s="1"/>
  <c r="A15" i="47"/>
  <c r="DQ15" i="47" s="1"/>
  <c r="DS15" i="47" s="1"/>
  <c r="A12" i="47"/>
  <c r="A9" i="47"/>
  <c r="DQ130" i="47"/>
  <c r="DS130" i="47" s="1"/>
  <c r="DP130" i="47"/>
  <c r="DR130" i="47" s="1"/>
  <c r="DQ128" i="47"/>
  <c r="DS128" i="47" s="1"/>
  <c r="DP128" i="47"/>
  <c r="DR128" i="47" s="1"/>
  <c r="DQ127" i="47"/>
  <c r="DS127" i="47" s="1"/>
  <c r="DP127" i="47"/>
  <c r="DR127" i="47" s="1"/>
  <c r="DQ125" i="47"/>
  <c r="DS125" i="47" s="1"/>
  <c r="DP125" i="47"/>
  <c r="DR125" i="47" s="1"/>
  <c r="DQ124" i="47"/>
  <c r="DS124" i="47" s="1"/>
  <c r="DP124" i="47"/>
  <c r="DR124" i="47" s="1"/>
  <c r="DQ122" i="47"/>
  <c r="DS122" i="47" s="1"/>
  <c r="DP122" i="47"/>
  <c r="DR122" i="47" s="1"/>
  <c r="DQ121" i="47"/>
  <c r="DS121" i="47" s="1"/>
  <c r="DP121" i="47"/>
  <c r="DR121" i="47" s="1"/>
  <c r="DQ119" i="47"/>
  <c r="DS119" i="47" s="1"/>
  <c r="DP119" i="47"/>
  <c r="DR119" i="47" s="1"/>
  <c r="DQ118" i="47"/>
  <c r="DS118" i="47" s="1"/>
  <c r="DP118" i="47"/>
  <c r="DR118" i="47" s="1"/>
  <c r="DQ116" i="47"/>
  <c r="DS116" i="47" s="1"/>
  <c r="DP116" i="47"/>
  <c r="DR116" i="47" s="1"/>
  <c r="DQ115" i="47"/>
  <c r="DS115" i="47" s="1"/>
  <c r="DP115" i="47"/>
  <c r="DR115" i="47" s="1"/>
  <c r="DQ113" i="47"/>
  <c r="DS113" i="47" s="1"/>
  <c r="DP113" i="47"/>
  <c r="DR113" i="47" s="1"/>
  <c r="DQ112" i="47"/>
  <c r="DS112" i="47" s="1"/>
  <c r="DP112" i="47"/>
  <c r="DR112" i="47" s="1"/>
  <c r="DQ110" i="47"/>
  <c r="DS110" i="47" s="1"/>
  <c r="DP110" i="47"/>
  <c r="DR110" i="47" s="1"/>
  <c r="DQ109" i="47"/>
  <c r="DS109" i="47" s="1"/>
  <c r="DP109" i="47"/>
  <c r="DR109" i="47" s="1"/>
  <c r="DQ107" i="47"/>
  <c r="DS107" i="47" s="1"/>
  <c r="DP107" i="47"/>
  <c r="DR107" i="47" s="1"/>
  <c r="DQ106" i="47"/>
  <c r="DS106" i="47" s="1"/>
  <c r="DP106" i="47"/>
  <c r="DR106" i="47" s="1"/>
  <c r="DQ104" i="47"/>
  <c r="DS104" i="47" s="1"/>
  <c r="DP104" i="47"/>
  <c r="DR104" i="47" s="1"/>
  <c r="DQ103" i="47"/>
  <c r="DS103" i="47" s="1"/>
  <c r="DP103" i="47"/>
  <c r="DR103" i="47" s="1"/>
  <c r="DQ101" i="47"/>
  <c r="DS101" i="47" s="1"/>
  <c r="DP101" i="47"/>
  <c r="DR101" i="47" s="1"/>
  <c r="DQ100" i="47"/>
  <c r="DS100" i="47" s="1"/>
  <c r="DP100" i="47"/>
  <c r="DR100" i="47" s="1"/>
  <c r="DQ98" i="47"/>
  <c r="DS98" i="47" s="1"/>
  <c r="DP98" i="47"/>
  <c r="DR98" i="47" s="1"/>
  <c r="DQ97" i="47"/>
  <c r="DS97" i="47" s="1"/>
  <c r="DP97" i="47"/>
  <c r="DR97" i="47" s="1"/>
  <c r="DQ95" i="47"/>
  <c r="DS95" i="47" s="1"/>
  <c r="DP95" i="47"/>
  <c r="DR95" i="47" s="1"/>
  <c r="DQ94" i="47"/>
  <c r="DS94" i="47" s="1"/>
  <c r="DP94" i="47"/>
  <c r="DR94" i="47" s="1"/>
  <c r="DQ92" i="47"/>
  <c r="DS92" i="47" s="1"/>
  <c r="DP92" i="47"/>
  <c r="DR92" i="47" s="1"/>
  <c r="DQ91" i="47"/>
  <c r="DS91" i="47" s="1"/>
  <c r="DP91" i="47"/>
  <c r="DR91" i="47" s="1"/>
  <c r="DQ89" i="47"/>
  <c r="DS89" i="47" s="1"/>
  <c r="DP89" i="47"/>
  <c r="DR89" i="47" s="1"/>
  <c r="DQ88" i="47"/>
  <c r="DS88" i="47" s="1"/>
  <c r="DP88" i="47"/>
  <c r="DR88" i="47" s="1"/>
  <c r="DQ86" i="47"/>
  <c r="DS86" i="47" s="1"/>
  <c r="DP86" i="47"/>
  <c r="DR86" i="47" s="1"/>
  <c r="DQ85" i="47"/>
  <c r="DS85" i="47" s="1"/>
  <c r="DP85" i="47"/>
  <c r="DR85" i="47" s="1"/>
  <c r="DQ84" i="47"/>
  <c r="DS84" i="47" s="1"/>
  <c r="DP84" i="47"/>
  <c r="DR84" i="47" s="1"/>
  <c r="DQ82" i="47"/>
  <c r="DS82" i="47" s="1"/>
  <c r="DP82" i="47"/>
  <c r="DR82" i="47" s="1"/>
  <c r="DQ81" i="47"/>
  <c r="DS81" i="47" s="1"/>
  <c r="DP81" i="47"/>
  <c r="DR81" i="47" s="1"/>
  <c r="DQ79" i="47"/>
  <c r="DS79" i="47" s="1"/>
  <c r="DP79" i="47"/>
  <c r="DR79" i="47" s="1"/>
  <c r="DQ78" i="47"/>
  <c r="DS78" i="47" s="1"/>
  <c r="DP78" i="47"/>
  <c r="DR78" i="47" s="1"/>
  <c r="DQ76" i="47"/>
  <c r="DS76" i="47" s="1"/>
  <c r="DP76" i="47"/>
  <c r="DR76" i="47" s="1"/>
  <c r="DQ75" i="47"/>
  <c r="DS75" i="47" s="1"/>
  <c r="DP75" i="47"/>
  <c r="DR75" i="47" s="1"/>
  <c r="DQ73" i="47"/>
  <c r="DS73" i="47" s="1"/>
  <c r="DP73" i="47"/>
  <c r="DR73" i="47" s="1"/>
  <c r="DQ72" i="47"/>
  <c r="DS72" i="47" s="1"/>
  <c r="DP72" i="47"/>
  <c r="DR72" i="47" s="1"/>
  <c r="DQ70" i="47"/>
  <c r="DS70" i="47" s="1"/>
  <c r="DP70" i="47"/>
  <c r="DR70" i="47" s="1"/>
  <c r="DQ65" i="47"/>
  <c r="DS65" i="47" s="1"/>
  <c r="DP65" i="47"/>
  <c r="DR65" i="47" s="1"/>
  <c r="DQ63" i="47"/>
  <c r="DS63" i="47" s="1"/>
  <c r="DP63" i="47"/>
  <c r="DR63" i="47" s="1"/>
  <c r="DQ62" i="47"/>
  <c r="DS62" i="47" s="1"/>
  <c r="DP62" i="47"/>
  <c r="DR62" i="47" s="1"/>
  <c r="DQ60" i="47"/>
  <c r="DS60" i="47" s="1"/>
  <c r="DP60" i="47"/>
  <c r="DR60" i="47" s="1"/>
  <c r="DQ59" i="47"/>
  <c r="DS59" i="47" s="1"/>
  <c r="DP59" i="47"/>
  <c r="DR59" i="47" s="1"/>
  <c r="DQ57" i="47"/>
  <c r="DS57" i="47" s="1"/>
  <c r="DP57" i="47"/>
  <c r="DR57" i="47" s="1"/>
  <c r="DQ56" i="47"/>
  <c r="DS56" i="47" s="1"/>
  <c r="DP56" i="47"/>
  <c r="DR56" i="47" s="1"/>
  <c r="DQ54" i="47"/>
  <c r="DS54" i="47" s="1"/>
  <c r="DP54" i="47"/>
  <c r="DR54" i="47" s="1"/>
  <c r="DQ53" i="47"/>
  <c r="DS53" i="47" s="1"/>
  <c r="DP53" i="47"/>
  <c r="DR53" i="47" s="1"/>
  <c r="DQ51" i="47"/>
  <c r="DS51" i="47" s="1"/>
  <c r="DP51" i="47"/>
  <c r="DR51" i="47" s="1"/>
  <c r="DQ50" i="47"/>
  <c r="DS50" i="47" s="1"/>
  <c r="DP50" i="47"/>
  <c r="DR50" i="47" s="1"/>
  <c r="DQ48" i="47"/>
  <c r="DS48" i="47" s="1"/>
  <c r="DP48" i="47"/>
  <c r="DR48" i="47" s="1"/>
  <c r="DQ47" i="47"/>
  <c r="DS47" i="47" s="1"/>
  <c r="DP47" i="47"/>
  <c r="DR47" i="47" s="1"/>
  <c r="DQ45" i="47"/>
  <c r="DS45" i="47" s="1"/>
  <c r="DP45" i="47"/>
  <c r="DR45" i="47" s="1"/>
  <c r="DQ44" i="47"/>
  <c r="DS44" i="47" s="1"/>
  <c r="DP44" i="47"/>
  <c r="DR44" i="47" s="1"/>
  <c r="DQ42" i="47"/>
  <c r="DS42" i="47" s="1"/>
  <c r="DP42" i="47"/>
  <c r="DR42" i="47" s="1"/>
  <c r="DQ41" i="47"/>
  <c r="DS41" i="47" s="1"/>
  <c r="DP41" i="47"/>
  <c r="DR41" i="47" s="1"/>
  <c r="DQ39" i="47"/>
  <c r="DS39" i="47" s="1"/>
  <c r="DP39" i="47"/>
  <c r="DR39" i="47" s="1"/>
  <c r="DQ38" i="47"/>
  <c r="DS38" i="47" s="1"/>
  <c r="DP38" i="47"/>
  <c r="DR38" i="47" s="1"/>
  <c r="DQ36" i="47"/>
  <c r="DS36" i="47" s="1"/>
  <c r="DP36" i="47"/>
  <c r="DR36" i="47" s="1"/>
  <c r="DQ35" i="47"/>
  <c r="DS35" i="47" s="1"/>
  <c r="DP35" i="47"/>
  <c r="DR35" i="47" s="1"/>
  <c r="DQ33" i="47"/>
  <c r="DS33" i="47" s="1"/>
  <c r="DP33" i="47"/>
  <c r="DR33" i="47" s="1"/>
  <c r="DQ32" i="47"/>
  <c r="DS32" i="47" s="1"/>
  <c r="DP32" i="47"/>
  <c r="DR32" i="47" s="1"/>
  <c r="DQ30" i="47"/>
  <c r="DS30" i="47" s="1"/>
  <c r="DP30" i="47"/>
  <c r="DR30" i="47" s="1"/>
  <c r="DQ29" i="47"/>
  <c r="DS29" i="47" s="1"/>
  <c r="DP29" i="47"/>
  <c r="DR29" i="47" s="1"/>
  <c r="DQ27" i="47"/>
  <c r="DS27" i="47" s="1"/>
  <c r="DP27" i="47"/>
  <c r="DR27" i="47" s="1"/>
  <c r="DQ26" i="47"/>
  <c r="DS26" i="47" s="1"/>
  <c r="DP26" i="47"/>
  <c r="DR26" i="47" s="1"/>
  <c r="DQ24" i="47"/>
  <c r="DS24" i="47" s="1"/>
  <c r="DP24" i="47"/>
  <c r="DR24" i="47" s="1"/>
  <c r="DQ23" i="47"/>
  <c r="DS23" i="47" s="1"/>
  <c r="DP23" i="47"/>
  <c r="DR23" i="47" s="1"/>
  <c r="DQ21" i="47"/>
  <c r="DS21" i="47" s="1"/>
  <c r="DP21" i="47"/>
  <c r="DR21" i="47" s="1"/>
  <c r="DQ20" i="47"/>
  <c r="DS20" i="47" s="1"/>
  <c r="DP20" i="47"/>
  <c r="DR20" i="47" s="1"/>
  <c r="DQ19" i="47"/>
  <c r="DS19" i="47" s="1"/>
  <c r="DP19" i="47"/>
  <c r="DR19" i="47" s="1"/>
  <c r="DQ17" i="47"/>
  <c r="DS17" i="47" s="1"/>
  <c r="DP17" i="47"/>
  <c r="DR17" i="47" s="1"/>
  <c r="DQ16" i="47"/>
  <c r="DS16" i="47" s="1"/>
  <c r="DP16" i="47"/>
  <c r="DR16" i="47" s="1"/>
  <c r="DQ14" i="47"/>
  <c r="DS14" i="47" s="1"/>
  <c r="DP14" i="47"/>
  <c r="DR14" i="47" s="1"/>
  <c r="DQ13" i="47"/>
  <c r="DS13" i="47" s="1"/>
  <c r="DP13" i="47"/>
  <c r="DR13" i="47" s="1"/>
  <c r="DQ11" i="47"/>
  <c r="DS11" i="47" s="1"/>
  <c r="DP11" i="47"/>
  <c r="DR11" i="47" s="1"/>
  <c r="DQ10" i="47"/>
  <c r="DS10" i="47" s="1"/>
  <c r="DP10" i="47"/>
  <c r="DR10" i="47" s="1"/>
  <c r="DQ8" i="47"/>
  <c r="DS8" i="47" s="1"/>
  <c r="DP8" i="47"/>
  <c r="DR8" i="47" s="1"/>
  <c r="DQ7" i="47"/>
  <c r="DS7" i="47" s="1"/>
  <c r="DP7" i="47"/>
  <c r="DR7" i="47" s="1"/>
  <c r="DQ5" i="47"/>
  <c r="DS5" i="47" s="1"/>
  <c r="DP5" i="47"/>
  <c r="DR5" i="47" s="1"/>
  <c r="A6" i="47"/>
  <c r="DQ6" i="47" s="1"/>
  <c r="DS6" i="47" s="1"/>
  <c r="DO8" i="47"/>
  <c r="DO12" i="47" s="1"/>
  <c r="C80" i="35"/>
  <c r="D80" i="35" s="1"/>
  <c r="C81" i="35"/>
  <c r="D81" i="35" s="1"/>
  <c r="C82" i="35"/>
  <c r="D82" i="35" s="1"/>
  <c r="C83" i="35"/>
  <c r="D83" i="35" s="1"/>
  <c r="C84" i="35"/>
  <c r="D84" i="35" s="1"/>
  <c r="C85" i="35"/>
  <c r="D85" i="35" s="1"/>
  <c r="C86" i="35"/>
  <c r="D86" i="35" s="1"/>
  <c r="C87" i="35"/>
  <c r="D87" i="35" s="1"/>
  <c r="C88" i="35"/>
  <c r="D88" i="35" s="1"/>
  <c r="C89" i="35"/>
  <c r="D89" i="35" s="1"/>
  <c r="C90" i="35"/>
  <c r="D90" i="35" s="1"/>
  <c r="C91" i="35"/>
  <c r="D91" i="35" s="1"/>
  <c r="C92" i="35"/>
  <c r="D92" i="35" s="1"/>
  <c r="C93" i="35"/>
  <c r="D93" i="35" s="1"/>
  <c r="C94" i="35"/>
  <c r="D94" i="35" s="1"/>
  <c r="C95" i="35"/>
  <c r="D95" i="35" s="1"/>
  <c r="C96" i="35"/>
  <c r="D96" i="35" s="1"/>
  <c r="C97" i="35"/>
  <c r="D97" i="35" s="1"/>
  <c r="C98" i="35"/>
  <c r="D98" i="35" s="1"/>
  <c r="C99" i="35"/>
  <c r="D99" i="35" s="1"/>
  <c r="C100" i="35"/>
  <c r="D100" i="35" s="1"/>
  <c r="C101" i="35"/>
  <c r="D101" i="35" s="1"/>
  <c r="C102" i="35"/>
  <c r="D102" i="35" s="1"/>
  <c r="C103" i="35"/>
  <c r="D103" i="35" s="1"/>
  <c r="C104" i="35"/>
  <c r="D104" i="35" s="1"/>
  <c r="C105" i="35"/>
  <c r="D105" i="35" s="1"/>
  <c r="C106" i="35"/>
  <c r="D106" i="35" s="1"/>
  <c r="C107" i="35"/>
  <c r="D107" i="35" s="1"/>
  <c r="C108" i="35"/>
  <c r="D108" i="35" s="1"/>
  <c r="C109" i="35"/>
  <c r="D109" i="35" s="1"/>
  <c r="C110" i="35"/>
  <c r="D110" i="35" s="1"/>
  <c r="C111" i="35"/>
  <c r="D111" i="35" s="1"/>
  <c r="C112" i="35"/>
  <c r="D112" i="35" s="1"/>
  <c r="C113" i="35"/>
  <c r="D113" i="35" s="1"/>
  <c r="C114" i="35"/>
  <c r="D114" i="35" s="1"/>
  <c r="C115" i="35"/>
  <c r="D115" i="35" s="1"/>
  <c r="C116" i="35"/>
  <c r="D116" i="35" s="1"/>
  <c r="C117" i="35"/>
  <c r="D117" i="35" s="1"/>
  <c r="C118" i="35"/>
  <c r="D118" i="35" s="1"/>
  <c r="C119" i="35"/>
  <c r="D119" i="35" s="1"/>
  <c r="C120" i="35"/>
  <c r="D120" i="35" s="1"/>
  <c r="C121" i="35"/>
  <c r="D121" i="35" s="1"/>
  <c r="C122" i="35"/>
  <c r="D122" i="35" s="1"/>
  <c r="C123" i="35"/>
  <c r="D123" i="35" s="1"/>
  <c r="C124" i="35"/>
  <c r="D124" i="35" s="1"/>
  <c r="C125" i="35"/>
  <c r="D125" i="35" s="1"/>
  <c r="C126" i="35"/>
  <c r="D126" i="35" s="1"/>
  <c r="C127" i="35"/>
  <c r="D127" i="35" s="1"/>
  <c r="C79" i="35"/>
  <c r="D79" i="35" s="1"/>
  <c r="C78" i="35"/>
  <c r="D78" i="35" s="1"/>
  <c r="C35" i="35"/>
  <c r="D35" i="35" s="1"/>
  <c r="C36" i="35"/>
  <c r="D36" i="35" s="1"/>
  <c r="C37" i="35"/>
  <c r="D37" i="35" s="1"/>
  <c r="C38" i="35"/>
  <c r="D38" i="35" s="1"/>
  <c r="C39" i="35"/>
  <c r="D39" i="35" s="1"/>
  <c r="C40" i="35"/>
  <c r="D40" i="35" s="1"/>
  <c r="C41" i="35"/>
  <c r="D41" i="35" s="1"/>
  <c r="C42" i="35"/>
  <c r="D42" i="35" s="1"/>
  <c r="C43" i="35"/>
  <c r="D43" i="35" s="1"/>
  <c r="C44" i="35"/>
  <c r="D44" i="35" s="1"/>
  <c r="C45" i="35"/>
  <c r="D45" i="35" s="1"/>
  <c r="C46" i="35"/>
  <c r="D46" i="35" s="1"/>
  <c r="C47" i="35"/>
  <c r="D47" i="35" s="1"/>
  <c r="C48" i="35"/>
  <c r="D48" i="35" s="1"/>
  <c r="C49" i="35"/>
  <c r="D49" i="35" s="1"/>
  <c r="C50" i="35"/>
  <c r="D50" i="35" s="1"/>
  <c r="C51" i="35"/>
  <c r="D51" i="35" s="1"/>
  <c r="C52" i="35"/>
  <c r="D52" i="35" s="1"/>
  <c r="C53" i="35"/>
  <c r="D53" i="35" s="1"/>
  <c r="C54" i="35"/>
  <c r="D54" i="35" s="1"/>
  <c r="C55" i="35"/>
  <c r="D55" i="35" s="1"/>
  <c r="C56" i="35"/>
  <c r="D56" i="35" s="1"/>
  <c r="C57" i="35"/>
  <c r="D57" i="35" s="1"/>
  <c r="C58" i="35"/>
  <c r="D58" i="35" s="1"/>
  <c r="C59" i="35"/>
  <c r="D59" i="35" s="1"/>
  <c r="C60" i="35"/>
  <c r="D60" i="35" s="1"/>
  <c r="C61" i="35"/>
  <c r="D61" i="35" s="1"/>
  <c r="C62" i="35"/>
  <c r="D62" i="35" s="1"/>
  <c r="C63" i="35"/>
  <c r="D63" i="35" s="1"/>
  <c r="C64" i="35"/>
  <c r="D64" i="35" s="1"/>
  <c r="C65" i="35"/>
  <c r="D65" i="35" s="1"/>
  <c r="C66" i="35"/>
  <c r="D66" i="35" s="1"/>
  <c r="C67" i="35"/>
  <c r="D67" i="35" s="1"/>
  <c r="C68" i="35"/>
  <c r="D68" i="35" s="1"/>
  <c r="C69" i="35"/>
  <c r="D69" i="35" s="1"/>
  <c r="C70" i="35"/>
  <c r="D70" i="35" s="1"/>
  <c r="C71" i="35"/>
  <c r="D71" i="35" s="1"/>
  <c r="C72" i="35"/>
  <c r="D72" i="35" s="1"/>
  <c r="C73" i="35"/>
  <c r="D73" i="35" s="1"/>
  <c r="C74" i="35"/>
  <c r="D74" i="35" s="1"/>
  <c r="C75" i="35"/>
  <c r="D75" i="35" s="1"/>
  <c r="C76" i="35"/>
  <c r="D76" i="35" s="1"/>
  <c r="C77" i="35"/>
  <c r="D77" i="35" s="1"/>
  <c r="C34" i="35"/>
  <c r="D34" i="35" s="1"/>
  <c r="C33" i="35"/>
  <c r="D33" i="35" s="1"/>
  <c r="C4" i="35"/>
  <c r="D4" i="35" s="1"/>
  <c r="E4" i="35" s="1"/>
  <c r="F4" i="35" s="1"/>
  <c r="G131" i="80" s="1"/>
  <c r="C5" i="35"/>
  <c r="D5" i="35" s="1"/>
  <c r="E5" i="35" s="1"/>
  <c r="F5" i="35" s="1"/>
  <c r="C6" i="35"/>
  <c r="D6" i="35" s="1"/>
  <c r="E6" i="35" s="1"/>
  <c r="F6" i="35" s="1"/>
  <c r="C7" i="35"/>
  <c r="D7" i="35" s="1"/>
  <c r="E7" i="35" s="1"/>
  <c r="F7" i="35" s="1"/>
  <c r="C8" i="35"/>
  <c r="D8" i="35" s="1"/>
  <c r="E8" i="35" s="1"/>
  <c r="F8" i="35" s="1"/>
  <c r="C9" i="35"/>
  <c r="D9" i="35" s="1"/>
  <c r="E9" i="35" s="1"/>
  <c r="F9" i="35" s="1"/>
  <c r="C10" i="35"/>
  <c r="D10" i="35" s="1"/>
  <c r="E10" i="35" s="1"/>
  <c r="F10" i="35" s="1"/>
  <c r="C11" i="35"/>
  <c r="D11" i="35" s="1"/>
  <c r="E11" i="35" s="1"/>
  <c r="F11" i="35" s="1"/>
  <c r="C12" i="35"/>
  <c r="D12" i="35" s="1"/>
  <c r="E12" i="35" s="1"/>
  <c r="F12" i="35" s="1"/>
  <c r="O131" i="80" s="1"/>
  <c r="C13" i="35"/>
  <c r="D13" i="35" s="1"/>
  <c r="E13" i="35" s="1"/>
  <c r="F13" i="35" s="1"/>
  <c r="C14" i="35"/>
  <c r="D14" i="35" s="1"/>
  <c r="E14" i="35" s="1"/>
  <c r="F14" i="35" s="1"/>
  <c r="C15" i="35"/>
  <c r="D15" i="35" s="1"/>
  <c r="E15" i="35" s="1"/>
  <c r="F15" i="35" s="1"/>
  <c r="C16" i="35"/>
  <c r="D16" i="35" s="1"/>
  <c r="E16" i="35" s="1"/>
  <c r="F16" i="35" s="1"/>
  <c r="C17" i="35"/>
  <c r="D17" i="35" s="1"/>
  <c r="E17" i="35" s="1"/>
  <c r="F17" i="35" s="1"/>
  <c r="C18" i="35"/>
  <c r="D18" i="35" s="1"/>
  <c r="E18" i="35" s="1"/>
  <c r="F18" i="35" s="1"/>
  <c r="U131" i="80" s="1"/>
  <c r="C19" i="35"/>
  <c r="D19" i="35" s="1"/>
  <c r="E19" i="35" s="1"/>
  <c r="F19" i="35" s="1"/>
  <c r="C20" i="35"/>
  <c r="D20" i="35" s="1"/>
  <c r="E20" i="35" s="1"/>
  <c r="F20" i="35" s="1"/>
  <c r="C21" i="35"/>
  <c r="D21" i="35" s="1"/>
  <c r="E21" i="35" s="1"/>
  <c r="F21" i="35" s="1"/>
  <c r="C22" i="35"/>
  <c r="D22" i="35" s="1"/>
  <c r="E22" i="35" s="1"/>
  <c r="F22" i="35" s="1"/>
  <c r="C23" i="35"/>
  <c r="D23" i="35" s="1"/>
  <c r="E23" i="35" s="1"/>
  <c r="F23" i="35" s="1"/>
  <c r="C24" i="35"/>
  <c r="D24" i="35" s="1"/>
  <c r="E24" i="35" s="1"/>
  <c r="F24" i="35" s="1"/>
  <c r="C25" i="35"/>
  <c r="D25" i="35" s="1"/>
  <c r="E25" i="35" s="1"/>
  <c r="F25" i="35" s="1"/>
  <c r="C26" i="35"/>
  <c r="D26" i="35" s="1"/>
  <c r="E26" i="35" s="1"/>
  <c r="F26" i="35" s="1"/>
  <c r="C27" i="35"/>
  <c r="D27" i="35" s="1"/>
  <c r="E27" i="35" s="1"/>
  <c r="F27" i="35" s="1"/>
  <c r="AD131" i="80" s="1"/>
  <c r="C28" i="35"/>
  <c r="D28" i="35" s="1"/>
  <c r="E28" i="35" s="1"/>
  <c r="F28" i="35" s="1"/>
  <c r="AE131" i="80" s="1"/>
  <c r="C29" i="35"/>
  <c r="D29" i="35" s="1"/>
  <c r="E29" i="35" s="1"/>
  <c r="F29" i="35" s="1"/>
  <c r="C30" i="35"/>
  <c r="D30" i="35" s="1"/>
  <c r="E30" i="35" s="1"/>
  <c r="F30" i="35" s="1"/>
  <c r="AG131" i="80" s="1"/>
  <c r="C31" i="35"/>
  <c r="D31" i="35" s="1"/>
  <c r="E31" i="35" s="1"/>
  <c r="F31" i="35" s="1"/>
  <c r="C32" i="35"/>
  <c r="D32" i="35" s="1"/>
  <c r="C3" i="35"/>
  <c r="D3" i="35" s="1"/>
  <c r="E3" i="35" s="1"/>
  <c r="F3" i="35" s="1"/>
  <c r="DJ23" i="47"/>
  <c r="DJ14" i="47"/>
  <c r="DJ5" i="47"/>
  <c r="A129" i="47"/>
  <c r="DQ129" i="47" s="1"/>
  <c r="DS129" i="47" s="1"/>
  <c r="A111" i="47"/>
  <c r="A105" i="47"/>
  <c r="DQ105" i="47" s="1"/>
  <c r="DS105" i="47" s="1"/>
  <c r="A102" i="47"/>
  <c r="DQ102" i="47" s="1"/>
  <c r="DS102" i="47" s="1"/>
  <c r="A87" i="47"/>
  <c r="K13" i="43"/>
  <c r="F2" i="35"/>
  <c r="A2" i="35"/>
  <c r="A3" i="35"/>
  <c r="A4" i="35"/>
  <c r="A5" i="35"/>
  <c r="A6" i="35"/>
  <c r="A7" i="35"/>
  <c r="A8" i="35"/>
  <c r="A9" i="35"/>
  <c r="A10" i="35"/>
  <c r="A11" i="35"/>
  <c r="A12" i="35"/>
  <c r="A13" i="35"/>
  <c r="A14" i="35"/>
  <c r="A15" i="35"/>
  <c r="A16" i="35"/>
  <c r="A17" i="35"/>
  <c r="A18" i="35"/>
  <c r="A19" i="35"/>
  <c r="A20" i="35"/>
  <c r="A21" i="35"/>
  <c r="A22" i="35"/>
  <c r="A23" i="35"/>
  <c r="A24" i="35"/>
  <c r="A25" i="35"/>
  <c r="A26" i="35"/>
  <c r="A27" i="35"/>
  <c r="A28" i="35"/>
  <c r="A29" i="35"/>
  <c r="A30" i="35"/>
  <c r="A31" i="35"/>
  <c r="A32" i="35"/>
  <c r="A33" i="35"/>
  <c r="A34" i="35"/>
  <c r="A35" i="35"/>
  <c r="A36" i="35"/>
  <c r="A37" i="35"/>
  <c r="A38" i="35"/>
  <c r="A39" i="35"/>
  <c r="A40" i="35"/>
  <c r="A41" i="35"/>
  <c r="A42" i="35"/>
  <c r="A43" i="35"/>
  <c r="A44" i="35"/>
  <c r="A45" i="35"/>
  <c r="A46" i="35"/>
  <c r="A47" i="35"/>
  <c r="A48" i="35"/>
  <c r="A49" i="35"/>
  <c r="A50" i="35"/>
  <c r="A51" i="35"/>
  <c r="A52" i="35"/>
  <c r="A53" i="35"/>
  <c r="A54" i="35"/>
  <c r="A55" i="35"/>
  <c r="A56" i="35"/>
  <c r="A57" i="35"/>
  <c r="A58" i="35"/>
  <c r="A59" i="35"/>
  <c r="A60" i="35"/>
  <c r="A61" i="35"/>
  <c r="A62" i="35"/>
  <c r="A63" i="35"/>
  <c r="A64" i="35"/>
  <c r="G2" i="35"/>
  <c r="D2" i="35"/>
  <c r="E131" i="47"/>
  <c r="A65" i="35"/>
  <c r="A66" i="35"/>
  <c r="A67" i="35"/>
  <c r="A68" i="35"/>
  <c r="A69" i="35"/>
  <c r="A70" i="35"/>
  <c r="A71" i="35"/>
  <c r="A72" i="35"/>
  <c r="A73" i="35"/>
  <c r="A74" i="35"/>
  <c r="A75" i="35"/>
  <c r="A76" i="35"/>
  <c r="A77" i="35"/>
  <c r="A78" i="35"/>
  <c r="A79" i="35"/>
  <c r="A80" i="35"/>
  <c r="A81" i="35"/>
  <c r="A82" i="35"/>
  <c r="A83" i="35"/>
  <c r="A84" i="35"/>
  <c r="A85" i="35"/>
  <c r="A86" i="35"/>
  <c r="A87" i="35"/>
  <c r="A88" i="35"/>
  <c r="A89" i="35"/>
  <c r="A90" i="35"/>
  <c r="A91" i="35"/>
  <c r="A92" i="35"/>
  <c r="A93" i="35"/>
  <c r="A94" i="35"/>
  <c r="A95" i="35"/>
  <c r="A96" i="35"/>
  <c r="A97" i="35"/>
  <c r="A98" i="35"/>
  <c r="A99" i="35"/>
  <c r="A100" i="35"/>
  <c r="A101" i="35"/>
  <c r="A102" i="35"/>
  <c r="A103" i="35"/>
  <c r="A104" i="35"/>
  <c r="A105" i="35"/>
  <c r="A106" i="35"/>
  <c r="A107" i="35"/>
  <c r="A108" i="35"/>
  <c r="A109" i="35"/>
  <c r="A110" i="35"/>
  <c r="A111" i="35"/>
  <c r="A112" i="35"/>
  <c r="A113" i="35"/>
  <c r="A114" i="35"/>
  <c r="A115" i="35"/>
  <c r="A116" i="35"/>
  <c r="A117" i="35"/>
  <c r="A118" i="35"/>
  <c r="A119" i="35"/>
  <c r="A120" i="35"/>
  <c r="A121" i="35"/>
  <c r="A122" i="35"/>
  <c r="A123" i="35"/>
  <c r="A124" i="35"/>
  <c r="A125" i="35"/>
  <c r="A126" i="35"/>
  <c r="A127" i="35"/>
  <c r="DP90" i="80" l="1"/>
  <c r="DR90" i="80" s="1"/>
  <c r="W131" i="79"/>
  <c r="W131" i="80"/>
  <c r="V131" i="79"/>
  <c r="V131" i="80"/>
  <c r="N131" i="79"/>
  <c r="N131" i="80"/>
  <c r="DQ6" i="80"/>
  <c r="DS6" i="80" s="1"/>
  <c r="DP6" i="80"/>
  <c r="DR6" i="80" s="1"/>
  <c r="F131" i="79"/>
  <c r="F131" i="80"/>
  <c r="AB131" i="79"/>
  <c r="AB131" i="80"/>
  <c r="T131" i="79"/>
  <c r="T131" i="80"/>
  <c r="L131" i="79"/>
  <c r="L131" i="80"/>
  <c r="M131" i="79"/>
  <c r="M131" i="80"/>
  <c r="AA131" i="79"/>
  <c r="AA131" i="80"/>
  <c r="S131" i="79"/>
  <c r="S131" i="80"/>
  <c r="K131" i="79"/>
  <c r="K131" i="80"/>
  <c r="DQ83" i="80"/>
  <c r="DS83" i="80" s="1"/>
  <c r="DP83" i="80"/>
  <c r="DR83" i="80" s="1"/>
  <c r="AC131" i="79"/>
  <c r="AC131" i="80"/>
  <c r="AH131" i="79"/>
  <c r="AH131" i="80"/>
  <c r="R131" i="79"/>
  <c r="R131" i="80"/>
  <c r="Y131" i="79"/>
  <c r="Y131" i="80"/>
  <c r="Q131" i="79"/>
  <c r="Q131" i="80"/>
  <c r="I131" i="79"/>
  <c r="I131" i="80"/>
  <c r="Z131" i="79"/>
  <c r="Z131" i="80"/>
  <c r="J131" i="79"/>
  <c r="J131" i="80"/>
  <c r="AF131" i="79"/>
  <c r="AF131" i="80"/>
  <c r="X131" i="79"/>
  <c r="X131" i="80"/>
  <c r="P131" i="79"/>
  <c r="P131" i="80"/>
  <c r="H131" i="79"/>
  <c r="H131" i="80"/>
  <c r="AG131" i="78"/>
  <c r="AG131" i="79"/>
  <c r="AE131" i="78"/>
  <c r="AE131" i="79"/>
  <c r="O131" i="78"/>
  <c r="O131" i="79"/>
  <c r="G131" i="78"/>
  <c r="G131" i="79"/>
  <c r="AD131" i="78"/>
  <c r="AD131" i="79"/>
  <c r="U131" i="78"/>
  <c r="U131" i="79"/>
  <c r="DQ83" i="79"/>
  <c r="DS83" i="79" s="1"/>
  <c r="DP83" i="79"/>
  <c r="DR83" i="79" s="1"/>
  <c r="Q131" i="77"/>
  <c r="Q131" i="78"/>
  <c r="AF131" i="77"/>
  <c r="AF131" i="78"/>
  <c r="X131" i="77"/>
  <c r="X131" i="78"/>
  <c r="P131" i="77"/>
  <c r="P131" i="78"/>
  <c r="H131" i="77"/>
  <c r="H131" i="78"/>
  <c r="Y131" i="77"/>
  <c r="Y131" i="78"/>
  <c r="V131" i="77"/>
  <c r="V131" i="78"/>
  <c r="N131" i="77"/>
  <c r="N131" i="78"/>
  <c r="M131" i="77"/>
  <c r="M131" i="78"/>
  <c r="AC131" i="77"/>
  <c r="AC131" i="78"/>
  <c r="T131" i="77"/>
  <c r="T131" i="78"/>
  <c r="L131" i="77"/>
  <c r="L131" i="78"/>
  <c r="I131" i="77"/>
  <c r="I131" i="78"/>
  <c r="F131" i="77"/>
  <c r="F131" i="78"/>
  <c r="AA131" i="77"/>
  <c r="AA131" i="78"/>
  <c r="S131" i="77"/>
  <c r="S131" i="78"/>
  <c r="K131" i="77"/>
  <c r="K131" i="78"/>
  <c r="W131" i="77"/>
  <c r="W131" i="78"/>
  <c r="AB131" i="77"/>
  <c r="AB131" i="78"/>
  <c r="AH131" i="77"/>
  <c r="AH131" i="78"/>
  <c r="Z131" i="77"/>
  <c r="Z131" i="78"/>
  <c r="R131" i="77"/>
  <c r="R131" i="78"/>
  <c r="J131" i="77"/>
  <c r="J131" i="78"/>
  <c r="AG131" i="76"/>
  <c r="AG131" i="77"/>
  <c r="AE131" i="76"/>
  <c r="AE131" i="77"/>
  <c r="DQ83" i="77"/>
  <c r="DS83" i="77" s="1"/>
  <c r="DP83" i="77"/>
  <c r="DR83" i="77" s="1"/>
  <c r="G131" i="76"/>
  <c r="G131" i="77"/>
  <c r="AD131" i="76"/>
  <c r="AD131" i="77"/>
  <c r="O131" i="76"/>
  <c r="O131" i="77"/>
  <c r="U131" i="76"/>
  <c r="U131" i="77"/>
  <c r="DQ6" i="77"/>
  <c r="DS6" i="77" s="1"/>
  <c r="DP6" i="77"/>
  <c r="DR6" i="77" s="1"/>
  <c r="AF131" i="76"/>
  <c r="F131" i="76"/>
  <c r="AB131" i="76"/>
  <c r="T131" i="76"/>
  <c r="L131" i="76"/>
  <c r="N131" i="76"/>
  <c r="AC131" i="76"/>
  <c r="AA131" i="76"/>
  <c r="S131" i="76"/>
  <c r="K131" i="76"/>
  <c r="H131" i="76"/>
  <c r="AH131" i="76"/>
  <c r="Z131" i="76"/>
  <c r="R131" i="76"/>
  <c r="J131" i="76"/>
  <c r="DQ74" i="76"/>
  <c r="DS74" i="76" s="1"/>
  <c r="DP74" i="76"/>
  <c r="DR74" i="76" s="1"/>
  <c r="P131" i="76"/>
  <c r="V131" i="76"/>
  <c r="M131" i="76"/>
  <c r="Y131" i="76"/>
  <c r="Q131" i="76"/>
  <c r="I131" i="76"/>
  <c r="DQ46" i="76"/>
  <c r="DS46" i="76" s="1"/>
  <c r="DP46" i="76"/>
  <c r="DR46" i="76" s="1"/>
  <c r="X131" i="76"/>
  <c r="W131" i="76"/>
  <c r="AG131" i="47"/>
  <c r="I131" i="47"/>
  <c r="AB131" i="47"/>
  <c r="E47" i="35"/>
  <c r="F47" i="35" s="1"/>
  <c r="E100" i="35"/>
  <c r="F100" i="35" s="1"/>
  <c r="CY131" i="80" s="1"/>
  <c r="E49" i="35"/>
  <c r="F49" i="35" s="1"/>
  <c r="E88" i="35"/>
  <c r="F88" i="35" s="1"/>
  <c r="CM131" i="80" s="1"/>
  <c r="E112" i="35"/>
  <c r="F112" i="35" s="1"/>
  <c r="E84" i="35"/>
  <c r="F84" i="35" s="1"/>
  <c r="CI131" i="80" s="1"/>
  <c r="E122" i="35"/>
  <c r="F122" i="35" s="1"/>
  <c r="E126" i="35"/>
  <c r="F126" i="35" s="1"/>
  <c r="E76" i="35"/>
  <c r="F76" i="35" s="1"/>
  <c r="CA131" i="80" s="1"/>
  <c r="E44" i="35"/>
  <c r="F44" i="35" s="1"/>
  <c r="E65" i="35"/>
  <c r="F65" i="35" s="1"/>
  <c r="BP131" i="80" s="1"/>
  <c r="E98" i="35"/>
  <c r="F98" i="35" s="1"/>
  <c r="CW131" i="80" s="1"/>
  <c r="E79" i="35"/>
  <c r="F79" i="35" s="1"/>
  <c r="CD131" i="80" s="1"/>
  <c r="E101" i="35"/>
  <c r="F101" i="35" s="1"/>
  <c r="CZ131" i="80" s="1"/>
  <c r="E115" i="35"/>
  <c r="F115" i="35" s="1"/>
  <c r="E51" i="35"/>
  <c r="F51" i="35" s="1"/>
  <c r="BB131" i="80" s="1"/>
  <c r="E75" i="35"/>
  <c r="F75" i="35" s="1"/>
  <c r="BZ131" i="80" s="1"/>
  <c r="E57" i="35"/>
  <c r="F57" i="35" s="1"/>
  <c r="BH131" i="80" s="1"/>
  <c r="E74" i="35"/>
  <c r="F74" i="35" s="1"/>
  <c r="BY131" i="80" s="1"/>
  <c r="E97" i="35"/>
  <c r="F97" i="35" s="1"/>
  <c r="CV131" i="80" s="1"/>
  <c r="E104" i="35"/>
  <c r="F104" i="35" s="1"/>
  <c r="E42" i="35"/>
  <c r="F42" i="35" s="1"/>
  <c r="E69" i="35"/>
  <c r="F69" i="35" s="1"/>
  <c r="BT131" i="80" s="1"/>
  <c r="E77" i="35"/>
  <c r="F77" i="35" s="1"/>
  <c r="CB131" i="80" s="1"/>
  <c r="E110" i="35"/>
  <c r="F110" i="35" s="1"/>
  <c r="E60" i="35"/>
  <c r="F60" i="35" s="1"/>
  <c r="BK131" i="80" s="1"/>
  <c r="E53" i="35"/>
  <c r="F53" i="35" s="1"/>
  <c r="BD131" i="80" s="1"/>
  <c r="E38" i="35"/>
  <c r="F38" i="35" s="1"/>
  <c r="E68" i="35"/>
  <c r="F68" i="35" s="1"/>
  <c r="BS131" i="80" s="1"/>
  <c r="E63" i="35"/>
  <c r="F63" i="35" s="1"/>
  <c r="BN131" i="80" s="1"/>
  <c r="E117" i="35"/>
  <c r="F117" i="35" s="1"/>
  <c r="E67" i="35"/>
  <c r="F67" i="35" s="1"/>
  <c r="BR131" i="80" s="1"/>
  <c r="E82" i="35"/>
  <c r="F82" i="35" s="1"/>
  <c r="CG131" i="80" s="1"/>
  <c r="E36" i="35"/>
  <c r="F36" i="35" s="1"/>
  <c r="E41" i="35"/>
  <c r="F41" i="35" s="1"/>
  <c r="AR131" i="80" s="1"/>
  <c r="E35" i="35"/>
  <c r="F35" i="35" s="1"/>
  <c r="AL131" i="80" s="1"/>
  <c r="E52" i="35"/>
  <c r="F52" i="35" s="1"/>
  <c r="BC131" i="80" s="1"/>
  <c r="E43" i="35"/>
  <c r="F43" i="35" s="1"/>
  <c r="E32" i="35"/>
  <c r="F32" i="35" s="1"/>
  <c r="AI131" i="80" s="1"/>
  <c r="E54" i="35"/>
  <c r="F54" i="35" s="1"/>
  <c r="BE131" i="80" s="1"/>
  <c r="E58" i="35"/>
  <c r="F58" i="35" s="1"/>
  <c r="BI131" i="80" s="1"/>
  <c r="E92" i="35"/>
  <c r="F92" i="35" s="1"/>
  <c r="CQ131" i="80" s="1"/>
  <c r="E71" i="35"/>
  <c r="F71" i="35" s="1"/>
  <c r="BV131" i="80" s="1"/>
  <c r="E125" i="35"/>
  <c r="F125" i="35" s="1"/>
  <c r="E39" i="35"/>
  <c r="F39" i="35" s="1"/>
  <c r="AP131" i="80" s="1"/>
  <c r="E55" i="35"/>
  <c r="F55" i="35" s="1"/>
  <c r="BF131" i="80" s="1"/>
  <c r="E70" i="35"/>
  <c r="F70" i="35" s="1"/>
  <c r="BU131" i="80" s="1"/>
  <c r="E62" i="35"/>
  <c r="F62" i="35" s="1"/>
  <c r="BM131" i="80" s="1"/>
  <c r="E89" i="35"/>
  <c r="F89" i="35" s="1"/>
  <c r="CN131" i="80" s="1"/>
  <c r="E59" i="35"/>
  <c r="F59" i="35" s="1"/>
  <c r="BJ131" i="80" s="1"/>
  <c r="E94" i="35"/>
  <c r="F94" i="35" s="1"/>
  <c r="CS131" i="80" s="1"/>
  <c r="E33" i="35"/>
  <c r="F33" i="35" s="1"/>
  <c r="AJ131" i="80" s="1"/>
  <c r="E118" i="35"/>
  <c r="F118" i="35" s="1"/>
  <c r="E34" i="35"/>
  <c r="F34" i="35" s="1"/>
  <c r="AK131" i="80" s="1"/>
  <c r="E114" i="35"/>
  <c r="F114" i="35" s="1"/>
  <c r="E102" i="35"/>
  <c r="F102" i="35" s="1"/>
  <c r="E105" i="35"/>
  <c r="F105" i="35" s="1"/>
  <c r="E96" i="35"/>
  <c r="F96" i="35" s="1"/>
  <c r="CU131" i="80" s="1"/>
  <c r="E81" i="35"/>
  <c r="F81" i="35" s="1"/>
  <c r="CF131" i="80" s="1"/>
  <c r="E86" i="35"/>
  <c r="F86" i="35" s="1"/>
  <c r="CK131" i="80" s="1"/>
  <c r="E85" i="35"/>
  <c r="F85" i="35" s="1"/>
  <c r="CJ131" i="80" s="1"/>
  <c r="E91" i="35"/>
  <c r="F91" i="35" s="1"/>
  <c r="CP131" i="80" s="1"/>
  <c r="E121" i="35"/>
  <c r="F121" i="35" s="1"/>
  <c r="E61" i="35"/>
  <c r="F61" i="35" s="1"/>
  <c r="BL131" i="80" s="1"/>
  <c r="AD131" i="47"/>
  <c r="E45" i="35"/>
  <c r="F45" i="35" s="1"/>
  <c r="E113" i="35"/>
  <c r="F113" i="35" s="1"/>
  <c r="P131" i="47"/>
  <c r="E37" i="35"/>
  <c r="F37" i="35" s="1"/>
  <c r="N131" i="47"/>
  <c r="E50" i="35"/>
  <c r="F50" i="35" s="1"/>
  <c r="BA131" i="80" s="1"/>
  <c r="E73" i="35"/>
  <c r="F73" i="35" s="1"/>
  <c r="BX131" i="80" s="1"/>
  <c r="E72" i="35"/>
  <c r="F72" i="35" s="1"/>
  <c r="BW131" i="80" s="1"/>
  <c r="E64" i="35"/>
  <c r="F64" i="35" s="1"/>
  <c r="BO131" i="80" s="1"/>
  <c r="E56" i="35"/>
  <c r="F56" i="35" s="1"/>
  <c r="BG131" i="80" s="1"/>
  <c r="E48" i="35"/>
  <c r="F48" i="35" s="1"/>
  <c r="E40" i="35"/>
  <c r="F40" i="35" s="1"/>
  <c r="E127" i="35"/>
  <c r="F127" i="35" s="1"/>
  <c r="E119" i="35"/>
  <c r="F119" i="35" s="1"/>
  <c r="E111" i="35"/>
  <c r="F111" i="35" s="1"/>
  <c r="E95" i="35"/>
  <c r="F95" i="35" s="1"/>
  <c r="CT131" i="80" s="1"/>
  <c r="E46" i="35"/>
  <c r="F46" i="35" s="1"/>
  <c r="G131" i="47"/>
  <c r="E108" i="35"/>
  <c r="F108" i="35" s="1"/>
  <c r="E123" i="35"/>
  <c r="F123" i="35" s="1"/>
  <c r="E106" i="35"/>
  <c r="F106" i="35" s="1"/>
  <c r="E78" i="35"/>
  <c r="F78" i="35" s="1"/>
  <c r="CC131" i="80" s="1"/>
  <c r="E109" i="35"/>
  <c r="F109" i="35" s="1"/>
  <c r="E80" i="35"/>
  <c r="F80" i="35" s="1"/>
  <c r="CE131" i="80" s="1"/>
  <c r="E103" i="35"/>
  <c r="F103" i="35" s="1"/>
  <c r="E124" i="35"/>
  <c r="F124" i="35" s="1"/>
  <c r="E90" i="35"/>
  <c r="F90" i="35" s="1"/>
  <c r="CO131" i="80" s="1"/>
  <c r="E120" i="35"/>
  <c r="F120" i="35" s="1"/>
  <c r="E83" i="35"/>
  <c r="F83" i="35" s="1"/>
  <c r="CH131" i="80" s="1"/>
  <c r="E99" i="35"/>
  <c r="F99" i="35" s="1"/>
  <c r="CX131" i="80" s="1"/>
  <c r="E87" i="35"/>
  <c r="F87" i="35" s="1"/>
  <c r="CL131" i="80" s="1"/>
  <c r="E93" i="35"/>
  <c r="F93" i="35" s="1"/>
  <c r="CR131" i="80" s="1"/>
  <c r="E116" i="35"/>
  <c r="F116" i="35" s="1"/>
  <c r="E107" i="35"/>
  <c r="F107" i="35" s="1"/>
  <c r="L131" i="47"/>
  <c r="R131" i="47"/>
  <c r="Y131" i="47"/>
  <c r="AC131" i="47"/>
  <c r="M131" i="47"/>
  <c r="Z131" i="47"/>
  <c r="T131" i="47"/>
  <c r="O131" i="47"/>
  <c r="U131" i="47"/>
  <c r="AA131" i="47"/>
  <c r="AE131" i="47"/>
  <c r="H131" i="47"/>
  <c r="E66" i="35"/>
  <c r="F66" i="35" s="1"/>
  <c r="BQ131" i="80" s="1"/>
  <c r="J131" i="47"/>
  <c r="V131" i="47"/>
  <c r="W131" i="47"/>
  <c r="AF131" i="47"/>
  <c r="X131" i="47"/>
  <c r="S131" i="47"/>
  <c r="G3" i="35"/>
  <c r="G4" i="35" s="1"/>
  <c r="G5" i="35" s="1"/>
  <c r="G6" i="35" s="1"/>
  <c r="G7" i="35" s="1"/>
  <c r="G8" i="35" s="1"/>
  <c r="G9" i="35" s="1"/>
  <c r="G10" i="35" s="1"/>
  <c r="G11" i="35" s="1"/>
  <c r="F131" i="47"/>
  <c r="K131" i="47"/>
  <c r="Q131" i="47"/>
  <c r="AH131" i="47"/>
  <c r="DQ87" i="47"/>
  <c r="DS87" i="47" s="1"/>
  <c r="DP87" i="47"/>
  <c r="DR87" i="47" s="1"/>
  <c r="DQ111" i="47"/>
  <c r="DS111" i="47" s="1"/>
  <c r="DP111" i="47"/>
  <c r="DR111" i="47" s="1"/>
  <c r="DQ9" i="47"/>
  <c r="DS9" i="47" s="1"/>
  <c r="DP9" i="47"/>
  <c r="DR9" i="47" s="1"/>
  <c r="DQ58" i="47"/>
  <c r="DS58" i="47" s="1"/>
  <c r="DP58" i="47"/>
  <c r="DR58" i="47" s="1"/>
  <c r="DQ90" i="47"/>
  <c r="DS90" i="47" s="1"/>
  <c r="DP90" i="47"/>
  <c r="DR90" i="47" s="1"/>
  <c r="DQ114" i="47"/>
  <c r="DS114" i="47" s="1"/>
  <c r="DP114" i="47"/>
  <c r="DR114" i="47" s="1"/>
  <c r="DP12" i="47"/>
  <c r="DR12" i="47" s="1"/>
  <c r="DQ12" i="47"/>
  <c r="DS12" i="47" s="1"/>
  <c r="DQ34" i="47"/>
  <c r="DS34" i="47" s="1"/>
  <c r="DP34" i="47"/>
  <c r="DR34" i="47" s="1"/>
  <c r="DQ40" i="47"/>
  <c r="DS40" i="47" s="1"/>
  <c r="DQ52" i="47"/>
  <c r="DS52" i="47" s="1"/>
  <c r="DQ64" i="47"/>
  <c r="DS64" i="47" s="1"/>
  <c r="DQ80" i="47"/>
  <c r="DS80" i="47" s="1"/>
  <c r="DQ108" i="47"/>
  <c r="DS108" i="47" s="1"/>
  <c r="DP37" i="47"/>
  <c r="DR37" i="47" s="1"/>
  <c r="DP61" i="47"/>
  <c r="DR61" i="47" s="1"/>
  <c r="DP77" i="47"/>
  <c r="DR77" i="47" s="1"/>
  <c r="DP93" i="47"/>
  <c r="DR93" i="47" s="1"/>
  <c r="DP105" i="47"/>
  <c r="DR105" i="47" s="1"/>
  <c r="DP117" i="47"/>
  <c r="DR117" i="47" s="1"/>
  <c r="DP129" i="47"/>
  <c r="DR129" i="47" s="1"/>
  <c r="DP6" i="47"/>
  <c r="DR6" i="47" s="1"/>
  <c r="DP18" i="47"/>
  <c r="DR18" i="47" s="1"/>
  <c r="DP22" i="47"/>
  <c r="DR22" i="47" s="1"/>
  <c r="DP102" i="47"/>
  <c r="DR102" i="47" s="1"/>
  <c r="DP126" i="47"/>
  <c r="DR126" i="47" s="1"/>
  <c r="DP15" i="47"/>
  <c r="DR15" i="47" s="1"/>
  <c r="DP31" i="47"/>
  <c r="DR31" i="47" s="1"/>
  <c r="DP55" i="47"/>
  <c r="DR55" i="47" s="1"/>
  <c r="DP71" i="47"/>
  <c r="DR71" i="47" s="1"/>
  <c r="DP83" i="47"/>
  <c r="DR83" i="47" s="1"/>
  <c r="A43" i="47"/>
  <c r="A96" i="47"/>
  <c r="A120" i="47"/>
  <c r="A46" i="47"/>
  <c r="A74" i="47"/>
  <c r="A99" i="47"/>
  <c r="A123" i="47"/>
  <c r="A25" i="47"/>
  <c r="A49" i="47"/>
  <c r="A28" i="47"/>
  <c r="DJ24" i="47"/>
  <c r="DJ25" i="47"/>
  <c r="DJ26" i="47"/>
  <c r="DJ16" i="47"/>
  <c r="DJ20" i="47"/>
  <c r="DJ29" i="47"/>
  <c r="DJ21" i="47"/>
  <c r="DJ30" i="47"/>
  <c r="DJ17" i="47"/>
  <c r="DJ28" i="47"/>
  <c r="DJ19" i="47"/>
  <c r="DJ15" i="47"/>
  <c r="AV131" i="79" l="1"/>
  <c r="AV131" i="80"/>
  <c r="AU131" i="79"/>
  <c r="AU131" i="80"/>
  <c r="AZ131" i="79"/>
  <c r="AZ131" i="80"/>
  <c r="AW131" i="79"/>
  <c r="AW131" i="80"/>
  <c r="AM131" i="79"/>
  <c r="AM131" i="80"/>
  <c r="AX131" i="79"/>
  <c r="AX131" i="80"/>
  <c r="DO13" i="79"/>
  <c r="DO13" i="80"/>
  <c r="AT131" i="79"/>
  <c r="AT131" i="80"/>
  <c r="AS131" i="79"/>
  <c r="AS131" i="80"/>
  <c r="AQ131" i="79"/>
  <c r="AQ131" i="80"/>
  <c r="AN131" i="79"/>
  <c r="AN131" i="80"/>
  <c r="DB111" i="80" s="1"/>
  <c r="DB65" i="80"/>
  <c r="DB97" i="80"/>
  <c r="DB117" i="80"/>
  <c r="DB52" i="80"/>
  <c r="DB122" i="80"/>
  <c r="DB38" i="80"/>
  <c r="DB81" i="80"/>
  <c r="DB109" i="80"/>
  <c r="DB39" i="80"/>
  <c r="DB105" i="80"/>
  <c r="DB35" i="80"/>
  <c r="DB15" i="80"/>
  <c r="DB78" i="80"/>
  <c r="DB83" i="80"/>
  <c r="DB14" i="80"/>
  <c r="AY131" i="79"/>
  <c r="AY131" i="80"/>
  <c r="AO131" i="79"/>
  <c r="AO131" i="80"/>
  <c r="BC131" i="78"/>
  <c r="BC131" i="79"/>
  <c r="CM131" i="78"/>
  <c r="CM131" i="79"/>
  <c r="CS131" i="78"/>
  <c r="CS131" i="79"/>
  <c r="BD131" i="78"/>
  <c r="BD131" i="79"/>
  <c r="BP131" i="78"/>
  <c r="BP131" i="79"/>
  <c r="BO131" i="78"/>
  <c r="BO131" i="79"/>
  <c r="CU131" i="78"/>
  <c r="CU131" i="79"/>
  <c r="BJ131" i="78"/>
  <c r="BJ131" i="79"/>
  <c r="CQ131" i="78"/>
  <c r="CQ131" i="79"/>
  <c r="BK131" i="78"/>
  <c r="BK131" i="79"/>
  <c r="BH131" i="78"/>
  <c r="BH131" i="79"/>
  <c r="CY131" i="78"/>
  <c r="CY131" i="79"/>
  <c r="BS131" i="78"/>
  <c r="BS131" i="79"/>
  <c r="CO131" i="78"/>
  <c r="CO131" i="79"/>
  <c r="CK131" i="78"/>
  <c r="CK131" i="79"/>
  <c r="AJ131" i="78"/>
  <c r="AJ131" i="79"/>
  <c r="CV131" i="78"/>
  <c r="CV131" i="79"/>
  <c r="CW131" i="78"/>
  <c r="CW131" i="79"/>
  <c r="CF131" i="78"/>
  <c r="CF131" i="79"/>
  <c r="AR131" i="78"/>
  <c r="AR131" i="79"/>
  <c r="BY131" i="78"/>
  <c r="BY131" i="79"/>
  <c r="CR131" i="78"/>
  <c r="CR131" i="79"/>
  <c r="CE131" i="78"/>
  <c r="CE131" i="79"/>
  <c r="CT131" i="78"/>
  <c r="CT131" i="79"/>
  <c r="BW131" i="78"/>
  <c r="BW131" i="79"/>
  <c r="CN131" i="78"/>
  <c r="CN131" i="79"/>
  <c r="BI131" i="78"/>
  <c r="BI131" i="79"/>
  <c r="CG131" i="78"/>
  <c r="CG131" i="79"/>
  <c r="BZ131" i="78"/>
  <c r="BZ131" i="79"/>
  <c r="CA131" i="78"/>
  <c r="CA131" i="79"/>
  <c r="BX131" i="78"/>
  <c r="BX131" i="79"/>
  <c r="BL131" i="78"/>
  <c r="BL131" i="79"/>
  <c r="BM131" i="78"/>
  <c r="BM131" i="79"/>
  <c r="BE131" i="78"/>
  <c r="BE131" i="79"/>
  <c r="BR131" i="78"/>
  <c r="BR131" i="79"/>
  <c r="CB131" i="78"/>
  <c r="CB131" i="79"/>
  <c r="BB131" i="78"/>
  <c r="BB131" i="79"/>
  <c r="AP131" i="78"/>
  <c r="AP131" i="79"/>
  <c r="CD131" i="78"/>
  <c r="CD131" i="79"/>
  <c r="BG131" i="78"/>
  <c r="BG131" i="79"/>
  <c r="BV131" i="78"/>
  <c r="BV131" i="79"/>
  <c r="CX131" i="78"/>
  <c r="CX131" i="79"/>
  <c r="CC131" i="78"/>
  <c r="CC131" i="79"/>
  <c r="BA131" i="78"/>
  <c r="BA131" i="79"/>
  <c r="BU131" i="78"/>
  <c r="BU131" i="79"/>
  <c r="AI131" i="78"/>
  <c r="AI131" i="79"/>
  <c r="DB50" i="79" s="1"/>
  <c r="BT131" i="78"/>
  <c r="BT131" i="79"/>
  <c r="CJ131" i="78"/>
  <c r="CJ131" i="79"/>
  <c r="AL131" i="78"/>
  <c r="AL131" i="79"/>
  <c r="BQ131" i="78"/>
  <c r="BQ131" i="79"/>
  <c r="CL131" i="78"/>
  <c r="CL131" i="79"/>
  <c r="CH131" i="78"/>
  <c r="CH131" i="79"/>
  <c r="CP131" i="78"/>
  <c r="CP131" i="79"/>
  <c r="AK131" i="78"/>
  <c r="AK131" i="79"/>
  <c r="DB126" i="79" s="1"/>
  <c r="BF131" i="78"/>
  <c r="BF131" i="79"/>
  <c r="BN131" i="78"/>
  <c r="BN131" i="79"/>
  <c r="CZ131" i="78"/>
  <c r="CZ131" i="79"/>
  <c r="CI131" i="78"/>
  <c r="CI131" i="79"/>
  <c r="AZ131" i="77"/>
  <c r="AZ131" i="78"/>
  <c r="AW131" i="77"/>
  <c r="AW131" i="78"/>
  <c r="AV131" i="77"/>
  <c r="AV131" i="78"/>
  <c r="AM131" i="77"/>
  <c r="AM131" i="78"/>
  <c r="AU131" i="77"/>
  <c r="AU131" i="78"/>
  <c r="DO13" i="77"/>
  <c r="DO13" i="78"/>
  <c r="AT131" i="77"/>
  <c r="AT131" i="78"/>
  <c r="AS131" i="77"/>
  <c r="AS131" i="78"/>
  <c r="AX131" i="77"/>
  <c r="AX131" i="78"/>
  <c r="AQ131" i="77"/>
  <c r="AQ131" i="78"/>
  <c r="AN131" i="77"/>
  <c r="AN131" i="78"/>
  <c r="AY131" i="77"/>
  <c r="AY131" i="78"/>
  <c r="AO131" i="77"/>
  <c r="AO131" i="78"/>
  <c r="CR131" i="76"/>
  <c r="CR131" i="77"/>
  <c r="CT131" i="76"/>
  <c r="CT131" i="77"/>
  <c r="CX131" i="76"/>
  <c r="CX131" i="77"/>
  <c r="CC131" i="76"/>
  <c r="CC131" i="77"/>
  <c r="BA131" i="76"/>
  <c r="BA131" i="77"/>
  <c r="BU131" i="76"/>
  <c r="BU131" i="77"/>
  <c r="AI131" i="76"/>
  <c r="AI131" i="77"/>
  <c r="BT131" i="76"/>
  <c r="BT131" i="77"/>
  <c r="BQ131" i="76"/>
  <c r="BQ131" i="77"/>
  <c r="CL131" i="76"/>
  <c r="CL131" i="77"/>
  <c r="BX131" i="76"/>
  <c r="BX131" i="77"/>
  <c r="BE131" i="76"/>
  <c r="BE131" i="77"/>
  <c r="CB131" i="76"/>
  <c r="CB131" i="77"/>
  <c r="CH131" i="76"/>
  <c r="CH131" i="77"/>
  <c r="CP131" i="76"/>
  <c r="CP131" i="77"/>
  <c r="AK131" i="76"/>
  <c r="AK131" i="77"/>
  <c r="BF131" i="76"/>
  <c r="BF131" i="77"/>
  <c r="BN131" i="76"/>
  <c r="BN131" i="77"/>
  <c r="CZ131" i="76"/>
  <c r="CZ131" i="77"/>
  <c r="CI131" i="76"/>
  <c r="CI131" i="77"/>
  <c r="BZ131" i="76"/>
  <c r="BZ131" i="77"/>
  <c r="BL131" i="76"/>
  <c r="BL131" i="77"/>
  <c r="BM131" i="76"/>
  <c r="BM131" i="77"/>
  <c r="BR131" i="76"/>
  <c r="BR131" i="77"/>
  <c r="CJ131" i="76"/>
  <c r="CJ131" i="77"/>
  <c r="AP131" i="76"/>
  <c r="AP131" i="77"/>
  <c r="BC131" i="76"/>
  <c r="BC131" i="77"/>
  <c r="BS131" i="76"/>
  <c r="BS131" i="77"/>
  <c r="CD131" i="76"/>
  <c r="CD131" i="77"/>
  <c r="BW131" i="76"/>
  <c r="BW131" i="77"/>
  <c r="CK131" i="76"/>
  <c r="CK131" i="77"/>
  <c r="AJ131" i="76"/>
  <c r="AJ131" i="77"/>
  <c r="AL131" i="76"/>
  <c r="AL131" i="77"/>
  <c r="CV131" i="76"/>
  <c r="CV131" i="77"/>
  <c r="CM131" i="76"/>
  <c r="CM131" i="77"/>
  <c r="BB131" i="76"/>
  <c r="BB131" i="77"/>
  <c r="BG131" i="76"/>
  <c r="BG131" i="77"/>
  <c r="CF131" i="76"/>
  <c r="CF131" i="77"/>
  <c r="CS131" i="76"/>
  <c r="CS131" i="77"/>
  <c r="BV131" i="76"/>
  <c r="BV131" i="77"/>
  <c r="AR131" i="76"/>
  <c r="AR131" i="77"/>
  <c r="BD131" i="76"/>
  <c r="BD131" i="77"/>
  <c r="BY131" i="76"/>
  <c r="BY131" i="77"/>
  <c r="BP131" i="76"/>
  <c r="BP131" i="77"/>
  <c r="CE131" i="76"/>
  <c r="CE131" i="77"/>
  <c r="CN131" i="76"/>
  <c r="CN131" i="77"/>
  <c r="BI131" i="76"/>
  <c r="BI131" i="77"/>
  <c r="CG131" i="76"/>
  <c r="CG131" i="77"/>
  <c r="CA131" i="76"/>
  <c r="CA131" i="77"/>
  <c r="CO131" i="76"/>
  <c r="CO131" i="77"/>
  <c r="CW131" i="76"/>
  <c r="CW131" i="77"/>
  <c r="BO131" i="76"/>
  <c r="BO131" i="77"/>
  <c r="CU131" i="76"/>
  <c r="CU131" i="77"/>
  <c r="BJ131" i="76"/>
  <c r="BJ131" i="77"/>
  <c r="CQ131" i="76"/>
  <c r="CQ131" i="77"/>
  <c r="BK131" i="76"/>
  <c r="BK131" i="77"/>
  <c r="BH131" i="76"/>
  <c r="BH131" i="77"/>
  <c r="CY131" i="76"/>
  <c r="CY131" i="77"/>
  <c r="AX131" i="76"/>
  <c r="DO13" i="76"/>
  <c r="AN131" i="76"/>
  <c r="AQ131" i="76"/>
  <c r="AY131" i="76"/>
  <c r="AO131" i="76"/>
  <c r="AT131" i="76"/>
  <c r="AZ131" i="76"/>
  <c r="AS131" i="76"/>
  <c r="AW131" i="76"/>
  <c r="AV131" i="76"/>
  <c r="AM131" i="76"/>
  <c r="AU131" i="76"/>
  <c r="CP131" i="47"/>
  <c r="CI131" i="47"/>
  <c r="CJ131" i="47"/>
  <c r="BC131" i="47"/>
  <c r="BS131" i="47"/>
  <c r="CD131" i="47"/>
  <c r="CH131" i="47"/>
  <c r="BN131" i="47"/>
  <c r="CO131" i="47"/>
  <c r="CK131" i="47"/>
  <c r="CV131" i="47"/>
  <c r="CW131" i="47"/>
  <c r="CM131" i="47"/>
  <c r="BF131" i="47"/>
  <c r="CZ131" i="47"/>
  <c r="BG131" i="47"/>
  <c r="CF131" i="47"/>
  <c r="CS131" i="47"/>
  <c r="BV131" i="47"/>
  <c r="BD131" i="47"/>
  <c r="BY131" i="47"/>
  <c r="BP131" i="47"/>
  <c r="BO131" i="47"/>
  <c r="CU131" i="47"/>
  <c r="BJ131" i="47"/>
  <c r="CQ131" i="47"/>
  <c r="BK131" i="47"/>
  <c r="BH131" i="47"/>
  <c r="CY131" i="47"/>
  <c r="CR131" i="47"/>
  <c r="CE131" i="47"/>
  <c r="CT131" i="47"/>
  <c r="BW131" i="47"/>
  <c r="CN131" i="47"/>
  <c r="BI131" i="47"/>
  <c r="CG131" i="47"/>
  <c r="BZ131" i="47"/>
  <c r="CA131" i="47"/>
  <c r="BQ131" i="47"/>
  <c r="CL131" i="47"/>
  <c r="BX131" i="47"/>
  <c r="BL131" i="47"/>
  <c r="BM131" i="47"/>
  <c r="BE131" i="47"/>
  <c r="BR131" i="47"/>
  <c r="CB131" i="47"/>
  <c r="BB131" i="47"/>
  <c r="CX131" i="47"/>
  <c r="CC131" i="47"/>
  <c r="BU131" i="47"/>
  <c r="BT131" i="47"/>
  <c r="AJ131" i="47"/>
  <c r="BA131" i="47"/>
  <c r="AR131" i="47"/>
  <c r="AT131" i="47"/>
  <c r="AM131" i="47"/>
  <c r="AQ131" i="47"/>
  <c r="AY131" i="47"/>
  <c r="AK131" i="47"/>
  <c r="AS131" i="47"/>
  <c r="AV131" i="47"/>
  <c r="AI131" i="47"/>
  <c r="AL131" i="47"/>
  <c r="AO131" i="47"/>
  <c r="AZ131" i="47"/>
  <c r="AU131" i="47"/>
  <c r="AP131" i="47"/>
  <c r="AW131" i="47"/>
  <c r="AX131" i="47"/>
  <c r="AN131" i="47"/>
  <c r="G12" i="35"/>
  <c r="G13" i="35" s="1"/>
  <c r="G14" i="35" s="1"/>
  <c r="G15" i="35" s="1"/>
  <c r="G16" i="35" s="1"/>
  <c r="G17" i="35" s="1"/>
  <c r="G18" i="35" s="1"/>
  <c r="G19" i="35" s="1"/>
  <c r="G20" i="35" s="1"/>
  <c r="G21" i="35" s="1"/>
  <c r="G22" i="35" s="1"/>
  <c r="G23" i="35" s="1"/>
  <c r="G24" i="35" s="1"/>
  <c r="G25" i="35" s="1"/>
  <c r="G26" i="35" s="1"/>
  <c r="G27" i="35" s="1"/>
  <c r="G28" i="35" s="1"/>
  <c r="G29" i="35" s="1"/>
  <c r="G30" i="35" s="1"/>
  <c r="G31" i="35" s="1"/>
  <c r="G32" i="35" s="1"/>
  <c r="G33" i="35" s="1"/>
  <c r="G34" i="35" s="1"/>
  <c r="G35" i="35" s="1"/>
  <c r="G36" i="35" s="1"/>
  <c r="G37" i="35" s="1"/>
  <c r="G38" i="35" s="1"/>
  <c r="G39" i="35" s="1"/>
  <c r="G40" i="35" s="1"/>
  <c r="G41" i="35" s="1"/>
  <c r="G42" i="35" s="1"/>
  <c r="G43" i="35" s="1"/>
  <c r="G44" i="35" s="1"/>
  <c r="G45" i="35" s="1"/>
  <c r="G46" i="35" s="1"/>
  <c r="G47" i="35" s="1"/>
  <c r="G48" i="35" s="1"/>
  <c r="G49" i="35" s="1"/>
  <c r="G50" i="35" s="1"/>
  <c r="G51" i="35" s="1"/>
  <c r="G52" i="35" s="1"/>
  <c r="G53" i="35" s="1"/>
  <c r="G54" i="35" s="1"/>
  <c r="G55" i="35" s="1"/>
  <c r="G56" i="35" s="1"/>
  <c r="G57" i="35" s="1"/>
  <c r="G58" i="35" s="1"/>
  <c r="G59" i="35" s="1"/>
  <c r="G60" i="35" s="1"/>
  <c r="G61" i="35" s="1"/>
  <c r="G62" i="35" s="1"/>
  <c r="G63" i="35" s="1"/>
  <c r="G64" i="35" s="1"/>
  <c r="G65" i="35" s="1"/>
  <c r="G66" i="35" s="1"/>
  <c r="G67" i="35" s="1"/>
  <c r="G68" i="35" s="1"/>
  <c r="G69" i="35" s="1"/>
  <c r="G70" i="35" s="1"/>
  <c r="G71" i="35" s="1"/>
  <c r="G72" i="35" s="1"/>
  <c r="G73" i="35" s="1"/>
  <c r="G74" i="35" s="1"/>
  <c r="G75" i="35" s="1"/>
  <c r="G76" i="35" s="1"/>
  <c r="G77" i="35" s="1"/>
  <c r="G78" i="35" s="1"/>
  <c r="G79" i="35" s="1"/>
  <c r="G80" i="35" s="1"/>
  <c r="G81" i="35" s="1"/>
  <c r="G82" i="35" s="1"/>
  <c r="G83" i="35" s="1"/>
  <c r="G84" i="35" s="1"/>
  <c r="G85" i="35" s="1"/>
  <c r="G86" i="35" s="1"/>
  <c r="G87" i="35" s="1"/>
  <c r="G88" i="35" s="1"/>
  <c r="G89" i="35" s="1"/>
  <c r="G90" i="35" s="1"/>
  <c r="G91" i="35" s="1"/>
  <c r="G92" i="35" s="1"/>
  <c r="G93" i="35" s="1"/>
  <c r="G94" i="35" s="1"/>
  <c r="G95" i="35" s="1"/>
  <c r="G96" i="35" s="1"/>
  <c r="G97" i="35" s="1"/>
  <c r="G98" i="35" s="1"/>
  <c r="G99" i="35" s="1"/>
  <c r="G100" i="35" s="1"/>
  <c r="G101" i="35" s="1"/>
  <c r="G102" i="35" s="1"/>
  <c r="G103" i="35" s="1"/>
  <c r="G104" i="35" s="1"/>
  <c r="G105" i="35" s="1"/>
  <c r="G106" i="35" s="1"/>
  <c r="G107" i="35" s="1"/>
  <c r="G108" i="35" s="1"/>
  <c r="G109" i="35" s="1"/>
  <c r="G110" i="35" s="1"/>
  <c r="G111" i="35" s="1"/>
  <c r="G112" i="35" s="1"/>
  <c r="G113" i="35" s="1"/>
  <c r="G114" i="35" s="1"/>
  <c r="G115" i="35" s="1"/>
  <c r="G116" i="35" s="1"/>
  <c r="G117" i="35" s="1"/>
  <c r="G118" i="35" s="1"/>
  <c r="G119" i="35" s="1"/>
  <c r="G120" i="35" s="1"/>
  <c r="G121" i="35" s="1"/>
  <c r="G122" i="35" s="1"/>
  <c r="G123" i="35" s="1"/>
  <c r="G124" i="35" s="1"/>
  <c r="G125" i="35" s="1"/>
  <c r="G126" i="35" s="1"/>
  <c r="G127" i="35" s="1"/>
  <c r="DO13" i="47"/>
  <c r="DQ99" i="47"/>
  <c r="DS99" i="47" s="1"/>
  <c r="DP99" i="47"/>
  <c r="DR99" i="47" s="1"/>
  <c r="DQ49" i="47"/>
  <c r="DS49" i="47" s="1"/>
  <c r="DP49" i="47"/>
  <c r="DR49" i="47" s="1"/>
  <c r="DQ25" i="47"/>
  <c r="DS25" i="47" s="1"/>
  <c r="DP25" i="47"/>
  <c r="DR25" i="47" s="1"/>
  <c r="DQ74" i="47"/>
  <c r="DS74" i="47" s="1"/>
  <c r="DP74" i="47"/>
  <c r="DR74" i="47" s="1"/>
  <c r="DP120" i="47"/>
  <c r="DR120" i="47" s="1"/>
  <c r="DQ120" i="47"/>
  <c r="DS120" i="47" s="1"/>
  <c r="DQ123" i="47"/>
  <c r="DS123" i="47" s="1"/>
  <c r="DP123" i="47"/>
  <c r="DR123" i="47" s="1"/>
  <c r="DP28" i="47"/>
  <c r="DR28" i="47" s="1"/>
  <c r="DQ28" i="47"/>
  <c r="DS28" i="47" s="1"/>
  <c r="DQ46" i="47"/>
  <c r="DS46" i="47" s="1"/>
  <c r="DP46" i="47"/>
  <c r="DR46" i="47" s="1"/>
  <c r="DP96" i="47"/>
  <c r="DR96" i="47" s="1"/>
  <c r="DQ96" i="47"/>
  <c r="DS96" i="47" s="1"/>
  <c r="DQ43" i="47"/>
  <c r="DS43" i="47" s="1"/>
  <c r="DP43" i="47"/>
  <c r="DR43" i="47" s="1"/>
  <c r="DB7" i="80" l="1"/>
  <c r="DB119" i="80"/>
  <c r="DB70" i="80"/>
  <c r="DB32" i="80"/>
  <c r="DB120" i="80"/>
  <c r="DB13" i="80"/>
  <c r="DB16" i="80"/>
  <c r="DB95" i="80"/>
  <c r="DB24" i="80"/>
  <c r="DB90" i="80"/>
  <c r="DB58" i="80"/>
  <c r="DB123" i="80"/>
  <c r="DB103" i="80"/>
  <c r="DB42" i="80"/>
  <c r="DB107" i="80"/>
  <c r="DB84" i="80"/>
  <c r="DB46" i="80"/>
  <c r="DB125" i="80"/>
  <c r="DB91" i="80"/>
  <c r="DB37" i="80"/>
  <c r="DB118" i="79"/>
  <c r="DB73" i="80"/>
  <c r="DB12" i="80"/>
  <c r="DB110" i="80"/>
  <c r="DB21" i="80"/>
  <c r="DB100" i="80"/>
  <c r="DB26" i="80"/>
  <c r="DB104" i="80"/>
  <c r="DB76" i="80"/>
  <c r="DB33" i="80"/>
  <c r="DB108" i="80"/>
  <c r="DB47" i="80"/>
  <c r="DB112" i="80"/>
  <c r="DB92" i="80"/>
  <c r="DB60" i="80"/>
  <c r="DB130" i="80"/>
  <c r="DB40" i="80"/>
  <c r="DB89" i="80"/>
  <c r="DB43" i="80"/>
  <c r="DB74" i="80"/>
  <c r="DB86" i="80"/>
  <c r="DB10" i="80"/>
  <c r="DB22" i="80"/>
  <c r="DB5" i="80"/>
  <c r="DB54" i="80"/>
  <c r="DB124" i="80"/>
  <c r="DB49" i="80"/>
  <c r="DB128" i="80"/>
  <c r="DB94" i="80"/>
  <c r="DB57" i="80"/>
  <c r="DB18" i="80"/>
  <c r="DB75" i="80"/>
  <c r="DB51" i="80"/>
  <c r="DB116" i="80"/>
  <c r="DB87" i="80"/>
  <c r="DB127" i="80"/>
  <c r="DB25" i="80"/>
  <c r="DB11" i="80"/>
  <c r="DB30" i="80"/>
  <c r="DB6" i="80"/>
  <c r="DB59" i="80"/>
  <c r="DB129" i="80"/>
  <c r="DB63" i="80"/>
  <c r="DB34" i="80"/>
  <c r="DB99" i="80"/>
  <c r="DB62" i="80"/>
  <c r="DB19" i="80"/>
  <c r="DB80" i="80"/>
  <c r="DB56" i="80"/>
  <c r="DB121" i="80"/>
  <c r="DB101" i="80"/>
  <c r="DB36" i="80"/>
  <c r="DB114" i="80"/>
  <c r="DB45" i="80"/>
  <c r="DB55" i="80"/>
  <c r="DB31" i="80"/>
  <c r="DB8" i="80"/>
  <c r="DB64" i="80"/>
  <c r="DB17" i="80"/>
  <c r="DB72" i="80"/>
  <c r="DB48" i="80"/>
  <c r="DB113" i="80"/>
  <c r="DB71" i="80"/>
  <c r="DB27" i="80"/>
  <c r="DB88" i="80"/>
  <c r="DB61" i="80"/>
  <c r="DB126" i="80"/>
  <c r="DB106" i="80"/>
  <c r="DB9" i="80"/>
  <c r="DB44" i="80"/>
  <c r="DB102" i="80"/>
  <c r="DB50" i="77"/>
  <c r="DB96" i="80"/>
  <c r="DB115" i="80"/>
  <c r="DB50" i="80"/>
  <c r="DB28" i="80"/>
  <c r="DB82" i="80"/>
  <c r="DB23" i="80"/>
  <c r="DB77" i="80"/>
  <c r="DB53" i="80"/>
  <c r="DB118" i="80"/>
  <c r="DB98" i="80"/>
  <c r="DB29" i="80"/>
  <c r="DB93" i="80"/>
  <c r="DB79" i="80"/>
  <c r="DB41" i="80"/>
  <c r="DB34" i="79"/>
  <c r="DB41" i="79"/>
  <c r="DB89" i="79"/>
  <c r="DB53" i="79"/>
  <c r="DB61" i="79"/>
  <c r="DB111" i="79"/>
  <c r="DB72" i="79"/>
  <c r="DB42" i="79"/>
  <c r="DB124" i="79"/>
  <c r="DB60" i="79"/>
  <c r="DB39" i="79"/>
  <c r="DB91" i="77"/>
  <c r="DB30" i="78"/>
  <c r="DB74" i="78"/>
  <c r="DB15" i="79"/>
  <c r="DB90" i="79"/>
  <c r="DB46" i="79"/>
  <c r="DB117" i="79"/>
  <c r="DB95" i="79"/>
  <c r="DB32" i="79"/>
  <c r="DB109" i="79"/>
  <c r="DB56" i="79"/>
  <c r="DB17" i="79"/>
  <c r="DB103" i="79"/>
  <c r="DB55" i="79"/>
  <c r="DB76" i="79"/>
  <c r="DB102" i="79"/>
  <c r="DB49" i="79"/>
  <c r="DB12" i="79"/>
  <c r="DB18" i="79"/>
  <c r="DB104" i="79"/>
  <c r="DB9" i="79"/>
  <c r="DB84" i="79"/>
  <c r="DB75" i="79"/>
  <c r="DB58" i="79"/>
  <c r="DB96" i="79"/>
  <c r="DB25" i="79"/>
  <c r="DB123" i="79"/>
  <c r="DB105" i="79"/>
  <c r="DB36" i="79"/>
  <c r="DB57" i="79"/>
  <c r="DB26" i="79"/>
  <c r="DB35" i="79"/>
  <c r="DB107" i="79"/>
  <c r="DB130" i="79"/>
  <c r="DB62" i="79"/>
  <c r="DB119" i="79"/>
  <c r="DB23" i="79"/>
  <c r="DB121" i="79"/>
  <c r="DB11" i="79"/>
  <c r="DB19" i="79"/>
  <c r="DB128" i="79"/>
  <c r="DB79" i="79"/>
  <c r="DB24" i="79"/>
  <c r="DB27" i="79"/>
  <c r="DB52" i="79"/>
  <c r="DB16" i="79"/>
  <c r="DB81" i="79"/>
  <c r="DB91" i="79"/>
  <c r="DB112" i="79"/>
  <c r="DB82" i="79"/>
  <c r="DB28" i="79"/>
  <c r="DB45" i="79"/>
  <c r="DB40" i="79"/>
  <c r="DB37" i="79"/>
  <c r="DB129" i="79"/>
  <c r="DB74" i="79"/>
  <c r="DB14" i="79"/>
  <c r="DB44" i="79"/>
  <c r="DB122" i="79"/>
  <c r="DB73" i="79"/>
  <c r="DB13" i="79"/>
  <c r="DB94" i="79"/>
  <c r="DB93" i="79"/>
  <c r="DB59" i="79"/>
  <c r="DB70" i="79"/>
  <c r="DB21" i="79"/>
  <c r="DB10" i="79"/>
  <c r="DB38" i="79"/>
  <c r="DB78" i="79"/>
  <c r="DB108" i="79"/>
  <c r="DB115" i="79"/>
  <c r="DB65" i="79"/>
  <c r="DB8" i="79"/>
  <c r="DB29" i="79"/>
  <c r="DB86" i="79"/>
  <c r="DB97" i="79"/>
  <c r="DB77" i="79"/>
  <c r="DB7" i="79"/>
  <c r="DB5" i="79"/>
  <c r="DB127" i="79"/>
  <c r="DB83" i="79"/>
  <c r="DB30" i="79"/>
  <c r="DB113" i="79"/>
  <c r="DB33" i="79"/>
  <c r="DB31" i="79"/>
  <c r="DB116" i="79"/>
  <c r="DB63" i="79"/>
  <c r="DB125" i="79"/>
  <c r="DB98" i="79"/>
  <c r="DB110" i="79"/>
  <c r="DB71" i="79"/>
  <c r="DB64" i="79"/>
  <c r="DB54" i="79"/>
  <c r="DB100" i="79"/>
  <c r="DB106" i="79"/>
  <c r="DB47" i="79"/>
  <c r="DB43" i="79"/>
  <c r="DB120" i="79"/>
  <c r="DB80" i="79"/>
  <c r="DB87" i="79"/>
  <c r="DB48" i="79"/>
  <c r="DB99" i="79"/>
  <c r="DB51" i="79"/>
  <c r="DB6" i="79"/>
  <c r="DB88" i="79"/>
  <c r="DB22" i="79"/>
  <c r="DB114" i="79"/>
  <c r="DB92" i="79"/>
  <c r="DB101" i="79"/>
  <c r="DB54" i="78"/>
  <c r="DB108" i="78"/>
  <c r="DB79" i="78"/>
  <c r="DB59" i="78"/>
  <c r="DB113" i="78"/>
  <c r="DB122" i="78"/>
  <c r="DB15" i="78"/>
  <c r="DB83" i="78"/>
  <c r="DB55" i="78"/>
  <c r="DB11" i="78"/>
  <c r="DB64" i="78"/>
  <c r="DB23" i="78"/>
  <c r="DB90" i="78"/>
  <c r="DB53" i="78"/>
  <c r="DB118" i="78"/>
  <c r="DB43" i="78"/>
  <c r="DB127" i="78"/>
  <c r="DB52" i="78"/>
  <c r="DB117" i="78"/>
  <c r="DB92" i="78"/>
  <c r="DB36" i="78"/>
  <c r="DB106" i="78"/>
  <c r="DB124" i="78"/>
  <c r="DB99" i="78"/>
  <c r="DB87" i="78"/>
  <c r="DB45" i="78"/>
  <c r="DB77" i="78"/>
  <c r="DB38" i="78"/>
  <c r="DB47" i="78"/>
  <c r="DB101" i="78"/>
  <c r="DB36" i="77"/>
  <c r="DB119" i="77"/>
  <c r="DB96" i="78"/>
  <c r="DB115" i="78"/>
  <c r="DB13" i="78"/>
  <c r="DB82" i="78"/>
  <c r="DB26" i="78"/>
  <c r="DB104" i="78"/>
  <c r="DB58" i="78"/>
  <c r="DB123" i="78"/>
  <c r="DB57" i="78"/>
  <c r="DB24" i="78"/>
  <c r="DB70" i="78"/>
  <c r="DB32" i="78"/>
  <c r="DB97" i="78"/>
  <c r="DB41" i="78"/>
  <c r="DB111" i="78"/>
  <c r="DB38" i="77"/>
  <c r="DB5" i="78"/>
  <c r="DB34" i="78"/>
  <c r="DB107" i="78"/>
  <c r="DB73" i="78"/>
  <c r="DB129" i="78"/>
  <c r="DB84" i="78"/>
  <c r="DB90" i="77"/>
  <c r="DB73" i="77"/>
  <c r="DB7" i="78"/>
  <c r="DB50" i="78"/>
  <c r="DB16" i="78"/>
  <c r="DB95" i="78"/>
  <c r="DB39" i="78"/>
  <c r="DB109" i="78"/>
  <c r="DB76" i="78"/>
  <c r="DB12" i="78"/>
  <c r="DB62" i="78"/>
  <c r="DB18" i="78"/>
  <c r="DB75" i="78"/>
  <c r="DB37" i="78"/>
  <c r="DB102" i="78"/>
  <c r="DB46" i="78"/>
  <c r="DB125" i="78"/>
  <c r="DB6" i="78"/>
  <c r="DB72" i="78"/>
  <c r="DB42" i="78"/>
  <c r="DB9" i="78"/>
  <c r="DB48" i="78"/>
  <c r="DB112" i="78"/>
  <c r="DB57" i="77"/>
  <c r="DB53" i="77"/>
  <c r="DB17" i="78"/>
  <c r="DB78" i="78"/>
  <c r="DB21" i="78"/>
  <c r="DB100" i="78"/>
  <c r="DB44" i="78"/>
  <c r="DB114" i="78"/>
  <c r="DB81" i="78"/>
  <c r="DB14" i="78"/>
  <c r="DB71" i="78"/>
  <c r="DB19" i="78"/>
  <c r="DB80" i="78"/>
  <c r="DB51" i="78"/>
  <c r="DB116" i="78"/>
  <c r="DB60" i="78"/>
  <c r="DB130" i="78"/>
  <c r="DB31" i="78"/>
  <c r="DB33" i="78"/>
  <c r="DB124" i="77"/>
  <c r="DB10" i="78"/>
  <c r="DB86" i="78"/>
  <c r="DB25" i="78"/>
  <c r="DB35" i="78"/>
  <c r="DB105" i="78"/>
  <c r="DB49" i="78"/>
  <c r="DB128" i="78"/>
  <c r="DB89" i="78"/>
  <c r="DB22" i="78"/>
  <c r="DB98" i="78"/>
  <c r="DB27" i="78"/>
  <c r="DB88" i="78"/>
  <c r="DB56" i="78"/>
  <c r="DB121" i="78"/>
  <c r="DB65" i="78"/>
  <c r="DB81" i="76"/>
  <c r="DB110" i="78"/>
  <c r="DB120" i="78"/>
  <c r="DB91" i="78"/>
  <c r="DB40" i="78"/>
  <c r="DB119" i="78"/>
  <c r="DB63" i="78"/>
  <c r="DB8" i="78"/>
  <c r="DB94" i="78"/>
  <c r="DB28" i="78"/>
  <c r="DB103" i="78"/>
  <c r="DB29" i="78"/>
  <c r="DB93" i="78"/>
  <c r="DB61" i="78"/>
  <c r="DB126" i="78"/>
  <c r="DB83" i="77"/>
  <c r="DB123" i="77"/>
  <c r="DB28" i="77"/>
  <c r="DB29" i="77"/>
  <c r="DB58" i="77"/>
  <c r="DB7" i="77"/>
  <c r="DB95" i="77"/>
  <c r="DB101" i="77"/>
  <c r="DB48" i="77"/>
  <c r="DB112" i="77"/>
  <c r="DB64" i="77"/>
  <c r="DB6" i="77"/>
  <c r="DB94" i="77"/>
  <c r="DB44" i="77"/>
  <c r="DB98" i="77"/>
  <c r="DB96" i="77"/>
  <c r="DB114" i="77"/>
  <c r="DB121" i="77"/>
  <c r="DB100" i="76"/>
  <c r="DB24" i="77"/>
  <c r="DB17" i="77"/>
  <c r="DB120" i="77"/>
  <c r="DB27" i="77"/>
  <c r="DB58" i="76"/>
  <c r="DB41" i="77"/>
  <c r="DB104" i="77"/>
  <c r="DB32" i="77"/>
  <c r="DB70" i="77"/>
  <c r="DB16" i="77"/>
  <c r="DB126" i="77"/>
  <c r="DB77" i="77"/>
  <c r="DB71" i="77"/>
  <c r="DB47" i="77"/>
  <c r="DB11" i="77"/>
  <c r="DB74" i="77"/>
  <c r="DB8" i="77"/>
  <c r="DB22" i="77"/>
  <c r="DB86" i="77"/>
  <c r="DB103" i="77"/>
  <c r="DB97" i="77"/>
  <c r="DB113" i="77"/>
  <c r="DB84" i="77"/>
  <c r="DB26" i="77"/>
  <c r="DB40" i="77"/>
  <c r="DB127" i="77"/>
  <c r="DB5" i="77"/>
  <c r="DB61" i="77"/>
  <c r="DB23" i="77"/>
  <c r="DB45" i="77"/>
  <c r="DB108" i="77"/>
  <c r="DB15" i="77"/>
  <c r="DB116" i="77"/>
  <c r="DB63" i="77"/>
  <c r="DB89" i="77"/>
  <c r="DB60" i="77"/>
  <c r="DB93" i="77"/>
  <c r="DB79" i="77"/>
  <c r="DB56" i="77"/>
  <c r="DB31" i="77"/>
  <c r="DB25" i="77"/>
  <c r="DB100" i="77"/>
  <c r="DB43" i="77"/>
  <c r="DB78" i="77"/>
  <c r="DB117" i="77"/>
  <c r="DB82" i="77"/>
  <c r="DB33" i="77"/>
  <c r="DB10" i="77"/>
  <c r="DB51" i="77"/>
  <c r="DB129" i="77"/>
  <c r="DB65" i="77"/>
  <c r="DB128" i="77"/>
  <c r="DB54" i="77"/>
  <c r="DB81" i="77"/>
  <c r="DB14" i="77"/>
  <c r="DB75" i="77"/>
  <c r="DB21" i="77"/>
  <c r="DB118" i="77"/>
  <c r="DB88" i="77"/>
  <c r="DB52" i="77"/>
  <c r="DB13" i="77"/>
  <c r="DB99" i="77"/>
  <c r="DB107" i="77"/>
  <c r="DB59" i="77"/>
  <c r="DB102" i="77"/>
  <c r="DB49" i="77"/>
  <c r="DB30" i="77"/>
  <c r="DB39" i="77"/>
  <c r="DB80" i="77"/>
  <c r="DB62" i="77"/>
  <c r="DB105" i="77"/>
  <c r="DB92" i="77"/>
  <c r="DB12" i="77"/>
  <c r="DB110" i="77"/>
  <c r="DB46" i="77"/>
  <c r="DB76" i="77"/>
  <c r="DB115" i="77"/>
  <c r="DB125" i="77"/>
  <c r="DB35" i="77"/>
  <c r="DB19" i="77"/>
  <c r="DB109" i="77"/>
  <c r="DB72" i="77"/>
  <c r="DB130" i="77"/>
  <c r="DB18" i="77"/>
  <c r="DB55" i="77"/>
  <c r="DB106" i="77"/>
  <c r="DB122" i="77"/>
  <c r="DB87" i="77"/>
  <c r="DB34" i="77"/>
  <c r="DB42" i="77"/>
  <c r="DB9" i="77"/>
  <c r="DB37" i="77"/>
  <c r="DB111" i="77"/>
  <c r="DB94" i="76"/>
  <c r="DB113" i="76"/>
  <c r="DB82" i="76"/>
  <c r="DB13" i="76"/>
  <c r="DB47" i="76"/>
  <c r="DB98" i="76"/>
  <c r="DB10" i="76"/>
  <c r="DB86" i="76"/>
  <c r="DB80" i="76"/>
  <c r="DB9" i="76"/>
  <c r="DB112" i="76"/>
  <c r="DB31" i="76"/>
  <c r="DB103" i="76"/>
  <c r="DB123" i="76"/>
  <c r="DB130" i="76"/>
  <c r="DB17" i="76"/>
  <c r="DB33" i="76"/>
  <c r="DB93" i="76"/>
  <c r="DB87" i="76"/>
  <c r="DB50" i="76"/>
  <c r="DB105" i="76"/>
  <c r="DB11" i="76"/>
  <c r="DB110" i="76"/>
  <c r="DB101" i="76"/>
  <c r="DB12" i="76"/>
  <c r="DB115" i="76"/>
  <c r="DB37" i="76"/>
  <c r="DB106" i="76"/>
  <c r="DB39" i="76"/>
  <c r="DB51" i="76"/>
  <c r="DB56" i="76"/>
  <c r="DB28" i="76"/>
  <c r="DB34" i="76"/>
  <c r="DB122" i="76"/>
  <c r="DB116" i="76"/>
  <c r="DB38" i="76"/>
  <c r="DB5" i="76"/>
  <c r="DB55" i="76"/>
  <c r="DB53" i="76"/>
  <c r="DB76" i="76"/>
  <c r="DB89" i="76"/>
  <c r="DB99" i="76"/>
  <c r="DB57" i="76"/>
  <c r="DB45" i="76"/>
  <c r="DB6" i="76"/>
  <c r="DB78" i="76"/>
  <c r="DB125" i="76"/>
  <c r="DB41" i="76"/>
  <c r="DB16" i="76"/>
  <c r="DB127" i="76"/>
  <c r="DB71" i="76"/>
  <c r="DB36" i="76"/>
  <c r="DB61" i="76"/>
  <c r="DB24" i="76"/>
  <c r="DB126" i="76"/>
  <c r="DB35" i="76"/>
  <c r="DB40" i="76"/>
  <c r="DB109" i="76"/>
  <c r="DB19" i="76"/>
  <c r="DB22" i="76"/>
  <c r="DB118" i="76"/>
  <c r="DB117" i="76"/>
  <c r="DB129" i="76"/>
  <c r="DB23" i="76"/>
  <c r="DB64" i="76"/>
  <c r="DB73" i="76"/>
  <c r="DB14" i="76"/>
  <c r="DB84" i="76"/>
  <c r="DB27" i="76"/>
  <c r="DB59" i="76"/>
  <c r="DB29" i="76"/>
  <c r="DB60" i="76"/>
  <c r="DB88" i="76"/>
  <c r="DB102" i="76"/>
  <c r="DB74" i="76"/>
  <c r="DB49" i="76"/>
  <c r="DB111" i="76"/>
  <c r="DB42" i="76"/>
  <c r="DB46" i="76"/>
  <c r="DB90" i="76"/>
  <c r="DB54" i="76"/>
  <c r="DB43" i="76"/>
  <c r="DB26" i="76"/>
  <c r="DB44" i="76"/>
  <c r="DB63" i="76"/>
  <c r="DB77" i="76"/>
  <c r="DB70" i="76"/>
  <c r="DB108" i="76"/>
  <c r="DB18" i="76"/>
  <c r="DB92" i="76"/>
  <c r="DB21" i="76"/>
  <c r="DB62" i="76"/>
  <c r="DB30" i="76"/>
  <c r="DB119" i="76"/>
  <c r="DB91" i="76"/>
  <c r="DB7" i="76"/>
  <c r="DB83" i="76"/>
  <c r="DB72" i="76"/>
  <c r="DB107" i="76"/>
  <c r="DB121" i="76"/>
  <c r="DB128" i="76"/>
  <c r="DB75" i="76"/>
  <c r="DB124" i="76"/>
  <c r="DB104" i="76"/>
  <c r="DB114" i="76"/>
  <c r="DB8" i="76"/>
  <c r="DB48" i="76"/>
  <c r="DB79" i="76"/>
  <c r="DB120" i="76"/>
  <c r="DB32" i="76"/>
  <c r="DB95" i="76"/>
  <c r="DB96" i="76"/>
  <c r="DB65" i="76"/>
  <c r="DB52" i="76"/>
  <c r="DB15" i="76"/>
  <c r="DB97" i="76"/>
  <c r="DB25" i="76"/>
  <c r="DB6" i="47"/>
  <c r="DB89" i="47"/>
  <c r="DB65" i="47"/>
  <c r="DB59" i="47"/>
  <c r="DB76" i="47"/>
  <c r="DB60" i="47"/>
  <c r="DB110" i="47"/>
  <c r="DB39" i="47"/>
  <c r="DB95" i="47"/>
  <c r="DB64" i="47"/>
  <c r="DB83" i="47"/>
  <c r="DB121" i="47"/>
  <c r="DB10" i="47"/>
  <c r="DB103" i="47"/>
  <c r="DB33" i="47"/>
  <c r="DB55" i="47"/>
  <c r="DB97" i="47"/>
  <c r="DB128" i="47"/>
  <c r="DB14" i="47"/>
  <c r="DB24" i="47"/>
  <c r="DB77" i="47"/>
  <c r="DB71" i="47"/>
  <c r="DB48" i="47"/>
  <c r="DB22" i="47"/>
  <c r="DB25" i="47"/>
  <c r="DB7" i="47"/>
  <c r="DB23" i="47"/>
  <c r="DB70" i="47"/>
  <c r="DB80" i="47"/>
  <c r="DB54" i="47"/>
  <c r="DB88" i="47"/>
  <c r="DB19" i="47"/>
  <c r="DB129" i="47"/>
  <c r="DB35" i="47"/>
  <c r="DB118" i="47"/>
  <c r="DB9" i="47"/>
  <c r="DB5" i="47"/>
  <c r="DB91" i="47"/>
  <c r="DB12" i="47"/>
  <c r="DB94" i="47"/>
  <c r="DB38" i="47"/>
  <c r="DB42" i="47"/>
  <c r="DB40" i="47"/>
  <c r="DB15" i="47"/>
  <c r="DB72" i="47"/>
  <c r="DB17" i="47"/>
  <c r="DB117" i="47"/>
  <c r="DB21" i="47"/>
  <c r="DB78" i="47"/>
  <c r="DB84" i="47"/>
  <c r="DB49" i="47"/>
  <c r="DB112" i="47"/>
  <c r="DB119" i="47"/>
  <c r="DB98" i="47"/>
  <c r="DB46" i="47"/>
  <c r="DB73" i="47"/>
  <c r="DB30" i="47"/>
  <c r="DB130" i="47"/>
  <c r="DB127" i="47"/>
  <c r="DB52" i="47"/>
  <c r="DB29" i="47"/>
  <c r="DB43" i="47"/>
  <c r="DB51" i="47"/>
  <c r="DB123" i="47"/>
  <c r="DB44" i="47"/>
  <c r="DB126" i="47"/>
  <c r="DB96" i="47"/>
  <c r="DB18" i="47"/>
  <c r="DB124" i="47"/>
  <c r="DB107" i="47"/>
  <c r="DB113" i="47"/>
  <c r="DB47" i="47"/>
  <c r="DB11" i="47"/>
  <c r="DB115" i="47"/>
  <c r="DB120" i="47"/>
  <c r="DB41" i="47"/>
  <c r="DB57" i="47"/>
  <c r="DB116" i="47"/>
  <c r="DB92" i="47"/>
  <c r="DB62" i="47"/>
  <c r="DB81" i="47"/>
  <c r="DB99" i="47"/>
  <c r="DB31" i="47"/>
  <c r="DB61" i="47"/>
  <c r="DB37" i="47"/>
  <c r="DB45" i="47"/>
  <c r="DB28" i="47"/>
  <c r="DB82" i="47"/>
  <c r="DB56" i="47"/>
  <c r="DB86" i="47"/>
  <c r="DB27" i="47"/>
  <c r="DB26" i="47"/>
  <c r="DB105" i="47"/>
  <c r="DB87" i="47"/>
  <c r="DB32" i="47"/>
  <c r="DB36" i="47"/>
  <c r="DB93" i="47"/>
  <c r="DB79" i="47"/>
  <c r="DB125" i="47"/>
  <c r="DB63" i="47"/>
  <c r="DB109" i="47"/>
  <c r="DB53" i="47"/>
  <c r="DB102" i="47"/>
  <c r="DB90" i="47"/>
  <c r="DB34" i="47"/>
  <c r="DB74" i="47"/>
  <c r="DB104" i="47"/>
  <c r="DB16" i="47"/>
  <c r="DB122" i="47"/>
  <c r="DB13" i="47"/>
  <c r="DB108" i="47"/>
  <c r="DB8" i="47"/>
  <c r="DB100" i="47"/>
  <c r="DB101" i="47"/>
  <c r="DB106" i="47"/>
  <c r="DB50" i="47"/>
  <c r="DB75" i="47"/>
  <c r="DB111" i="47"/>
  <c r="DB114" i="47"/>
  <c r="DB58" i="47"/>
  <c r="DJ8" i="47" l="1"/>
  <c r="DJ7" i="47"/>
  <c r="DJ8" i="77"/>
  <c r="DJ6" i="77"/>
  <c r="DJ7" i="77"/>
  <c r="DJ7" i="80"/>
  <c r="DJ6" i="80"/>
  <c r="DJ8" i="80"/>
  <c r="DJ6" i="78"/>
  <c r="DJ8" i="78"/>
  <c r="DJ7" i="78"/>
  <c r="DJ7" i="79"/>
  <c r="DJ6" i="79"/>
  <c r="DJ8" i="79"/>
  <c r="DJ7" i="76"/>
  <c r="DJ6" i="76"/>
  <c r="DJ8" i="76"/>
  <c r="DJ6" i="47"/>
  <c r="DJ12" i="80"/>
  <c r="DU13" i="80"/>
  <c r="DE12" i="80" s="1"/>
  <c r="DU21" i="80"/>
  <c r="DU5" i="80"/>
  <c r="DE6" i="80" s="1"/>
  <c r="DJ11" i="80"/>
  <c r="DU23" i="80"/>
  <c r="DJ10" i="80"/>
  <c r="DU7" i="80"/>
  <c r="DU15" i="80"/>
  <c r="DJ11" i="78"/>
  <c r="DJ12" i="79"/>
  <c r="DU15" i="79"/>
  <c r="DU7" i="79"/>
  <c r="DU23" i="79"/>
  <c r="DJ10" i="79"/>
  <c r="DJ11" i="79"/>
  <c r="DU5" i="79"/>
  <c r="DE6" i="79" s="1"/>
  <c r="DU13" i="79"/>
  <c r="DE12" i="79" s="1"/>
  <c r="DU21" i="79"/>
  <c r="DU15" i="78"/>
  <c r="DJ10" i="78"/>
  <c r="DU7" i="78"/>
  <c r="DU23" i="78"/>
  <c r="DJ12" i="78"/>
  <c r="DU5" i="78"/>
  <c r="DE6" i="78" s="1"/>
  <c r="DU21" i="78"/>
  <c r="DU13" i="78"/>
  <c r="DE12" i="78" s="1"/>
  <c r="DU13" i="77"/>
  <c r="DE12" i="77" s="1"/>
  <c r="DU21" i="77"/>
  <c r="DU5" i="77"/>
  <c r="DE6" i="77" s="1"/>
  <c r="DJ12" i="77"/>
  <c r="DU15" i="77"/>
  <c r="DJ10" i="77"/>
  <c r="DU7" i="77"/>
  <c r="DU23" i="77"/>
  <c r="DJ11" i="77"/>
  <c r="DU7" i="76"/>
  <c r="DJ10" i="76"/>
  <c r="DU23" i="76"/>
  <c r="DU15" i="76"/>
  <c r="DJ11" i="76"/>
  <c r="DU5" i="76"/>
  <c r="DE6" i="76" s="1"/>
  <c r="DU21" i="76"/>
  <c r="DU13" i="76"/>
  <c r="DE12" i="76" s="1"/>
  <c r="DJ12" i="76"/>
  <c r="DJ10" i="47"/>
  <c r="DU21" i="47"/>
  <c r="DJ12" i="47"/>
  <c r="DJ11" i="47"/>
  <c r="DU23" i="47"/>
  <c r="DU5" i="47"/>
  <c r="DE6" i="47" s="1"/>
  <c r="DU7" i="47"/>
  <c r="DE7" i="47" s="1"/>
  <c r="DU15" i="47"/>
  <c r="DE13" i="47" s="1"/>
  <c r="DU13" i="47"/>
  <c r="DE12" i="47" s="1"/>
  <c r="DU25" i="80" l="1"/>
  <c r="DU17" i="80"/>
  <c r="DE13" i="80"/>
  <c r="DE7" i="80"/>
  <c r="DU9" i="80"/>
  <c r="DU25" i="79"/>
  <c r="DE7" i="79"/>
  <c r="DU9" i="79"/>
  <c r="DU17" i="79"/>
  <c r="DE13" i="79"/>
  <c r="DU25" i="78"/>
  <c r="DE7" i="78"/>
  <c r="DU9" i="78"/>
  <c r="DE13" i="78"/>
  <c r="DU17" i="78"/>
  <c r="DU17" i="77"/>
  <c r="DE13" i="77"/>
  <c r="DU25" i="77"/>
  <c r="DU9" i="77"/>
  <c r="DE7" i="77"/>
  <c r="DU17" i="76"/>
  <c r="DE13" i="76"/>
  <c r="DU25" i="76"/>
  <c r="DE7" i="76"/>
  <c r="DU9" i="76"/>
  <c r="DU25" i="47"/>
  <c r="DU9" i="47"/>
  <c r="DE8" i="47"/>
  <c r="DU17" i="47"/>
  <c r="DE14" i="47"/>
  <c r="DE8" i="80" l="1"/>
  <c r="DE14" i="80"/>
  <c r="DE8" i="76"/>
  <c r="DE14" i="79"/>
  <c r="DE8" i="79"/>
  <c r="DE14" i="77"/>
  <c r="DE14" i="78"/>
  <c r="DE8" i="78"/>
  <c r="DE14" i="76"/>
  <c r="DE8" i="77"/>
  <c r="H30" i="43" l="1"/>
  <c r="H32" i="43"/>
  <c r="H110" i="43"/>
  <c r="H112" i="43"/>
  <c r="H90" i="43"/>
  <c r="H92" i="43"/>
  <c r="H70" i="43"/>
  <c r="H72" i="43"/>
  <c r="H52" i="43"/>
  <c r="H50" i="43"/>
  <c r="F8" i="17"/>
  <c r="F7" i="17" s="1"/>
  <c r="F6" i="17" s="1"/>
  <c r="F16" i="17" l="1"/>
  <c r="F17" i="17" s="1"/>
  <c r="F18" i="17" s="1"/>
  <c r="DO11" i="76"/>
  <c r="DO11" i="78"/>
  <c r="DO11" i="77"/>
  <c r="DO11" i="80"/>
  <c r="DO11" i="79"/>
  <c r="DO11" i="47"/>
  <c r="DK29" i="79" l="1"/>
  <c r="DL29" i="79" s="1"/>
  <c r="D100" i="43" s="1"/>
  <c r="DK15" i="79"/>
  <c r="DL15" i="79" s="1"/>
  <c r="F97" i="43" s="1"/>
  <c r="DK21" i="79"/>
  <c r="DL21" i="79" s="1"/>
  <c r="F101" i="43" s="1"/>
  <c r="DK28" i="79"/>
  <c r="DL28" i="79" s="1"/>
  <c r="D102" i="43" s="1"/>
  <c r="DK17" i="79"/>
  <c r="DL17" i="79" s="1"/>
  <c r="F96" i="43" s="1"/>
  <c r="DK16" i="79"/>
  <c r="DL16" i="79" s="1"/>
  <c r="F95" i="43" s="1"/>
  <c r="DK26" i="79"/>
  <c r="DL26" i="79" s="1"/>
  <c r="D96" i="43" s="1"/>
  <c r="DK19" i="79"/>
  <c r="DL19" i="79" s="1"/>
  <c r="F102" i="43" s="1"/>
  <c r="DK20" i="79"/>
  <c r="DL20" i="79" s="1"/>
  <c r="F100" i="43" s="1"/>
  <c r="DK30" i="79"/>
  <c r="DL30" i="79" s="1"/>
  <c r="D101" i="43" s="1"/>
  <c r="DK24" i="79"/>
  <c r="DL24" i="79" s="1"/>
  <c r="D97" i="43" s="1"/>
  <c r="DK25" i="79"/>
  <c r="DL25" i="79" s="1"/>
  <c r="D95" i="43" s="1"/>
  <c r="DK8" i="79"/>
  <c r="DL8" i="79" s="1"/>
  <c r="G96" i="43" s="1"/>
  <c r="DK11" i="79"/>
  <c r="DL11" i="79" s="1"/>
  <c r="G100" i="43" s="1"/>
  <c r="DK10" i="79"/>
  <c r="DL10" i="79" s="1"/>
  <c r="G102" i="43" s="1"/>
  <c r="DF6" i="79"/>
  <c r="DG6" i="79" s="1"/>
  <c r="D90" i="43" s="1"/>
  <c r="DK6" i="79"/>
  <c r="DL6" i="79" s="1"/>
  <c r="G97" i="43" s="1"/>
  <c r="DF12" i="79"/>
  <c r="DG12" i="79" s="1"/>
  <c r="D92" i="43" s="1"/>
  <c r="DE18" i="79"/>
  <c r="DF18" i="79" s="1"/>
  <c r="DK7" i="79"/>
  <c r="DL7" i="79" s="1"/>
  <c r="G95" i="43" s="1"/>
  <c r="DE25" i="79"/>
  <c r="DK12" i="79"/>
  <c r="DL12" i="79" s="1"/>
  <c r="G101" i="43" s="1"/>
  <c r="DE19" i="79"/>
  <c r="DF19" i="79" s="1"/>
  <c r="DE24" i="79"/>
  <c r="DF24" i="79" s="1"/>
  <c r="DF7" i="79"/>
  <c r="DG7" i="79" s="1"/>
  <c r="F90" i="43" s="1"/>
  <c r="DF13" i="79"/>
  <c r="DG13" i="79" s="1"/>
  <c r="F92" i="43" s="1"/>
  <c r="DE20" i="79"/>
  <c r="DF20" i="79" s="1"/>
  <c r="K92" i="43" s="1"/>
  <c r="DF8" i="79"/>
  <c r="DG8" i="79" s="1"/>
  <c r="L92" i="43" s="1"/>
  <c r="DF14" i="79"/>
  <c r="DG14" i="79" s="1"/>
  <c r="M92" i="43" s="1"/>
  <c r="DK17" i="77"/>
  <c r="DL17" i="77" s="1"/>
  <c r="F36" i="43" s="1"/>
  <c r="DK30" i="77"/>
  <c r="DL30" i="77" s="1"/>
  <c r="D41" i="43" s="1"/>
  <c r="DK24" i="77"/>
  <c r="DL24" i="77" s="1"/>
  <c r="D37" i="43" s="1"/>
  <c r="DK19" i="77"/>
  <c r="DL19" i="77" s="1"/>
  <c r="F42" i="43" s="1"/>
  <c r="DK29" i="77"/>
  <c r="DL29" i="77" s="1"/>
  <c r="D40" i="43" s="1"/>
  <c r="DK21" i="77"/>
  <c r="DL21" i="77" s="1"/>
  <c r="F41" i="43" s="1"/>
  <c r="DK16" i="77"/>
  <c r="DL16" i="77" s="1"/>
  <c r="F35" i="43" s="1"/>
  <c r="DK20" i="77"/>
  <c r="DL20" i="77" s="1"/>
  <c r="F40" i="43" s="1"/>
  <c r="DK28" i="77"/>
  <c r="DL28" i="77" s="1"/>
  <c r="D42" i="43" s="1"/>
  <c r="DK26" i="77"/>
  <c r="DL26" i="77" s="1"/>
  <c r="D36" i="43" s="1"/>
  <c r="DK25" i="77"/>
  <c r="DL25" i="77" s="1"/>
  <c r="D35" i="43" s="1"/>
  <c r="DK15" i="77"/>
  <c r="DL15" i="77" s="1"/>
  <c r="F37" i="43" s="1"/>
  <c r="DE18" i="77"/>
  <c r="DF18" i="77" s="1"/>
  <c r="DE19" i="77"/>
  <c r="DF19" i="77" s="1"/>
  <c r="DK11" i="77"/>
  <c r="DL11" i="77" s="1"/>
  <c r="G40" i="43" s="1"/>
  <c r="DK10" i="77"/>
  <c r="DL10" i="77" s="1"/>
  <c r="G42" i="43" s="1"/>
  <c r="DK12" i="77"/>
  <c r="DL12" i="77" s="1"/>
  <c r="G41" i="43" s="1"/>
  <c r="DF12" i="77"/>
  <c r="DG12" i="77" s="1"/>
  <c r="D32" i="43" s="1"/>
  <c r="DE24" i="77"/>
  <c r="DF24" i="77" s="1"/>
  <c r="DK6" i="77"/>
  <c r="DL6" i="77" s="1"/>
  <c r="G37" i="43" s="1"/>
  <c r="DF6" i="77"/>
  <c r="DG6" i="77" s="1"/>
  <c r="D30" i="43" s="1"/>
  <c r="DK8" i="77"/>
  <c r="DL8" i="77" s="1"/>
  <c r="G36" i="43" s="1"/>
  <c r="DE25" i="77"/>
  <c r="DK7" i="77"/>
  <c r="DL7" i="77" s="1"/>
  <c r="G35" i="43" s="1"/>
  <c r="DE20" i="77"/>
  <c r="DF20" i="77" s="1"/>
  <c r="K32" i="43" s="1"/>
  <c r="DF7" i="77"/>
  <c r="DG7" i="77" s="1"/>
  <c r="F30" i="43" s="1"/>
  <c r="DF13" i="77"/>
  <c r="DG13" i="77" s="1"/>
  <c r="F32" i="43" s="1"/>
  <c r="DF14" i="77"/>
  <c r="DG14" i="77" s="1"/>
  <c r="M32" i="43" s="1"/>
  <c r="DF8" i="77"/>
  <c r="DG8" i="77" s="1"/>
  <c r="L32" i="43" s="1"/>
  <c r="DK21" i="78"/>
  <c r="DL21" i="78" s="1"/>
  <c r="F81" i="43" s="1"/>
  <c r="DK24" i="78"/>
  <c r="DL24" i="78" s="1"/>
  <c r="D77" i="43" s="1"/>
  <c r="DK28" i="78"/>
  <c r="DL28" i="78" s="1"/>
  <c r="D82" i="43" s="1"/>
  <c r="DK29" i="78"/>
  <c r="DL29" i="78" s="1"/>
  <c r="D80" i="43" s="1"/>
  <c r="DK19" i="78"/>
  <c r="DL19" i="78" s="1"/>
  <c r="F82" i="43" s="1"/>
  <c r="DK20" i="78"/>
  <c r="DL20" i="78" s="1"/>
  <c r="F80" i="43" s="1"/>
  <c r="DK26" i="78"/>
  <c r="DL26" i="78" s="1"/>
  <c r="D76" i="43" s="1"/>
  <c r="DK25" i="78"/>
  <c r="DL25" i="78" s="1"/>
  <c r="D75" i="43" s="1"/>
  <c r="DK17" i="78"/>
  <c r="DL17" i="78" s="1"/>
  <c r="F76" i="43" s="1"/>
  <c r="DK30" i="78"/>
  <c r="DL30" i="78" s="1"/>
  <c r="D81" i="43" s="1"/>
  <c r="DK15" i="78"/>
  <c r="DL15" i="78" s="1"/>
  <c r="F77" i="43" s="1"/>
  <c r="DK16" i="78"/>
  <c r="DL16" i="78" s="1"/>
  <c r="F75" i="43" s="1"/>
  <c r="DK8" i="78"/>
  <c r="DL8" i="78" s="1"/>
  <c r="G76" i="43" s="1"/>
  <c r="DE18" i="78"/>
  <c r="DF18" i="78" s="1"/>
  <c r="DE19" i="78"/>
  <c r="DF19" i="78" s="1"/>
  <c r="DE24" i="78"/>
  <c r="DF24" i="78" s="1"/>
  <c r="DK11" i="78"/>
  <c r="DL11" i="78" s="1"/>
  <c r="G80" i="43" s="1"/>
  <c r="DK10" i="78"/>
  <c r="DL10" i="78" s="1"/>
  <c r="G82" i="43" s="1"/>
  <c r="DF6" i="78"/>
  <c r="DG6" i="78" s="1"/>
  <c r="D70" i="43" s="1"/>
  <c r="DK12" i="78"/>
  <c r="DL12" i="78" s="1"/>
  <c r="G81" i="43" s="1"/>
  <c r="DE25" i="78"/>
  <c r="DF12" i="78"/>
  <c r="DG12" i="78" s="1"/>
  <c r="D72" i="43" s="1"/>
  <c r="DK7" i="78"/>
  <c r="DL7" i="78" s="1"/>
  <c r="G75" i="43" s="1"/>
  <c r="DK6" i="78"/>
  <c r="DL6" i="78" s="1"/>
  <c r="G77" i="43" s="1"/>
  <c r="DF13" i="78"/>
  <c r="DG13" i="78" s="1"/>
  <c r="F72" i="43" s="1"/>
  <c r="DE20" i="78"/>
  <c r="DF20" i="78" s="1"/>
  <c r="K72" i="43" s="1"/>
  <c r="DF7" i="78"/>
  <c r="DG7" i="78" s="1"/>
  <c r="F70" i="43" s="1"/>
  <c r="DF8" i="78"/>
  <c r="DG8" i="78" s="1"/>
  <c r="L72" i="43" s="1"/>
  <c r="DF14" i="78"/>
  <c r="DG14" i="78" s="1"/>
  <c r="M72" i="43" s="1"/>
  <c r="DK30" i="80"/>
  <c r="DL30" i="80" s="1"/>
  <c r="D61" i="43" s="1"/>
  <c r="DK28" i="80"/>
  <c r="DL28" i="80" s="1"/>
  <c r="D62" i="43" s="1"/>
  <c r="DK20" i="80"/>
  <c r="DL20" i="80" s="1"/>
  <c r="F60" i="43" s="1"/>
  <c r="DK29" i="80"/>
  <c r="DL29" i="80" s="1"/>
  <c r="D60" i="43" s="1"/>
  <c r="DK24" i="80"/>
  <c r="DL24" i="80" s="1"/>
  <c r="D57" i="43" s="1"/>
  <c r="DK21" i="80"/>
  <c r="DL21" i="80" s="1"/>
  <c r="F61" i="43" s="1"/>
  <c r="DK26" i="80"/>
  <c r="DL26" i="80" s="1"/>
  <c r="D56" i="43" s="1"/>
  <c r="DK15" i="80"/>
  <c r="DL15" i="80" s="1"/>
  <c r="F57" i="43" s="1"/>
  <c r="DK25" i="80"/>
  <c r="DL25" i="80" s="1"/>
  <c r="D55" i="43" s="1"/>
  <c r="DK19" i="80"/>
  <c r="DL19" i="80" s="1"/>
  <c r="F62" i="43" s="1"/>
  <c r="DK16" i="80"/>
  <c r="DL16" i="80" s="1"/>
  <c r="F55" i="43" s="1"/>
  <c r="DK17" i="80"/>
  <c r="DL17" i="80" s="1"/>
  <c r="F56" i="43" s="1"/>
  <c r="DK10" i="80"/>
  <c r="DL10" i="80" s="1"/>
  <c r="G62" i="43" s="1"/>
  <c r="DF6" i="80"/>
  <c r="DG6" i="80" s="1"/>
  <c r="D50" i="43" s="1"/>
  <c r="DE18" i="80"/>
  <c r="DF18" i="80" s="1"/>
  <c r="DE19" i="80"/>
  <c r="DF19" i="80" s="1"/>
  <c r="DK6" i="80"/>
  <c r="DL6" i="80" s="1"/>
  <c r="G57" i="43" s="1"/>
  <c r="DK8" i="80"/>
  <c r="DL8" i="80" s="1"/>
  <c r="G56" i="43" s="1"/>
  <c r="DK7" i="80"/>
  <c r="DL7" i="80" s="1"/>
  <c r="G55" i="43" s="1"/>
  <c r="DE24" i="80"/>
  <c r="DF24" i="80" s="1"/>
  <c r="DE25" i="80"/>
  <c r="DK11" i="80"/>
  <c r="DL11" i="80" s="1"/>
  <c r="G60" i="43" s="1"/>
  <c r="DK12" i="80"/>
  <c r="DL12" i="80" s="1"/>
  <c r="G61" i="43" s="1"/>
  <c r="DF12" i="80"/>
  <c r="DG12" i="80" s="1"/>
  <c r="D52" i="43" s="1"/>
  <c r="DF13" i="80"/>
  <c r="DG13" i="80" s="1"/>
  <c r="F52" i="43" s="1"/>
  <c r="DE20" i="80"/>
  <c r="DF20" i="80" s="1"/>
  <c r="K52" i="43" s="1"/>
  <c r="DF7" i="80"/>
  <c r="DG7" i="80" s="1"/>
  <c r="F50" i="43" s="1"/>
  <c r="DF8" i="80"/>
  <c r="DG8" i="80" s="1"/>
  <c r="L52" i="43" s="1"/>
  <c r="DF14" i="80"/>
  <c r="DG14" i="80" s="1"/>
  <c r="M52" i="43" s="1"/>
  <c r="DK29" i="76"/>
  <c r="DL29" i="76" s="1"/>
  <c r="D120" i="43" s="1"/>
  <c r="DK28" i="76"/>
  <c r="DL28" i="76" s="1"/>
  <c r="D122" i="43" s="1"/>
  <c r="DK30" i="76"/>
  <c r="DL30" i="76" s="1"/>
  <c r="D121" i="43" s="1"/>
  <c r="DK16" i="76"/>
  <c r="DL16" i="76" s="1"/>
  <c r="F115" i="43" s="1"/>
  <c r="DK25" i="76"/>
  <c r="DL25" i="76" s="1"/>
  <c r="D115" i="43" s="1"/>
  <c r="DK24" i="76"/>
  <c r="DL24" i="76" s="1"/>
  <c r="D117" i="43" s="1"/>
  <c r="DK20" i="76"/>
  <c r="DL20" i="76" s="1"/>
  <c r="F120" i="43" s="1"/>
  <c r="DK17" i="76"/>
  <c r="DL17" i="76" s="1"/>
  <c r="F116" i="43" s="1"/>
  <c r="DK19" i="76"/>
  <c r="DL19" i="76" s="1"/>
  <c r="F122" i="43" s="1"/>
  <c r="DK21" i="76"/>
  <c r="DL21" i="76" s="1"/>
  <c r="F121" i="43" s="1"/>
  <c r="DK15" i="76"/>
  <c r="DL15" i="76" s="1"/>
  <c r="F117" i="43" s="1"/>
  <c r="DK26" i="76"/>
  <c r="DL26" i="76" s="1"/>
  <c r="D116" i="43" s="1"/>
  <c r="DE24" i="76"/>
  <c r="DF24" i="76" s="1"/>
  <c r="DK6" i="76"/>
  <c r="DL6" i="76" s="1"/>
  <c r="G117" i="43" s="1"/>
  <c r="DF12" i="76"/>
  <c r="DG12" i="76" s="1"/>
  <c r="D112" i="43" s="1"/>
  <c r="DK8" i="76"/>
  <c r="DL8" i="76" s="1"/>
  <c r="G116" i="43" s="1"/>
  <c r="DK7" i="76"/>
  <c r="DL7" i="76" s="1"/>
  <c r="G115" i="43" s="1"/>
  <c r="DK11" i="76"/>
  <c r="DL11" i="76" s="1"/>
  <c r="G120" i="43" s="1"/>
  <c r="DE25" i="76"/>
  <c r="DE19" i="76"/>
  <c r="DF19" i="76" s="1"/>
  <c r="DF6" i="76"/>
  <c r="DG6" i="76" s="1"/>
  <c r="D110" i="43" s="1"/>
  <c r="DK10" i="76"/>
  <c r="DL10" i="76" s="1"/>
  <c r="G122" i="43" s="1"/>
  <c r="DK12" i="76"/>
  <c r="DL12" i="76" s="1"/>
  <c r="G121" i="43" s="1"/>
  <c r="DE18" i="76"/>
  <c r="DF18" i="76" s="1"/>
  <c r="DF13" i="76"/>
  <c r="DG13" i="76" s="1"/>
  <c r="F112" i="43" s="1"/>
  <c r="DF7" i="76"/>
  <c r="DG7" i="76" s="1"/>
  <c r="F110" i="43" s="1"/>
  <c r="DE20" i="76"/>
  <c r="DF20" i="76" s="1"/>
  <c r="K112" i="43" s="1"/>
  <c r="DF8" i="76"/>
  <c r="DG8" i="76" s="1"/>
  <c r="L112" i="43" s="1"/>
  <c r="DF14" i="76"/>
  <c r="DG14" i="76" s="1"/>
  <c r="M112" i="43" s="1"/>
  <c r="DK19" i="47"/>
  <c r="DL19" i="47" s="1"/>
  <c r="DK20" i="47"/>
  <c r="DL20" i="47" s="1"/>
  <c r="DK29" i="47"/>
  <c r="DL29" i="47" s="1"/>
  <c r="DK21" i="47"/>
  <c r="DL21" i="47" s="1"/>
  <c r="DK8" i="47"/>
  <c r="DL8" i="47" s="1"/>
  <c r="DE18" i="47"/>
  <c r="DF18" i="47" s="1"/>
  <c r="DF14" i="47"/>
  <c r="DG14" i="47" s="1"/>
  <c r="DE25" i="47"/>
  <c r="DK12" i="47"/>
  <c r="DL12" i="47" s="1"/>
  <c r="DE19" i="47"/>
  <c r="DF19" i="47" s="1"/>
  <c r="DK30" i="47"/>
  <c r="DL30" i="47" s="1"/>
  <c r="DF13" i="47"/>
  <c r="DG13" i="47" s="1"/>
  <c r="DF6" i="47"/>
  <c r="DG6" i="47" s="1"/>
  <c r="DE20" i="47"/>
  <c r="DF20" i="47" s="1"/>
  <c r="DK10" i="47"/>
  <c r="DL10" i="47" s="1"/>
  <c r="DK17" i="47"/>
  <c r="DL17" i="47" s="1"/>
  <c r="DK6" i="47"/>
  <c r="DL6" i="47" s="1"/>
  <c r="DF12" i="47"/>
  <c r="DG12" i="47" s="1"/>
  <c r="DE24" i="47"/>
  <c r="DF24" i="47" s="1"/>
  <c r="DK11" i="47"/>
  <c r="DL11" i="47" s="1"/>
  <c r="DK24" i="47"/>
  <c r="DL24" i="47" s="1"/>
  <c r="DK7" i="47"/>
  <c r="DL7" i="47" s="1"/>
  <c r="DK15" i="47"/>
  <c r="DL15" i="47" s="1"/>
  <c r="DK26" i="47"/>
  <c r="DL26" i="47" s="1"/>
  <c r="DF7" i="47"/>
  <c r="DG7" i="47" s="1"/>
  <c r="DK16" i="47"/>
  <c r="DL16" i="47" s="1"/>
  <c r="DK25" i="47"/>
  <c r="DL25" i="47" s="1"/>
  <c r="DK28" i="47"/>
  <c r="DL28" i="47" s="1"/>
  <c r="DF8" i="47"/>
  <c r="DG8" i="47" s="1"/>
  <c r="DE26" i="76" l="1"/>
  <c r="DF26" i="76" s="1"/>
  <c r="J112" i="43" s="1"/>
  <c r="DF25" i="76"/>
  <c r="DE26" i="78"/>
  <c r="DF26" i="78" s="1"/>
  <c r="J72" i="43" s="1"/>
  <c r="DF25" i="78"/>
  <c r="DE26" i="77"/>
  <c r="DF26" i="77" s="1"/>
  <c r="J32" i="43" s="1"/>
  <c r="DF25" i="77"/>
  <c r="DF25" i="80"/>
  <c r="DE26" i="80"/>
  <c r="DF26" i="80" s="1"/>
  <c r="J52" i="43" s="1"/>
  <c r="DE26" i="79"/>
  <c r="DF26" i="79" s="1"/>
  <c r="J92" i="43" s="1"/>
  <c r="DF25" i="79"/>
  <c r="D16" i="43"/>
  <c r="D15" i="43"/>
  <c r="F16" i="43"/>
  <c r="G16" i="43"/>
  <c r="F21" i="43"/>
  <c r="F20" i="43"/>
  <c r="D21" i="43"/>
  <c r="G21" i="43"/>
  <c r="D20" i="43"/>
  <c r="G20" i="43"/>
  <c r="D108" i="43"/>
  <c r="D28" i="43"/>
  <c r="F108" i="43"/>
  <c r="F68" i="43"/>
  <c r="H108" i="43"/>
  <c r="H68" i="43"/>
  <c r="H88" i="43"/>
  <c r="D22" i="43"/>
  <c r="G22" i="43"/>
  <c r="F12" i="43"/>
  <c r="F10" i="43"/>
  <c r="F22" i="43"/>
  <c r="F17" i="43"/>
  <c r="G15" i="43"/>
  <c r="F15" i="43"/>
  <c r="D17" i="43"/>
  <c r="K12" i="43"/>
  <c r="D10" i="43"/>
  <c r="D12" i="43"/>
  <c r="G17" i="43"/>
  <c r="M12" i="43"/>
  <c r="H12" i="43"/>
  <c r="L12" i="43"/>
  <c r="H10" i="43"/>
  <c r="DF25" i="47"/>
  <c r="DE26" i="47"/>
  <c r="DF26" i="47" s="1"/>
  <c r="F8" i="43" l="1"/>
  <c r="H48" i="43"/>
  <c r="D68" i="43"/>
  <c r="D48" i="43"/>
  <c r="D88" i="43"/>
  <c r="D8" i="43"/>
  <c r="F28" i="43"/>
  <c r="F48" i="43"/>
  <c r="F88" i="43"/>
  <c r="H28" i="43"/>
  <c r="H8" i="43"/>
  <c r="J12" i="43"/>
</calcChain>
</file>

<file path=xl/sharedStrings.xml><?xml version="1.0" encoding="utf-8"?>
<sst xmlns="http://schemas.openxmlformats.org/spreadsheetml/2006/main" count="1762" uniqueCount="251">
  <si>
    <t xml:space="preserve">Impact Assessment Calculator </t>
  </si>
  <si>
    <t>Last updated</t>
  </si>
  <si>
    <t>Instructions</t>
  </si>
  <si>
    <t xml:space="preserve">This calculator can be used to calculate the Equivalent Annual Net Direct Cost to Business (EANDCB) and the Equivalent Annual Net Direct Cost to Households (EANDCH) for your measure. It can also be used to calculate the other figures required for the Impact Assessments and Options Assessments. If you have any questions regarding the use of this calculator, please contact: </t>
  </si>
  <si>
    <t>Helen.Woodward3@businessandtrade.gov.uk</t>
  </si>
  <si>
    <t>BRF@businessandtrade.gov.uk</t>
  </si>
  <si>
    <t>The calculator is usually updated quaterly with HMT GDP deflators. It is not mandatory to use this spreadsheet, however it is recommended. When submitting your Options Assessment (OA) or Impact Assessment (IA) to the RPC for scrutiny we recommend that this spreadsheet accompanies the OA or IA. This helps RPC analysts to quickly check for issues and adds reassurance about the calculations.</t>
  </si>
  <si>
    <t>Inputs</t>
  </si>
  <si>
    <r>
      <t xml:space="preserve">1. Please enter in the </t>
    </r>
    <r>
      <rPr>
        <b/>
        <sz val="12"/>
        <color rgb="FF000000"/>
        <rFont val="Arial"/>
        <family val="2"/>
      </rPr>
      <t>inputs tab</t>
    </r>
    <r>
      <rPr>
        <sz val="12"/>
        <color indexed="8"/>
        <rFont val="Arial"/>
        <family val="2"/>
      </rPr>
      <t xml:space="preserve"> the length of the </t>
    </r>
    <r>
      <rPr>
        <b/>
        <sz val="12"/>
        <color rgb="FF000000"/>
        <rFont val="Arial"/>
        <family val="2"/>
      </rPr>
      <t>appraisal period</t>
    </r>
    <r>
      <rPr>
        <sz val="12"/>
        <color indexed="8"/>
        <rFont val="Arial"/>
        <family val="2"/>
      </rPr>
      <t xml:space="preserve"> (default is 10 years), the </t>
    </r>
    <r>
      <rPr>
        <b/>
        <sz val="12"/>
        <color rgb="FF000000"/>
        <rFont val="Arial"/>
        <family val="2"/>
      </rPr>
      <t>price base year</t>
    </r>
    <r>
      <rPr>
        <sz val="12"/>
        <color indexed="8"/>
        <rFont val="Arial"/>
        <family val="2"/>
      </rPr>
      <t xml:space="preserve"> for the costs/benefits you enter, and the </t>
    </r>
    <r>
      <rPr>
        <b/>
        <sz val="12"/>
        <color rgb="FF000000"/>
        <rFont val="Arial"/>
        <family val="2"/>
      </rPr>
      <t>year the costs/benefits begin</t>
    </r>
    <r>
      <rPr>
        <sz val="12"/>
        <color indexed="8"/>
        <rFont val="Arial"/>
        <family val="2"/>
      </rPr>
      <t xml:space="preserve"> for each option.</t>
    </r>
  </si>
  <si>
    <t>4. Select the type of impact in the drop down menus in column A. Choose "OTHER" if the cost item does not impact on business or households (i.e. if the impacts are on wider society). If the impact on business/households is direct then select "YES" in the "Direct impact on business or household?" column, otherwise select "NO". Costs and benefits that affect more than one category (business, households, and wider society) or that have both direct and indirect impacts, need to be split into their constituent parts and entered as separate cost items.</t>
  </si>
  <si>
    <t>Outputs</t>
  </si>
  <si>
    <r>
      <t xml:space="preserve">The </t>
    </r>
    <r>
      <rPr>
        <b/>
        <sz val="12"/>
        <color theme="1"/>
        <rFont val="Arial"/>
        <family val="2"/>
      </rPr>
      <t>Overview tab</t>
    </r>
    <r>
      <rPr>
        <sz val="12"/>
        <color theme="1"/>
        <rFont val="Arial"/>
        <family val="2"/>
      </rPr>
      <t xml:space="preserve"> displays the cost of each option in terms of NPSV, Business NPV (direct and indirect impacts on business), EANDCB and EANDCH, ready for insertion in the Impact Assessment template (see below). The grey boxes are always in current year prices and present value.
</t>
    </r>
  </si>
  <si>
    <r>
      <rPr>
        <sz val="12"/>
        <color theme="1"/>
        <rFont val="Arial"/>
        <family val="2"/>
      </rPr>
      <t xml:space="preserve">As a default, the white boxes on the overview page are calculated using the price and present value base years that have been input into the green table on the inputs tab, and so are not adjusted if that is different to current year prices and present value. </t>
    </r>
    <r>
      <rPr>
        <b/>
        <sz val="12"/>
        <color theme="1"/>
        <rFont val="Arial"/>
        <family val="2"/>
      </rPr>
      <t>The option to have the figures adjusted to the current year is available through the YES/NO box at the top of the Overview sheet.</t>
    </r>
  </si>
  <si>
    <t>Name of measure:</t>
  </si>
  <si>
    <t>xxx</t>
  </si>
  <si>
    <t>Description:</t>
  </si>
  <si>
    <t>Date:</t>
  </si>
  <si>
    <t>Department:</t>
  </si>
  <si>
    <t>Contact address:</t>
  </si>
  <si>
    <t>IA number:</t>
  </si>
  <si>
    <t>1. Please enter below the length of the appraisal period (default is 10 years), the price base year for the costs/benefits you enter, and the year the costs/benefits begin for each option:</t>
  </si>
  <si>
    <t>Appraisal period in years</t>
  </si>
  <si>
    <t>Price Base Year</t>
  </si>
  <si>
    <r>
      <t xml:space="preserve">Present Value Base Year                   </t>
    </r>
    <r>
      <rPr>
        <b/>
        <sz val="10"/>
        <color indexed="8"/>
        <rFont val="Arial"/>
        <family val="2"/>
      </rPr>
      <t>(Year costs / benefits begin)</t>
    </r>
  </si>
  <si>
    <t>Option 1:</t>
  </si>
  <si>
    <t>Option 2:</t>
  </si>
  <si>
    <t>Option 3:</t>
  </si>
  <si>
    <t>Option 4:</t>
  </si>
  <si>
    <t>Option 5:</t>
  </si>
  <si>
    <t>Option 6:</t>
  </si>
  <si>
    <t>2. Please select the discount rate required from the drop down box below, the default 3.5% is taken from HMTs Green Book Annex 6. Explanation of where one may depart from this default can be found in 'Intergenerational wealth transfers and social discounting: Supplementary Green Book guidance'</t>
  </si>
  <si>
    <t>Discount rate:</t>
  </si>
  <si>
    <t>x</t>
  </si>
  <si>
    <t>IA Number:</t>
  </si>
  <si>
    <t>Would you like both white and grey boxes to have the same base year?</t>
  </si>
  <si>
    <t>NO</t>
  </si>
  <si>
    <t>Low:</t>
  </si>
  <si>
    <t>High:</t>
  </si>
  <si>
    <t>Best Estimate</t>
  </si>
  <si>
    <t>Direct cost to business (Equivalent Annual) £m:</t>
  </si>
  <si>
    <t>Business Net</t>
  </si>
  <si>
    <t>Costs:</t>
  </si>
  <si>
    <t>Benefits:</t>
  </si>
  <si>
    <t>Net:</t>
  </si>
  <si>
    <t>Social Value</t>
  </si>
  <si>
    <t>Present Value</t>
  </si>
  <si>
    <t>Direct cost to households (Equivalent Annual) £m:</t>
  </si>
  <si>
    <t>Appraisal Period (Years)</t>
  </si>
  <si>
    <t>Costs</t>
  </si>
  <si>
    <r>
      <t xml:space="preserve">Total Transition </t>
    </r>
    <r>
      <rPr>
        <sz val="8"/>
        <color indexed="8"/>
        <rFont val="Arial"/>
        <family val="2"/>
      </rPr>
      <t>(constant price)</t>
    </r>
  </si>
  <si>
    <t>Years</t>
  </si>
  <si>
    <r>
      <t>Average Annual</t>
    </r>
    <r>
      <rPr>
        <sz val="8"/>
        <color indexed="8"/>
        <rFont val="Arial"/>
        <family val="2"/>
      </rPr>
      <t xml:space="preserve"> (excl. Transition, constant price)</t>
    </r>
  </si>
  <si>
    <r>
      <t>Total Cost</t>
    </r>
    <r>
      <rPr>
        <sz val="8"/>
        <color indexed="8"/>
        <rFont val="Arial"/>
        <family val="2"/>
      </rPr>
      <t xml:space="preserve">           (present value)</t>
    </r>
  </si>
  <si>
    <t>Low</t>
  </si>
  <si>
    <t>High</t>
  </si>
  <si>
    <t>Benefits</t>
  </si>
  <si>
    <r>
      <t>Total Benefit</t>
    </r>
    <r>
      <rPr>
        <sz val="8"/>
        <color indexed="8"/>
        <rFont val="Arial"/>
        <family val="2"/>
      </rPr>
      <t xml:space="preserve">      (present value)</t>
    </r>
  </si>
  <si>
    <t>YES</t>
  </si>
  <si>
    <t>Type of</t>
  </si>
  <si>
    <t xml:space="preserve">Direct Impact </t>
  </si>
  <si>
    <t>Option 1</t>
  </si>
  <si>
    <t>Description of cost</t>
  </si>
  <si>
    <t>FIGURES SHOULD BE ENTERED IN £M FOR EACH 12 MONTH PERIOD (OR 'POLICY YEAR') FOLLOWING DATE COSTS / BENEFITS BEGIN</t>
  </si>
  <si>
    <t xml:space="preserve"> Impact</t>
  </si>
  <si>
    <t xml:space="preserve">on business </t>
  </si>
  <si>
    <t>Year</t>
  </si>
  <si>
    <t>or household?</t>
  </si>
  <si>
    <t>Transition Costs</t>
  </si>
  <si>
    <t>Total</t>
  </si>
  <si>
    <t>Present Value Total</t>
  </si>
  <si>
    <t>Business impact?</t>
  </si>
  <si>
    <t>Household impact?</t>
  </si>
  <si>
    <t>Direct business impact?</t>
  </si>
  <si>
    <t>Direct household impact?</t>
  </si>
  <si>
    <t>PV Direct Costs to Business</t>
  </si>
  <si>
    <t>Transition Cost 1 - Best Estimate</t>
  </si>
  <si>
    <t>EANDCB</t>
  </si>
  <si>
    <t>Annualised</t>
  </si>
  <si>
    <t>Present Value Total Cost Scenarios</t>
  </si>
  <si>
    <t>Direct Business Costs</t>
  </si>
  <si>
    <t>PV Direct Benefits to Business</t>
  </si>
  <si>
    <t>Direct Business Benefits</t>
  </si>
  <si>
    <t>Low (i.e. best)</t>
  </si>
  <si>
    <t>Assumptions</t>
  </si>
  <si>
    <t>Transition Cost 2 - Best Estimate</t>
  </si>
  <si>
    <t>Net Direct Cost to Business</t>
  </si>
  <si>
    <t>High (i.e. worst)</t>
  </si>
  <si>
    <t>Discount rate</t>
  </si>
  <si>
    <t>NPV Direct Impact on Business</t>
  </si>
  <si>
    <t>Present Value Total Benefit Scenarios</t>
  </si>
  <si>
    <t>PV Base Year</t>
  </si>
  <si>
    <t>Transition Cost 3 - Best Estimate</t>
  </si>
  <si>
    <t>EANDCH</t>
  </si>
  <si>
    <t>Deflation Factor</t>
  </si>
  <si>
    <t>Direct Household Costs</t>
  </si>
  <si>
    <t>Discount factor</t>
  </si>
  <si>
    <t>PV Direct Costs to Households</t>
  </si>
  <si>
    <t>Direct Household Benefits</t>
  </si>
  <si>
    <t>Annuity Rate</t>
  </si>
  <si>
    <t>Transition Cost 4 - Best Estimate</t>
  </si>
  <si>
    <t>Net Direct Cost to Households</t>
  </si>
  <si>
    <t>Annual Cost Scenarios (Constant price)</t>
  </si>
  <si>
    <t>PV Direct Benefits to Households</t>
  </si>
  <si>
    <t>NPV Direct Impact on Households</t>
  </si>
  <si>
    <t>Transition Cost 5 - Best Estimate</t>
  </si>
  <si>
    <t>Business NPV</t>
  </si>
  <si>
    <t>Total Business Costs</t>
  </si>
  <si>
    <t>Annual Benefit Scenarios (Constant price)</t>
  </si>
  <si>
    <t>Total Business Benefits</t>
  </si>
  <si>
    <t>Annual Costs</t>
  </si>
  <si>
    <t>Net Total Business Impact</t>
  </si>
  <si>
    <t>Low (i.e. worst)</t>
  </si>
  <si>
    <t>PV Costs to Business</t>
  </si>
  <si>
    <t>OTHER</t>
  </si>
  <si>
    <t>Annual Cost 1 - Best Estimate</t>
  </si>
  <si>
    <t>High (i.e. best)</t>
  </si>
  <si>
    <t>PV Benefits to Business</t>
  </si>
  <si>
    <t>NPSV</t>
  </si>
  <si>
    <t>Total Transition Cost Scenarios (Constant price)</t>
  </si>
  <si>
    <t>Annual Cost 2 - Best Estimate</t>
  </si>
  <si>
    <t>Total Costs</t>
  </si>
  <si>
    <t>NPV Impact on Business</t>
  </si>
  <si>
    <t>Total Benefits</t>
  </si>
  <si>
    <t>Net Impact</t>
  </si>
  <si>
    <t>Annual Cost 3 - Best Estimate</t>
  </si>
  <si>
    <t>Total Transition Benefit Scenarios (Constant price)</t>
  </si>
  <si>
    <t>Annual Cost 4 - Best Estimate</t>
  </si>
  <si>
    <t>Annual Cost 5 - Best Estimate</t>
  </si>
  <si>
    <t>Annual Cost 6 - Best Estimate</t>
  </si>
  <si>
    <t>Annual Cost 7 - Best Estimate</t>
  </si>
  <si>
    <t>Annual Cost 8 - Best Estimate</t>
  </si>
  <si>
    <t>Annual Cost 9 - Best Estimate</t>
  </si>
  <si>
    <t>Annual Cost 10 - Best Estimate</t>
  </si>
  <si>
    <t>Annual Cost 11 - Best Estimate</t>
  </si>
  <si>
    <t>Annual Cost 12 - Best Estimate</t>
  </si>
  <si>
    <t>Annual Cost 13 - Best Estimate</t>
  </si>
  <si>
    <t>Annual Cost 14 - Best Estimate</t>
  </si>
  <si>
    <t>Annual Cost 15 - Best Estimate</t>
  </si>
  <si>
    <t>Description of benefit</t>
  </si>
  <si>
    <t>Transition Benefits</t>
  </si>
  <si>
    <t>Transition Benefit 1 - Best Estimate</t>
  </si>
  <si>
    <t>Transition Benefit 2 - Best Estimate</t>
  </si>
  <si>
    <t>Transition Benefit 3 - Best Estimate</t>
  </si>
  <si>
    <t>Transition Benefit 4 - Best Estimate</t>
  </si>
  <si>
    <t>Transition Benefit 5 - Best Estimate</t>
  </si>
  <si>
    <t>Annual Benefits</t>
  </si>
  <si>
    <t>Annual Benefit 1 - Best Estimate</t>
  </si>
  <si>
    <t>Annual Benefit 2 - Best Estimate</t>
  </si>
  <si>
    <t>Annual Benefit 3 - Best Estimate</t>
  </si>
  <si>
    <t>Annual Benefit 4 - Best Estimate</t>
  </si>
  <si>
    <t>Annual Benefit 5 - Best Estimate</t>
  </si>
  <si>
    <t>Annual Benefit 6 - Best Estimate</t>
  </si>
  <si>
    <t>Annual Benefit 7 - Best Estimate</t>
  </si>
  <si>
    <t>Annual Benefit 8 - Best Estimate</t>
  </si>
  <si>
    <t>Annual Benefit 9 - Best Estimate</t>
  </si>
  <si>
    <t>Annual Benefit 10 - Best Estimate</t>
  </si>
  <si>
    <t>Annual Benefit 11 - Best Estimate</t>
  </si>
  <si>
    <t>Annual Benefit 12 - Best Estimate</t>
  </si>
  <si>
    <t>Annual Benefit 13 - Best Estimate</t>
  </si>
  <si>
    <t>Annual Benefit 14 - Best Estimate</t>
  </si>
  <si>
    <t>Annual Benefit 15 - Best Estimate</t>
  </si>
  <si>
    <t>Discount factors</t>
  </si>
  <si>
    <t>LOOKUPS</t>
  </si>
  <si>
    <t>BUSINESS</t>
  </si>
  <si>
    <t>HOUSEHOLD</t>
  </si>
  <si>
    <t>Option 2</t>
  </si>
  <si>
    <t>Option 3</t>
  </si>
  <si>
    <t>Option 4</t>
  </si>
  <si>
    <t>Option 5</t>
  </si>
  <si>
    <t>Option 6</t>
  </si>
  <si>
    <t>GDP Deflator data, source: https://www.gov.uk/government/collections/gdp-deflators-at-market-prices-and-money-gdp</t>
  </si>
  <si>
    <t>The GDP deflator set is updated after every ONS Quarterly National Accounts release (at the end of each quarter) and whenever Treasury updates it's forecasts (usually twice a year).</t>
  </si>
  <si>
    <t>GDP deflator at market prices (treasury)</t>
  </si>
  <si>
    <t>Calendar year</t>
  </si>
  <si>
    <t>2024 = 100 (ex. forecasts)</t>
  </si>
  <si>
    <t>per cent change on previous year</t>
  </si>
  <si>
    <t>-</t>
  </si>
  <si>
    <t>Year (t)</t>
  </si>
  <si>
    <t xml:space="preserve"> (t-1)</t>
  </si>
  <si>
    <t>Discount Rate (r)</t>
  </si>
  <si>
    <t>1+ Discount Rate (1+r)</t>
  </si>
  <si>
    <r>
      <t>1/Discount Factor (Π(1+r</t>
    </r>
    <r>
      <rPr>
        <b/>
        <sz val="6"/>
        <rFont val="Arial"/>
        <family val="2"/>
      </rPr>
      <t>t</t>
    </r>
    <r>
      <rPr>
        <b/>
        <sz val="10"/>
        <rFont val="Arial"/>
        <family val="2"/>
      </rPr>
      <t>))</t>
    </r>
  </si>
  <si>
    <t>Discount Factor (DF)</t>
  </si>
  <si>
    <t>Annuity rate (ΣDF)</t>
  </si>
  <si>
    <t>Column G gives the sum of the discount factors up to the relevant year</t>
  </si>
  <si>
    <t>This worksheet calculates the Annuity rate using the formula below</t>
  </si>
  <si>
    <t>Default appraisal period of 10 years</t>
  </si>
  <si>
    <t>Note discount rate change (column C) and formula change (column E)</t>
  </si>
  <si>
    <t>Reason</t>
  </si>
  <si>
    <t>Change</t>
  </si>
  <si>
    <t>Date completed</t>
  </si>
  <si>
    <t>Comments</t>
  </si>
  <si>
    <t>Carried out by</t>
  </si>
  <si>
    <t>NB: quarterly updates to GDP deflators are not included here.</t>
  </si>
  <si>
    <t>User request</t>
  </si>
  <si>
    <t>Options extended to 100 years</t>
  </si>
  <si>
    <t>Helen Woodward</t>
  </si>
  <si>
    <t>Accessibility</t>
  </si>
  <si>
    <t>All sheets now have text in cell A1</t>
  </si>
  <si>
    <t>Remove merged cells</t>
  </si>
  <si>
    <t>remove blank rows and columns</t>
  </si>
  <si>
    <t>remove red text for colour contrast</t>
  </si>
  <si>
    <t>green made brighter</t>
  </si>
  <si>
    <t>Column should be table headers</t>
  </si>
  <si>
    <t>N/A</t>
  </si>
  <si>
    <t>Not practical for this design</t>
  </si>
  <si>
    <t>User feedback</t>
  </si>
  <si>
    <t>Additional guidance on instructions tab on how spreadsheet can be used and who to send it to</t>
  </si>
  <si>
    <t>Additional info abou the regulatory measure on input sheet which feeds into overview</t>
  </si>
  <si>
    <t>Checks by external QA Stuart Roddam</t>
  </si>
  <si>
    <t>cells DJ6 on options tabs: DB63 counted twice. cells DJ7 on options tabs: DB64 counted twice. cells DJ8 on options tabs: DB65 counted twice. Now fixed</t>
  </si>
  <si>
    <t>QA from Stuart Roddam, DESNZ</t>
  </si>
  <si>
    <t>Checks by RPC sec analysts</t>
  </si>
  <si>
    <t>Note that undiscounting past impacts is not desirable. Add note to guidance that if using for past impacts, to report the original present value year, rather than uprating to 2024 terms.</t>
  </si>
  <si>
    <t>QA from David Campbell, RPC sec</t>
  </si>
  <si>
    <t>Final checks from SRD</t>
  </si>
  <si>
    <t>new GDP deflators March 31st 2024</t>
  </si>
  <si>
    <t>Publish</t>
  </si>
  <si>
    <t>Roll forward</t>
  </si>
  <si>
    <t>roll forward to 2025, plus Dec 24 GDP deflators</t>
  </si>
  <si>
    <t>QA by Stuart Roddam, DESNZ</t>
  </si>
  <si>
    <t xml:space="preserve">This spreadsheet will next be updated: </t>
  </si>
  <si>
    <t>end Q1 2026</t>
  </si>
  <si>
    <t>For the purposes of wider reporting on better regulation it is useful to report EANDCB, EANDCH, Business NPV and NPSV in current year prices and present value. The spreadsheet will automatically convert to 2026 price and present value on the overview sheet in the grey cells.</t>
  </si>
  <si>
    <t>2026 Prices</t>
  </si>
  <si>
    <t>2026 Base Year</t>
  </si>
  <si>
    <t>2026 = 100</t>
  </si>
  <si>
    <t xml:space="preserve">2. For each Option sheet, costs and benefits should be entered based on each 12 month period following the date at which the cost/benefit stream begins e.g. if this is in February 2025. The first 'policy year' or 12 month period is therefore February 2025 to January 2026. Sheets are unlocked for accessibility but please only enter figures in blank cells. </t>
  </si>
  <si>
    <t>updated to GDP deflators for Dec 2025, published on 6th Jan  2026</t>
  </si>
  <si>
    <t>roll forward to 2026, plus Dec 25 GDP deflators</t>
  </si>
  <si>
    <t>(EANDCB)</t>
  </si>
  <si>
    <t>(EANDCH)</t>
  </si>
  <si>
    <t>(NPSV)</t>
  </si>
  <si>
    <t>(bNPV)</t>
  </si>
  <si>
    <t>direct cost to business</t>
  </si>
  <si>
    <t>Equivalent annual net</t>
  </si>
  <si>
    <t>direct cost to households</t>
  </si>
  <si>
    <t>Cost of Option 1
(2026 prices, 2026 present value)</t>
  </si>
  <si>
    <t>Cost of Option 2
(2026 prices, 2026 present value)</t>
  </si>
  <si>
    <t>Cost of Option 3
(2026 prices, 2026 present value)</t>
  </si>
  <si>
    <t>Cost of Option 4
(2026 prices, 2026 present value)</t>
  </si>
  <si>
    <t>Cost of Option 5
(2026 prices, 2026 present value)</t>
  </si>
  <si>
    <t>Cost of Option 6
(2026 prices, 2026 present value)</t>
  </si>
  <si>
    <t>Selecting "Yes" forces the white boxes into 2026 values</t>
  </si>
  <si>
    <t>Net Present</t>
  </si>
  <si>
    <t>Net Present Social Value £m:</t>
  </si>
  <si>
    <t>PV year</t>
  </si>
  <si>
    <t>Price year</t>
  </si>
  <si>
    <r>
      <t xml:space="preserve">3. For every policy option, you can input the best estimates, low values and high values. All values should be in </t>
    </r>
    <r>
      <rPr>
        <b/>
        <sz val="12"/>
        <color rgb="FF000000"/>
        <rFont val="Arial"/>
        <family val="2"/>
      </rPr>
      <t>millions of pounds</t>
    </r>
    <r>
      <rPr>
        <sz val="12"/>
        <color indexed="8"/>
        <rFont val="Arial"/>
        <family val="2"/>
      </rPr>
      <t>, so £1,500,000 should be entered as 1.5. Please round final values for EANDCB/H to the nearest £0.1m</t>
    </r>
  </si>
  <si>
    <t>5. To reveal additional cost or benefit rows, or additional year columns, just click on the plus button, or use the 1/2 buttons at the top left of the sheet. The discount rate will change accordingly, as the IA calculator has been pre-programmed with the schedule of discount rates laid out in HMT's Green Book. 0-30 years = 3.5%; 31-50 years = 3.0%</t>
  </si>
  <si>
    <t>QA by Stuart Roddam (DESNZ) and Charlotte Keen (DBT, RPC Sec)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</si>
</sst>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00"/>
    <numFmt numFmtId="165" formatCode="0.0"/>
    <numFmt numFmtId="166" formatCode="0.0000"/>
    <numFmt numFmtId="167" formatCode="0.000%"/>
    <numFmt numFmtId="168" formatCode="0.00000000"/>
    <numFmt numFmtId="169" formatCode="0.000000000"/>
    <numFmt numFmtId="170" formatCode="mmm\-yyyy"/>
    <numFmt numFmtId="171" formatCode="0.0%"/>
  </numFmts>
  <fonts count="41">
    <font>
      <sz val="12"/>
      <color theme="1"/>
      <name val="Arial"/>
      <family val="2"/>
    </font>
    <font>
      <sz val="11"/>
      <color theme="1"/>
      <name val="Calibri"/>
      <family val="2"/>
      <scheme val="minor"/>
    </font>
    <font>
      <sz val="12"/>
      <color indexed="8"/>
      <name val="Arial"/>
      <family val="2"/>
    </font>
    <font>
      <sz val="8"/>
      <color indexed="8"/>
      <name val="Arial"/>
      <family val="2"/>
    </font>
    <font>
      <sz val="12"/>
      <name val="Arial"/>
      <family val="2"/>
    </font>
    <font>
      <b/>
      <sz val="12"/>
      <name val="Arial"/>
      <family val="2"/>
    </font>
    <font>
      <sz val="12"/>
      <name val="Arial"/>
      <family val="2"/>
    </font>
    <font>
      <b/>
      <sz val="10"/>
      <name val="Arial"/>
      <family val="2"/>
    </font>
    <font>
      <sz val="10"/>
      <name val="Arial"/>
      <family val="2"/>
    </font>
    <font>
      <sz val="10"/>
      <name val="Arial Unicode MS"/>
      <family val="2"/>
    </font>
    <font>
      <sz val="12"/>
      <color indexed="8"/>
      <name val="Arial"/>
      <family val="2"/>
    </font>
    <font>
      <b/>
      <sz val="12"/>
      <color indexed="8"/>
      <name val="Arial"/>
      <family val="2"/>
    </font>
    <font>
      <u/>
      <sz val="12"/>
      <color indexed="8"/>
      <name val="Arial"/>
      <family val="2"/>
    </font>
    <font>
      <sz val="10"/>
      <color indexed="8"/>
      <name val="Arial"/>
      <family val="2"/>
    </font>
    <font>
      <sz val="30"/>
      <color indexed="8"/>
      <name val="Arial"/>
      <family val="2"/>
    </font>
    <font>
      <sz val="12"/>
      <color indexed="44"/>
      <name val="Arial"/>
      <family val="2"/>
    </font>
    <font>
      <b/>
      <sz val="10"/>
      <color indexed="8"/>
      <name val="Arial"/>
      <family val="2"/>
    </font>
    <font>
      <b/>
      <u/>
      <sz val="12"/>
      <color indexed="8"/>
      <name val="Arial"/>
      <family val="2"/>
    </font>
    <font>
      <sz val="8"/>
      <name val="Arial"/>
      <family val="2"/>
    </font>
    <font>
      <b/>
      <u/>
      <sz val="12"/>
      <color indexed="12"/>
      <name val="Arial"/>
      <family val="2"/>
    </font>
    <font>
      <sz val="12"/>
      <name val="Arial"/>
      <family val="2"/>
    </font>
    <font>
      <sz val="8"/>
      <name val="Arial"/>
      <family val="2"/>
    </font>
    <font>
      <b/>
      <sz val="6"/>
      <name val="Arial"/>
      <family val="2"/>
    </font>
    <font>
      <b/>
      <sz val="11"/>
      <name val="Arial"/>
      <family val="2"/>
    </font>
    <font>
      <b/>
      <sz val="10"/>
      <name val="Arial Unicode MS"/>
      <family val="2"/>
    </font>
    <font>
      <b/>
      <sz val="12"/>
      <color indexed="10"/>
      <name val="Arial"/>
      <family val="2"/>
    </font>
    <font>
      <sz val="10"/>
      <color indexed="10"/>
      <name val="Arial"/>
      <family val="2"/>
    </font>
    <font>
      <sz val="10"/>
      <color indexed="12"/>
      <name val="Arial"/>
      <family val="2"/>
    </font>
    <font>
      <b/>
      <sz val="22"/>
      <color indexed="8"/>
      <name val="Arial"/>
      <family val="2"/>
    </font>
    <font>
      <u/>
      <sz val="12"/>
      <color theme="10"/>
      <name val="Arial"/>
      <family val="2"/>
    </font>
    <font>
      <b/>
      <sz val="12"/>
      <color theme="1"/>
      <name val="Arial"/>
      <family val="2"/>
    </font>
    <font>
      <b/>
      <i/>
      <sz val="14"/>
      <name val="Arial"/>
      <family val="2"/>
    </font>
    <font>
      <b/>
      <sz val="12"/>
      <color rgb="FFC00000"/>
      <name val="Arial"/>
      <family val="2"/>
    </font>
    <font>
      <b/>
      <u/>
      <sz val="12"/>
      <color theme="1"/>
      <name val="Arial"/>
      <family val="2"/>
    </font>
    <font>
      <b/>
      <sz val="12"/>
      <color rgb="FF000000"/>
      <name val="Arial"/>
      <family val="2"/>
    </font>
    <font>
      <sz val="30"/>
      <color theme="1"/>
      <name val="Arial"/>
      <family val="2"/>
    </font>
    <font>
      <b/>
      <sz val="30"/>
      <color indexed="8"/>
      <name val="Arial"/>
      <family val="2"/>
    </font>
    <font>
      <sz val="12"/>
      <color rgb="FFFF0000"/>
      <name val="Arial"/>
      <family val="2"/>
    </font>
    <font>
      <u/>
      <sz val="12"/>
      <color theme="1"/>
      <name val="Arial"/>
      <family val="2"/>
    </font>
    <font>
      <sz val="10"/>
      <color theme="1"/>
      <name val="Arial"/>
      <family val="2"/>
    </font>
    <font>
      <b/>
      <sz val="12"/>
      <color theme="1" tint="0.34998626667073579"/>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0.14999847407452621"/>
        <bgColor indexed="64"/>
      </patternFill>
    </fill>
  </fills>
  <borders count="53">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s>
  <cellStyleXfs count="7">
    <xf numFmtId="0" fontId="0" fillId="0" borderId="0"/>
    <xf numFmtId="0" fontId="29" fillId="0" borderId="0" applyNumberFormat="0" applyFill="0" applyBorder="0" applyAlignment="0" applyProtection="0">
      <alignment vertical="top"/>
      <protection locked="0"/>
    </xf>
    <xf numFmtId="0" fontId="6" fillId="0" borderId="0"/>
    <xf numFmtId="0" fontId="4" fillId="0" borderId="0"/>
    <xf numFmtId="0" fontId="20" fillId="0" borderId="0"/>
    <xf numFmtId="9" fontId="10" fillId="0" borderId="0" applyFont="0" applyFill="0" applyBorder="0" applyAlignment="0" applyProtection="0"/>
    <xf numFmtId="0" fontId="1" fillId="0" borderId="0"/>
  </cellStyleXfs>
  <cellXfs count="308">
    <xf numFmtId="0" fontId="0" fillId="0" borderId="0" xfId="0"/>
    <xf numFmtId="0" fontId="29" fillId="2" borderId="0" xfId="1" applyFill="1" applyAlignment="1" applyProtection="1"/>
    <xf numFmtId="165" fontId="11" fillId="2" borderId="10" xfId="0" applyNumberFormat="1" applyFont="1" applyFill="1" applyBorder="1" applyProtection="1">
      <protection locked="0"/>
    </xf>
    <xf numFmtId="165" fontId="11" fillId="2" borderId="9" xfId="0" applyNumberFormat="1" applyFont="1" applyFill="1" applyBorder="1" applyProtection="1">
      <protection locked="0"/>
    </xf>
    <xf numFmtId="165" fontId="11" fillId="2" borderId="32" xfId="0" applyNumberFormat="1" applyFont="1" applyFill="1" applyBorder="1" applyProtection="1">
      <protection locked="0"/>
    </xf>
    <xf numFmtId="165" fontId="11" fillId="2" borderId="33" xfId="0" applyNumberFormat="1" applyFont="1" applyFill="1" applyBorder="1" applyProtection="1">
      <protection locked="0"/>
    </xf>
    <xf numFmtId="0" fontId="8" fillId="0" borderId="0" xfId="4" applyFont="1" applyAlignment="1">
      <alignment horizontal="center"/>
    </xf>
    <xf numFmtId="0" fontId="8" fillId="0" borderId="0" xfId="4" applyFont="1"/>
    <xf numFmtId="166" fontId="8" fillId="0" borderId="0" xfId="4" applyNumberFormat="1" applyFont="1"/>
    <xf numFmtId="168" fontId="8" fillId="0" borderId="0" xfId="4" applyNumberFormat="1" applyFont="1"/>
    <xf numFmtId="169" fontId="8" fillId="0" borderId="0" xfId="4" applyNumberFormat="1" applyFont="1"/>
    <xf numFmtId="0" fontId="7" fillId="0" borderId="0" xfId="4" applyFont="1" applyAlignment="1">
      <alignment horizontal="center"/>
    </xf>
    <xf numFmtId="166" fontId="7" fillId="0" borderId="0" xfId="4" applyNumberFormat="1" applyFont="1" applyAlignment="1">
      <alignment horizontal="center"/>
    </xf>
    <xf numFmtId="168" fontId="7" fillId="0" borderId="0" xfId="4" applyNumberFormat="1" applyFont="1" applyAlignment="1">
      <alignment horizontal="center"/>
    </xf>
    <xf numFmtId="0" fontId="8" fillId="0" borderId="0" xfId="0" applyFont="1"/>
    <xf numFmtId="167" fontId="7" fillId="0" borderId="0" xfId="5" applyNumberFormat="1" applyFont="1"/>
    <xf numFmtId="167" fontId="13" fillId="0" borderId="0" xfId="5" applyNumberFormat="1" applyFont="1"/>
    <xf numFmtId="0" fontId="7" fillId="0" borderId="0" xfId="0" quotePrefix="1" applyFont="1" applyAlignment="1">
      <alignment horizontal="left"/>
    </xf>
    <xf numFmtId="0" fontId="7" fillId="0" borderId="0" xfId="0" applyFont="1"/>
    <xf numFmtId="0" fontId="7" fillId="0" borderId="0" xfId="0" applyFont="1" applyAlignment="1">
      <alignment horizontal="left"/>
    </xf>
    <xf numFmtId="0" fontId="26" fillId="0" borderId="0" xfId="0" applyFont="1"/>
    <xf numFmtId="0" fontId="7" fillId="0" borderId="0" xfId="0" applyFont="1" applyAlignment="1">
      <alignment horizontal="left" wrapText="1"/>
    </xf>
    <xf numFmtId="0" fontId="7" fillId="0" borderId="0" xfId="0" applyFont="1" applyAlignment="1">
      <alignment wrapText="1"/>
    </xf>
    <xf numFmtId="167" fontId="7" fillId="0" borderId="0" xfId="5" applyNumberFormat="1" applyFont="1" applyAlignment="1">
      <alignment wrapText="1"/>
    </xf>
    <xf numFmtId="0" fontId="13" fillId="0" borderId="0" xfId="0" applyFont="1"/>
    <xf numFmtId="0" fontId="8" fillId="5" borderId="0" xfId="4" applyFont="1" applyFill="1"/>
    <xf numFmtId="166" fontId="8" fillId="5" borderId="0" xfId="4" applyNumberFormat="1" applyFont="1" applyFill="1"/>
    <xf numFmtId="169" fontId="8" fillId="5" borderId="0" xfId="4" applyNumberFormat="1" applyFont="1" applyFill="1"/>
    <xf numFmtId="168" fontId="8" fillId="5" borderId="0" xfId="4" applyNumberFormat="1" applyFont="1" applyFill="1"/>
    <xf numFmtId="0" fontId="8" fillId="6" borderId="0" xfId="4" applyFont="1" applyFill="1"/>
    <xf numFmtId="166" fontId="8" fillId="6" borderId="0" xfId="4" applyNumberFormat="1" applyFont="1" applyFill="1"/>
    <xf numFmtId="169" fontId="8" fillId="6" borderId="0" xfId="4" applyNumberFormat="1" applyFont="1" applyFill="1"/>
    <xf numFmtId="168" fontId="8" fillId="6" borderId="0" xfId="4" applyNumberFormat="1" applyFont="1" applyFill="1"/>
    <xf numFmtId="0" fontId="8" fillId="6" borderId="0" xfId="4" applyFont="1" applyFill="1" applyAlignment="1">
      <alignment horizontal="left"/>
    </xf>
    <xf numFmtId="0" fontId="8" fillId="6" borderId="0" xfId="4" applyFont="1" applyFill="1" applyAlignment="1">
      <alignment horizontal="center"/>
    </xf>
    <xf numFmtId="0" fontId="8" fillId="4" borderId="0" xfId="4" applyFont="1" applyFill="1"/>
    <xf numFmtId="164" fontId="19" fillId="2" borderId="0" xfId="1" applyNumberFormat="1" applyFont="1" applyFill="1" applyAlignment="1" applyProtection="1">
      <alignment wrapText="1"/>
    </xf>
    <xf numFmtId="9" fontId="0" fillId="0" borderId="0" xfId="0" applyNumberFormat="1" applyAlignment="1" applyProtection="1">
      <alignment horizontal="center"/>
      <protection locked="0"/>
    </xf>
    <xf numFmtId="1" fontId="2" fillId="0" borderId="0" xfId="0" applyNumberFormat="1" applyFont="1" applyAlignment="1" applyProtection="1">
      <alignment horizontal="center"/>
      <protection locked="0"/>
    </xf>
    <xf numFmtId="1" fontId="11" fillId="0" borderId="26" xfId="0" applyNumberFormat="1" applyFont="1" applyBorder="1" applyAlignment="1" applyProtection="1">
      <alignment horizontal="left" vertical="center" wrapText="1"/>
      <protection locked="0"/>
    </xf>
    <xf numFmtId="1" fontId="0" fillId="0" borderId="27" xfId="0" applyNumberFormat="1" applyBorder="1" applyAlignment="1" applyProtection="1">
      <alignment horizontal="left" wrapText="1"/>
      <protection locked="0"/>
    </xf>
    <xf numFmtId="1" fontId="0" fillId="0" borderId="38" xfId="0" applyNumberFormat="1" applyBorder="1" applyAlignment="1" applyProtection="1">
      <alignment horizontal="left" wrapText="1"/>
      <protection locked="0"/>
    </xf>
    <xf numFmtId="1" fontId="0" fillId="0" borderId="28" xfId="0" applyNumberFormat="1" applyBorder="1" applyAlignment="1" applyProtection="1">
      <alignment horizontal="left" wrapText="1"/>
      <protection locked="0"/>
    </xf>
    <xf numFmtId="1" fontId="11" fillId="0" borderId="27" xfId="0" applyNumberFormat="1" applyFont="1" applyBorder="1" applyAlignment="1" applyProtection="1">
      <alignment horizontal="left" vertical="center" wrapText="1"/>
      <protection locked="0"/>
    </xf>
    <xf numFmtId="1" fontId="11" fillId="0" borderId="26" xfId="0" applyNumberFormat="1" applyFont="1" applyBorder="1" applyAlignment="1" applyProtection="1">
      <alignment horizontal="left" wrapText="1"/>
      <protection locked="0"/>
    </xf>
    <xf numFmtId="1" fontId="11" fillId="0" borderId="27" xfId="0" applyNumberFormat="1" applyFont="1" applyBorder="1" applyAlignment="1" applyProtection="1">
      <alignment horizontal="left" wrapText="1"/>
      <protection locked="0"/>
    </xf>
    <xf numFmtId="1" fontId="11" fillId="0" borderId="37" xfId="0" applyNumberFormat="1" applyFont="1" applyBorder="1" applyAlignment="1" applyProtection="1">
      <alignment horizontal="left" wrapText="1"/>
      <protection locked="0"/>
    </xf>
    <xf numFmtId="0" fontId="0" fillId="2" borderId="0" xfId="0" applyFill="1"/>
    <xf numFmtId="0" fontId="0" fillId="2" borderId="0" xfId="0" applyFill="1" applyAlignment="1">
      <alignment wrapText="1"/>
    </xf>
    <xf numFmtId="10" fontId="0" fillId="2" borderId="0" xfId="0" applyNumberFormat="1" applyFill="1"/>
    <xf numFmtId="0" fontId="2" fillId="2" borderId="0" xfId="0" applyFont="1" applyFill="1"/>
    <xf numFmtId="0" fontId="2" fillId="0" borderId="0" xfId="0" applyFont="1"/>
    <xf numFmtId="0" fontId="2" fillId="0" borderId="0" xfId="0" applyFont="1" applyAlignment="1">
      <alignment vertical="top" wrapText="1"/>
    </xf>
    <xf numFmtId="164" fontId="0" fillId="2" borderId="0" xfId="0" applyNumberFormat="1" applyFill="1"/>
    <xf numFmtId="164" fontId="0" fillId="2" borderId="0" xfId="0" applyNumberFormat="1" applyFill="1" applyAlignment="1">
      <alignment horizontal="right"/>
    </xf>
    <xf numFmtId="170" fontId="0" fillId="2" borderId="0" xfId="0" applyNumberFormat="1" applyFill="1"/>
    <xf numFmtId="164" fontId="2" fillId="2" borderId="0" xfId="0" applyNumberFormat="1" applyFont="1" applyFill="1" applyAlignment="1">
      <alignment horizontal="right"/>
    </xf>
    <xf numFmtId="14" fontId="0" fillId="2" borderId="0" xfId="0" applyNumberFormat="1" applyFill="1" applyAlignment="1">
      <alignment horizontal="right"/>
    </xf>
    <xf numFmtId="164" fontId="0" fillId="2" borderId="0" xfId="0" applyNumberFormat="1" applyFill="1" applyAlignment="1">
      <alignment wrapText="1"/>
    </xf>
    <xf numFmtId="0" fontId="30" fillId="2" borderId="0" xfId="0" applyFont="1" applyFill="1" applyAlignment="1">
      <alignment wrapText="1"/>
    </xf>
    <xf numFmtId="0" fontId="11" fillId="2" borderId="0" xfId="0" applyFont="1" applyFill="1" applyAlignment="1">
      <alignment horizontal="center"/>
    </xf>
    <xf numFmtId="0" fontId="11" fillId="2" borderId="0" xfId="0" applyFont="1" applyFill="1" applyAlignment="1">
      <alignment horizontal="center" wrapText="1"/>
    </xf>
    <xf numFmtId="1" fontId="17" fillId="0" borderId="4" xfId="0" applyNumberFormat="1" applyFont="1" applyBorder="1" applyProtection="1">
      <protection locked="0"/>
    </xf>
    <xf numFmtId="1" fontId="0" fillId="0" borderId="35" xfId="0" applyNumberFormat="1" applyBorder="1" applyProtection="1">
      <protection locked="0"/>
    </xf>
    <xf numFmtId="1" fontId="5" fillId="0" borderId="14" xfId="0" applyNumberFormat="1" applyFont="1" applyBorder="1" applyProtection="1">
      <protection locked="0"/>
    </xf>
    <xf numFmtId="1" fontId="0" fillId="0" borderId="35" xfId="0" applyNumberFormat="1" applyBorder="1" applyAlignment="1" applyProtection="1">
      <alignment horizontal="left"/>
      <protection locked="0"/>
    </xf>
    <xf numFmtId="1" fontId="0" fillId="0" borderId="30" xfId="0" applyNumberFormat="1" applyBorder="1" applyProtection="1">
      <protection locked="0"/>
    </xf>
    <xf numFmtId="0" fontId="12" fillId="2" borderId="0" xfId="0" applyFont="1" applyFill="1"/>
    <xf numFmtId="0" fontId="0" fillId="2" borderId="10" xfId="0" applyFill="1" applyBorder="1"/>
    <xf numFmtId="0" fontId="13" fillId="2" borderId="0" xfId="0" applyFont="1" applyFill="1"/>
    <xf numFmtId="0" fontId="13" fillId="2" borderId="0" xfId="0" applyFont="1" applyFill="1" applyAlignment="1">
      <alignment horizontal="center"/>
    </xf>
    <xf numFmtId="165" fontId="0" fillId="2" borderId="0" xfId="0" applyNumberFormat="1" applyFill="1"/>
    <xf numFmtId="165" fontId="13" fillId="2" borderId="0" xfId="0" applyNumberFormat="1" applyFont="1" applyFill="1"/>
    <xf numFmtId="164" fontId="13" fillId="2" borderId="0" xfId="0" quotePrefix="1" applyNumberFormat="1" applyFont="1" applyFill="1" applyAlignment="1">
      <alignment horizontal="center"/>
    </xf>
    <xf numFmtId="2" fontId="0" fillId="2" borderId="22" xfId="0" applyNumberFormat="1" applyFill="1" applyBorder="1"/>
    <xf numFmtId="165" fontId="0" fillId="2" borderId="7" xfId="0" applyNumberFormat="1" applyFill="1" applyBorder="1"/>
    <xf numFmtId="165" fontId="0" fillId="2" borderId="23" xfId="0" applyNumberFormat="1" applyFill="1" applyBorder="1"/>
    <xf numFmtId="165" fontId="0" fillId="2" borderId="8" xfId="0" applyNumberFormat="1" applyFill="1" applyBorder="1"/>
    <xf numFmtId="164" fontId="13" fillId="2" borderId="0" xfId="0" applyNumberFormat="1" applyFont="1" applyFill="1" applyAlignment="1">
      <alignment horizontal="center"/>
    </xf>
    <xf numFmtId="165" fontId="0" fillId="2" borderId="12" xfId="0" applyNumberFormat="1" applyFill="1" applyBorder="1" applyAlignment="1">
      <alignment horizontal="center" wrapText="1"/>
    </xf>
    <xf numFmtId="165" fontId="0" fillId="2" borderId="13" xfId="0" applyNumberFormat="1" applyFill="1" applyBorder="1" applyAlignment="1">
      <alignment horizontal="center" wrapText="1"/>
    </xf>
    <xf numFmtId="165" fontId="0" fillId="2" borderId="0" xfId="0" applyNumberFormat="1" applyFill="1" applyAlignment="1">
      <alignment wrapText="1"/>
    </xf>
    <xf numFmtId="164" fontId="13" fillId="2" borderId="0" xfId="0" quotePrefix="1" applyNumberFormat="1" applyFont="1" applyFill="1" applyAlignment="1">
      <alignment horizontal="center" wrapText="1"/>
    </xf>
    <xf numFmtId="164" fontId="0" fillId="2" borderId="3" xfId="0" applyNumberFormat="1" applyFill="1" applyBorder="1"/>
    <xf numFmtId="165" fontId="0" fillId="2" borderId="10" xfId="0" applyNumberFormat="1" applyFill="1" applyBorder="1"/>
    <xf numFmtId="165" fontId="0" fillId="4" borderId="0" xfId="0" applyNumberFormat="1" applyFill="1"/>
    <xf numFmtId="1" fontId="0" fillId="4" borderId="0" xfId="0" applyNumberFormat="1" applyFill="1"/>
    <xf numFmtId="0" fontId="0" fillId="4" borderId="0" xfId="0" applyFill="1"/>
    <xf numFmtId="165" fontId="0" fillId="0" borderId="0" xfId="0" applyNumberFormat="1"/>
    <xf numFmtId="165" fontId="11" fillId="2" borderId="0" xfId="0" applyNumberFormat="1" applyFont="1" applyFill="1"/>
    <xf numFmtId="1" fontId="17" fillId="0" borderId="35" xfId="0" applyNumberFormat="1" applyFont="1" applyBorder="1" applyProtection="1">
      <protection locked="0"/>
    </xf>
    <xf numFmtId="0" fontId="0" fillId="7" borderId="0" xfId="0" applyFill="1"/>
    <xf numFmtId="0" fontId="2" fillId="2" borderId="0" xfId="0" applyFont="1" applyFill="1" applyAlignment="1">
      <alignment vertical="top" wrapText="1"/>
    </xf>
    <xf numFmtId="165" fontId="0" fillId="4" borderId="10" xfId="0" applyNumberFormat="1" applyFill="1" applyBorder="1"/>
    <xf numFmtId="0" fontId="2" fillId="2" borderId="0" xfId="0" applyFont="1" applyFill="1" applyAlignment="1">
      <alignment vertical="top"/>
    </xf>
    <xf numFmtId="0" fontId="35" fillId="2" borderId="0" xfId="0" applyFont="1" applyFill="1"/>
    <xf numFmtId="171" fontId="11" fillId="2" borderId="0" xfId="5" applyNumberFormat="1" applyFont="1" applyFill="1" applyAlignment="1">
      <alignment vertical="top" wrapText="1"/>
    </xf>
    <xf numFmtId="165" fontId="11" fillId="2" borderId="2" xfId="0" applyNumberFormat="1" applyFont="1" applyFill="1" applyBorder="1" applyProtection="1">
      <protection locked="0"/>
    </xf>
    <xf numFmtId="165" fontId="11" fillId="2" borderId="12" xfId="0" applyNumberFormat="1" applyFont="1" applyFill="1" applyBorder="1" applyProtection="1">
      <protection locked="0"/>
    </xf>
    <xf numFmtId="165" fontId="11" fillId="2" borderId="40" xfId="0" applyNumberFormat="1" applyFont="1" applyFill="1" applyBorder="1" applyProtection="1">
      <protection locked="0"/>
    </xf>
    <xf numFmtId="165" fontId="11" fillId="2" borderId="41" xfId="0" applyNumberFormat="1" applyFont="1" applyFill="1" applyBorder="1" applyProtection="1">
      <protection locked="0"/>
    </xf>
    <xf numFmtId="165" fontId="11" fillId="2" borderId="42" xfId="0" applyNumberFormat="1" applyFont="1" applyFill="1" applyBorder="1" applyProtection="1">
      <protection locked="0"/>
    </xf>
    <xf numFmtId="165" fontId="11" fillId="2" borderId="13" xfId="0" applyNumberFormat="1" applyFont="1" applyFill="1" applyBorder="1" applyProtection="1">
      <protection locked="0"/>
    </xf>
    <xf numFmtId="165" fontId="11" fillId="2" borderId="43" xfId="0" applyNumberFormat="1" applyFont="1" applyFill="1" applyBorder="1" applyProtection="1">
      <protection locked="0"/>
    </xf>
    <xf numFmtId="165" fontId="11" fillId="2" borderId="44" xfId="0" applyNumberFormat="1" applyFont="1" applyFill="1" applyBorder="1" applyProtection="1">
      <protection locked="0"/>
    </xf>
    <xf numFmtId="165" fontId="11" fillId="2" borderId="34" xfId="0" applyNumberFormat="1" applyFont="1" applyFill="1" applyBorder="1"/>
    <xf numFmtId="1" fontId="5" fillId="0" borderId="14" xfId="0" applyNumberFormat="1" applyFont="1" applyBorder="1"/>
    <xf numFmtId="0" fontId="11" fillId="2" borderId="0" xfId="0" applyFont="1" applyFill="1"/>
    <xf numFmtId="0" fontId="11" fillId="2" borderId="0" xfId="0" applyFont="1" applyFill="1" applyAlignment="1">
      <alignment horizontal="left" vertical="top" wrapText="1"/>
    </xf>
    <xf numFmtId="0" fontId="11" fillId="2" borderId="0" xfId="0" applyFont="1" applyFill="1" applyAlignment="1">
      <alignment vertical="top" wrapText="1"/>
    </xf>
    <xf numFmtId="164" fontId="34" fillId="2" borderId="0" xfId="0" applyNumberFormat="1" applyFont="1" applyFill="1" applyAlignment="1">
      <alignment horizontal="left" vertical="top" wrapText="1" shrinkToFit="1"/>
    </xf>
    <xf numFmtId="1" fontId="11" fillId="0" borderId="37" xfId="0" applyNumberFormat="1" applyFont="1" applyBorder="1" applyAlignment="1" applyProtection="1">
      <alignment horizontal="left" vertical="center" wrapText="1"/>
      <protection locked="0"/>
    </xf>
    <xf numFmtId="165" fontId="11" fillId="2" borderId="45" xfId="0" applyNumberFormat="1" applyFont="1" applyFill="1" applyBorder="1" applyProtection="1">
      <protection locked="0"/>
    </xf>
    <xf numFmtId="165" fontId="11" fillId="2" borderId="18" xfId="0" applyNumberFormat="1" applyFont="1" applyFill="1" applyBorder="1" applyProtection="1">
      <protection locked="0"/>
    </xf>
    <xf numFmtId="165" fontId="11" fillId="2" borderId="46" xfId="0" applyNumberFormat="1" applyFont="1" applyFill="1" applyBorder="1" applyProtection="1">
      <protection locked="0"/>
    </xf>
    <xf numFmtId="165" fontId="11" fillId="2" borderId="47" xfId="0" applyNumberFormat="1" applyFont="1" applyFill="1" applyBorder="1" applyProtection="1">
      <protection locked="0"/>
    </xf>
    <xf numFmtId="165" fontId="11" fillId="2" borderId="48" xfId="0" applyNumberFormat="1" applyFont="1" applyFill="1" applyBorder="1" applyProtection="1">
      <protection locked="0"/>
    </xf>
    <xf numFmtId="165" fontId="11" fillId="2" borderId="26" xfId="0" applyNumberFormat="1" applyFont="1" applyFill="1" applyBorder="1"/>
    <xf numFmtId="165" fontId="0" fillId="2" borderId="48" xfId="0" applyNumberFormat="1" applyFill="1" applyBorder="1" applyAlignment="1">
      <alignment horizontal="center"/>
    </xf>
    <xf numFmtId="0" fontId="0" fillId="2" borderId="48" xfId="0" applyFill="1" applyBorder="1"/>
    <xf numFmtId="165" fontId="0" fillId="2" borderId="48" xfId="0" applyNumberFormat="1" applyFill="1" applyBorder="1"/>
    <xf numFmtId="165" fontId="0" fillId="2" borderId="49" xfId="0" applyNumberFormat="1" applyFill="1" applyBorder="1"/>
    <xf numFmtId="164" fontId="0" fillId="2" borderId="46" xfId="0" applyNumberFormat="1" applyFill="1" applyBorder="1"/>
    <xf numFmtId="164" fontId="0" fillId="2" borderId="22" xfId="0" applyNumberFormat="1" applyFill="1" applyBorder="1"/>
    <xf numFmtId="165" fontId="0" fillId="2" borderId="7" xfId="0" quotePrefix="1" applyNumberFormat="1" applyFill="1" applyBorder="1"/>
    <xf numFmtId="165" fontId="0" fillId="2" borderId="23" xfId="0" quotePrefix="1" applyNumberFormat="1" applyFill="1" applyBorder="1"/>
    <xf numFmtId="165" fontId="0" fillId="2" borderId="50" xfId="0" applyNumberFormat="1" applyFill="1" applyBorder="1"/>
    <xf numFmtId="165" fontId="0" fillId="2" borderId="8" xfId="0" quotePrefix="1" applyNumberFormat="1" applyFill="1" applyBorder="1"/>
    <xf numFmtId="0" fontId="0" fillId="2" borderId="12" xfId="0" applyFill="1" applyBorder="1" applyAlignment="1">
      <alignment wrapText="1"/>
    </xf>
    <xf numFmtId="165" fontId="0" fillId="2" borderId="43" xfId="0" applyNumberFormat="1" applyFill="1" applyBorder="1"/>
    <xf numFmtId="164" fontId="0" fillId="2" borderId="32" xfId="0" applyNumberFormat="1" applyFill="1" applyBorder="1"/>
    <xf numFmtId="165" fontId="0" fillId="4" borderId="33" xfId="0" applyNumberFormat="1" applyFill="1" applyBorder="1"/>
    <xf numFmtId="0" fontId="0" fillId="2" borderId="33" xfId="0" applyFill="1" applyBorder="1"/>
    <xf numFmtId="165" fontId="0" fillId="2" borderId="44" xfId="0" applyNumberFormat="1" applyFill="1" applyBorder="1"/>
    <xf numFmtId="165" fontId="0" fillId="2" borderId="33" xfId="0" applyNumberFormat="1" applyFill="1" applyBorder="1"/>
    <xf numFmtId="164" fontId="30" fillId="2" borderId="2" xfId="0" applyNumberFormat="1" applyFont="1" applyFill="1" applyBorder="1" applyAlignment="1">
      <alignment wrapText="1"/>
    </xf>
    <xf numFmtId="165" fontId="0" fillId="2" borderId="46" xfId="0" applyNumberFormat="1" applyFill="1" applyBorder="1" applyAlignment="1">
      <alignment horizontal="left"/>
    </xf>
    <xf numFmtId="0" fontId="2" fillId="2" borderId="0" xfId="0" applyFont="1" applyFill="1" applyAlignment="1">
      <alignment horizontal="left" vertical="top" wrapText="1"/>
    </xf>
    <xf numFmtId="0" fontId="30" fillId="2" borderId="0" xfId="0" applyFont="1" applyFill="1" applyAlignment="1">
      <alignment horizontal="left" vertical="top" wrapText="1"/>
    </xf>
    <xf numFmtId="0" fontId="5" fillId="2" borderId="0" xfId="0" applyFont="1" applyFill="1" applyAlignment="1">
      <alignment horizontal="left" wrapText="1"/>
    </xf>
    <xf numFmtId="0" fontId="29" fillId="2" borderId="0" xfId="1" applyFill="1" applyAlignment="1" applyProtection="1">
      <alignment horizontal="left" wrapText="1"/>
    </xf>
    <xf numFmtId="0" fontId="0" fillId="2" borderId="0" xfId="0" applyFill="1" applyAlignment="1">
      <alignment horizontal="left" vertical="top" wrapText="1"/>
    </xf>
    <xf numFmtId="164" fontId="29" fillId="2" borderId="0" xfId="1" applyNumberFormat="1" applyFill="1" applyAlignment="1" applyProtection="1">
      <alignment horizontal="left" vertical="top" wrapText="1" shrinkToFit="1"/>
    </xf>
    <xf numFmtId="0" fontId="17" fillId="2" borderId="0" xfId="0" applyFont="1" applyFill="1" applyAlignment="1">
      <alignment wrapText="1"/>
    </xf>
    <xf numFmtId="0" fontId="4" fillId="2" borderId="0" xfId="0" applyFont="1" applyFill="1" applyAlignment="1">
      <alignment horizontal="left" vertical="top" wrapText="1"/>
    </xf>
    <xf numFmtId="0" fontId="33" fillId="2" borderId="0" xfId="0" applyFont="1" applyFill="1" applyAlignment="1">
      <alignment horizontal="left" wrapText="1"/>
    </xf>
    <xf numFmtId="0" fontId="5" fillId="2" borderId="0" xfId="0" applyFont="1" applyFill="1" applyAlignment="1">
      <alignment horizontal="left" vertical="top" wrapText="1"/>
    </xf>
    <xf numFmtId="1" fontId="2" fillId="0" borderId="26" xfId="0" applyNumberFormat="1" applyFont="1" applyBorder="1" applyAlignment="1" applyProtection="1">
      <alignment horizontal="left" vertical="top" wrapText="1"/>
      <protection locked="0"/>
    </xf>
    <xf numFmtId="1" fontId="2" fillId="0" borderId="27" xfId="0" applyNumberFormat="1" applyFont="1" applyBorder="1" applyAlignment="1" applyProtection="1">
      <alignment horizontal="left" vertical="top" wrapText="1"/>
      <protection locked="0"/>
    </xf>
    <xf numFmtId="1" fontId="2" fillId="0" borderId="38" xfId="0" applyNumberFormat="1" applyFont="1" applyBorder="1" applyAlignment="1" applyProtection="1">
      <alignment horizontal="left" vertical="top" wrapText="1"/>
      <protection locked="0"/>
    </xf>
    <xf numFmtId="1" fontId="0" fillId="0" borderId="26" xfId="0" applyNumberFormat="1"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1" fontId="2" fillId="0" borderId="37" xfId="0" applyNumberFormat="1" applyFont="1"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7" xfId="0" applyBorder="1" applyAlignment="1" applyProtection="1">
      <alignment horizontal="left" wrapText="1"/>
      <protection locked="0"/>
    </xf>
    <xf numFmtId="0" fontId="0" fillId="0" borderId="38" xfId="0" applyBorder="1" applyAlignment="1" applyProtection="1">
      <alignment horizontal="left" wrapText="1"/>
      <protection locked="0"/>
    </xf>
    <xf numFmtId="0" fontId="8" fillId="0" borderId="0" xfId="4" applyFont="1" applyAlignment="1">
      <alignment horizontal="center" wrapText="1"/>
    </xf>
    <xf numFmtId="164" fontId="28" fillId="2" borderId="0" xfId="0" applyNumberFormat="1" applyFont="1" applyFill="1" applyAlignment="1">
      <alignment wrapText="1"/>
    </xf>
    <xf numFmtId="164" fontId="14" fillId="2" borderId="0" xfId="0" applyNumberFormat="1" applyFont="1" applyFill="1" applyAlignment="1">
      <alignment wrapText="1"/>
    </xf>
    <xf numFmtId="0" fontId="29" fillId="0" borderId="0" xfId="1" applyAlignment="1" applyProtection="1">
      <alignment wrapText="1"/>
    </xf>
    <xf numFmtId="0" fontId="11" fillId="2" borderId="0" xfId="0" applyFont="1" applyFill="1" applyAlignment="1">
      <alignment wrapText="1"/>
    </xf>
    <xf numFmtId="0" fontId="2" fillId="0" borderId="0" xfId="0" applyFont="1" applyAlignment="1">
      <alignment wrapText="1"/>
    </xf>
    <xf numFmtId="0" fontId="8" fillId="0" borderId="0" xfId="4" applyFont="1" applyAlignment="1">
      <alignment horizontal="left"/>
    </xf>
    <xf numFmtId="0" fontId="8" fillId="0" borderId="0" xfId="4" applyFont="1" applyAlignment="1">
      <alignment horizontal="left" wrapText="1"/>
    </xf>
    <xf numFmtId="171" fontId="4" fillId="2" borderId="0" xfId="5" applyNumberFormat="1" applyFont="1" applyFill="1"/>
    <xf numFmtId="0" fontId="4" fillId="2" borderId="0" xfId="0" applyFont="1" applyFill="1"/>
    <xf numFmtId="0" fontId="30" fillId="8" borderId="10" xfId="0" applyFont="1" applyFill="1" applyBorder="1" applyProtection="1">
      <protection locked="0"/>
    </xf>
    <xf numFmtId="9" fontId="11" fillId="8" borderId="26" xfId="0" applyNumberFormat="1" applyFont="1" applyFill="1" applyBorder="1" applyAlignment="1">
      <alignment horizontal="center" wrapText="1"/>
    </xf>
    <xf numFmtId="9" fontId="11" fillId="8" borderId="26" xfId="0" applyNumberFormat="1" applyFont="1" applyFill="1" applyBorder="1" applyAlignment="1">
      <alignment horizontal="left"/>
    </xf>
    <xf numFmtId="1" fontId="11" fillId="8" borderId="21" xfId="0" applyNumberFormat="1" applyFont="1" applyFill="1" applyBorder="1"/>
    <xf numFmtId="1" fontId="5" fillId="8" borderId="0" xfId="0" applyNumberFormat="1" applyFont="1" applyFill="1"/>
    <xf numFmtId="1" fontId="0" fillId="8" borderId="0" xfId="0" applyNumberFormat="1" applyFill="1"/>
    <xf numFmtId="1" fontId="11" fillId="8" borderId="0" xfId="0" applyNumberFormat="1" applyFont="1" applyFill="1"/>
    <xf numFmtId="1" fontId="25" fillId="8" borderId="0" xfId="0" applyNumberFormat="1" applyFont="1" applyFill="1"/>
    <xf numFmtId="1" fontId="4" fillId="8" borderId="0" xfId="0" applyNumberFormat="1" applyFont="1" applyFill="1"/>
    <xf numFmtId="1" fontId="15" fillId="8" borderId="0" xfId="0" applyNumberFormat="1" applyFont="1" applyFill="1"/>
    <xf numFmtId="9" fontId="11" fillId="8" borderId="27" xfId="0" applyNumberFormat="1" applyFont="1" applyFill="1" applyBorder="1" applyAlignment="1">
      <alignment horizontal="center" wrapText="1"/>
    </xf>
    <xf numFmtId="1" fontId="11" fillId="8" borderId="27" xfId="0" applyNumberFormat="1" applyFont="1" applyFill="1" applyBorder="1"/>
    <xf numFmtId="9" fontId="11" fillId="8" borderId="28" xfId="0" applyNumberFormat="1" applyFont="1" applyFill="1" applyBorder="1" applyAlignment="1">
      <alignment horizontal="center" wrapText="1"/>
    </xf>
    <xf numFmtId="1" fontId="11" fillId="8" borderId="28" xfId="0" applyNumberFormat="1" applyFont="1" applyFill="1" applyBorder="1"/>
    <xf numFmtId="9" fontId="0" fillId="8" borderId="1" xfId="0" applyNumberFormat="1" applyFill="1" applyBorder="1" applyAlignment="1" applyProtection="1">
      <alignment horizontal="center"/>
      <protection locked="0"/>
    </xf>
    <xf numFmtId="1" fontId="15" fillId="8" borderId="0" xfId="0" applyNumberFormat="1" applyFont="1" applyFill="1" applyProtection="1">
      <protection locked="0"/>
    </xf>
    <xf numFmtId="9" fontId="0" fillId="8" borderId="31" xfId="0" applyNumberFormat="1" applyFill="1" applyBorder="1" applyAlignment="1" applyProtection="1">
      <alignment horizontal="center"/>
      <protection locked="0"/>
    </xf>
    <xf numFmtId="1" fontId="15" fillId="8" borderId="36" xfId="0" applyNumberFormat="1" applyFont="1" applyFill="1" applyBorder="1" applyProtection="1">
      <protection locked="0"/>
    </xf>
    <xf numFmtId="9" fontId="5" fillId="8" borderId="0" xfId="0" applyNumberFormat="1" applyFont="1" applyFill="1" applyAlignment="1" applyProtection="1">
      <alignment horizontal="left" vertical="top" wrapText="1"/>
      <protection locked="0"/>
    </xf>
    <xf numFmtId="9" fontId="5" fillId="8" borderId="29" xfId="0" applyNumberFormat="1" applyFont="1" applyFill="1" applyBorder="1" applyAlignment="1" applyProtection="1">
      <alignment horizontal="left" vertical="top" wrapText="1"/>
      <protection locked="0"/>
    </xf>
    <xf numFmtId="9" fontId="32" fillId="8" borderId="29" xfId="0" applyNumberFormat="1" applyFont="1" applyFill="1" applyBorder="1" applyAlignment="1" applyProtection="1">
      <alignment horizontal="left" vertical="top" wrapText="1"/>
      <protection locked="0"/>
    </xf>
    <xf numFmtId="9" fontId="32" fillId="8" borderId="0" xfId="0" applyNumberFormat="1" applyFont="1" applyFill="1" applyAlignment="1" applyProtection="1">
      <alignment horizontal="left" vertical="top" wrapText="1"/>
      <protection locked="0"/>
    </xf>
    <xf numFmtId="9" fontId="0" fillId="8" borderId="24" xfId="0" applyNumberFormat="1" applyFill="1" applyBorder="1" applyAlignment="1" applyProtection="1">
      <alignment horizontal="center"/>
      <protection locked="0"/>
    </xf>
    <xf numFmtId="9" fontId="0" fillId="8" borderId="0" xfId="0" applyNumberFormat="1" applyFill="1" applyAlignment="1" applyProtection="1">
      <alignment horizontal="center"/>
      <protection locked="0"/>
    </xf>
    <xf numFmtId="1" fontId="11" fillId="8" borderId="0" xfId="0" applyNumberFormat="1" applyFont="1" applyFill="1" applyProtection="1">
      <protection locked="0"/>
    </xf>
    <xf numFmtId="1" fontId="15" fillId="8" borderId="21" xfId="0" applyNumberFormat="1" applyFont="1" applyFill="1" applyBorder="1" applyProtection="1">
      <protection locked="0"/>
    </xf>
    <xf numFmtId="165" fontId="0" fillId="8" borderId="20" xfId="0" applyNumberFormat="1" applyFill="1" applyBorder="1"/>
    <xf numFmtId="165" fontId="0" fillId="8" borderId="29" xfId="0" applyNumberFormat="1" applyFill="1" applyBorder="1"/>
    <xf numFmtId="165" fontId="0" fillId="8" borderId="0" xfId="0" applyNumberFormat="1" applyFill="1"/>
    <xf numFmtId="1" fontId="37" fillId="8" borderId="0" xfId="0" applyNumberFormat="1" applyFont="1" applyFill="1"/>
    <xf numFmtId="166" fontId="9" fillId="8" borderId="10" xfId="0" applyNumberFormat="1" applyFont="1" applyFill="1" applyBorder="1"/>
    <xf numFmtId="1" fontId="8" fillId="8" borderId="0" xfId="0" applyNumberFormat="1" applyFont="1" applyFill="1"/>
    <xf numFmtId="9" fontId="37" fillId="8" borderId="0" xfId="0" applyNumberFormat="1" applyFont="1" applyFill="1" applyAlignment="1">
      <alignment horizontal="center"/>
    </xf>
    <xf numFmtId="0" fontId="0" fillId="8" borderId="0" xfId="0" applyFill="1"/>
    <xf numFmtId="1" fontId="4" fillId="8" borderId="1" xfId="0" applyNumberFormat="1" applyFont="1" applyFill="1" applyBorder="1"/>
    <xf numFmtId="1" fontId="4" fillId="8" borderId="21" xfId="0" applyNumberFormat="1" applyFont="1" applyFill="1" applyBorder="1"/>
    <xf numFmtId="0" fontId="4" fillId="8" borderId="24" xfId="0" applyFont="1" applyFill="1" applyBorder="1"/>
    <xf numFmtId="9" fontId="4" fillId="8" borderId="29" xfId="0" applyNumberFormat="1" applyFont="1" applyFill="1" applyBorder="1" applyAlignment="1">
      <alignment horizontal="center"/>
    </xf>
    <xf numFmtId="0" fontId="4" fillId="8" borderId="25" xfId="0" applyFont="1" applyFill="1" applyBorder="1"/>
    <xf numFmtId="0" fontId="4" fillId="8" borderId="39" xfId="0" applyFont="1" applyFill="1" applyBorder="1"/>
    <xf numFmtId="0" fontId="37" fillId="8" borderId="0" xfId="0" applyFont="1" applyFill="1"/>
    <xf numFmtId="165" fontId="0" fillId="8" borderId="4" xfId="0" applyNumberFormat="1" applyFill="1" applyBorder="1" applyProtection="1">
      <protection locked="0"/>
    </xf>
    <xf numFmtId="165" fontId="0" fillId="8" borderId="35" xfId="0" applyNumberFormat="1" applyFill="1" applyBorder="1" applyProtection="1">
      <protection locked="0"/>
    </xf>
    <xf numFmtId="165" fontId="0" fillId="8" borderId="35" xfId="0" applyNumberFormat="1" applyFill="1" applyBorder="1"/>
    <xf numFmtId="165" fontId="0" fillId="8" borderId="30" xfId="0" applyNumberFormat="1" applyFill="1" applyBorder="1" applyProtection="1">
      <protection locked="0"/>
    </xf>
    <xf numFmtId="1" fontId="0" fillId="8" borderId="35" xfId="0" applyNumberFormat="1" applyFill="1" applyBorder="1" applyProtection="1">
      <protection locked="0"/>
    </xf>
    <xf numFmtId="1" fontId="25" fillId="8" borderId="4" xfId="0" applyNumberFormat="1" applyFont="1" applyFill="1" applyBorder="1" applyProtection="1">
      <protection locked="0"/>
    </xf>
    <xf numFmtId="1" fontId="0" fillId="8" borderId="30" xfId="0" applyNumberFormat="1" applyFill="1" applyBorder="1" applyProtection="1">
      <protection locked="0"/>
    </xf>
    <xf numFmtId="1" fontId="0" fillId="8" borderId="4" xfId="0" applyNumberFormat="1" applyFill="1" applyBorder="1" applyProtection="1">
      <protection locked="0"/>
    </xf>
    <xf numFmtId="1" fontId="23" fillId="8" borderId="11" xfId="0" applyNumberFormat="1" applyFont="1" applyFill="1" applyBorder="1"/>
    <xf numFmtId="1" fontId="31" fillId="8" borderId="14" xfId="0" applyNumberFormat="1" applyFont="1" applyFill="1" applyBorder="1" applyAlignment="1">
      <alignment horizontal="center"/>
    </xf>
    <xf numFmtId="1" fontId="5" fillId="8" borderId="14" xfId="0" applyNumberFormat="1" applyFont="1" applyFill="1" applyBorder="1" applyAlignment="1">
      <alignment horizontal="center"/>
    </xf>
    <xf numFmtId="1" fontId="5" fillId="8" borderId="0" xfId="0" applyNumberFormat="1" applyFont="1" applyFill="1" applyAlignment="1">
      <alignment horizontal="center"/>
    </xf>
    <xf numFmtId="1" fontId="16" fillId="8" borderId="10" xfId="0" applyNumberFormat="1" applyFont="1" applyFill="1" applyBorder="1"/>
    <xf numFmtId="165" fontId="9" fillId="8" borderId="10" xfId="0" applyNumberFormat="1" applyFont="1" applyFill="1" applyBorder="1"/>
    <xf numFmtId="2" fontId="23" fillId="8" borderId="15" xfId="0" applyNumberFormat="1" applyFont="1" applyFill="1" applyBorder="1"/>
    <xf numFmtId="1" fontId="23" fillId="8" borderId="14" xfId="0" applyNumberFormat="1" applyFont="1" applyFill="1" applyBorder="1"/>
    <xf numFmtId="165" fontId="4" fillId="8" borderId="14" xfId="0" applyNumberFormat="1" applyFont="1" applyFill="1" applyBorder="1"/>
    <xf numFmtId="165" fontId="4" fillId="8" borderId="0" xfId="0" applyNumberFormat="1" applyFont="1" applyFill="1"/>
    <xf numFmtId="1" fontId="13" fillId="8" borderId="10" xfId="0" applyNumberFormat="1" applyFont="1" applyFill="1" applyBorder="1"/>
    <xf numFmtId="1" fontId="23" fillId="8" borderId="15" xfId="0" applyNumberFormat="1" applyFont="1" applyFill="1" applyBorder="1"/>
    <xf numFmtId="1" fontId="9" fillId="8" borderId="0" xfId="0" applyNumberFormat="1" applyFont="1" applyFill="1"/>
    <xf numFmtId="1" fontId="5" fillId="8" borderId="1" xfId="0" applyNumberFormat="1" applyFont="1" applyFill="1" applyBorder="1"/>
    <xf numFmtId="165" fontId="4" fillId="8" borderId="14" xfId="0" applyNumberFormat="1" applyFont="1" applyFill="1" applyBorder="1" applyAlignment="1">
      <alignment horizontal="right"/>
    </xf>
    <xf numFmtId="166" fontId="4" fillId="8" borderId="0" xfId="0" applyNumberFormat="1" applyFont="1" applyFill="1"/>
    <xf numFmtId="1" fontId="4" fillId="8" borderId="24" xfId="0" applyNumberFormat="1" applyFont="1" applyFill="1" applyBorder="1"/>
    <xf numFmtId="164" fontId="4" fillId="8" borderId="29" xfId="0" applyNumberFormat="1" applyFont="1" applyFill="1" applyBorder="1"/>
    <xf numFmtId="1" fontId="23" fillId="8" borderId="0" xfId="0" applyNumberFormat="1" applyFont="1" applyFill="1"/>
    <xf numFmtId="164" fontId="9" fillId="8" borderId="0" xfId="0" applyNumberFormat="1" applyFont="1" applyFill="1"/>
    <xf numFmtId="165" fontId="9" fillId="8" borderId="31" xfId="0" applyNumberFormat="1" applyFont="1" applyFill="1" applyBorder="1"/>
    <xf numFmtId="1" fontId="4" fillId="8" borderId="25" xfId="0" applyNumberFormat="1" applyFont="1" applyFill="1" applyBorder="1"/>
    <xf numFmtId="1" fontId="4" fillId="8" borderId="39" xfId="0" applyNumberFormat="1" applyFont="1" applyFill="1" applyBorder="1"/>
    <xf numFmtId="2" fontId="23" fillId="8" borderId="9" xfId="0" applyNumberFormat="1" applyFont="1" applyFill="1" applyBorder="1"/>
    <xf numFmtId="164" fontId="4" fillId="8" borderId="21" xfId="0" applyNumberFormat="1" applyFont="1" applyFill="1" applyBorder="1"/>
    <xf numFmtId="164" fontId="4" fillId="8" borderId="0" xfId="0" applyNumberFormat="1" applyFont="1" applyFill="1"/>
    <xf numFmtId="164" fontId="4" fillId="8" borderId="39" xfId="0" applyNumberFormat="1" applyFont="1" applyFill="1" applyBorder="1"/>
    <xf numFmtId="2" fontId="5" fillId="8" borderId="15" xfId="0" applyNumberFormat="1" applyFont="1" applyFill="1" applyBorder="1"/>
    <xf numFmtId="165" fontId="15" fillId="8" borderId="0" xfId="0" applyNumberFormat="1" applyFont="1" applyFill="1"/>
    <xf numFmtId="165" fontId="9" fillId="8" borderId="0" xfId="0" applyNumberFormat="1" applyFont="1" applyFill="1"/>
    <xf numFmtId="1" fontId="16" fillId="8" borderId="0" xfId="0" applyNumberFormat="1" applyFont="1" applyFill="1"/>
    <xf numFmtId="1" fontId="13" fillId="8" borderId="0" xfId="0" applyNumberFormat="1" applyFont="1" applyFill="1"/>
    <xf numFmtId="1" fontId="24" fillId="8" borderId="0" xfId="0" applyNumberFormat="1" applyFont="1" applyFill="1"/>
    <xf numFmtId="0" fontId="5" fillId="0" borderId="0" xfId="1" applyFont="1" applyAlignment="1" applyProtection="1">
      <alignment wrapText="1"/>
    </xf>
    <xf numFmtId="0" fontId="11" fillId="2" borderId="0" xfId="0" applyFont="1" applyFill="1" applyAlignment="1">
      <alignment horizontal="left" vertical="center" wrapText="1"/>
    </xf>
    <xf numFmtId="0" fontId="11" fillId="2" borderId="10" xfId="0" applyFont="1" applyFill="1" applyBorder="1" applyAlignment="1">
      <alignment horizontal="left" vertical="center" wrapText="1"/>
    </xf>
    <xf numFmtId="0" fontId="38" fillId="2" borderId="0" xfId="0" applyFont="1" applyFill="1"/>
    <xf numFmtId="0" fontId="0" fillId="0" borderId="0" xfId="0" applyAlignment="1">
      <alignment wrapText="1"/>
    </xf>
    <xf numFmtId="14" fontId="0" fillId="0" borderId="0" xfId="0" applyNumberFormat="1" applyAlignment="1">
      <alignment wrapText="1"/>
    </xf>
    <xf numFmtId="17" fontId="30" fillId="0" borderId="0" xfId="0" applyNumberFormat="1" applyFont="1" applyAlignment="1">
      <alignment wrapText="1"/>
    </xf>
    <xf numFmtId="0" fontId="30" fillId="0" borderId="0" xfId="0" applyFont="1" applyAlignment="1">
      <alignment wrapText="1"/>
    </xf>
    <xf numFmtId="165" fontId="11" fillId="9" borderId="11" xfId="0" applyNumberFormat="1" applyFont="1" applyFill="1" applyBorder="1"/>
    <xf numFmtId="165" fontId="11" fillId="9" borderId="15" xfId="0" applyNumberFormat="1" applyFont="1" applyFill="1" applyBorder="1"/>
    <xf numFmtId="165" fontId="13" fillId="9" borderId="15" xfId="0" applyNumberFormat="1" applyFont="1" applyFill="1" applyBorder="1" applyAlignment="1">
      <alignment wrapText="1"/>
    </xf>
    <xf numFmtId="165" fontId="0" fillId="9" borderId="9" xfId="0" applyNumberFormat="1" applyFill="1" applyBorder="1"/>
    <xf numFmtId="0" fontId="30" fillId="0" borderId="0" xfId="0" applyFont="1"/>
    <xf numFmtId="0" fontId="8" fillId="0" borderId="0" xfId="0" quotePrefix="1" applyFont="1" applyAlignment="1">
      <alignment horizontal="left"/>
    </xf>
    <xf numFmtId="2" fontId="13" fillId="3" borderId="0" xfId="0" applyNumberFormat="1" applyFont="1" applyFill="1"/>
    <xf numFmtId="0" fontId="27" fillId="0" borderId="0" xfId="0" applyFont="1"/>
    <xf numFmtId="2" fontId="13" fillId="0" borderId="0" xfId="0" applyNumberFormat="1" applyFont="1"/>
    <xf numFmtId="0" fontId="13" fillId="0" borderId="0" xfId="0" applyFont="1" applyAlignment="1">
      <alignment horizontal="left"/>
    </xf>
    <xf numFmtId="0" fontId="8" fillId="0" borderId="0" xfId="0" applyFont="1" applyAlignment="1">
      <alignment horizontal="left"/>
    </xf>
    <xf numFmtId="2" fontId="8" fillId="0" borderId="0" xfId="0" applyNumberFormat="1" applyFont="1" applyAlignment="1">
      <alignment horizontal="right"/>
    </xf>
    <xf numFmtId="166" fontId="8" fillId="0" borderId="0" xfId="0" applyNumberFormat="1" applyFont="1" applyAlignment="1">
      <alignment horizontal="right"/>
    </xf>
    <xf numFmtId="166" fontId="13" fillId="0" borderId="0" xfId="0" applyNumberFormat="1" applyFont="1"/>
    <xf numFmtId="0" fontId="39" fillId="9" borderId="15" xfId="0" applyFont="1" applyFill="1" applyBorder="1"/>
    <xf numFmtId="0" fontId="30" fillId="2" borderId="0" xfId="0" applyFont="1" applyFill="1"/>
    <xf numFmtId="0" fontId="0" fillId="2" borderId="0" xfId="0" applyFill="1" applyAlignment="1">
      <alignment horizontal="left"/>
    </xf>
    <xf numFmtId="1" fontId="0" fillId="0" borderId="1" xfId="0" applyNumberForma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165" fontId="0" fillId="8" borderId="1" xfId="0" applyNumberFormat="1" applyFill="1" applyBorder="1" applyProtection="1">
      <protection locked="0"/>
    </xf>
    <xf numFmtId="165" fontId="0" fillId="8" borderId="20" xfId="0" applyNumberFormat="1" applyFill="1" applyBorder="1" applyProtection="1">
      <protection locked="0"/>
    </xf>
    <xf numFmtId="165" fontId="11" fillId="2" borderId="52" xfId="0" applyNumberFormat="1" applyFont="1" applyFill="1" applyBorder="1" applyProtection="1">
      <protection locked="0"/>
    </xf>
    <xf numFmtId="165" fontId="11" fillId="2" borderId="3" xfId="0" applyNumberFormat="1" applyFont="1" applyFill="1" applyBorder="1" applyProtection="1">
      <protection locked="0"/>
    </xf>
    <xf numFmtId="1" fontId="2" fillId="0" borderId="1" xfId="0" applyNumberFormat="1" applyFont="1" applyBorder="1" applyAlignment="1" applyProtection="1">
      <alignment horizontal="left" vertical="top" wrapText="1"/>
      <protection locked="0"/>
    </xf>
    <xf numFmtId="0" fontId="29" fillId="2" borderId="0" xfId="1" applyFill="1" applyAlignment="1" applyProtection="1">
      <alignment horizontal="left" wrapText="1"/>
    </xf>
    <xf numFmtId="0" fontId="11" fillId="0" borderId="0" xfId="0" applyFont="1" applyAlignment="1">
      <alignment horizontal="left"/>
    </xf>
    <xf numFmtId="0" fontId="2" fillId="2" borderId="0" xfId="0" applyFont="1" applyFill="1" applyAlignment="1">
      <alignment horizontal="left" vertical="top" wrapText="1"/>
    </xf>
    <xf numFmtId="0" fontId="11" fillId="2" borderId="0" xfId="0" applyFont="1" applyFill="1"/>
    <xf numFmtId="0" fontId="11" fillId="2" borderId="0" xfId="0" applyFont="1" applyFill="1" applyAlignment="1">
      <alignment horizontal="left" vertical="top" wrapText="1"/>
    </xf>
    <xf numFmtId="0" fontId="36" fillId="2" borderId="0" xfId="0" applyFont="1" applyFill="1" applyAlignment="1">
      <alignment horizontal="left" vertical="center" wrapText="1"/>
    </xf>
    <xf numFmtId="0" fontId="33" fillId="2" borderId="0" xfId="0" applyFont="1" applyFill="1" applyAlignment="1">
      <alignment horizontal="left" wrapText="1"/>
    </xf>
    <xf numFmtId="0" fontId="5" fillId="2" borderId="0" xfId="0" applyFont="1" applyFill="1" applyAlignment="1">
      <alignment horizontal="left" wrapText="1"/>
    </xf>
    <xf numFmtId="0" fontId="30" fillId="2" borderId="0" xfId="0" applyFont="1" applyFill="1" applyAlignment="1">
      <alignment horizontal="left" vertical="top" wrapText="1"/>
    </xf>
    <xf numFmtId="0" fontId="11" fillId="2" borderId="0" xfId="0" applyFont="1" applyFill="1" applyAlignment="1">
      <alignment vertical="top" wrapText="1"/>
    </xf>
    <xf numFmtId="0" fontId="11" fillId="2" borderId="0" xfId="0" applyFont="1" applyFill="1" applyAlignment="1">
      <alignment vertical="top"/>
    </xf>
    <xf numFmtId="0" fontId="0" fillId="0" borderId="0" xfId="0"/>
    <xf numFmtId="0" fontId="5" fillId="2" borderId="0" xfId="0" applyFont="1" applyFill="1" applyAlignment="1">
      <alignment horizontal="right" vertical="center" wrapText="1"/>
    </xf>
    <xf numFmtId="165" fontId="11" fillId="9" borderId="5" xfId="0" applyNumberFormat="1" applyFont="1" applyFill="1" applyBorder="1" applyAlignment="1">
      <alignment horizontal="center" vertical="center" wrapText="1"/>
    </xf>
    <xf numFmtId="165" fontId="11" fillId="9" borderId="16" xfId="0" applyNumberFormat="1" applyFont="1" applyFill="1" applyBorder="1" applyAlignment="1">
      <alignment horizontal="center" vertical="center" wrapText="1"/>
    </xf>
    <xf numFmtId="165" fontId="11" fillId="9" borderId="17" xfId="0" applyNumberFormat="1" applyFont="1" applyFill="1" applyBorder="1" applyAlignment="1">
      <alignment horizontal="center" vertical="center" wrapText="1"/>
    </xf>
    <xf numFmtId="165" fontId="11" fillId="9" borderId="6" xfId="0" applyNumberFormat="1" applyFont="1" applyFill="1" applyBorder="1" applyAlignment="1">
      <alignment horizontal="center" vertical="center" wrapText="1"/>
    </xf>
    <xf numFmtId="165" fontId="11" fillId="9" borderId="19" xfId="0" applyNumberFormat="1" applyFont="1" applyFill="1" applyBorder="1" applyAlignment="1">
      <alignment horizontal="center" vertical="center" wrapText="1"/>
    </xf>
    <xf numFmtId="165" fontId="11" fillId="9" borderId="18" xfId="0" applyNumberFormat="1" applyFont="1" applyFill="1" applyBorder="1" applyAlignment="1">
      <alignment horizontal="center" vertical="center" wrapText="1"/>
    </xf>
    <xf numFmtId="165" fontId="30" fillId="9" borderId="5" xfId="0" applyNumberFormat="1" applyFont="1" applyFill="1" applyBorder="1" applyAlignment="1">
      <alignment horizontal="center" vertical="center" wrapText="1"/>
    </xf>
    <xf numFmtId="165" fontId="30" fillId="9" borderId="6" xfId="0" applyNumberFormat="1" applyFont="1" applyFill="1" applyBorder="1" applyAlignment="1">
      <alignment horizontal="center" vertical="center" wrapText="1"/>
    </xf>
    <xf numFmtId="1" fontId="0" fillId="9" borderId="17" xfId="0" applyNumberFormat="1" applyFill="1" applyBorder="1" applyAlignment="1">
      <alignment horizontal="center" vertical="center"/>
    </xf>
    <xf numFmtId="1" fontId="0" fillId="9" borderId="18" xfId="0" applyNumberFormat="1" applyFill="1" applyBorder="1" applyAlignment="1">
      <alignment horizontal="center" vertical="center"/>
    </xf>
    <xf numFmtId="0" fontId="5" fillId="2" borderId="0" xfId="0" applyFont="1" applyFill="1" applyAlignment="1">
      <alignment horizontal="right" vertical="top" wrapText="1"/>
    </xf>
    <xf numFmtId="0" fontId="0" fillId="2" borderId="0" xfId="0" applyFill="1" applyAlignment="1">
      <alignment horizontal="center" vertical="center"/>
    </xf>
    <xf numFmtId="0" fontId="40" fillId="2" borderId="0" xfId="0" applyFont="1" applyFill="1"/>
  </cellXfs>
  <cellStyles count="7">
    <cellStyle name="Hyperlink" xfId="1" builtinId="8"/>
    <cellStyle name="Normal" xfId="0" builtinId="0"/>
    <cellStyle name="Normal 2" xfId="2" xr:uid="{00000000-0005-0000-0000-000002000000}"/>
    <cellStyle name="Normal 3" xfId="3" xr:uid="{00000000-0005-0000-0000-000003000000}"/>
    <cellStyle name="Normal 4" xfId="6" xr:uid="{60479094-4DE7-4DB0-9733-60A17BAD16AD}"/>
    <cellStyle name="Normal_D11 814745  EANCB Calculator (Equivalent Annual Net Cost to Business) - unlocked for BRE use March 2011" xfId="4" xr:uid="{00000000-0005-0000-0000-000004000000}"/>
    <cellStyle name="Per cent" xfId="5" builtinId="5"/>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0"/>
        </patternFill>
      </fill>
    </dxf>
  </dxfs>
  <tableStyles count="3" defaultTableStyle="Table Style 3" defaultPivotStyle="PivotStyleLight16">
    <tableStyle name="Table Style 1" pivot="0" count="0" xr9:uid="{A4A1B5A6-F5B8-4A09-824A-90C65E5D5548}"/>
    <tableStyle name="Table Style 2" pivot="0" count="0" xr9:uid="{3DDCD44E-62F0-4C5B-BCDD-0FBC7BC75542}"/>
    <tableStyle name="Table Style 3" pivot="0" count="0" xr9:uid="{F3ABB9E4-55E6-4340-9B0C-42DC3D2F414A}"/>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711200</xdr:rowOff>
    </xdr:from>
    <xdr:to>
      <xdr:col>0</xdr:col>
      <xdr:colOff>5142857</xdr:colOff>
      <xdr:row>10</xdr:row>
      <xdr:rowOff>2200089</xdr:rowOff>
    </xdr:to>
    <xdr:pic>
      <xdr:nvPicPr>
        <xdr:cNvPr id="3" name="Picture 2">
          <a:extLst>
            <a:ext uri="{FF2B5EF4-FFF2-40B4-BE49-F238E27FC236}">
              <a16:creationId xmlns:a16="http://schemas.microsoft.com/office/drawing/2014/main" id="{E907B87F-9218-7979-1A12-B655161F64C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5283200"/>
          <a:ext cx="5142857" cy="1485714"/>
        </a:xfrm>
        <a:prstGeom prst="rect">
          <a:avLst/>
        </a:prstGeom>
      </xdr:spPr>
    </xdr:pic>
    <xdr:clientData/>
  </xdr:twoCellAnchor>
  <xdr:twoCellAnchor editAs="oneCell">
    <xdr:from>
      <xdr:col>0</xdr:col>
      <xdr:colOff>0</xdr:colOff>
      <xdr:row>13</xdr:row>
      <xdr:rowOff>457200</xdr:rowOff>
    </xdr:from>
    <xdr:to>
      <xdr:col>0</xdr:col>
      <xdr:colOff>7162394</xdr:colOff>
      <xdr:row>13</xdr:row>
      <xdr:rowOff>2832100</xdr:rowOff>
    </xdr:to>
    <xdr:pic>
      <xdr:nvPicPr>
        <xdr:cNvPr id="6" name="Picture 5">
          <a:extLst>
            <a:ext uri="{FF2B5EF4-FFF2-40B4-BE49-F238E27FC236}">
              <a16:creationId xmlns:a16="http://schemas.microsoft.com/office/drawing/2014/main" id="{501145CE-2FF0-6EC8-6E6B-91F39CDAEA5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0" y="8305800"/>
          <a:ext cx="7162394" cy="2374900"/>
        </a:xfrm>
        <a:prstGeom prst="rect">
          <a:avLst/>
        </a:prstGeom>
      </xdr:spPr>
    </xdr:pic>
    <xdr:clientData/>
  </xdr:twoCellAnchor>
  <xdr:twoCellAnchor editAs="oneCell">
    <xdr:from>
      <xdr:col>0</xdr:col>
      <xdr:colOff>0</xdr:colOff>
      <xdr:row>14</xdr:row>
      <xdr:rowOff>495300</xdr:rowOff>
    </xdr:from>
    <xdr:to>
      <xdr:col>0</xdr:col>
      <xdr:colOff>6121400</xdr:colOff>
      <xdr:row>17</xdr:row>
      <xdr:rowOff>126859</xdr:rowOff>
    </xdr:to>
    <xdr:pic>
      <xdr:nvPicPr>
        <xdr:cNvPr id="7" name="Picture 6">
          <a:extLst>
            <a:ext uri="{FF2B5EF4-FFF2-40B4-BE49-F238E27FC236}">
              <a16:creationId xmlns:a16="http://schemas.microsoft.com/office/drawing/2014/main" id="{49AA2198-C2C6-042A-550B-D3CFBCFDFEE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0" y="11239500"/>
          <a:ext cx="6121400" cy="44829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723900</xdr:colOff>
      <xdr:row>4</xdr:row>
      <xdr:rowOff>22860</xdr:rowOff>
    </xdr:from>
    <xdr:to>
      <xdr:col>8</xdr:col>
      <xdr:colOff>3009900</xdr:colOff>
      <xdr:row>9</xdr:row>
      <xdr:rowOff>121920</xdr:rowOff>
    </xdr:to>
    <xdr:sp macro="" textlink="">
      <xdr:nvSpPr>
        <xdr:cNvPr id="2087" name="Object 4" descr="Image of the annuity rate formula" hidden="1">
          <a:extLst>
            <a:ext uri="{FF2B5EF4-FFF2-40B4-BE49-F238E27FC236}">
              <a16:creationId xmlns:a16="http://schemas.microsoft.com/office/drawing/2014/main" id="{0E3DCE4A-42CF-424A-877C-5C16DEEA6DA2}"/>
            </a:ext>
          </a:extLst>
        </xdr:cNvPr>
        <xdr:cNvSpPr>
          <a:spLocks noChangeArrowheads="1"/>
        </xdr:cNvSpPr>
      </xdr:nvSpPr>
      <xdr:spPr bwMode="auto">
        <a:xfrm>
          <a:off x="8351520" y="659130"/>
          <a:ext cx="2956560" cy="880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723900</xdr:colOff>
      <xdr:row>4</xdr:row>
      <xdr:rowOff>22860</xdr:rowOff>
    </xdr:from>
    <xdr:to>
      <xdr:col>8</xdr:col>
      <xdr:colOff>3009900</xdr:colOff>
      <xdr:row>9</xdr:row>
      <xdr:rowOff>121920</xdr:rowOff>
    </xdr:to>
    <xdr:pic>
      <xdr:nvPicPr>
        <xdr:cNvPr id="2088" name="Picture 4" descr="Image of the annuity rate formula">
          <a:extLst>
            <a:ext uri="{FF2B5EF4-FFF2-40B4-BE49-F238E27FC236}">
              <a16:creationId xmlns:a16="http://schemas.microsoft.com/office/drawing/2014/main" id="{EFA9DB34-FCE9-4117-BD7E-84D97C58B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1520" y="659130"/>
          <a:ext cx="2956560" cy="8801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RF@businessandtrade.gov.uk" TargetMode="External"/><Relationship Id="rId1" Type="http://schemas.openxmlformats.org/officeDocument/2006/relationships/hyperlink" Target="mailto:Helen.Woodward3@businessandtrade.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C089-485D-497C-89C4-3B92B843C95A}">
  <sheetPr>
    <tabColor theme="4" tint="0.79998168889431442"/>
    <pageSetUpPr fitToPage="1"/>
  </sheetPr>
  <dimension ref="A1:C46"/>
  <sheetViews>
    <sheetView showGridLines="0" tabSelected="1" topLeftCell="A12" zoomScale="75" zoomScaleNormal="85" workbookViewId="0">
      <selection activeCell="B12" sqref="B12"/>
    </sheetView>
  </sheetViews>
  <sheetFormatPr defaultColWidth="8.77734375" defaultRowHeight="15"/>
  <cols>
    <col min="1" max="1" width="165.6640625" style="48" customWidth="1"/>
    <col min="2" max="2" width="35.44140625" style="47" customWidth="1"/>
    <col min="3" max="3" width="17.109375" style="47" customWidth="1"/>
    <col min="4" max="8" width="8.77734375" style="47"/>
    <col min="9" max="9" width="9.44140625" style="47" bestFit="1" customWidth="1"/>
    <col min="10" max="16384" width="8.77734375" style="47"/>
  </cols>
  <sheetData>
    <row r="1" spans="1:3" ht="27.75">
      <c r="A1" s="158" t="s">
        <v>0</v>
      </c>
      <c r="B1" s="54" t="s">
        <v>1</v>
      </c>
      <c r="C1" s="55">
        <v>46038</v>
      </c>
    </row>
    <row r="2" spans="1:3" ht="63.75" customHeight="1">
      <c r="A2" s="159" t="s">
        <v>2</v>
      </c>
      <c r="B2" s="56" t="s">
        <v>221</v>
      </c>
      <c r="C2" s="57" t="s">
        <v>222</v>
      </c>
    </row>
    <row r="3" spans="1:3" ht="40.5" customHeight="1">
      <c r="A3" s="110" t="s">
        <v>3</v>
      </c>
      <c r="B3" s="36"/>
      <c r="C3" s="58"/>
    </row>
    <row r="4" spans="1:3">
      <c r="A4" s="142" t="s">
        <v>4</v>
      </c>
    </row>
    <row r="5" spans="1:3" ht="17.25" customHeight="1">
      <c r="A5" s="160" t="s">
        <v>5</v>
      </c>
    </row>
    <row r="6" spans="1:3" ht="54.75" customHeight="1">
      <c r="A6" s="249" t="s">
        <v>6</v>
      </c>
    </row>
    <row r="7" spans="1:3" ht="52.5" customHeight="1">
      <c r="A7" s="143" t="s">
        <v>7</v>
      </c>
      <c r="B7" s="59"/>
    </row>
    <row r="8" spans="1:3" ht="15.75">
      <c r="A8" s="137" t="s">
        <v>8</v>
      </c>
      <c r="B8" s="59"/>
    </row>
    <row r="9" spans="1:3" ht="30">
      <c r="A9" s="137" t="s">
        <v>227</v>
      </c>
    </row>
    <row r="10" spans="1:3" ht="30.75">
      <c r="A10" s="137" t="s">
        <v>248</v>
      </c>
    </row>
    <row r="11" spans="1:3" ht="180" customHeight="1">
      <c r="A11" s="144" t="s">
        <v>9</v>
      </c>
    </row>
    <row r="12" spans="1:3" ht="30">
      <c r="A12" s="137" t="s">
        <v>249</v>
      </c>
    </row>
    <row r="13" spans="1:3" ht="39.75" customHeight="1">
      <c r="A13" s="145" t="s">
        <v>10</v>
      </c>
    </row>
    <row r="14" spans="1:3" ht="228" customHeight="1">
      <c r="A14" s="141" t="s">
        <v>11</v>
      </c>
    </row>
    <row r="15" spans="1:3" ht="349.5" customHeight="1">
      <c r="A15" s="138" t="s">
        <v>12</v>
      </c>
    </row>
    <row r="17" spans="1:2" ht="15.75">
      <c r="A17" s="109"/>
    </row>
    <row r="18" spans="1:2" ht="15.75">
      <c r="A18" s="109"/>
    </row>
    <row r="19" spans="1:2" ht="15.75">
      <c r="A19" s="161"/>
    </row>
    <row r="21" spans="1:2" ht="15.75">
      <c r="A21" s="139"/>
    </row>
    <row r="22" spans="1:2">
      <c r="A22" s="140"/>
    </row>
    <row r="23" spans="1:2" ht="15.75">
      <c r="A23" s="161"/>
    </row>
    <row r="25" spans="1:2">
      <c r="A25" s="137"/>
      <c r="B25" s="48"/>
    </row>
    <row r="26" spans="1:2">
      <c r="A26" s="137"/>
    </row>
    <row r="27" spans="1:2">
      <c r="A27" s="137"/>
    </row>
    <row r="28" spans="1:2">
      <c r="A28" s="137"/>
    </row>
    <row r="29" spans="1:2">
      <c r="A29" s="92"/>
      <c r="B29" s="49"/>
    </row>
    <row r="30" spans="1:2">
      <c r="A30" s="137"/>
    </row>
    <row r="31" spans="1:2">
      <c r="A31" s="137"/>
    </row>
    <row r="32" spans="1:2">
      <c r="A32" s="137"/>
    </row>
    <row r="33" spans="1:3">
      <c r="A33" s="162"/>
    </row>
    <row r="34" spans="1:3">
      <c r="A34" s="92"/>
    </row>
    <row r="35" spans="1:3">
      <c r="A35" s="92"/>
      <c r="B35" s="50"/>
      <c r="C35" s="50"/>
    </row>
    <row r="36" spans="1:3">
      <c r="A36" s="92"/>
      <c r="B36" s="50"/>
      <c r="C36" s="50"/>
    </row>
    <row r="37" spans="1:3">
      <c r="B37" s="50"/>
      <c r="C37" s="50"/>
    </row>
    <row r="38" spans="1:3">
      <c r="B38" s="92"/>
      <c r="C38" s="92"/>
    </row>
    <row r="39" spans="1:3">
      <c r="B39" s="92"/>
      <c r="C39" s="92"/>
    </row>
    <row r="40" spans="1:3">
      <c r="B40" s="52"/>
      <c r="C40" s="52"/>
    </row>
    <row r="41" spans="1:3">
      <c r="B41" s="52"/>
      <c r="C41" s="52"/>
    </row>
    <row r="42" spans="1:3">
      <c r="B42" s="52"/>
      <c r="C42" s="52"/>
    </row>
    <row r="43" spans="1:3">
      <c r="B43" s="50"/>
      <c r="C43" s="50"/>
    </row>
    <row r="44" spans="1:3">
      <c r="B44" s="94"/>
      <c r="C44" s="94"/>
    </row>
    <row r="45" spans="1:3">
      <c r="B45" s="94"/>
      <c r="C45" s="94"/>
    </row>
    <row r="46" spans="1:3">
      <c r="B46" s="94"/>
      <c r="C46" s="94"/>
    </row>
  </sheetData>
  <sheetProtection selectLockedCells="1"/>
  <conditionalFormatting sqref="C2">
    <cfRule type="expression" dxfId="6" priority="1" stopIfTrue="1">
      <formula>$C$2-TODAY()&lt;0</formula>
    </cfRule>
  </conditionalFormatting>
  <hyperlinks>
    <hyperlink ref="A4" r:id="rId1" xr:uid="{C656D150-5A8C-4CFD-BFC7-E109F1AA527F}"/>
    <hyperlink ref="A5" r:id="rId2" xr:uid="{0B58DE12-C6CA-4043-A0D9-1F0CFE8C165D}"/>
  </hyperlinks>
  <pageMargins left="0.43" right="0.28000000000000003" top="0.56000000000000005" bottom="0.75" header="0.3" footer="0.3"/>
  <pageSetup paperSize="9" scale="67" fitToHeight="0" orientation="landscape" horizontalDpi="300" verticalDpi="3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pageSetUpPr fitToPage="1"/>
  </sheetPr>
  <dimension ref="A1:J19"/>
  <sheetViews>
    <sheetView zoomScaleNormal="100" workbookViewId="0">
      <selection activeCell="I39" sqref="I39"/>
    </sheetView>
  </sheetViews>
  <sheetFormatPr defaultColWidth="8.77734375" defaultRowHeight="12.75"/>
  <cols>
    <col min="1" max="1" width="11.21875" style="24" customWidth="1"/>
    <col min="2" max="2" width="4.44140625" style="24" customWidth="1"/>
    <col min="3" max="3" width="9.5546875" style="24" bestFit="1" customWidth="1"/>
    <col min="4" max="4" width="8.88671875" style="24" bestFit="1" customWidth="1"/>
    <col min="5" max="6" width="8.77734375" style="24"/>
    <col min="7" max="8" width="8.77734375" style="20"/>
    <col min="9" max="16384" width="8.77734375" style="24"/>
  </cols>
  <sheetData>
    <row r="1" spans="1:10">
      <c r="A1" s="19" t="s">
        <v>170</v>
      </c>
      <c r="B1" s="20"/>
      <c r="C1" s="16"/>
    </row>
    <row r="2" spans="1:10">
      <c r="A2" s="14" t="s">
        <v>171</v>
      </c>
      <c r="B2" s="18"/>
      <c r="C2" s="15"/>
      <c r="D2" s="14"/>
      <c r="E2" s="14"/>
    </row>
    <row r="3" spans="1:10">
      <c r="A3" s="17"/>
      <c r="B3" s="18"/>
      <c r="C3" s="15"/>
      <c r="D3" s="14"/>
      <c r="E3" s="14"/>
    </row>
    <row r="4" spans="1:10">
      <c r="A4" s="18" t="s">
        <v>172</v>
      </c>
      <c r="B4" s="20"/>
      <c r="C4" s="15"/>
      <c r="D4" s="14"/>
      <c r="E4" s="14"/>
      <c r="F4" s="24" t="s">
        <v>228</v>
      </c>
    </row>
    <row r="5" spans="1:10" ht="53.45" customHeight="1">
      <c r="A5" s="21" t="s">
        <v>173</v>
      </c>
      <c r="B5" s="21"/>
      <c r="C5" s="22" t="s">
        <v>174</v>
      </c>
      <c r="D5" s="23" t="s">
        <v>175</v>
      </c>
      <c r="E5" s="23"/>
      <c r="F5" s="22" t="s">
        <v>226</v>
      </c>
    </row>
    <row r="6" spans="1:10">
      <c r="A6" s="262">
        <v>2017</v>
      </c>
      <c r="B6" s="262"/>
      <c r="C6" s="269">
        <v>77.636700000000005</v>
      </c>
      <c r="D6" s="269">
        <v>1.5450838004902301</v>
      </c>
      <c r="E6" s="268"/>
      <c r="F6" s="263">
        <f t="shared" ref="F6" si="0">F7/(1+D7/100)</f>
        <v>73.441116716761229</v>
      </c>
    </row>
    <row r="7" spans="1:10">
      <c r="A7" s="262">
        <v>2018</v>
      </c>
      <c r="B7" s="264"/>
      <c r="C7" s="269">
        <v>79.160600000000002</v>
      </c>
      <c r="D7" s="269">
        <v>1.9628603482631248</v>
      </c>
      <c r="E7" s="268"/>
      <c r="F7" s="263">
        <f>F8/(1+D8/100)</f>
        <v>74.882663276116176</v>
      </c>
      <c r="H7" s="265"/>
    </row>
    <row r="8" spans="1:10">
      <c r="A8" s="262">
        <v>2019</v>
      </c>
      <c r="B8" s="264"/>
      <c r="C8" s="269">
        <v>81.108500000000006</v>
      </c>
      <c r="D8" s="269">
        <v>2.4606938300113996</v>
      </c>
      <c r="E8" s="268"/>
      <c r="F8" s="263">
        <f>F9/(1+D9/100)</f>
        <v>76.725296351099772</v>
      </c>
      <c r="H8" s="265"/>
      <c r="I8" s="20"/>
    </row>
    <row r="9" spans="1:10">
      <c r="A9" s="266">
        <v>2020</v>
      </c>
      <c r="B9" s="20"/>
      <c r="C9" s="269">
        <v>85.213700000000003</v>
      </c>
      <c r="D9" s="269">
        <v>5.0613684139146891</v>
      </c>
      <c r="E9" s="268"/>
      <c r="F9" s="263">
        <f t="shared" ref="F9:F12" si="1">F10/(1+D10/100)</f>
        <v>80.60864626609677</v>
      </c>
      <c r="H9" s="265"/>
      <c r="I9" s="265"/>
      <c r="J9" s="265"/>
    </row>
    <row r="10" spans="1:10">
      <c r="A10" s="266">
        <v>2021</v>
      </c>
      <c r="C10" s="269">
        <v>85.635800000000003</v>
      </c>
      <c r="D10" s="269">
        <v>0.49534288500558044</v>
      </c>
      <c r="E10" s="268"/>
      <c r="F10" s="263">
        <f t="shared" si="1"/>
        <v>81.007935460075203</v>
      </c>
      <c r="H10" s="265"/>
      <c r="I10" s="265"/>
      <c r="J10" s="265"/>
    </row>
    <row r="11" spans="1:10">
      <c r="A11" s="266">
        <v>2022</v>
      </c>
      <c r="C11" s="269">
        <v>90.500500000000002</v>
      </c>
      <c r="D11" s="269">
        <v>5.6806849471833027</v>
      </c>
      <c r="E11" s="268"/>
      <c r="F11" s="263">
        <f t="shared" si="1"/>
        <v>85.609741055779651</v>
      </c>
      <c r="H11" s="265"/>
      <c r="I11" s="265"/>
      <c r="J11" s="265"/>
    </row>
    <row r="12" spans="1:10">
      <c r="A12" s="266">
        <v>2023</v>
      </c>
      <c r="C12" s="269">
        <v>96.250699999999995</v>
      </c>
      <c r="D12" s="269">
        <v>6.3537770509555109</v>
      </c>
      <c r="E12" s="268"/>
      <c r="F12" s="263">
        <f t="shared" si="1"/>
        <v>91.04919313636421</v>
      </c>
      <c r="H12" s="265"/>
      <c r="I12" s="265"/>
      <c r="J12" s="265"/>
    </row>
    <row r="13" spans="1:10">
      <c r="A13" s="266">
        <v>2024</v>
      </c>
      <c r="C13" s="269">
        <v>100</v>
      </c>
      <c r="D13" s="269">
        <v>3.8953482935708577</v>
      </c>
      <c r="E13" s="268"/>
      <c r="F13" s="263">
        <f>F14/(1+D14/100)</f>
        <v>94.595876327511604</v>
      </c>
      <c r="H13" s="265"/>
      <c r="I13" s="265"/>
      <c r="J13" s="265"/>
    </row>
    <row r="14" spans="1:10">
      <c r="A14" s="267">
        <v>2025</v>
      </c>
      <c r="C14" s="269" t="s">
        <v>176</v>
      </c>
      <c r="D14" s="269">
        <v>3.3858397682726027</v>
      </c>
      <c r="E14" s="268"/>
      <c r="F14" s="263">
        <f>F15/(1+D15/100)</f>
        <v>97.798741127354461</v>
      </c>
      <c r="H14" s="265"/>
      <c r="I14" s="265"/>
    </row>
    <row r="15" spans="1:10">
      <c r="A15" s="266">
        <v>2026</v>
      </c>
      <c r="C15" s="269" t="s">
        <v>176</v>
      </c>
      <c r="D15" s="269">
        <v>2.250804915555138</v>
      </c>
      <c r="F15" s="263">
        <v>100</v>
      </c>
      <c r="H15" s="265"/>
      <c r="I15" s="265"/>
    </row>
    <row r="16" spans="1:10">
      <c r="A16" s="266">
        <v>2027</v>
      </c>
      <c r="C16" s="269" t="s">
        <v>176</v>
      </c>
      <c r="D16" s="269">
        <v>2.0546186336091621</v>
      </c>
      <c r="F16" s="263">
        <f t="shared" ref="F16:F19" si="2">F15*(1+D16/100)</f>
        <v>102.05461863360917</v>
      </c>
    </row>
    <row r="17" spans="1:6">
      <c r="A17" s="266">
        <v>2028</v>
      </c>
      <c r="C17" s="269" t="s">
        <v>176</v>
      </c>
      <c r="D17" s="269">
        <v>1.9274534262610388</v>
      </c>
      <c r="F17" s="263">
        <f t="shared" si="2"/>
        <v>104.02167387712031</v>
      </c>
    </row>
    <row r="18" spans="1:6">
      <c r="A18" s="266">
        <v>2029</v>
      </c>
      <c r="C18" s="269" t="s">
        <v>176</v>
      </c>
      <c r="D18" s="269">
        <v>1.8268913878283222</v>
      </c>
      <c r="F18" s="263">
        <f t="shared" si="2"/>
        <v>105.92203687865629</v>
      </c>
    </row>
    <row r="19" spans="1:6">
      <c r="A19" s="266">
        <v>2030</v>
      </c>
      <c r="C19" s="270" t="s">
        <v>176</v>
      </c>
      <c r="D19" s="270">
        <v>1.9306841151674137</v>
      </c>
      <c r="F19" s="263">
        <f t="shared" si="2"/>
        <v>107.96705681913427</v>
      </c>
    </row>
  </sheetData>
  <sheetProtection selectLockedCells="1" selectUnlockedCells="1"/>
  <phoneticPr fontId="18" type="noConversion"/>
  <pageMargins left="0.7" right="0.7" top="0.75" bottom="0.75" header="0.3" footer="0.3"/>
  <pageSetup paperSize="9" scale="66" orientation="landscape" verticalDpi="598"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0"/>
    <pageSetUpPr fitToPage="1"/>
  </sheetPr>
  <dimension ref="A1:N127"/>
  <sheetViews>
    <sheetView workbookViewId="0">
      <selection activeCell="I20" sqref="I20"/>
    </sheetView>
  </sheetViews>
  <sheetFormatPr defaultColWidth="8.77734375" defaultRowHeight="12.75"/>
  <cols>
    <col min="1" max="1" width="8.77734375" style="7"/>
    <col min="2" max="2" width="5.77734375" style="7" bestFit="1" customWidth="1"/>
    <col min="3" max="3" width="12.44140625" style="7" bestFit="1" customWidth="1"/>
    <col min="4" max="4" width="16.21875" style="7" bestFit="1" customWidth="1"/>
    <col min="5" max="5" width="19.21875" style="8" bestFit="1" customWidth="1"/>
    <col min="6" max="6" width="15" style="8" bestFit="1" customWidth="1"/>
    <col min="7" max="7" width="13.5546875" style="9" bestFit="1" customWidth="1"/>
    <col min="8" max="8" width="5.33203125" style="7" customWidth="1"/>
    <col min="9" max="9" width="52.21875" style="7" customWidth="1"/>
    <col min="10" max="13" width="8.77734375" style="7"/>
    <col min="14" max="14" width="8.77734375" style="35"/>
    <col min="15" max="16384" width="8.77734375" style="7"/>
  </cols>
  <sheetData>
    <row r="1" spans="1:12" s="6" customFormat="1">
      <c r="A1" s="11" t="s">
        <v>177</v>
      </c>
      <c r="B1" s="11" t="s">
        <v>178</v>
      </c>
      <c r="C1" s="11" t="s">
        <v>179</v>
      </c>
      <c r="D1" s="11" t="s">
        <v>180</v>
      </c>
      <c r="E1" s="12" t="s">
        <v>181</v>
      </c>
      <c r="F1" s="12" t="s">
        <v>182</v>
      </c>
      <c r="G1" s="13" t="s">
        <v>183</v>
      </c>
      <c r="I1" s="33" t="s">
        <v>184</v>
      </c>
      <c r="J1" s="34"/>
      <c r="K1" s="34"/>
      <c r="L1" s="34"/>
    </row>
    <row r="2" spans="1:12" ht="12.75" customHeight="1">
      <c r="A2" s="7">
        <f>1</f>
        <v>1</v>
      </c>
      <c r="B2" s="7">
        <v>0</v>
      </c>
      <c r="C2" s="7">
        <v>0</v>
      </c>
      <c r="D2" s="7">
        <f>1+C2</f>
        <v>1</v>
      </c>
      <c r="E2" s="8">
        <v>1</v>
      </c>
      <c r="F2" s="10">
        <f t="shared" ref="F2:F65" si="0">1/E2</f>
        <v>1</v>
      </c>
      <c r="G2" s="9">
        <f>F2</f>
        <v>1</v>
      </c>
      <c r="I2" s="163" t="s">
        <v>185</v>
      </c>
      <c r="J2" s="157"/>
      <c r="K2" s="157"/>
      <c r="L2" s="157"/>
    </row>
    <row r="3" spans="1:12" ht="12.75" customHeight="1">
      <c r="A3" s="7">
        <f>A2+1</f>
        <v>2</v>
      </c>
      <c r="B3" s="7">
        <v>1</v>
      </c>
      <c r="C3" s="7">
        <f t="shared" ref="C3:C32" si="1">DiscountRate</f>
        <v>3.5000000000000003E-2</v>
      </c>
      <c r="D3" s="7">
        <f t="shared" ref="D3:D32" si="2">1+C3</f>
        <v>1.0349999999999999</v>
      </c>
      <c r="E3" s="8">
        <f>D3^B3</f>
        <v>1.0349999999999999</v>
      </c>
      <c r="F3" s="10">
        <f t="shared" si="0"/>
        <v>0.96618357487922713</v>
      </c>
      <c r="G3" s="9">
        <f>G2+F3</f>
        <v>1.9661835748792271</v>
      </c>
      <c r="I3" s="164"/>
      <c r="J3" s="157"/>
      <c r="K3" s="157"/>
      <c r="L3" s="157"/>
    </row>
    <row r="4" spans="1:12" ht="12.75" customHeight="1">
      <c r="A4" s="7">
        <f t="shared" ref="A4:A67" si="3">A3+1</f>
        <v>3</v>
      </c>
      <c r="B4" s="7">
        <v>2</v>
      </c>
      <c r="C4" s="7">
        <f t="shared" si="1"/>
        <v>3.5000000000000003E-2</v>
      </c>
      <c r="D4" s="7">
        <f t="shared" si="2"/>
        <v>1.0349999999999999</v>
      </c>
      <c r="E4" s="8">
        <f t="shared" ref="E4:E32" si="4">D4^B4</f>
        <v>1.0712249999999999</v>
      </c>
      <c r="F4" s="10">
        <f t="shared" si="0"/>
        <v>0.93351070036640305</v>
      </c>
      <c r="G4" s="9">
        <f t="shared" ref="G4:G66" si="5">G3+F4</f>
        <v>2.8996942752456301</v>
      </c>
      <c r="I4" s="157"/>
      <c r="J4" s="157"/>
      <c r="K4" s="157"/>
      <c r="L4" s="157"/>
    </row>
    <row r="5" spans="1:12">
      <c r="A5" s="7">
        <f t="shared" si="3"/>
        <v>4</v>
      </c>
      <c r="B5" s="7">
        <v>3</v>
      </c>
      <c r="C5" s="7">
        <f t="shared" si="1"/>
        <v>3.5000000000000003E-2</v>
      </c>
      <c r="D5" s="7">
        <f t="shared" si="2"/>
        <v>1.0349999999999999</v>
      </c>
      <c r="E5" s="8">
        <f t="shared" si="4"/>
        <v>1.1087178749999997</v>
      </c>
      <c r="F5" s="10">
        <f t="shared" si="0"/>
        <v>0.90194270566802237</v>
      </c>
      <c r="G5" s="9">
        <f t="shared" si="5"/>
        <v>3.8016369809136523</v>
      </c>
    </row>
    <row r="6" spans="1:12">
      <c r="A6" s="7">
        <f t="shared" si="3"/>
        <v>5</v>
      </c>
      <c r="B6" s="7">
        <v>4</v>
      </c>
      <c r="C6" s="7">
        <f t="shared" si="1"/>
        <v>3.5000000000000003E-2</v>
      </c>
      <c r="D6" s="7">
        <f t="shared" si="2"/>
        <v>1.0349999999999999</v>
      </c>
      <c r="E6" s="8">
        <f t="shared" si="4"/>
        <v>1.1475230006249997</v>
      </c>
      <c r="F6" s="10">
        <f t="shared" si="0"/>
        <v>0.87144222769857238</v>
      </c>
      <c r="G6" s="9">
        <f t="shared" si="5"/>
        <v>4.6730792086122248</v>
      </c>
    </row>
    <row r="7" spans="1:12">
      <c r="A7" s="7">
        <f t="shared" si="3"/>
        <v>6</v>
      </c>
      <c r="B7" s="7">
        <v>5</v>
      </c>
      <c r="C7" s="7">
        <f t="shared" si="1"/>
        <v>3.5000000000000003E-2</v>
      </c>
      <c r="D7" s="7">
        <f t="shared" si="2"/>
        <v>1.0349999999999999</v>
      </c>
      <c r="E7" s="8">
        <f t="shared" si="4"/>
        <v>1.1876863056468745</v>
      </c>
      <c r="F7" s="10">
        <f t="shared" si="0"/>
        <v>0.84197316685852419</v>
      </c>
      <c r="G7" s="9">
        <f t="shared" si="5"/>
        <v>5.5150523754707486</v>
      </c>
    </row>
    <row r="8" spans="1:12">
      <c r="A8" s="7">
        <f t="shared" si="3"/>
        <v>7</v>
      </c>
      <c r="B8" s="7">
        <v>6</v>
      </c>
      <c r="C8" s="7">
        <f t="shared" si="1"/>
        <v>3.5000000000000003E-2</v>
      </c>
      <c r="D8" s="7">
        <f t="shared" si="2"/>
        <v>1.0349999999999999</v>
      </c>
      <c r="E8" s="8">
        <f t="shared" si="4"/>
        <v>1.2292553263445152</v>
      </c>
      <c r="F8" s="10">
        <f t="shared" si="0"/>
        <v>0.81350064430775282</v>
      </c>
      <c r="G8" s="9">
        <f>G7+F8</f>
        <v>6.3285530197785018</v>
      </c>
    </row>
    <row r="9" spans="1:12">
      <c r="A9" s="7">
        <f t="shared" si="3"/>
        <v>8</v>
      </c>
      <c r="B9" s="7">
        <v>7</v>
      </c>
      <c r="C9" s="7">
        <f t="shared" si="1"/>
        <v>3.5000000000000003E-2</v>
      </c>
      <c r="D9" s="7">
        <f t="shared" si="2"/>
        <v>1.0349999999999999</v>
      </c>
      <c r="E9" s="8">
        <f t="shared" si="4"/>
        <v>1.2722792627665731</v>
      </c>
      <c r="F9" s="10">
        <f t="shared" si="0"/>
        <v>0.78599096068381913</v>
      </c>
      <c r="G9" s="9">
        <f t="shared" si="5"/>
        <v>7.1145439804623205</v>
      </c>
    </row>
    <row r="10" spans="1:12">
      <c r="A10" s="7">
        <f t="shared" si="3"/>
        <v>9</v>
      </c>
      <c r="B10" s="7">
        <v>8</v>
      </c>
      <c r="C10" s="7">
        <f t="shared" si="1"/>
        <v>3.5000000000000003E-2</v>
      </c>
      <c r="D10" s="7">
        <f t="shared" si="2"/>
        <v>1.0349999999999999</v>
      </c>
      <c r="E10" s="8">
        <f t="shared" si="4"/>
        <v>1.3168090369634029</v>
      </c>
      <c r="F10" s="10">
        <f t="shared" si="0"/>
        <v>0.75941155621625056</v>
      </c>
      <c r="G10" s="9">
        <f t="shared" si="5"/>
        <v>7.8739555366785714</v>
      </c>
    </row>
    <row r="11" spans="1:12">
      <c r="A11" s="25">
        <f t="shared" si="3"/>
        <v>10</v>
      </c>
      <c r="B11" s="25">
        <v>9</v>
      </c>
      <c r="C11" s="25">
        <f t="shared" si="1"/>
        <v>3.5000000000000003E-2</v>
      </c>
      <c r="D11" s="25">
        <f t="shared" si="2"/>
        <v>1.0349999999999999</v>
      </c>
      <c r="E11" s="26">
        <f t="shared" si="4"/>
        <v>1.3628973532571218</v>
      </c>
      <c r="F11" s="27">
        <f t="shared" si="0"/>
        <v>0.73373097218961414</v>
      </c>
      <c r="G11" s="28">
        <f t="shared" si="5"/>
        <v>8.607686508868186</v>
      </c>
      <c r="H11" s="10"/>
      <c r="I11" s="25" t="s">
        <v>186</v>
      </c>
      <c r="J11" s="25"/>
      <c r="K11" s="25"/>
    </row>
    <row r="12" spans="1:12">
      <c r="A12" s="7">
        <f t="shared" si="3"/>
        <v>11</v>
      </c>
      <c r="B12" s="7">
        <v>10</v>
      </c>
      <c r="C12" s="7">
        <f t="shared" si="1"/>
        <v>3.5000000000000003E-2</v>
      </c>
      <c r="D12" s="7">
        <f t="shared" si="2"/>
        <v>1.0349999999999999</v>
      </c>
      <c r="E12" s="8">
        <f t="shared" si="4"/>
        <v>1.410598760621121</v>
      </c>
      <c r="F12" s="10">
        <f t="shared" si="0"/>
        <v>0.70891881370977217</v>
      </c>
      <c r="G12" s="9">
        <f t="shared" si="5"/>
        <v>9.3166053225779581</v>
      </c>
    </row>
    <row r="13" spans="1:12">
      <c r="A13" s="7">
        <f t="shared" si="3"/>
        <v>12</v>
      </c>
      <c r="B13" s="7">
        <v>11</v>
      </c>
      <c r="C13" s="7">
        <f t="shared" si="1"/>
        <v>3.5000000000000003E-2</v>
      </c>
      <c r="D13" s="7">
        <f t="shared" si="2"/>
        <v>1.0349999999999999</v>
      </c>
      <c r="E13" s="8">
        <f t="shared" si="4"/>
        <v>1.4599697172428603</v>
      </c>
      <c r="F13" s="10">
        <f t="shared" si="0"/>
        <v>0.68494571372924851</v>
      </c>
      <c r="G13" s="9">
        <f t="shared" si="5"/>
        <v>10.001551036307207</v>
      </c>
    </row>
    <row r="14" spans="1:12">
      <c r="A14" s="7">
        <f t="shared" si="3"/>
        <v>13</v>
      </c>
      <c r="B14" s="7">
        <v>12</v>
      </c>
      <c r="C14" s="7">
        <f t="shared" si="1"/>
        <v>3.5000000000000003E-2</v>
      </c>
      <c r="D14" s="7">
        <f t="shared" si="2"/>
        <v>1.0349999999999999</v>
      </c>
      <c r="E14" s="8">
        <f t="shared" si="4"/>
        <v>1.5110686573463603</v>
      </c>
      <c r="F14" s="10">
        <f t="shared" si="0"/>
        <v>0.66178329828912896</v>
      </c>
      <c r="G14" s="9">
        <f t="shared" si="5"/>
        <v>10.663334334596335</v>
      </c>
    </row>
    <row r="15" spans="1:12">
      <c r="A15" s="7">
        <f t="shared" si="3"/>
        <v>14</v>
      </c>
      <c r="B15" s="7">
        <v>13</v>
      </c>
      <c r="C15" s="7">
        <f t="shared" si="1"/>
        <v>3.5000000000000003E-2</v>
      </c>
      <c r="D15" s="7">
        <f t="shared" si="2"/>
        <v>1.0349999999999999</v>
      </c>
      <c r="E15" s="8">
        <f t="shared" si="4"/>
        <v>1.5639560603534826</v>
      </c>
      <c r="F15" s="10">
        <f t="shared" si="0"/>
        <v>0.63940415293635666</v>
      </c>
      <c r="G15" s="9">
        <f t="shared" si="5"/>
        <v>11.302738487532691</v>
      </c>
    </row>
    <row r="16" spans="1:12" ht="12.75" customHeight="1">
      <c r="A16" s="7">
        <f t="shared" si="3"/>
        <v>15</v>
      </c>
      <c r="B16" s="7">
        <v>14</v>
      </c>
      <c r="C16" s="7">
        <f t="shared" si="1"/>
        <v>3.5000000000000003E-2</v>
      </c>
      <c r="D16" s="7">
        <f t="shared" si="2"/>
        <v>1.0349999999999999</v>
      </c>
      <c r="E16" s="8">
        <f t="shared" si="4"/>
        <v>1.6186945224658547</v>
      </c>
      <c r="F16" s="10">
        <f t="shared" si="0"/>
        <v>0.61778179027667302</v>
      </c>
      <c r="G16" s="9">
        <f t="shared" si="5"/>
        <v>11.920520277809365</v>
      </c>
    </row>
    <row r="17" spans="1:7" ht="12.75" customHeight="1">
      <c r="A17" s="7">
        <f t="shared" si="3"/>
        <v>16</v>
      </c>
      <c r="B17" s="7">
        <v>15</v>
      </c>
      <c r="C17" s="7">
        <f t="shared" si="1"/>
        <v>3.5000000000000003E-2</v>
      </c>
      <c r="D17" s="7">
        <f t="shared" si="2"/>
        <v>1.0349999999999999</v>
      </c>
      <c r="E17" s="8">
        <f t="shared" si="4"/>
        <v>1.6753488307521593</v>
      </c>
      <c r="F17" s="10">
        <f t="shared" si="0"/>
        <v>0.59689061862480497</v>
      </c>
      <c r="G17" s="9">
        <f t="shared" si="5"/>
        <v>12.517410896434169</v>
      </c>
    </row>
    <row r="18" spans="1:7" ht="12.75" customHeight="1">
      <c r="A18" s="7">
        <f t="shared" si="3"/>
        <v>17</v>
      </c>
      <c r="B18" s="7">
        <v>16</v>
      </c>
      <c r="C18" s="7">
        <f t="shared" si="1"/>
        <v>3.5000000000000003E-2</v>
      </c>
      <c r="D18" s="7">
        <f t="shared" si="2"/>
        <v>1.0349999999999999</v>
      </c>
      <c r="E18" s="8">
        <f t="shared" si="4"/>
        <v>1.7339860398284845</v>
      </c>
      <c r="F18" s="10">
        <f t="shared" si="0"/>
        <v>0.57670591171478747</v>
      </c>
      <c r="G18" s="9">
        <f t="shared" si="5"/>
        <v>13.094116808148957</v>
      </c>
    </row>
    <row r="19" spans="1:7" ht="12.75" customHeight="1">
      <c r="A19" s="7">
        <f t="shared" si="3"/>
        <v>18</v>
      </c>
      <c r="B19" s="7">
        <v>17</v>
      </c>
      <c r="C19" s="7">
        <f t="shared" si="1"/>
        <v>3.5000000000000003E-2</v>
      </c>
      <c r="D19" s="7">
        <f t="shared" si="2"/>
        <v>1.0349999999999999</v>
      </c>
      <c r="E19" s="8">
        <f t="shared" si="4"/>
        <v>1.7946755512224815</v>
      </c>
      <c r="F19" s="10">
        <f t="shared" si="0"/>
        <v>0.55720377943457733</v>
      </c>
      <c r="G19" s="9">
        <f t="shared" si="5"/>
        <v>13.651320587583534</v>
      </c>
    </row>
    <row r="20" spans="1:7">
      <c r="A20" s="7">
        <f t="shared" si="3"/>
        <v>19</v>
      </c>
      <c r="B20" s="7">
        <v>18</v>
      </c>
      <c r="C20" s="7">
        <f t="shared" si="1"/>
        <v>3.5000000000000003E-2</v>
      </c>
      <c r="D20" s="7">
        <f t="shared" si="2"/>
        <v>1.0349999999999999</v>
      </c>
      <c r="E20" s="8">
        <f t="shared" si="4"/>
        <v>1.8574891955152681</v>
      </c>
      <c r="F20" s="10">
        <f t="shared" si="0"/>
        <v>0.53836113955031628</v>
      </c>
      <c r="G20" s="9">
        <f t="shared" si="5"/>
        <v>14.18968172713385</v>
      </c>
    </row>
    <row r="21" spans="1:7">
      <c r="A21" s="7">
        <f t="shared" si="3"/>
        <v>20</v>
      </c>
      <c r="B21" s="7">
        <v>19</v>
      </c>
      <c r="C21" s="7">
        <f t="shared" si="1"/>
        <v>3.5000000000000003E-2</v>
      </c>
      <c r="D21" s="7">
        <f t="shared" si="2"/>
        <v>1.0349999999999999</v>
      </c>
      <c r="E21" s="8">
        <f t="shared" si="4"/>
        <v>1.9225013173583023</v>
      </c>
      <c r="F21" s="10">
        <f t="shared" si="0"/>
        <v>0.52015569038677911</v>
      </c>
      <c r="G21" s="9">
        <f t="shared" si="5"/>
        <v>14.70983741752063</v>
      </c>
    </row>
    <row r="22" spans="1:7">
      <c r="A22" s="7">
        <f t="shared" si="3"/>
        <v>21</v>
      </c>
      <c r="B22" s="7">
        <v>20</v>
      </c>
      <c r="C22" s="7">
        <f t="shared" si="1"/>
        <v>3.5000000000000003E-2</v>
      </c>
      <c r="D22" s="7">
        <f t="shared" si="2"/>
        <v>1.0349999999999999</v>
      </c>
      <c r="E22" s="8">
        <f t="shared" si="4"/>
        <v>1.9897888634658427</v>
      </c>
      <c r="F22" s="10">
        <f t="shared" si="0"/>
        <v>0.50256588443167061</v>
      </c>
      <c r="G22" s="9">
        <f t="shared" si="5"/>
        <v>15.2124033019523</v>
      </c>
    </row>
    <row r="23" spans="1:7">
      <c r="A23" s="7">
        <f t="shared" si="3"/>
        <v>22</v>
      </c>
      <c r="B23" s="7">
        <v>21</v>
      </c>
      <c r="C23" s="7">
        <f t="shared" si="1"/>
        <v>3.5000000000000003E-2</v>
      </c>
      <c r="D23" s="7">
        <f t="shared" si="2"/>
        <v>1.0349999999999999</v>
      </c>
      <c r="E23" s="8">
        <f t="shared" si="4"/>
        <v>2.0594314736871469</v>
      </c>
      <c r="F23" s="10">
        <f t="shared" si="0"/>
        <v>0.48557090283253213</v>
      </c>
      <c r="G23" s="9">
        <f t="shared" si="5"/>
        <v>15.697974204784831</v>
      </c>
    </row>
    <row r="24" spans="1:7" ht="15" customHeight="1">
      <c r="A24" s="7">
        <f t="shared" si="3"/>
        <v>23</v>
      </c>
      <c r="B24" s="7">
        <v>22</v>
      </c>
      <c r="C24" s="7">
        <f t="shared" si="1"/>
        <v>3.5000000000000003E-2</v>
      </c>
      <c r="D24" s="7">
        <f t="shared" si="2"/>
        <v>1.0349999999999999</v>
      </c>
      <c r="E24" s="8">
        <f t="shared" si="4"/>
        <v>2.1315115752661971</v>
      </c>
      <c r="F24" s="10">
        <f t="shared" si="0"/>
        <v>0.46915063075606966</v>
      </c>
      <c r="G24" s="9">
        <f t="shared" si="5"/>
        <v>16.1671248355409</v>
      </c>
    </row>
    <row r="25" spans="1:7" ht="15.75" customHeight="1">
      <c r="A25" s="7">
        <f t="shared" si="3"/>
        <v>24</v>
      </c>
      <c r="B25" s="7">
        <v>23</v>
      </c>
      <c r="C25" s="7">
        <f t="shared" si="1"/>
        <v>3.5000000000000003E-2</v>
      </c>
      <c r="D25" s="7">
        <f t="shared" si="2"/>
        <v>1.0349999999999999</v>
      </c>
      <c r="E25" s="8">
        <f t="shared" si="4"/>
        <v>2.2061144804005139</v>
      </c>
      <c r="F25" s="10">
        <f t="shared" si="0"/>
        <v>0.45328563358074364</v>
      </c>
      <c r="G25" s="9">
        <f t="shared" si="5"/>
        <v>16.620410469121644</v>
      </c>
    </row>
    <row r="26" spans="1:7">
      <c r="A26" s="7">
        <f t="shared" si="3"/>
        <v>25</v>
      </c>
      <c r="B26" s="7">
        <v>24</v>
      </c>
      <c r="C26" s="7">
        <f t="shared" si="1"/>
        <v>3.5000000000000003E-2</v>
      </c>
      <c r="D26" s="7">
        <f t="shared" si="2"/>
        <v>1.0349999999999999</v>
      </c>
      <c r="E26" s="8">
        <f t="shared" si="4"/>
        <v>2.2833284872145314</v>
      </c>
      <c r="F26" s="10">
        <f t="shared" si="0"/>
        <v>0.43795713389443841</v>
      </c>
      <c r="G26" s="9">
        <f t="shared" si="5"/>
        <v>17.058367603016084</v>
      </c>
    </row>
    <row r="27" spans="1:7">
      <c r="A27" s="7">
        <f t="shared" si="3"/>
        <v>26</v>
      </c>
      <c r="B27" s="7">
        <v>25</v>
      </c>
      <c r="C27" s="7">
        <f t="shared" si="1"/>
        <v>3.5000000000000003E-2</v>
      </c>
      <c r="D27" s="7">
        <f t="shared" si="2"/>
        <v>1.0349999999999999</v>
      </c>
      <c r="E27" s="8">
        <f t="shared" si="4"/>
        <v>2.3632449842670398</v>
      </c>
      <c r="F27" s="10">
        <f t="shared" si="0"/>
        <v>0.42314698926998884</v>
      </c>
      <c r="G27" s="9">
        <f>G26+F27</f>
        <v>17.481514592286072</v>
      </c>
    </row>
    <row r="28" spans="1:7">
      <c r="A28" s="7">
        <f t="shared" si="3"/>
        <v>27</v>
      </c>
      <c r="B28" s="7">
        <v>26</v>
      </c>
      <c r="C28" s="7">
        <f t="shared" si="1"/>
        <v>3.5000000000000003E-2</v>
      </c>
      <c r="D28" s="7">
        <f t="shared" si="2"/>
        <v>1.0349999999999999</v>
      </c>
      <c r="E28" s="8">
        <f t="shared" si="4"/>
        <v>2.4459585587163861</v>
      </c>
      <c r="F28" s="10">
        <f t="shared" si="0"/>
        <v>0.40883767079225974</v>
      </c>
      <c r="G28" s="9">
        <f t="shared" si="5"/>
        <v>17.890352263078331</v>
      </c>
    </row>
    <row r="29" spans="1:7">
      <c r="A29" s="7">
        <f t="shared" si="3"/>
        <v>28</v>
      </c>
      <c r="B29" s="7">
        <v>27</v>
      </c>
      <c r="C29" s="7">
        <f t="shared" si="1"/>
        <v>3.5000000000000003E-2</v>
      </c>
      <c r="D29" s="7">
        <f t="shared" si="2"/>
        <v>1.0349999999999999</v>
      </c>
      <c r="E29" s="8">
        <f t="shared" si="4"/>
        <v>2.5315671082714597</v>
      </c>
      <c r="F29" s="10">
        <f t="shared" si="0"/>
        <v>0.39501224231136206</v>
      </c>
      <c r="G29" s="9">
        <f t="shared" si="5"/>
        <v>18.285364505389694</v>
      </c>
    </row>
    <row r="30" spans="1:7">
      <c r="A30" s="7">
        <f t="shared" si="3"/>
        <v>29</v>
      </c>
      <c r="B30" s="7">
        <v>28</v>
      </c>
      <c r="C30" s="7">
        <f t="shared" si="1"/>
        <v>3.5000000000000003E-2</v>
      </c>
      <c r="D30" s="7">
        <f t="shared" si="2"/>
        <v>1.0349999999999999</v>
      </c>
      <c r="E30" s="8">
        <f t="shared" si="4"/>
        <v>2.6201719570609607</v>
      </c>
      <c r="F30" s="10">
        <f t="shared" si="0"/>
        <v>0.38165434039745127</v>
      </c>
      <c r="G30" s="9">
        <f t="shared" si="5"/>
        <v>18.667018845787144</v>
      </c>
    </row>
    <row r="31" spans="1:7">
      <c r="A31" s="7">
        <f t="shared" si="3"/>
        <v>30</v>
      </c>
      <c r="B31" s="7">
        <v>29</v>
      </c>
      <c r="C31" s="7">
        <f t="shared" si="1"/>
        <v>3.5000000000000003E-2</v>
      </c>
      <c r="D31" s="7">
        <f t="shared" si="2"/>
        <v>1.0349999999999999</v>
      </c>
      <c r="E31" s="8">
        <f t="shared" si="4"/>
        <v>2.7118779755580937</v>
      </c>
      <c r="F31" s="10">
        <f t="shared" si="0"/>
        <v>0.36874815497338298</v>
      </c>
      <c r="G31" s="9">
        <f t="shared" si="5"/>
        <v>19.035767000760526</v>
      </c>
    </row>
    <row r="32" spans="1:7">
      <c r="A32" s="7">
        <f t="shared" si="3"/>
        <v>31</v>
      </c>
      <c r="B32" s="7">
        <v>30</v>
      </c>
      <c r="C32" s="7">
        <f t="shared" si="1"/>
        <v>3.5000000000000003E-2</v>
      </c>
      <c r="D32" s="7">
        <f t="shared" si="2"/>
        <v>1.0349999999999999</v>
      </c>
      <c r="E32" s="8">
        <f t="shared" si="4"/>
        <v>2.8067937047026272</v>
      </c>
      <c r="F32" s="10">
        <f t="shared" si="0"/>
        <v>0.35627841060230236</v>
      </c>
      <c r="G32" s="9">
        <f t="shared" si="5"/>
        <v>19.39204541136283</v>
      </c>
    </row>
    <row r="33" spans="1:9" ht="14.25" customHeight="1">
      <c r="A33" s="29">
        <f t="shared" si="3"/>
        <v>32</v>
      </c>
      <c r="B33" s="29">
        <v>31</v>
      </c>
      <c r="C33" s="29">
        <f t="shared" ref="C33:C77" si="6">_xlfn.IFS(DiscountRate=0.035,0.03,DiscountRate=0.03,0.0257,DiscountRate=0.015,0.0129,DiscountRate=0.01,0.0086)</f>
        <v>0.03</v>
      </c>
      <c r="D33" s="29">
        <f>1+C33</f>
        <v>1.03</v>
      </c>
      <c r="E33" s="30">
        <f>($D$32^$B$32)*(D33^B3)</f>
        <v>2.890997515843706</v>
      </c>
      <c r="F33" s="31">
        <f t="shared" si="0"/>
        <v>0.3459013695167984</v>
      </c>
      <c r="G33" s="32">
        <f t="shared" si="5"/>
        <v>19.737946780879629</v>
      </c>
      <c r="I33" s="29" t="s">
        <v>187</v>
      </c>
    </row>
    <row r="34" spans="1:9">
      <c r="A34" s="7">
        <f t="shared" si="3"/>
        <v>33</v>
      </c>
      <c r="B34" s="7">
        <v>32</v>
      </c>
      <c r="C34" s="7">
        <f t="shared" si="6"/>
        <v>0.03</v>
      </c>
      <c r="D34" s="7">
        <f t="shared" ref="D34:D97" si="7">1+C34</f>
        <v>1.03</v>
      </c>
      <c r="E34" s="8">
        <f t="shared" ref="E34:E77" si="8">($D$32^$B$32)*(D34^B4)</f>
        <v>2.9777274413190171</v>
      </c>
      <c r="F34" s="10">
        <f t="shared" si="0"/>
        <v>0.33582657234640623</v>
      </c>
      <c r="G34" s="9">
        <f t="shared" si="5"/>
        <v>20.073773353226034</v>
      </c>
    </row>
    <row r="35" spans="1:9">
      <c r="A35" s="7">
        <f t="shared" si="3"/>
        <v>34</v>
      </c>
      <c r="B35" s="7">
        <v>33</v>
      </c>
      <c r="C35" s="7">
        <f t="shared" si="6"/>
        <v>0.03</v>
      </c>
      <c r="D35" s="7">
        <f t="shared" si="7"/>
        <v>1.03</v>
      </c>
      <c r="E35" s="8">
        <f t="shared" si="8"/>
        <v>3.0670592645585879</v>
      </c>
      <c r="F35" s="10">
        <f t="shared" si="0"/>
        <v>0.32604521587029728</v>
      </c>
      <c r="G35" s="9">
        <f t="shared" si="5"/>
        <v>20.399818569096333</v>
      </c>
    </row>
    <row r="36" spans="1:9">
      <c r="A36" s="7">
        <f t="shared" si="3"/>
        <v>35</v>
      </c>
      <c r="B36" s="7">
        <v>34</v>
      </c>
      <c r="C36" s="7">
        <f t="shared" si="6"/>
        <v>0.03</v>
      </c>
      <c r="D36" s="7">
        <f t="shared" si="7"/>
        <v>1.03</v>
      </c>
      <c r="E36" s="8">
        <f t="shared" si="8"/>
        <v>3.159071042495345</v>
      </c>
      <c r="F36" s="10">
        <f t="shared" si="0"/>
        <v>0.31654875327213333</v>
      </c>
      <c r="G36" s="9">
        <f t="shared" si="5"/>
        <v>20.716367322368466</v>
      </c>
    </row>
    <row r="37" spans="1:9">
      <c r="A37" s="7">
        <f t="shared" si="3"/>
        <v>36</v>
      </c>
      <c r="B37" s="7">
        <v>35</v>
      </c>
      <c r="C37" s="7">
        <f t="shared" si="6"/>
        <v>0.03</v>
      </c>
      <c r="D37" s="7">
        <f t="shared" si="7"/>
        <v>1.03</v>
      </c>
      <c r="E37" s="8">
        <f t="shared" si="8"/>
        <v>3.2538431737702052</v>
      </c>
      <c r="F37" s="10">
        <f t="shared" si="0"/>
        <v>0.30732888667197411</v>
      </c>
      <c r="G37" s="9">
        <f t="shared" si="5"/>
        <v>21.023696209040441</v>
      </c>
    </row>
    <row r="38" spans="1:9">
      <c r="A38" s="7">
        <f t="shared" si="3"/>
        <v>37</v>
      </c>
      <c r="B38" s="7">
        <v>36</v>
      </c>
      <c r="C38" s="7">
        <f t="shared" si="6"/>
        <v>0.03</v>
      </c>
      <c r="D38" s="7">
        <f t="shared" si="7"/>
        <v>1.03</v>
      </c>
      <c r="E38" s="8">
        <f t="shared" si="8"/>
        <v>3.3514584689833118</v>
      </c>
      <c r="F38" s="10">
        <f t="shared" si="0"/>
        <v>0.29837755987570297</v>
      </c>
      <c r="G38" s="9">
        <f t="shared" si="5"/>
        <v>21.322073768916145</v>
      </c>
    </row>
    <row r="39" spans="1:9">
      <c r="A39" s="7">
        <f t="shared" si="3"/>
        <v>38</v>
      </c>
      <c r="B39" s="7">
        <v>37</v>
      </c>
      <c r="C39" s="7">
        <f t="shared" si="6"/>
        <v>0.03</v>
      </c>
      <c r="D39" s="7">
        <f t="shared" si="7"/>
        <v>1.03</v>
      </c>
      <c r="E39" s="8">
        <f t="shared" si="8"/>
        <v>3.4520022230528111</v>
      </c>
      <c r="F39" s="10">
        <f t="shared" si="0"/>
        <v>0.28968695133563399</v>
      </c>
      <c r="G39" s="9">
        <f t="shared" si="5"/>
        <v>21.61176072025178</v>
      </c>
    </row>
    <row r="40" spans="1:9">
      <c r="A40" s="7">
        <f t="shared" si="3"/>
        <v>39</v>
      </c>
      <c r="B40" s="7">
        <v>38</v>
      </c>
      <c r="C40" s="7">
        <f t="shared" si="6"/>
        <v>0.03</v>
      </c>
      <c r="D40" s="7">
        <f t="shared" si="7"/>
        <v>1.03</v>
      </c>
      <c r="E40" s="8">
        <f t="shared" si="8"/>
        <v>3.5555622897443953</v>
      </c>
      <c r="F40" s="10">
        <f t="shared" si="0"/>
        <v>0.28124946731614953</v>
      </c>
      <c r="G40" s="9">
        <f t="shared" si="5"/>
        <v>21.893010187567931</v>
      </c>
    </row>
    <row r="41" spans="1:9">
      <c r="A41" s="7">
        <f t="shared" si="3"/>
        <v>40</v>
      </c>
      <c r="B41" s="7">
        <v>39</v>
      </c>
      <c r="C41" s="7">
        <f t="shared" si="6"/>
        <v>0.03</v>
      </c>
      <c r="D41" s="7">
        <f t="shared" si="7"/>
        <v>1.03</v>
      </c>
      <c r="E41" s="8">
        <f t="shared" si="8"/>
        <v>3.6622291584367272</v>
      </c>
      <c r="F41" s="10">
        <f t="shared" si="0"/>
        <v>0.27305773525839755</v>
      </c>
      <c r="G41" s="9">
        <f t="shared" si="5"/>
        <v>22.166067922826329</v>
      </c>
    </row>
    <row r="42" spans="1:9">
      <c r="A42" s="7">
        <f t="shared" si="3"/>
        <v>41</v>
      </c>
      <c r="B42" s="7">
        <v>40</v>
      </c>
      <c r="C42" s="7">
        <f t="shared" si="6"/>
        <v>0.03</v>
      </c>
      <c r="D42" s="7">
        <f t="shared" si="7"/>
        <v>1.03</v>
      </c>
      <c r="E42" s="8">
        <f t="shared" si="8"/>
        <v>3.772096033189829</v>
      </c>
      <c r="F42" s="10">
        <f t="shared" si="0"/>
        <v>0.26510459733825009</v>
      </c>
      <c r="G42" s="9">
        <f t="shared" si="5"/>
        <v>22.43117252016458</v>
      </c>
    </row>
    <row r="43" spans="1:9">
      <c r="A43" s="7">
        <f t="shared" si="3"/>
        <v>42</v>
      </c>
      <c r="B43" s="7">
        <v>41</v>
      </c>
      <c r="C43" s="7">
        <f t="shared" si="6"/>
        <v>0.03</v>
      </c>
      <c r="D43" s="7">
        <f t="shared" si="7"/>
        <v>1.03</v>
      </c>
      <c r="E43" s="8">
        <f t="shared" si="8"/>
        <v>3.885258914185524</v>
      </c>
      <c r="F43" s="10">
        <f t="shared" si="0"/>
        <v>0.25738310421189325</v>
      </c>
      <c r="G43" s="9">
        <f t="shared" si="5"/>
        <v>22.688555624376473</v>
      </c>
    </row>
    <row r="44" spans="1:9">
      <c r="A44" s="7">
        <f t="shared" si="3"/>
        <v>43</v>
      </c>
      <c r="B44" s="7">
        <v>42</v>
      </c>
      <c r="C44" s="7">
        <f t="shared" si="6"/>
        <v>0.03</v>
      </c>
      <c r="D44" s="7">
        <f t="shared" si="7"/>
        <v>1.03</v>
      </c>
      <c r="E44" s="8">
        <f t="shared" si="8"/>
        <v>4.0018166816110892</v>
      </c>
      <c r="F44" s="10">
        <f t="shared" si="0"/>
        <v>0.24988650894358572</v>
      </c>
      <c r="G44" s="9">
        <f t="shared" si="5"/>
        <v>22.938442133320059</v>
      </c>
    </row>
    <row r="45" spans="1:9">
      <c r="A45" s="7">
        <f t="shared" si="3"/>
        <v>44</v>
      </c>
      <c r="B45" s="7">
        <v>43</v>
      </c>
      <c r="C45" s="7">
        <f t="shared" si="6"/>
        <v>0.03</v>
      </c>
      <c r="D45" s="7">
        <f t="shared" si="7"/>
        <v>1.03</v>
      </c>
      <c r="E45" s="8">
        <f t="shared" si="8"/>
        <v>4.1218711820594214</v>
      </c>
      <c r="F45" s="10">
        <f t="shared" si="0"/>
        <v>0.24260826111027745</v>
      </c>
      <c r="G45" s="9">
        <f t="shared" si="5"/>
        <v>23.181050394430336</v>
      </c>
    </row>
    <row r="46" spans="1:9">
      <c r="A46" s="7">
        <f t="shared" si="3"/>
        <v>45</v>
      </c>
      <c r="B46" s="7">
        <v>44</v>
      </c>
      <c r="C46" s="7">
        <f t="shared" si="6"/>
        <v>0.03</v>
      </c>
      <c r="D46" s="7">
        <f t="shared" si="7"/>
        <v>1.03</v>
      </c>
      <c r="E46" s="8">
        <f t="shared" si="8"/>
        <v>4.2455273175212049</v>
      </c>
      <c r="F46" s="10">
        <f t="shared" si="0"/>
        <v>0.23554200107793921</v>
      </c>
      <c r="G46" s="9">
        <f t="shared" si="5"/>
        <v>23.416592395508275</v>
      </c>
    </row>
    <row r="47" spans="1:9">
      <c r="A47" s="7">
        <f t="shared" si="3"/>
        <v>46</v>
      </c>
      <c r="B47" s="7">
        <v>45</v>
      </c>
      <c r="C47" s="7">
        <f t="shared" si="6"/>
        <v>0.03</v>
      </c>
      <c r="D47" s="7">
        <f t="shared" si="7"/>
        <v>1.03</v>
      </c>
      <c r="E47" s="8">
        <f t="shared" si="8"/>
        <v>4.3728931370468409</v>
      </c>
      <c r="F47" s="10">
        <f t="shared" si="0"/>
        <v>0.22868155444460117</v>
      </c>
      <c r="G47" s="9">
        <f t="shared" si="5"/>
        <v>23.645273949952877</v>
      </c>
    </row>
    <row r="48" spans="1:9">
      <c r="A48" s="7">
        <f t="shared" si="3"/>
        <v>47</v>
      </c>
      <c r="B48" s="7">
        <v>46</v>
      </c>
      <c r="C48" s="7">
        <f t="shared" si="6"/>
        <v>0.03</v>
      </c>
      <c r="D48" s="7">
        <f t="shared" si="7"/>
        <v>1.03</v>
      </c>
      <c r="E48" s="8">
        <f t="shared" si="8"/>
        <v>4.5040799311582456</v>
      </c>
      <c r="F48" s="10">
        <f t="shared" si="0"/>
        <v>0.22202092664524389</v>
      </c>
      <c r="G48" s="9">
        <f t="shared" si="5"/>
        <v>23.86729487659812</v>
      </c>
    </row>
    <row r="49" spans="1:7">
      <c r="A49" s="7">
        <f t="shared" si="3"/>
        <v>48</v>
      </c>
      <c r="B49" s="7">
        <v>47</v>
      </c>
      <c r="C49" s="7">
        <f t="shared" si="6"/>
        <v>0.03</v>
      </c>
      <c r="D49" s="7">
        <f t="shared" si="7"/>
        <v>1.03</v>
      </c>
      <c r="E49" s="8">
        <f t="shared" si="8"/>
        <v>4.6392023290929929</v>
      </c>
      <c r="F49" s="10">
        <f t="shared" si="0"/>
        <v>0.21555429771382903</v>
      </c>
      <c r="G49" s="9">
        <f t="shared" si="5"/>
        <v>24.082849174311949</v>
      </c>
    </row>
    <row r="50" spans="1:7">
      <c r="A50" s="7">
        <f t="shared" si="3"/>
        <v>49</v>
      </c>
      <c r="B50" s="7">
        <v>48</v>
      </c>
      <c r="C50" s="7">
        <f t="shared" si="6"/>
        <v>0.03</v>
      </c>
      <c r="D50" s="7">
        <f t="shared" si="7"/>
        <v>1.03</v>
      </c>
      <c r="E50" s="8">
        <f t="shared" si="8"/>
        <v>4.7783783989657831</v>
      </c>
      <c r="F50" s="10">
        <f t="shared" si="0"/>
        <v>0.20927601719789224</v>
      </c>
      <c r="G50" s="9">
        <f t="shared" si="5"/>
        <v>24.292125191509843</v>
      </c>
    </row>
    <row r="51" spans="1:7">
      <c r="A51" s="7">
        <f t="shared" si="3"/>
        <v>50</v>
      </c>
      <c r="B51" s="7">
        <v>49</v>
      </c>
      <c r="C51" s="7">
        <f t="shared" si="6"/>
        <v>0.03</v>
      </c>
      <c r="D51" s="7">
        <f t="shared" si="7"/>
        <v>1.03</v>
      </c>
      <c r="E51" s="8">
        <f t="shared" si="8"/>
        <v>4.9217297509347562</v>
      </c>
      <c r="F51" s="10">
        <f t="shared" si="0"/>
        <v>0.20318059922125462</v>
      </c>
      <c r="G51" s="9">
        <f t="shared" si="5"/>
        <v>24.495305790731098</v>
      </c>
    </row>
    <row r="52" spans="1:7">
      <c r="A52" s="7">
        <f t="shared" si="3"/>
        <v>51</v>
      </c>
      <c r="B52" s="7">
        <v>50</v>
      </c>
      <c r="C52" s="7">
        <f t="shared" si="6"/>
        <v>0.03</v>
      </c>
      <c r="D52" s="7">
        <f t="shared" si="7"/>
        <v>1.03</v>
      </c>
      <c r="E52" s="8">
        <f t="shared" si="8"/>
        <v>5.0693816434627985</v>
      </c>
      <c r="F52" s="10">
        <f t="shared" si="0"/>
        <v>0.19726271769053846</v>
      </c>
      <c r="G52" s="9">
        <f t="shared" si="5"/>
        <v>24.692568508421637</v>
      </c>
    </row>
    <row r="53" spans="1:7">
      <c r="A53" s="7">
        <f t="shared" si="3"/>
        <v>52</v>
      </c>
      <c r="B53" s="7">
        <v>51</v>
      </c>
      <c r="C53" s="7">
        <f t="shared" si="6"/>
        <v>0.03</v>
      </c>
      <c r="D53" s="7">
        <f t="shared" si="7"/>
        <v>1.03</v>
      </c>
      <c r="E53" s="8">
        <f t="shared" si="8"/>
        <v>5.2214630927666823</v>
      </c>
      <c r="F53" s="10">
        <f t="shared" si="0"/>
        <v>0.19151720164129951</v>
      </c>
      <c r="G53" s="9">
        <f t="shared" si="5"/>
        <v>24.884085710062937</v>
      </c>
    </row>
    <row r="54" spans="1:7">
      <c r="A54" s="7">
        <f t="shared" si="3"/>
        <v>53</v>
      </c>
      <c r="B54" s="7">
        <v>52</v>
      </c>
      <c r="C54" s="7">
        <f t="shared" si="6"/>
        <v>0.03</v>
      </c>
      <c r="D54" s="7">
        <f t="shared" si="7"/>
        <v>1.03</v>
      </c>
      <c r="E54" s="8">
        <f t="shared" si="8"/>
        <v>5.3781069855496826</v>
      </c>
      <c r="F54" s="10">
        <f t="shared" si="0"/>
        <v>0.18593903071970827</v>
      </c>
      <c r="G54" s="9">
        <f t="shared" si="5"/>
        <v>25.070024740782646</v>
      </c>
    </row>
    <row r="55" spans="1:7">
      <c r="A55" s="7">
        <f t="shared" si="3"/>
        <v>54</v>
      </c>
      <c r="B55" s="7">
        <v>53</v>
      </c>
      <c r="C55" s="7">
        <f t="shared" si="6"/>
        <v>0.03</v>
      </c>
      <c r="D55" s="7">
        <f t="shared" si="7"/>
        <v>1.03</v>
      </c>
      <c r="E55" s="8">
        <f t="shared" si="8"/>
        <v>5.5394501951161734</v>
      </c>
      <c r="F55" s="10">
        <f t="shared" si="0"/>
        <v>0.18052333079583324</v>
      </c>
      <c r="G55" s="9">
        <f t="shared" si="5"/>
        <v>25.250548071578478</v>
      </c>
    </row>
    <row r="56" spans="1:7">
      <c r="A56" s="7">
        <f t="shared" si="3"/>
        <v>55</v>
      </c>
      <c r="B56" s="7">
        <v>54</v>
      </c>
      <c r="C56" s="7">
        <f t="shared" si="6"/>
        <v>0.03</v>
      </c>
      <c r="D56" s="7">
        <f t="shared" si="7"/>
        <v>1.03</v>
      </c>
      <c r="E56" s="8">
        <f t="shared" si="8"/>
        <v>5.7056337009696581</v>
      </c>
      <c r="F56" s="10">
        <f t="shared" si="0"/>
        <v>0.1752653697046925</v>
      </c>
      <c r="G56" s="9">
        <f t="shared" si="5"/>
        <v>25.425813441283172</v>
      </c>
    </row>
    <row r="57" spans="1:7">
      <c r="A57" s="7">
        <f t="shared" si="3"/>
        <v>56</v>
      </c>
      <c r="B57" s="7">
        <v>55</v>
      </c>
      <c r="C57" s="7">
        <f t="shared" si="6"/>
        <v>0.03</v>
      </c>
      <c r="D57" s="7">
        <f t="shared" si="7"/>
        <v>1.03</v>
      </c>
      <c r="E57" s="8">
        <f t="shared" si="8"/>
        <v>5.8768027119987476</v>
      </c>
      <c r="F57" s="10">
        <f t="shared" si="0"/>
        <v>0.17016055311135195</v>
      </c>
      <c r="G57" s="9">
        <f t="shared" si="5"/>
        <v>25.595973994394523</v>
      </c>
    </row>
    <row r="58" spans="1:7">
      <c r="A58" s="7">
        <f t="shared" si="3"/>
        <v>57</v>
      </c>
      <c r="B58" s="7">
        <v>56</v>
      </c>
      <c r="C58" s="7">
        <f t="shared" si="6"/>
        <v>0.03</v>
      </c>
      <c r="D58" s="7">
        <f t="shared" si="7"/>
        <v>1.03</v>
      </c>
      <c r="E58" s="8">
        <f t="shared" si="8"/>
        <v>6.0531067933587108</v>
      </c>
      <c r="F58" s="10">
        <f t="shared" si="0"/>
        <v>0.16520442049645817</v>
      </c>
      <c r="G58" s="9">
        <f t="shared" si="5"/>
        <v>25.761178414890981</v>
      </c>
    </row>
    <row r="59" spans="1:7">
      <c r="A59" s="7">
        <f t="shared" si="3"/>
        <v>58</v>
      </c>
      <c r="B59" s="7">
        <v>57</v>
      </c>
      <c r="C59" s="7">
        <f t="shared" si="6"/>
        <v>0.03</v>
      </c>
      <c r="D59" s="7">
        <f t="shared" si="7"/>
        <v>1.03</v>
      </c>
      <c r="E59" s="8">
        <f t="shared" si="8"/>
        <v>6.2346999971594714</v>
      </c>
      <c r="F59" s="10">
        <f t="shared" si="0"/>
        <v>0.16039264125869726</v>
      </c>
      <c r="G59" s="9">
        <f t="shared" si="5"/>
        <v>25.921571056149677</v>
      </c>
    </row>
    <row r="60" spans="1:7">
      <c r="A60" s="7">
        <f t="shared" si="3"/>
        <v>59</v>
      </c>
      <c r="B60" s="7">
        <v>58</v>
      </c>
      <c r="C60" s="7">
        <f t="shared" si="6"/>
        <v>0.03</v>
      </c>
      <c r="D60" s="7">
        <f t="shared" si="7"/>
        <v>1.03</v>
      </c>
      <c r="E60" s="8">
        <f t="shared" si="8"/>
        <v>6.4217409970742558</v>
      </c>
      <c r="F60" s="10">
        <f t="shared" si="0"/>
        <v>0.15572101093077403</v>
      </c>
      <c r="G60" s="9">
        <f t="shared" si="5"/>
        <v>26.07729206708045</v>
      </c>
    </row>
    <row r="61" spans="1:7">
      <c r="A61" s="7">
        <f t="shared" si="3"/>
        <v>60</v>
      </c>
      <c r="B61" s="7">
        <v>59</v>
      </c>
      <c r="C61" s="7">
        <f t="shared" si="6"/>
        <v>0.03</v>
      </c>
      <c r="D61" s="7">
        <f t="shared" si="7"/>
        <v>1.03</v>
      </c>
      <c r="E61" s="8">
        <f t="shared" si="8"/>
        <v>6.6143932269864827</v>
      </c>
      <c r="F61" s="10">
        <f t="shared" si="0"/>
        <v>0.15118544750560589</v>
      </c>
      <c r="G61" s="9">
        <f t="shared" si="5"/>
        <v>26.228477514586057</v>
      </c>
    </row>
    <row r="62" spans="1:7">
      <c r="A62" s="7">
        <f t="shared" si="3"/>
        <v>61</v>
      </c>
      <c r="B62" s="7">
        <v>60</v>
      </c>
      <c r="C62" s="7">
        <f t="shared" si="6"/>
        <v>0.03</v>
      </c>
      <c r="D62" s="7">
        <f t="shared" si="7"/>
        <v>1.03</v>
      </c>
      <c r="E62" s="8">
        <f t="shared" si="8"/>
        <v>6.8128250237960772</v>
      </c>
      <c r="F62" s="10">
        <f t="shared" si="0"/>
        <v>0.14678198786952026</v>
      </c>
      <c r="G62" s="9">
        <f t="shared" si="5"/>
        <v>26.375259502455577</v>
      </c>
    </row>
    <row r="63" spans="1:7">
      <c r="A63" s="7">
        <f t="shared" si="3"/>
        <v>62</v>
      </c>
      <c r="B63" s="7">
        <v>61</v>
      </c>
      <c r="C63" s="7">
        <f t="shared" si="6"/>
        <v>0.03</v>
      </c>
      <c r="D63" s="7">
        <f t="shared" si="7"/>
        <v>1.03</v>
      </c>
      <c r="E63" s="8">
        <f t="shared" si="8"/>
        <v>7.0172097745099604</v>
      </c>
      <c r="F63" s="10">
        <f t="shared" si="0"/>
        <v>0.14250678433934005</v>
      </c>
      <c r="G63" s="9">
        <f t="shared" si="5"/>
        <v>26.517766286794917</v>
      </c>
    </row>
    <row r="64" spans="1:7">
      <c r="A64" s="7">
        <f t="shared" si="3"/>
        <v>63</v>
      </c>
      <c r="B64" s="7">
        <v>62</v>
      </c>
      <c r="C64" s="7">
        <f t="shared" si="6"/>
        <v>0.03</v>
      </c>
      <c r="D64" s="7">
        <f t="shared" si="7"/>
        <v>1.03</v>
      </c>
      <c r="E64" s="8">
        <f t="shared" si="8"/>
        <v>7.2277260677452579</v>
      </c>
      <c r="F64" s="10">
        <f t="shared" si="0"/>
        <v>0.13835610130033019</v>
      </c>
      <c r="G64" s="9">
        <f t="shared" si="5"/>
        <v>26.656122388095248</v>
      </c>
    </row>
    <row r="65" spans="1:9">
      <c r="A65" s="7">
        <f t="shared" si="3"/>
        <v>64</v>
      </c>
      <c r="B65" s="7">
        <v>63</v>
      </c>
      <c r="C65" s="7">
        <f t="shared" si="6"/>
        <v>0.03</v>
      </c>
      <c r="D65" s="7">
        <f t="shared" si="7"/>
        <v>1.03</v>
      </c>
      <c r="E65" s="8">
        <f t="shared" si="8"/>
        <v>7.4445578497776159</v>
      </c>
      <c r="F65" s="10">
        <f t="shared" si="0"/>
        <v>0.13432631194206812</v>
      </c>
      <c r="G65" s="9">
        <f t="shared" si="5"/>
        <v>26.790448700037317</v>
      </c>
    </row>
    <row r="66" spans="1:9">
      <c r="A66" s="7">
        <f t="shared" si="3"/>
        <v>65</v>
      </c>
      <c r="B66" s="7">
        <v>64</v>
      </c>
      <c r="C66" s="7">
        <f t="shared" si="6"/>
        <v>0.03</v>
      </c>
      <c r="D66" s="7">
        <f t="shared" si="7"/>
        <v>1.03</v>
      </c>
      <c r="E66" s="8">
        <f t="shared" si="8"/>
        <v>7.6678945852709433</v>
      </c>
      <c r="F66" s="10">
        <f t="shared" ref="F66:F127" si="9">1/E66</f>
        <v>0.13041389508938656</v>
      </c>
      <c r="G66" s="9">
        <f t="shared" si="5"/>
        <v>26.920862595126703</v>
      </c>
    </row>
    <row r="67" spans="1:9">
      <c r="A67" s="7">
        <f t="shared" si="3"/>
        <v>66</v>
      </c>
      <c r="B67" s="7">
        <v>65</v>
      </c>
      <c r="C67" s="7">
        <f t="shared" si="6"/>
        <v>0.03</v>
      </c>
      <c r="D67" s="7">
        <f t="shared" si="7"/>
        <v>1.03</v>
      </c>
      <c r="E67" s="8">
        <f t="shared" si="8"/>
        <v>7.8979314228290729</v>
      </c>
      <c r="F67" s="10">
        <f t="shared" si="9"/>
        <v>0.12661543212561799</v>
      </c>
      <c r="G67" s="9">
        <f t="shared" ref="G67:G127" si="10">G66+F67</f>
        <v>27.047478027252321</v>
      </c>
    </row>
    <row r="68" spans="1:9">
      <c r="A68" s="7">
        <f t="shared" ref="A68:A127" si="11">A67+1</f>
        <v>67</v>
      </c>
      <c r="B68" s="7">
        <v>66</v>
      </c>
      <c r="C68" s="7">
        <f t="shared" si="6"/>
        <v>0.03</v>
      </c>
      <c r="D68" s="7">
        <f t="shared" si="7"/>
        <v>1.03</v>
      </c>
      <c r="E68" s="8">
        <f t="shared" si="8"/>
        <v>8.1348693655139446</v>
      </c>
      <c r="F68" s="10">
        <f t="shared" si="9"/>
        <v>0.12292760400545437</v>
      </c>
      <c r="G68" s="9">
        <f t="shared" si="10"/>
        <v>27.170405631257776</v>
      </c>
    </row>
    <row r="69" spans="1:9">
      <c r="A69" s="7">
        <f t="shared" si="11"/>
        <v>68</v>
      </c>
      <c r="B69" s="7">
        <v>67</v>
      </c>
      <c r="C69" s="7">
        <f t="shared" si="6"/>
        <v>0.03</v>
      </c>
      <c r="D69" s="7">
        <f t="shared" si="7"/>
        <v>1.03</v>
      </c>
      <c r="E69" s="8">
        <f t="shared" si="8"/>
        <v>8.3789154464793612</v>
      </c>
      <c r="F69" s="10">
        <f t="shared" si="9"/>
        <v>0.11934718835481009</v>
      </c>
      <c r="G69" s="9">
        <f t="shared" si="10"/>
        <v>27.289752819612584</v>
      </c>
    </row>
    <row r="70" spans="1:9">
      <c r="A70" s="7">
        <f t="shared" si="11"/>
        <v>69</v>
      </c>
      <c r="B70" s="7">
        <v>68</v>
      </c>
      <c r="C70" s="7">
        <f t="shared" si="6"/>
        <v>0.03</v>
      </c>
      <c r="D70" s="7">
        <f t="shared" si="7"/>
        <v>1.03</v>
      </c>
      <c r="E70" s="8">
        <f t="shared" si="8"/>
        <v>8.6302829098737437</v>
      </c>
      <c r="F70" s="10">
        <f t="shared" si="9"/>
        <v>0.1158710566551554</v>
      </c>
      <c r="G70" s="9">
        <f t="shared" si="10"/>
        <v>27.40562387626774</v>
      </c>
    </row>
    <row r="71" spans="1:9">
      <c r="A71" s="7">
        <f t="shared" si="11"/>
        <v>70</v>
      </c>
      <c r="B71" s="7">
        <v>69</v>
      </c>
      <c r="C71" s="7">
        <f t="shared" si="6"/>
        <v>0.03</v>
      </c>
      <c r="D71" s="7">
        <f t="shared" si="7"/>
        <v>1.03</v>
      </c>
      <c r="E71" s="8">
        <f t="shared" si="8"/>
        <v>8.8891913971699559</v>
      </c>
      <c r="F71" s="10">
        <f t="shared" si="9"/>
        <v>0.11249617150985962</v>
      </c>
      <c r="G71" s="9">
        <f t="shared" si="10"/>
        <v>27.5181200477776</v>
      </c>
    </row>
    <row r="72" spans="1:9">
      <c r="A72" s="7">
        <f t="shared" si="11"/>
        <v>71</v>
      </c>
      <c r="B72" s="7">
        <v>70</v>
      </c>
      <c r="C72" s="7">
        <f t="shared" si="6"/>
        <v>0.03</v>
      </c>
      <c r="D72" s="7">
        <f t="shared" si="7"/>
        <v>1.03</v>
      </c>
      <c r="E72" s="8">
        <f t="shared" si="8"/>
        <v>9.1558671390850535</v>
      </c>
      <c r="F72" s="10">
        <f t="shared" si="9"/>
        <v>0.10921958399015498</v>
      </c>
      <c r="G72" s="9">
        <f t="shared" si="10"/>
        <v>27.627339631767754</v>
      </c>
    </row>
    <row r="73" spans="1:9">
      <c r="A73" s="7">
        <f t="shared" si="11"/>
        <v>72</v>
      </c>
      <c r="B73" s="7">
        <v>71</v>
      </c>
      <c r="C73" s="7">
        <f t="shared" si="6"/>
        <v>0.03</v>
      </c>
      <c r="D73" s="7">
        <f t="shared" si="7"/>
        <v>1.03</v>
      </c>
      <c r="E73" s="8">
        <f t="shared" si="8"/>
        <v>9.4305431532576058</v>
      </c>
      <c r="F73" s="10">
        <f t="shared" si="9"/>
        <v>0.10603843105840288</v>
      </c>
      <c r="G73" s="9">
        <f t="shared" si="10"/>
        <v>27.733378062826155</v>
      </c>
    </row>
    <row r="74" spans="1:9">
      <c r="A74" s="7">
        <f t="shared" si="11"/>
        <v>73</v>
      </c>
      <c r="B74" s="7">
        <v>72</v>
      </c>
      <c r="C74" s="7">
        <f t="shared" si="6"/>
        <v>0.03</v>
      </c>
      <c r="D74" s="7">
        <f t="shared" si="7"/>
        <v>1.03</v>
      </c>
      <c r="E74" s="8">
        <f t="shared" si="8"/>
        <v>9.7134594478553353</v>
      </c>
      <c r="F74" s="10">
        <f t="shared" si="9"/>
        <v>0.10294993306641055</v>
      </c>
      <c r="G74" s="9">
        <f t="shared" si="10"/>
        <v>27.836327995892567</v>
      </c>
    </row>
    <row r="75" spans="1:9">
      <c r="A75" s="7">
        <f t="shared" si="11"/>
        <v>74</v>
      </c>
      <c r="B75" s="7">
        <v>73</v>
      </c>
      <c r="C75" s="7">
        <f t="shared" si="6"/>
        <v>0.03</v>
      </c>
      <c r="D75" s="7">
        <f t="shared" si="7"/>
        <v>1.03</v>
      </c>
      <c r="E75" s="8">
        <f t="shared" si="8"/>
        <v>10.004863231290994</v>
      </c>
      <c r="F75" s="10">
        <f t="shared" si="9"/>
        <v>9.995139132661221E-2</v>
      </c>
      <c r="G75" s="9">
        <f t="shared" si="10"/>
        <v>27.93627938721918</v>
      </c>
    </row>
    <row r="76" spans="1:9">
      <c r="A76" s="7">
        <f t="shared" si="11"/>
        <v>75</v>
      </c>
      <c r="B76" s="7">
        <v>74</v>
      </c>
      <c r="C76" s="7">
        <f t="shared" si="6"/>
        <v>0.03</v>
      </c>
      <c r="D76" s="7">
        <f t="shared" si="7"/>
        <v>1.03</v>
      </c>
      <c r="E76" s="8">
        <f t="shared" si="8"/>
        <v>10.305009128229722</v>
      </c>
      <c r="F76" s="10">
        <f t="shared" si="9"/>
        <v>9.7040185753992453E-2</v>
      </c>
      <c r="G76" s="9">
        <f t="shared" si="10"/>
        <v>28.033319572973173</v>
      </c>
    </row>
    <row r="77" spans="1:9">
      <c r="A77" s="7">
        <f t="shared" si="11"/>
        <v>76</v>
      </c>
      <c r="B77" s="7">
        <v>75</v>
      </c>
      <c r="C77" s="7">
        <f t="shared" si="6"/>
        <v>0.03</v>
      </c>
      <c r="D77" s="7">
        <f t="shared" si="7"/>
        <v>1.03</v>
      </c>
      <c r="E77" s="8">
        <f t="shared" si="8"/>
        <v>10.614159402076615</v>
      </c>
      <c r="F77" s="10">
        <f t="shared" si="9"/>
        <v>9.4213772576691682E-2</v>
      </c>
      <c r="G77" s="9">
        <f t="shared" si="10"/>
        <v>28.127533345549864</v>
      </c>
    </row>
    <row r="78" spans="1:9">
      <c r="A78" s="29">
        <f t="shared" si="11"/>
        <v>77</v>
      </c>
      <c r="B78" s="29">
        <v>76</v>
      </c>
      <c r="C78" s="29">
        <f t="shared" ref="C78:C109" si="12">_xlfn.IFS(DiscountRate=0.035,0.025,DiscountRate=0.03,0.0214,DiscountRate=0.015,0.0107,DiscountRate=0.01,0.0071)</f>
        <v>2.5000000000000001E-2</v>
      </c>
      <c r="D78" s="29">
        <f t="shared" si="7"/>
        <v>1.0249999999999999</v>
      </c>
      <c r="E78" s="30">
        <f>($D$32^$B$32)*($D$77^$B$47)*(D78^B3)</f>
        <v>10.879513387128529</v>
      </c>
      <c r="F78" s="31">
        <f t="shared" si="9"/>
        <v>9.1915875684577264E-2</v>
      </c>
      <c r="G78" s="32">
        <f t="shared" si="10"/>
        <v>28.219449221234441</v>
      </c>
      <c r="I78" s="29" t="s">
        <v>187</v>
      </c>
    </row>
    <row r="79" spans="1:9">
      <c r="A79" s="7">
        <f t="shared" si="11"/>
        <v>78</v>
      </c>
      <c r="B79" s="7">
        <v>77</v>
      </c>
      <c r="C79" s="7">
        <f t="shared" si="12"/>
        <v>2.5000000000000001E-2</v>
      </c>
      <c r="D79" s="7">
        <f t="shared" si="7"/>
        <v>1.0249999999999999</v>
      </c>
      <c r="E79" s="8">
        <f t="shared" ref="E79:E127" si="13">($D$32^$B$32)*($D$77^$B$47)*(D79^B4)</f>
        <v>11.151501221806742</v>
      </c>
      <c r="F79" s="10">
        <f>1/E79</f>
        <v>8.9674025058124163E-2</v>
      </c>
      <c r="G79" s="9">
        <f t="shared" si="10"/>
        <v>28.309123246292565</v>
      </c>
    </row>
    <row r="80" spans="1:9">
      <c r="A80" s="7">
        <f t="shared" si="11"/>
        <v>79</v>
      </c>
      <c r="B80" s="7">
        <v>78</v>
      </c>
      <c r="C80" s="7">
        <f t="shared" si="12"/>
        <v>2.5000000000000001E-2</v>
      </c>
      <c r="D80" s="7">
        <f t="shared" si="7"/>
        <v>1.0249999999999999</v>
      </c>
      <c r="E80" s="8">
        <f t="shared" si="13"/>
        <v>11.43028875235191</v>
      </c>
      <c r="F80" s="10">
        <f t="shared" si="9"/>
        <v>8.748685371524309E-2</v>
      </c>
      <c r="G80" s="9">
        <f t="shared" si="10"/>
        <v>28.396610100007809</v>
      </c>
    </row>
    <row r="81" spans="1:7">
      <c r="A81" s="7">
        <f t="shared" si="11"/>
        <v>80</v>
      </c>
      <c r="B81" s="7">
        <v>79</v>
      </c>
      <c r="C81" s="7">
        <f t="shared" si="12"/>
        <v>2.5000000000000001E-2</v>
      </c>
      <c r="D81" s="7">
        <f t="shared" si="7"/>
        <v>1.0249999999999999</v>
      </c>
      <c r="E81" s="8">
        <f t="shared" si="13"/>
        <v>11.716045971160707</v>
      </c>
      <c r="F81" s="10">
        <f t="shared" si="9"/>
        <v>8.535302801487131E-2</v>
      </c>
      <c r="G81" s="9">
        <f t="shared" si="10"/>
        <v>28.481963128022681</v>
      </c>
    </row>
    <row r="82" spans="1:7">
      <c r="A82" s="7">
        <f t="shared" si="11"/>
        <v>81</v>
      </c>
      <c r="B82" s="7">
        <v>80</v>
      </c>
      <c r="C82" s="7">
        <f t="shared" si="12"/>
        <v>2.5000000000000001E-2</v>
      </c>
      <c r="D82" s="7">
        <f t="shared" si="7"/>
        <v>1.0249999999999999</v>
      </c>
      <c r="E82" s="8">
        <f t="shared" si="13"/>
        <v>12.008947120439723</v>
      </c>
      <c r="F82" s="10">
        <f t="shared" si="9"/>
        <v>8.3271246843776903E-2</v>
      </c>
      <c r="G82" s="9">
        <f t="shared" si="10"/>
        <v>28.565234374866456</v>
      </c>
    </row>
    <row r="83" spans="1:7">
      <c r="A83" s="7">
        <f t="shared" si="11"/>
        <v>82</v>
      </c>
      <c r="B83" s="7">
        <v>81</v>
      </c>
      <c r="C83" s="7">
        <f t="shared" si="12"/>
        <v>2.5000000000000001E-2</v>
      </c>
      <c r="D83" s="7">
        <f t="shared" si="7"/>
        <v>1.0249999999999999</v>
      </c>
      <c r="E83" s="8">
        <f t="shared" si="13"/>
        <v>12.309170798450715</v>
      </c>
      <c r="F83" s="10">
        <f t="shared" si="9"/>
        <v>8.1240240823196988E-2</v>
      </c>
      <c r="G83" s="9">
        <f t="shared" si="10"/>
        <v>28.646474615689652</v>
      </c>
    </row>
    <row r="84" spans="1:7">
      <c r="A84" s="7">
        <f t="shared" si="11"/>
        <v>83</v>
      </c>
      <c r="B84" s="7">
        <v>82</v>
      </c>
      <c r="C84" s="7">
        <f t="shared" si="12"/>
        <v>2.5000000000000001E-2</v>
      </c>
      <c r="D84" s="7">
        <f t="shared" si="7"/>
        <v>1.0249999999999999</v>
      </c>
      <c r="E84" s="8">
        <f t="shared" si="13"/>
        <v>12.616900068411985</v>
      </c>
      <c r="F84" s="10">
        <f t="shared" si="9"/>
        <v>7.9258771534826314E-2</v>
      </c>
      <c r="G84" s="9">
        <f t="shared" si="10"/>
        <v>28.725733387224476</v>
      </c>
    </row>
    <row r="85" spans="1:7">
      <c r="A85" s="7">
        <f t="shared" si="11"/>
        <v>84</v>
      </c>
      <c r="B85" s="7">
        <v>83</v>
      </c>
      <c r="C85" s="7">
        <f t="shared" si="12"/>
        <v>2.5000000000000001E-2</v>
      </c>
      <c r="D85" s="7">
        <f t="shared" si="7"/>
        <v>1.0249999999999999</v>
      </c>
      <c r="E85" s="8">
        <f t="shared" si="13"/>
        <v>12.932322570122283</v>
      </c>
      <c r="F85" s="10">
        <f t="shared" si="9"/>
        <v>7.7325630765684217E-2</v>
      </c>
      <c r="G85" s="9">
        <f t="shared" si="10"/>
        <v>28.803059017990162</v>
      </c>
    </row>
    <row r="86" spans="1:7">
      <c r="A86" s="7">
        <f t="shared" si="11"/>
        <v>85</v>
      </c>
      <c r="B86" s="7">
        <v>84</v>
      </c>
      <c r="C86" s="7">
        <f t="shared" si="12"/>
        <v>2.5000000000000001E-2</v>
      </c>
      <c r="D86" s="7">
        <f t="shared" si="7"/>
        <v>1.0249999999999999</v>
      </c>
      <c r="E86" s="8">
        <f t="shared" si="13"/>
        <v>13.255630634375338</v>
      </c>
      <c r="F86" s="10">
        <f t="shared" si="9"/>
        <v>7.5439639771399253E-2</v>
      </c>
      <c r="G86" s="9">
        <f t="shared" si="10"/>
        <v>28.878498657761561</v>
      </c>
    </row>
    <row r="87" spans="1:7">
      <c r="A87" s="7">
        <f t="shared" si="11"/>
        <v>86</v>
      </c>
      <c r="B87" s="7">
        <v>85</v>
      </c>
      <c r="C87" s="7">
        <f t="shared" si="12"/>
        <v>2.5000000000000001E-2</v>
      </c>
      <c r="D87" s="7">
        <f t="shared" si="7"/>
        <v>1.0249999999999999</v>
      </c>
      <c r="E87" s="8">
        <f t="shared" si="13"/>
        <v>13.587021400234722</v>
      </c>
      <c r="F87" s="10">
        <f t="shared" si="9"/>
        <v>7.3599648557462677E-2</v>
      </c>
      <c r="G87" s="9">
        <f t="shared" si="10"/>
        <v>28.952098306319023</v>
      </c>
    </row>
    <row r="88" spans="1:7">
      <c r="A88" s="7">
        <f t="shared" si="11"/>
        <v>87</v>
      </c>
      <c r="B88" s="7">
        <v>86</v>
      </c>
      <c r="C88" s="7">
        <f t="shared" si="12"/>
        <v>2.5000000000000001E-2</v>
      </c>
      <c r="D88" s="7">
        <f t="shared" si="7"/>
        <v>1.0249999999999999</v>
      </c>
      <c r="E88" s="8">
        <f t="shared" si="13"/>
        <v>13.926696935240589</v>
      </c>
      <c r="F88" s="10">
        <f t="shared" si="9"/>
        <v>7.1804535178012371E-2</v>
      </c>
      <c r="G88" s="9">
        <f t="shared" si="10"/>
        <v>29.023902841497037</v>
      </c>
    </row>
    <row r="89" spans="1:7">
      <c r="A89" s="7">
        <f t="shared" si="11"/>
        <v>88</v>
      </c>
      <c r="B89" s="7">
        <v>87</v>
      </c>
      <c r="C89" s="7">
        <f t="shared" si="12"/>
        <v>2.5000000000000001E-2</v>
      </c>
      <c r="D89" s="7">
        <f t="shared" si="7"/>
        <v>1.0249999999999999</v>
      </c>
      <c r="E89" s="8">
        <f t="shared" si="13"/>
        <v>14.274864358621603</v>
      </c>
      <c r="F89" s="10">
        <f t="shared" si="9"/>
        <v>7.00532050517194E-2</v>
      </c>
      <c r="G89" s="9">
        <f t="shared" si="10"/>
        <v>29.093956046548758</v>
      </c>
    </row>
    <row r="90" spans="1:7">
      <c r="A90" s="7">
        <f t="shared" si="11"/>
        <v>89</v>
      </c>
      <c r="B90" s="7">
        <v>88</v>
      </c>
      <c r="C90" s="7">
        <f t="shared" si="12"/>
        <v>2.5000000000000001E-2</v>
      </c>
      <c r="D90" s="7">
        <f t="shared" si="7"/>
        <v>1.0249999999999999</v>
      </c>
      <c r="E90" s="8">
        <f t="shared" si="13"/>
        <v>14.631735967587142</v>
      </c>
      <c r="F90" s="10">
        <f t="shared" si="9"/>
        <v>6.8344590294360394E-2</v>
      </c>
      <c r="G90" s="9">
        <f t="shared" si="10"/>
        <v>29.162300636843117</v>
      </c>
    </row>
    <row r="91" spans="1:7">
      <c r="A91" s="7">
        <f t="shared" si="11"/>
        <v>90</v>
      </c>
      <c r="B91" s="7">
        <v>89</v>
      </c>
      <c r="C91" s="7">
        <f t="shared" si="12"/>
        <v>2.5000000000000001E-2</v>
      </c>
      <c r="D91" s="7">
        <f t="shared" si="7"/>
        <v>1.0249999999999999</v>
      </c>
      <c r="E91" s="8">
        <f t="shared" si="13"/>
        <v>14.997529366776819</v>
      </c>
      <c r="F91" s="10">
        <f t="shared" si="9"/>
        <v>6.6677649067668682E-2</v>
      </c>
      <c r="G91" s="9">
        <f t="shared" si="10"/>
        <v>29.228978285910785</v>
      </c>
    </row>
    <row r="92" spans="1:7">
      <c r="A92" s="7">
        <f t="shared" si="11"/>
        <v>91</v>
      </c>
      <c r="B92" s="7">
        <v>90</v>
      </c>
      <c r="C92" s="7">
        <f t="shared" si="12"/>
        <v>2.5000000000000001E-2</v>
      </c>
      <c r="D92" s="7">
        <f t="shared" si="7"/>
        <v>1.0249999999999999</v>
      </c>
      <c r="E92" s="8">
        <f t="shared" si="13"/>
        <v>15.372467600946242</v>
      </c>
      <c r="F92" s="10">
        <f t="shared" si="9"/>
        <v>6.5051364944066992E-2</v>
      </c>
      <c r="G92" s="9">
        <f t="shared" si="10"/>
        <v>29.294029650854853</v>
      </c>
    </row>
    <row r="93" spans="1:7">
      <c r="A93" s="7">
        <f t="shared" si="11"/>
        <v>92</v>
      </c>
      <c r="B93" s="7">
        <v>91</v>
      </c>
      <c r="C93" s="7">
        <f t="shared" si="12"/>
        <v>2.5000000000000001E-2</v>
      </c>
      <c r="D93" s="7">
        <f t="shared" si="7"/>
        <v>1.0249999999999999</v>
      </c>
      <c r="E93" s="8">
        <f t="shared" si="13"/>
        <v>15.756779290969897</v>
      </c>
      <c r="F93" s="10">
        <f t="shared" si="9"/>
        <v>6.3464746286894635E-2</v>
      </c>
      <c r="G93" s="9">
        <f t="shared" si="10"/>
        <v>29.357494397141746</v>
      </c>
    </row>
    <row r="94" spans="1:7">
      <c r="A94" s="7">
        <f t="shared" si="11"/>
        <v>93</v>
      </c>
      <c r="B94" s="7">
        <v>92</v>
      </c>
      <c r="C94" s="7">
        <f t="shared" si="12"/>
        <v>2.5000000000000001E-2</v>
      </c>
      <c r="D94" s="7">
        <f t="shared" si="7"/>
        <v>1.0249999999999999</v>
      </c>
      <c r="E94" s="8">
        <f t="shared" si="13"/>
        <v>16.150698773244141</v>
      </c>
      <c r="F94" s="10">
        <f t="shared" si="9"/>
        <v>6.1916825645750871E-2</v>
      </c>
      <c r="G94" s="9">
        <f t="shared" si="10"/>
        <v>29.419411222787495</v>
      </c>
    </row>
    <row r="95" spans="1:7">
      <c r="A95" s="7">
        <f t="shared" si="11"/>
        <v>94</v>
      </c>
      <c r="B95" s="7">
        <v>93</v>
      </c>
      <c r="C95" s="7">
        <f t="shared" si="12"/>
        <v>2.5000000000000001E-2</v>
      </c>
      <c r="D95" s="7">
        <f t="shared" si="7"/>
        <v>1.0249999999999999</v>
      </c>
      <c r="E95" s="8">
        <f t="shared" si="13"/>
        <v>16.554466242575245</v>
      </c>
      <c r="F95" s="10">
        <f t="shared" si="9"/>
        <v>6.0406659166586218E-2</v>
      </c>
      <c r="G95" s="9">
        <f t="shared" si="10"/>
        <v>29.47981788195408</v>
      </c>
    </row>
    <row r="96" spans="1:7">
      <c r="A96" s="7">
        <f t="shared" si="11"/>
        <v>95</v>
      </c>
      <c r="B96" s="7">
        <v>94</v>
      </c>
      <c r="C96" s="7">
        <f t="shared" si="12"/>
        <v>2.5000000000000001E-2</v>
      </c>
      <c r="D96" s="7">
        <f t="shared" si="7"/>
        <v>1.0249999999999999</v>
      </c>
      <c r="E96" s="8">
        <f t="shared" si="13"/>
        <v>16.968327898639629</v>
      </c>
      <c r="F96" s="10">
        <f t="shared" si="9"/>
        <v>5.8933326016181668E-2</v>
      </c>
      <c r="G96" s="9">
        <f t="shared" si="10"/>
        <v>29.538751207970261</v>
      </c>
    </row>
    <row r="97" spans="1:7">
      <c r="A97" s="7">
        <f t="shared" si="11"/>
        <v>96</v>
      </c>
      <c r="B97" s="7">
        <v>95</v>
      </c>
      <c r="C97" s="7">
        <f t="shared" si="12"/>
        <v>2.5000000000000001E-2</v>
      </c>
      <c r="D97" s="7">
        <f t="shared" si="7"/>
        <v>1.0249999999999999</v>
      </c>
      <c r="E97" s="8">
        <f t="shared" si="13"/>
        <v>17.392536096105616</v>
      </c>
      <c r="F97" s="10">
        <f t="shared" si="9"/>
        <v>5.7495927820665052E-2</v>
      </c>
      <c r="G97" s="9">
        <f t="shared" si="10"/>
        <v>29.596247135790925</v>
      </c>
    </row>
    <row r="98" spans="1:7">
      <c r="A98" s="7">
        <f t="shared" si="11"/>
        <v>97</v>
      </c>
      <c r="B98" s="7">
        <v>96</v>
      </c>
      <c r="C98" s="7">
        <f t="shared" si="12"/>
        <v>2.5000000000000001E-2</v>
      </c>
      <c r="D98" s="7">
        <f t="shared" ref="D98:D127" si="14">1+C98</f>
        <v>1.0249999999999999</v>
      </c>
      <c r="E98" s="8">
        <f t="shared" si="13"/>
        <v>17.827349498508255</v>
      </c>
      <c r="F98" s="10">
        <f t="shared" si="9"/>
        <v>5.6093588117722006E-2</v>
      </c>
      <c r="G98" s="9">
        <f t="shared" si="10"/>
        <v>29.652340723908647</v>
      </c>
    </row>
    <row r="99" spans="1:7">
      <c r="A99" s="7">
        <f t="shared" si="11"/>
        <v>98</v>
      </c>
      <c r="B99" s="7">
        <v>97</v>
      </c>
      <c r="C99" s="7">
        <f t="shared" si="12"/>
        <v>2.5000000000000001E-2</v>
      </c>
      <c r="D99" s="7">
        <f t="shared" si="14"/>
        <v>1.0249999999999999</v>
      </c>
      <c r="E99" s="8">
        <f t="shared" si="13"/>
        <v>18.27303323597096</v>
      </c>
      <c r="F99" s="10">
        <f t="shared" si="9"/>
        <v>5.4725451822167814E-2</v>
      </c>
      <c r="G99" s="9">
        <f t="shared" si="10"/>
        <v>29.707066175730816</v>
      </c>
    </row>
    <row r="100" spans="1:7">
      <c r="A100" s="7">
        <f t="shared" si="11"/>
        <v>99</v>
      </c>
      <c r="B100" s="7">
        <v>98</v>
      </c>
      <c r="C100" s="7">
        <f t="shared" si="12"/>
        <v>2.5000000000000001E-2</v>
      </c>
      <c r="D100" s="7">
        <f t="shared" si="14"/>
        <v>1.0249999999999999</v>
      </c>
      <c r="E100" s="8">
        <f t="shared" si="13"/>
        <v>18.729859066870233</v>
      </c>
      <c r="F100" s="10">
        <f t="shared" si="9"/>
        <v>5.3390684704553965E-2</v>
      </c>
      <c r="G100" s="9">
        <f t="shared" si="10"/>
        <v>29.760456860435369</v>
      </c>
    </row>
    <row r="101" spans="1:7">
      <c r="A101" s="7">
        <f t="shared" si="11"/>
        <v>100</v>
      </c>
      <c r="B101" s="7">
        <v>99</v>
      </c>
      <c r="C101" s="7">
        <f t="shared" si="12"/>
        <v>2.5000000000000001E-2</v>
      </c>
      <c r="D101" s="7">
        <f t="shared" si="14"/>
        <v>1.0249999999999999</v>
      </c>
      <c r="E101" s="8">
        <f t="shared" si="13"/>
        <v>19.198105543541988</v>
      </c>
      <c r="F101" s="10">
        <f t="shared" si="9"/>
        <v>5.2088472882491681E-2</v>
      </c>
      <c r="G101" s="9">
        <f t="shared" si="10"/>
        <v>29.81254533331786</v>
      </c>
    </row>
    <row r="102" spans="1:7">
      <c r="A102" s="7">
        <f t="shared" si="11"/>
        <v>101</v>
      </c>
      <c r="B102" s="7">
        <v>100</v>
      </c>
      <c r="C102" s="7">
        <f t="shared" si="12"/>
        <v>2.5000000000000001E-2</v>
      </c>
      <c r="D102" s="7">
        <f t="shared" si="14"/>
        <v>1.0249999999999999</v>
      </c>
      <c r="E102" s="8">
        <f t="shared" si="13"/>
        <v>19.678058182130535</v>
      </c>
      <c r="F102" s="10">
        <f t="shared" si="9"/>
        <v>5.081802232438213E-2</v>
      </c>
      <c r="G102" s="9">
        <f t="shared" si="10"/>
        <v>29.863363355642242</v>
      </c>
    </row>
    <row r="103" spans="1:7">
      <c r="A103" s="7">
        <f t="shared" si="11"/>
        <v>102</v>
      </c>
      <c r="B103" s="7">
        <v>101</v>
      </c>
      <c r="C103" s="7">
        <f t="shared" si="12"/>
        <v>2.5000000000000001E-2</v>
      </c>
      <c r="D103" s="7">
        <f t="shared" si="14"/>
        <v>1.0249999999999999</v>
      </c>
      <c r="E103" s="8">
        <f t="shared" si="13"/>
        <v>20.170009636683798</v>
      </c>
      <c r="F103" s="10">
        <f t="shared" si="9"/>
        <v>4.9578558365250859E-2</v>
      </c>
      <c r="G103" s="9">
        <f t="shared" si="10"/>
        <v>29.912941914007494</v>
      </c>
    </row>
    <row r="104" spans="1:7">
      <c r="A104" s="7">
        <f t="shared" si="11"/>
        <v>103</v>
      </c>
      <c r="B104" s="7">
        <v>102</v>
      </c>
      <c r="C104" s="7">
        <f t="shared" si="12"/>
        <v>2.5000000000000001E-2</v>
      </c>
      <c r="D104" s="7">
        <f t="shared" si="14"/>
        <v>1.0249999999999999</v>
      </c>
      <c r="E104" s="8">
        <f t="shared" si="13"/>
        <v>20.674259877600893</v>
      </c>
      <c r="F104" s="10">
        <f t="shared" si="9"/>
        <v>4.8369325234391088E-2</v>
      </c>
      <c r="G104" s="9">
        <f t="shared" si="10"/>
        <v>29.961311239241883</v>
      </c>
    </row>
    <row r="105" spans="1:7">
      <c r="A105" s="7">
        <f t="shared" si="11"/>
        <v>104</v>
      </c>
      <c r="B105" s="7">
        <v>103</v>
      </c>
      <c r="C105" s="7">
        <f t="shared" si="12"/>
        <v>2.5000000000000001E-2</v>
      </c>
      <c r="D105" s="7">
        <f t="shared" si="14"/>
        <v>1.0249999999999999</v>
      </c>
      <c r="E105" s="8">
        <f t="shared" si="13"/>
        <v>21.191116374540911</v>
      </c>
      <c r="F105" s="10">
        <f t="shared" si="9"/>
        <v>4.7189585594527898E-2</v>
      </c>
      <c r="G105" s="9">
        <f t="shared" si="10"/>
        <v>30.00850082483641</v>
      </c>
    </row>
    <row r="106" spans="1:7">
      <c r="A106" s="7">
        <f t="shared" si="11"/>
        <v>105</v>
      </c>
      <c r="B106" s="7">
        <v>104</v>
      </c>
      <c r="C106" s="7">
        <f t="shared" si="12"/>
        <v>2.5000000000000001E-2</v>
      </c>
      <c r="D106" s="7">
        <f t="shared" si="14"/>
        <v>1.0249999999999999</v>
      </c>
      <c r="E106" s="8">
        <f t="shared" si="13"/>
        <v>21.720894283904439</v>
      </c>
      <c r="F106" s="10">
        <f t="shared" si="9"/>
        <v>4.6038620092222329E-2</v>
      </c>
      <c r="G106" s="9">
        <f t="shared" si="10"/>
        <v>30.054539444928633</v>
      </c>
    </row>
    <row r="107" spans="1:7">
      <c r="A107" s="7">
        <f t="shared" si="11"/>
        <v>106</v>
      </c>
      <c r="B107" s="7">
        <v>105</v>
      </c>
      <c r="C107" s="7">
        <f t="shared" si="12"/>
        <v>2.5000000000000001E-2</v>
      </c>
      <c r="D107" s="7">
        <f t="shared" si="14"/>
        <v>1.0249999999999999</v>
      </c>
      <c r="E107" s="8">
        <f t="shared" si="13"/>
        <v>22.263916641002044</v>
      </c>
      <c r="F107" s="10">
        <f t="shared" si="9"/>
        <v>4.4915726919241304E-2</v>
      </c>
      <c r="G107" s="9">
        <f t="shared" si="10"/>
        <v>30.099455171847875</v>
      </c>
    </row>
    <row r="108" spans="1:7">
      <c r="A108" s="7">
        <f t="shared" si="11"/>
        <v>107</v>
      </c>
      <c r="B108" s="7">
        <v>106</v>
      </c>
      <c r="C108" s="7">
        <f t="shared" si="12"/>
        <v>2.5000000000000001E-2</v>
      </c>
      <c r="D108" s="7">
        <f t="shared" si="14"/>
        <v>1.0249999999999999</v>
      </c>
      <c r="E108" s="8">
        <f t="shared" si="13"/>
        <v>22.820514557027099</v>
      </c>
      <c r="F108" s="10">
        <f t="shared" si="9"/>
        <v>4.3820221384625657E-2</v>
      </c>
      <c r="G108" s="9">
        <f t="shared" si="10"/>
        <v>30.1432753932325</v>
      </c>
    </row>
    <row r="109" spans="1:7">
      <c r="A109" s="7">
        <f t="shared" si="11"/>
        <v>108</v>
      </c>
      <c r="B109" s="7">
        <v>107</v>
      </c>
      <c r="C109" s="7">
        <f t="shared" si="12"/>
        <v>2.5000000000000001E-2</v>
      </c>
      <c r="D109" s="7">
        <f t="shared" si="14"/>
        <v>1.0249999999999999</v>
      </c>
      <c r="E109" s="8">
        <f t="shared" si="13"/>
        <v>23.391027420952774</v>
      </c>
      <c r="F109" s="10">
        <f t="shared" si="9"/>
        <v>4.2751435497195768E-2</v>
      </c>
      <c r="G109" s="9">
        <f t="shared" si="10"/>
        <v>30.186026828729695</v>
      </c>
    </row>
    <row r="110" spans="1:7">
      <c r="A110" s="7">
        <f t="shared" si="11"/>
        <v>109</v>
      </c>
      <c r="B110" s="7">
        <v>108</v>
      </c>
      <c r="C110" s="7">
        <f t="shared" ref="C110:C127" si="15">_xlfn.IFS(DiscountRate=0.035,0.025,DiscountRate=0.03,0.0214,DiscountRate=0.015,0.0107,DiscountRate=0.01,0.0071)</f>
        <v>2.5000000000000001E-2</v>
      </c>
      <c r="D110" s="7">
        <f t="shared" si="14"/>
        <v>1.0249999999999999</v>
      </c>
      <c r="E110" s="8">
        <f t="shared" si="13"/>
        <v>23.97580310647659</v>
      </c>
      <c r="F110" s="10">
        <f t="shared" si="9"/>
        <v>4.170871755823978E-2</v>
      </c>
      <c r="G110" s="9">
        <f t="shared" si="10"/>
        <v>30.227735546287935</v>
      </c>
    </row>
    <row r="111" spans="1:7">
      <c r="A111" s="7">
        <f t="shared" si="11"/>
        <v>110</v>
      </c>
      <c r="B111" s="7">
        <v>109</v>
      </c>
      <c r="C111" s="7">
        <f t="shared" si="15"/>
        <v>2.5000000000000001E-2</v>
      </c>
      <c r="D111" s="7">
        <f t="shared" si="14"/>
        <v>1.0249999999999999</v>
      </c>
      <c r="E111" s="8">
        <f t="shared" si="13"/>
        <v>24.575198184138504</v>
      </c>
      <c r="F111" s="10">
        <f t="shared" si="9"/>
        <v>4.0691431764136372E-2</v>
      </c>
      <c r="G111" s="9">
        <f t="shared" si="10"/>
        <v>30.268426978052073</v>
      </c>
    </row>
    <row r="112" spans="1:7">
      <c r="A112" s="7">
        <f t="shared" si="11"/>
        <v>111</v>
      </c>
      <c r="B112" s="7">
        <v>110</v>
      </c>
      <c r="C112" s="7">
        <f t="shared" si="15"/>
        <v>2.5000000000000001E-2</v>
      </c>
      <c r="D112" s="7">
        <f t="shared" si="14"/>
        <v>1.0249999999999999</v>
      </c>
      <c r="E112" s="8">
        <f t="shared" si="13"/>
        <v>25.189578138741965</v>
      </c>
      <c r="F112" s="10">
        <f t="shared" si="9"/>
        <v>3.9698957818669632E-2</v>
      </c>
      <c r="G112" s="9">
        <f t="shared" si="10"/>
        <v>30.308125935870741</v>
      </c>
    </row>
    <row r="113" spans="1:7">
      <c r="A113" s="7">
        <f t="shared" si="11"/>
        <v>112</v>
      </c>
      <c r="B113" s="7">
        <v>111</v>
      </c>
      <c r="C113" s="7">
        <f t="shared" si="15"/>
        <v>2.5000000000000001E-2</v>
      </c>
      <c r="D113" s="7">
        <f t="shared" si="14"/>
        <v>1.0249999999999999</v>
      </c>
      <c r="E113" s="8">
        <f t="shared" si="13"/>
        <v>25.819317592210517</v>
      </c>
      <c r="F113" s="10">
        <f t="shared" si="9"/>
        <v>3.8730690554799635E-2</v>
      </c>
      <c r="G113" s="9">
        <f t="shared" si="10"/>
        <v>30.346856626425541</v>
      </c>
    </row>
    <row r="114" spans="1:7">
      <c r="A114" s="7">
        <f t="shared" si="11"/>
        <v>113</v>
      </c>
      <c r="B114" s="7">
        <v>112</v>
      </c>
      <c r="C114" s="7">
        <f t="shared" si="15"/>
        <v>2.5000000000000001E-2</v>
      </c>
      <c r="D114" s="7">
        <f t="shared" si="14"/>
        <v>1.0249999999999999</v>
      </c>
      <c r="E114" s="8">
        <f t="shared" si="13"/>
        <v>26.464800532015776</v>
      </c>
      <c r="F114" s="10">
        <f t="shared" si="9"/>
        <v>3.7786039565658187E-2</v>
      </c>
      <c r="G114" s="9">
        <f t="shared" si="10"/>
        <v>30.384642665991201</v>
      </c>
    </row>
    <row r="115" spans="1:7">
      <c r="A115" s="7">
        <f t="shared" si="11"/>
        <v>114</v>
      </c>
      <c r="B115" s="7">
        <v>113</v>
      </c>
      <c r="C115" s="7">
        <f t="shared" si="15"/>
        <v>2.5000000000000001E-2</v>
      </c>
      <c r="D115" s="7">
        <f t="shared" si="14"/>
        <v>1.0249999999999999</v>
      </c>
      <c r="E115" s="8">
        <f t="shared" si="13"/>
        <v>27.126420545316165</v>
      </c>
      <c r="F115" s="10">
        <f t="shared" si="9"/>
        <v>3.6864428844544585E-2</v>
      </c>
      <c r="G115" s="9">
        <f t="shared" si="10"/>
        <v>30.421507094835746</v>
      </c>
    </row>
    <row r="116" spans="1:7">
      <c r="A116" s="7">
        <f t="shared" si="11"/>
        <v>115</v>
      </c>
      <c r="B116" s="7">
        <v>114</v>
      </c>
      <c r="C116" s="7">
        <f t="shared" si="15"/>
        <v>2.5000000000000001E-2</v>
      </c>
      <c r="D116" s="7">
        <f t="shared" si="14"/>
        <v>1.0249999999999999</v>
      </c>
      <c r="E116" s="8">
        <f t="shared" si="13"/>
        <v>27.804581058949072</v>
      </c>
      <c r="F116" s="10">
        <f t="shared" si="9"/>
        <v>3.5965296433702026E-2</v>
      </c>
      <c r="G116" s="9">
        <f t="shared" si="10"/>
        <v>30.457472391269448</v>
      </c>
    </row>
    <row r="117" spans="1:7">
      <c r="A117" s="7">
        <f t="shared" si="11"/>
        <v>116</v>
      </c>
      <c r="B117" s="7">
        <v>115</v>
      </c>
      <c r="C117" s="7">
        <f t="shared" si="15"/>
        <v>2.5000000000000001E-2</v>
      </c>
      <c r="D117" s="7">
        <f t="shared" si="14"/>
        <v>1.0249999999999999</v>
      </c>
      <c r="E117" s="8">
        <f t="shared" si="13"/>
        <v>28.499695585422796</v>
      </c>
      <c r="F117" s="10">
        <f t="shared" si="9"/>
        <v>3.5088094081660519E-2</v>
      </c>
      <c r="G117" s="9">
        <f t="shared" si="10"/>
        <v>30.49256048535111</v>
      </c>
    </row>
    <row r="118" spans="1:7">
      <c r="A118" s="7">
        <f t="shared" si="11"/>
        <v>117</v>
      </c>
      <c r="B118" s="7">
        <v>116</v>
      </c>
      <c r="C118" s="7">
        <f t="shared" si="15"/>
        <v>2.5000000000000001E-2</v>
      </c>
      <c r="D118" s="7">
        <f t="shared" si="14"/>
        <v>1.0249999999999999</v>
      </c>
      <c r="E118" s="8">
        <f t="shared" si="13"/>
        <v>29.212187975058363</v>
      </c>
      <c r="F118" s="10">
        <f t="shared" si="9"/>
        <v>3.4232286908937093E-2</v>
      </c>
      <c r="G118" s="9">
        <f t="shared" si="10"/>
        <v>30.526792772260048</v>
      </c>
    </row>
    <row r="119" spans="1:7">
      <c r="A119" s="7">
        <f t="shared" si="11"/>
        <v>118</v>
      </c>
      <c r="B119" s="7">
        <v>117</v>
      </c>
      <c r="C119" s="7">
        <f t="shared" si="15"/>
        <v>2.5000000000000001E-2</v>
      </c>
      <c r="D119" s="7">
        <f t="shared" si="14"/>
        <v>1.0249999999999999</v>
      </c>
      <c r="E119" s="8">
        <f t="shared" si="13"/>
        <v>29.942492674434821</v>
      </c>
      <c r="F119" s="10">
        <f t="shared" si="9"/>
        <v>3.3397353081889847E-2</v>
      </c>
      <c r="G119" s="9">
        <f t="shared" si="10"/>
        <v>30.56019012534194</v>
      </c>
    </row>
    <row r="120" spans="1:7">
      <c r="A120" s="7">
        <f t="shared" si="11"/>
        <v>119</v>
      </c>
      <c r="B120" s="7">
        <v>118</v>
      </c>
      <c r="C120" s="7">
        <f t="shared" si="15"/>
        <v>2.5000000000000001E-2</v>
      </c>
      <c r="D120" s="7">
        <f t="shared" si="14"/>
        <v>1.0249999999999999</v>
      </c>
      <c r="E120" s="8">
        <f t="shared" si="13"/>
        <v>30.691054991295694</v>
      </c>
      <c r="F120" s="10">
        <f t="shared" si="9"/>
        <v>3.2582783494526681E-2</v>
      </c>
      <c r="G120" s="9">
        <f t="shared" si="10"/>
        <v>30.592772908836466</v>
      </c>
    </row>
    <row r="121" spans="1:7">
      <c r="A121" s="7">
        <f t="shared" si="11"/>
        <v>120</v>
      </c>
      <c r="B121" s="7">
        <v>119</v>
      </c>
      <c r="C121" s="7">
        <f t="shared" si="15"/>
        <v>2.5000000000000001E-2</v>
      </c>
      <c r="D121" s="7">
        <f t="shared" si="14"/>
        <v>1.0249999999999999</v>
      </c>
      <c r="E121" s="8">
        <f t="shared" si="13"/>
        <v>31.458331366078077</v>
      </c>
      <c r="F121" s="10">
        <f t="shared" si="9"/>
        <v>3.1788081458074817E-2</v>
      </c>
      <c r="G121" s="9">
        <f t="shared" si="10"/>
        <v>30.62456099029454</v>
      </c>
    </row>
    <row r="122" spans="1:7">
      <c r="A122" s="7">
        <f t="shared" si="11"/>
        <v>121</v>
      </c>
      <c r="B122" s="7">
        <v>120</v>
      </c>
      <c r="C122" s="7">
        <f t="shared" si="15"/>
        <v>2.5000000000000001E-2</v>
      </c>
      <c r="D122" s="7">
        <f t="shared" si="14"/>
        <v>1.0249999999999999</v>
      </c>
      <c r="E122" s="8">
        <f t="shared" si="13"/>
        <v>32.244789650230032</v>
      </c>
      <c r="F122" s="10">
        <f t="shared" si="9"/>
        <v>3.1012762398121771E-2</v>
      </c>
      <c r="G122" s="9">
        <f t="shared" si="10"/>
        <v>30.655573752692661</v>
      </c>
    </row>
    <row r="123" spans="1:7">
      <c r="A123" s="7">
        <f t="shared" si="11"/>
        <v>122</v>
      </c>
      <c r="B123" s="7">
        <v>121</v>
      </c>
      <c r="C123" s="7">
        <f t="shared" si="15"/>
        <v>2.5000000000000001E-2</v>
      </c>
      <c r="D123" s="7">
        <f t="shared" si="14"/>
        <v>1.0249999999999999</v>
      </c>
      <c r="E123" s="8">
        <f t="shared" si="13"/>
        <v>33.050909391485774</v>
      </c>
      <c r="F123" s="10">
        <f t="shared" si="9"/>
        <v>3.02563535591432E-2</v>
      </c>
      <c r="G123" s="9">
        <f t="shared" si="10"/>
        <v>30.685830106251803</v>
      </c>
    </row>
    <row r="124" spans="1:7">
      <c r="A124" s="7">
        <f t="shared" si="11"/>
        <v>123</v>
      </c>
      <c r="B124" s="7">
        <v>122</v>
      </c>
      <c r="C124" s="7">
        <f t="shared" si="15"/>
        <v>2.5000000000000001E-2</v>
      </c>
      <c r="D124" s="7">
        <f t="shared" si="14"/>
        <v>1.0249999999999999</v>
      </c>
      <c r="E124" s="8">
        <f t="shared" si="13"/>
        <v>33.877182126272928</v>
      </c>
      <c r="F124" s="10">
        <f t="shared" si="9"/>
        <v>2.9518393716237261E-2</v>
      </c>
      <c r="G124" s="9">
        <f t="shared" si="10"/>
        <v>30.715348499968041</v>
      </c>
    </row>
    <row r="125" spans="1:7">
      <c r="A125" s="7">
        <f t="shared" si="11"/>
        <v>124</v>
      </c>
      <c r="B125" s="7">
        <v>123</v>
      </c>
      <c r="C125" s="7">
        <f t="shared" si="15"/>
        <v>2.5000000000000001E-2</v>
      </c>
      <c r="D125" s="7">
        <f t="shared" si="14"/>
        <v>1.0249999999999999</v>
      </c>
      <c r="E125" s="8">
        <f t="shared" si="13"/>
        <v>34.724111679429747</v>
      </c>
      <c r="F125" s="10">
        <f t="shared" si="9"/>
        <v>2.8798432893890013E-2</v>
      </c>
      <c r="G125" s="9">
        <f t="shared" si="10"/>
        <v>30.744146932861931</v>
      </c>
    </row>
    <row r="126" spans="1:7">
      <c r="A126" s="7">
        <f t="shared" si="11"/>
        <v>125</v>
      </c>
      <c r="B126" s="7">
        <v>124</v>
      </c>
      <c r="C126" s="7">
        <f t="shared" si="15"/>
        <v>2.5000000000000001E-2</v>
      </c>
      <c r="D126" s="7">
        <f t="shared" si="14"/>
        <v>1.0249999999999999</v>
      </c>
      <c r="E126" s="8">
        <f t="shared" si="13"/>
        <v>35.592214471415488</v>
      </c>
      <c r="F126" s="10">
        <f t="shared" si="9"/>
        <v>2.8096032091600016E-2</v>
      </c>
      <c r="G126" s="9">
        <f t="shared" si="10"/>
        <v>30.772242964953531</v>
      </c>
    </row>
    <row r="127" spans="1:7">
      <c r="A127" s="7">
        <f t="shared" si="11"/>
        <v>126</v>
      </c>
      <c r="B127" s="7">
        <v>125</v>
      </c>
      <c r="C127" s="7">
        <f t="shared" si="15"/>
        <v>2.5000000000000001E-2</v>
      </c>
      <c r="D127" s="7">
        <f t="shared" si="14"/>
        <v>1.0249999999999999</v>
      </c>
      <c r="E127" s="8">
        <f t="shared" si="13"/>
        <v>36.482019833200873</v>
      </c>
      <c r="F127" s="10">
        <f t="shared" si="9"/>
        <v>2.7410763016195137E-2</v>
      </c>
      <c r="G127" s="9">
        <f t="shared" si="10"/>
        <v>30.799653727969726</v>
      </c>
    </row>
  </sheetData>
  <sheetProtection selectLockedCells="1" selectUnlockedCells="1"/>
  <phoneticPr fontId="21" type="noConversion"/>
  <pageMargins left="0.75" right="0.75" top="1" bottom="1" header="0.5" footer="0.5"/>
  <pageSetup paperSize="9" scale="49" fitToHeight="0" orientation="portrait" verticalDpi="598"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4E74-046A-4045-B5BB-2C1EFAFC43B1}">
  <dimension ref="A1:H18"/>
  <sheetViews>
    <sheetView workbookViewId="0">
      <selection activeCell="E16" sqref="E16"/>
    </sheetView>
  </sheetViews>
  <sheetFormatPr defaultRowHeight="15"/>
  <cols>
    <col min="1" max="1" width="21.21875" customWidth="1"/>
    <col min="2" max="2" width="48.77734375" customWidth="1"/>
    <col min="3" max="3" width="15" customWidth="1"/>
    <col min="4" max="4" width="32.5546875" customWidth="1"/>
    <col min="5" max="5" width="21.33203125" customWidth="1"/>
  </cols>
  <sheetData>
    <row r="1" spans="1:8" s="256" customFormat="1" ht="15.75">
      <c r="A1" s="255" t="s">
        <v>188</v>
      </c>
      <c r="B1" s="256" t="s">
        <v>189</v>
      </c>
      <c r="C1" s="256" t="s">
        <v>190</v>
      </c>
      <c r="D1" s="256" t="s">
        <v>191</v>
      </c>
      <c r="E1" s="256" t="s">
        <v>192</v>
      </c>
      <c r="F1" s="261" t="s">
        <v>193</v>
      </c>
      <c r="G1" s="261"/>
      <c r="H1" s="261"/>
    </row>
    <row r="2" spans="1:8" s="253" customFormat="1">
      <c r="A2" s="253" t="s">
        <v>194</v>
      </c>
      <c r="B2" s="253" t="s">
        <v>195</v>
      </c>
      <c r="C2" s="254">
        <v>45306</v>
      </c>
      <c r="E2" s="253" t="s">
        <v>196</v>
      </c>
    </row>
    <row r="3" spans="1:8" s="253" customFormat="1">
      <c r="A3" s="253" t="s">
        <v>197</v>
      </c>
      <c r="B3" s="253" t="s">
        <v>198</v>
      </c>
      <c r="C3" s="254">
        <v>45306</v>
      </c>
      <c r="E3" s="253" t="s">
        <v>196</v>
      </c>
    </row>
    <row r="4" spans="1:8" s="253" customFormat="1">
      <c r="A4" s="253" t="s">
        <v>197</v>
      </c>
      <c r="B4" s="253" t="s">
        <v>199</v>
      </c>
      <c r="C4" s="254">
        <v>45306</v>
      </c>
      <c r="E4" s="253" t="s">
        <v>196</v>
      </c>
    </row>
    <row r="5" spans="1:8" s="253" customFormat="1">
      <c r="A5" s="253" t="s">
        <v>197</v>
      </c>
      <c r="B5" s="253" t="s">
        <v>200</v>
      </c>
      <c r="C5" s="254">
        <v>45306</v>
      </c>
      <c r="E5" s="253" t="s">
        <v>196</v>
      </c>
    </row>
    <row r="6" spans="1:8" s="253" customFormat="1">
      <c r="A6" s="253" t="s">
        <v>197</v>
      </c>
      <c r="B6" s="253" t="s">
        <v>201</v>
      </c>
      <c r="C6" s="254">
        <v>45306</v>
      </c>
      <c r="E6" s="253" t="s">
        <v>196</v>
      </c>
    </row>
    <row r="7" spans="1:8" s="253" customFormat="1">
      <c r="A7" s="253" t="s">
        <v>197</v>
      </c>
      <c r="B7" s="253" t="s">
        <v>202</v>
      </c>
      <c r="C7" s="254">
        <v>45309</v>
      </c>
      <c r="E7" s="253" t="s">
        <v>196</v>
      </c>
    </row>
    <row r="8" spans="1:8" s="253" customFormat="1" ht="23.25" customHeight="1">
      <c r="A8" s="253" t="s">
        <v>197</v>
      </c>
      <c r="B8" s="253" t="s">
        <v>203</v>
      </c>
      <c r="C8" s="253" t="s">
        <v>204</v>
      </c>
      <c r="D8" s="253" t="s">
        <v>205</v>
      </c>
    </row>
    <row r="9" spans="1:8" s="253" customFormat="1" ht="30">
      <c r="A9" s="253" t="s">
        <v>206</v>
      </c>
      <c r="B9" s="253" t="s">
        <v>207</v>
      </c>
      <c r="C9" s="254">
        <v>45309</v>
      </c>
      <c r="E9" s="253" t="s">
        <v>196</v>
      </c>
    </row>
    <row r="10" spans="1:8" s="253" customFormat="1" ht="30">
      <c r="A10" s="253" t="s">
        <v>206</v>
      </c>
      <c r="B10" s="253" t="s">
        <v>208</v>
      </c>
      <c r="C10" s="254">
        <v>45309</v>
      </c>
      <c r="E10" s="253" t="s">
        <v>196</v>
      </c>
    </row>
    <row r="11" spans="1:8" s="253" customFormat="1" ht="45">
      <c r="A11" s="253" t="s">
        <v>209</v>
      </c>
      <c r="B11" s="253" t="s">
        <v>210</v>
      </c>
      <c r="C11" s="254">
        <v>45338</v>
      </c>
      <c r="D11" s="253" t="s">
        <v>211</v>
      </c>
      <c r="E11" s="253" t="s">
        <v>196</v>
      </c>
    </row>
    <row r="12" spans="1:8" s="253" customFormat="1" ht="60">
      <c r="A12" s="253" t="s">
        <v>212</v>
      </c>
      <c r="B12" s="253" t="s">
        <v>213</v>
      </c>
      <c r="C12" s="254">
        <v>45366</v>
      </c>
      <c r="D12" s="253" t="s">
        <v>214</v>
      </c>
      <c r="E12" s="253" t="s">
        <v>196</v>
      </c>
    </row>
    <row r="13" spans="1:8" s="253" customFormat="1">
      <c r="A13" s="253" t="s">
        <v>215</v>
      </c>
      <c r="B13" s="253" t="s">
        <v>216</v>
      </c>
      <c r="C13" s="254">
        <v>45387</v>
      </c>
      <c r="E13" s="253" t="s">
        <v>196</v>
      </c>
    </row>
    <row r="14" spans="1:8" s="253" customFormat="1">
      <c r="A14" s="253" t="s">
        <v>217</v>
      </c>
      <c r="C14" s="254">
        <v>45390</v>
      </c>
      <c r="E14" s="253" t="s">
        <v>196</v>
      </c>
    </row>
    <row r="15" spans="1:8" s="253" customFormat="1">
      <c r="A15" s="253" t="s">
        <v>218</v>
      </c>
      <c r="B15" s="253" t="s">
        <v>219</v>
      </c>
      <c r="C15" s="254">
        <v>45688</v>
      </c>
      <c r="D15" s="253" t="s">
        <v>220</v>
      </c>
      <c r="E15" s="253" t="s">
        <v>196</v>
      </c>
    </row>
    <row r="16" spans="1:8" s="253" customFormat="1" ht="30">
      <c r="A16" s="253" t="s">
        <v>218</v>
      </c>
      <c r="B16" s="253" t="s">
        <v>229</v>
      </c>
      <c r="C16" s="254">
        <v>46038</v>
      </c>
      <c r="D16" s="253" t="s">
        <v>250</v>
      </c>
      <c r="E16" s="253" t="s">
        <v>196</v>
      </c>
    </row>
    <row r="17" s="253" customFormat="1"/>
    <row r="18" s="253" customFormat="1"/>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E59"/>
  <sheetViews>
    <sheetView showGridLines="0" zoomScale="75" zoomScaleNormal="85" workbookViewId="0">
      <selection activeCell="J17" sqref="J17"/>
    </sheetView>
  </sheetViews>
  <sheetFormatPr defaultColWidth="8.77734375" defaultRowHeight="15"/>
  <cols>
    <col min="1" max="1" width="16.6640625" style="47" customWidth="1"/>
    <col min="2" max="2" width="32.33203125" style="47" customWidth="1"/>
    <col min="3" max="3" width="31.21875" style="47" customWidth="1"/>
    <col min="4" max="4" width="32.77734375" style="47" customWidth="1"/>
    <col min="5" max="5" width="20" style="47" hidden="1" customWidth="1"/>
    <col min="6" max="10" width="8.77734375" style="47"/>
    <col min="11" max="11" width="9.44140625" style="47" bestFit="1" customWidth="1"/>
    <col min="12" max="16384" width="8.77734375" style="47"/>
  </cols>
  <sheetData>
    <row r="1" spans="1:5" s="95" customFormat="1" ht="69" customHeight="1">
      <c r="A1" s="287" t="s">
        <v>7</v>
      </c>
      <c r="B1" s="287"/>
      <c r="C1" s="287"/>
      <c r="D1" s="287"/>
      <c r="E1" s="165">
        <v>3.5000000000000003E-2</v>
      </c>
    </row>
    <row r="2" spans="1:5" ht="29.25" customHeight="1">
      <c r="B2" s="251" t="s">
        <v>13</v>
      </c>
      <c r="C2" s="251" t="s">
        <v>14</v>
      </c>
      <c r="D2" s="250"/>
      <c r="E2" s="165"/>
    </row>
    <row r="3" spans="1:5" ht="29.25" customHeight="1">
      <c r="B3" s="251" t="s">
        <v>15</v>
      </c>
      <c r="C3" s="251"/>
      <c r="D3" s="250"/>
      <c r="E3" s="165"/>
    </row>
    <row r="4" spans="1:5" ht="29.25" customHeight="1">
      <c r="B4" s="251" t="s">
        <v>16</v>
      </c>
      <c r="C4" s="251"/>
      <c r="D4" s="250"/>
      <c r="E4" s="165"/>
    </row>
    <row r="5" spans="1:5" ht="27.75" customHeight="1">
      <c r="B5" s="251" t="s">
        <v>17</v>
      </c>
      <c r="C5" s="251"/>
      <c r="D5" s="250"/>
      <c r="E5" s="165"/>
    </row>
    <row r="6" spans="1:5" ht="26.25" customHeight="1">
      <c r="B6" s="251" t="s">
        <v>18</v>
      </c>
      <c r="C6" s="251"/>
      <c r="D6" s="250"/>
      <c r="E6" s="165"/>
    </row>
    <row r="7" spans="1:5" ht="27" customHeight="1">
      <c r="B7" s="251" t="s">
        <v>19</v>
      </c>
      <c r="C7" s="251" t="s">
        <v>14</v>
      </c>
      <c r="D7" s="250"/>
      <c r="E7" s="165"/>
    </row>
    <row r="8" spans="1:5" ht="21" customHeight="1">
      <c r="B8" s="250"/>
      <c r="C8" s="250"/>
      <c r="D8" s="250"/>
      <c r="E8" s="165"/>
    </row>
    <row r="9" spans="1:5" ht="39" customHeight="1">
      <c r="A9" s="286" t="s">
        <v>20</v>
      </c>
      <c r="B9" s="286"/>
      <c r="C9" s="286"/>
      <c r="D9" s="286"/>
      <c r="E9" s="165">
        <v>0.03</v>
      </c>
    </row>
    <row r="10" spans="1:5" ht="33.75" customHeight="1">
      <c r="B10" s="60" t="s">
        <v>21</v>
      </c>
      <c r="C10" s="60" t="s">
        <v>22</v>
      </c>
      <c r="D10" s="61" t="s">
        <v>23</v>
      </c>
      <c r="E10" s="165">
        <v>1.4999999999999999E-2</v>
      </c>
    </row>
    <row r="11" spans="1:5" ht="15.75">
      <c r="A11" s="107" t="s">
        <v>24</v>
      </c>
      <c r="B11" s="167">
        <v>10</v>
      </c>
      <c r="C11" s="167">
        <v>2026</v>
      </c>
      <c r="D11" s="167">
        <v>2026</v>
      </c>
      <c r="E11" s="165">
        <v>0.01</v>
      </c>
    </row>
    <row r="12" spans="1:5" ht="15" customHeight="1">
      <c r="A12" s="107" t="s">
        <v>25</v>
      </c>
      <c r="B12" s="167">
        <v>10</v>
      </c>
      <c r="C12" s="167">
        <v>2026</v>
      </c>
      <c r="D12" s="167">
        <v>2026</v>
      </c>
    </row>
    <row r="13" spans="1:5" ht="15" customHeight="1">
      <c r="A13" s="107" t="s">
        <v>26</v>
      </c>
      <c r="B13" s="167">
        <v>10</v>
      </c>
      <c r="C13" s="167">
        <v>2026</v>
      </c>
      <c r="D13" s="167">
        <v>2026</v>
      </c>
    </row>
    <row r="14" spans="1:5" ht="15" customHeight="1">
      <c r="A14" s="107" t="s">
        <v>27</v>
      </c>
      <c r="B14" s="167">
        <v>10</v>
      </c>
      <c r="C14" s="167">
        <v>2026</v>
      </c>
      <c r="D14" s="167">
        <v>2026</v>
      </c>
    </row>
    <row r="15" spans="1:5" ht="16.5" customHeight="1">
      <c r="A15" s="107" t="s">
        <v>28</v>
      </c>
      <c r="B15" s="167">
        <v>10</v>
      </c>
      <c r="C15" s="167">
        <v>2026</v>
      </c>
      <c r="D15" s="167">
        <v>2026</v>
      </c>
    </row>
    <row r="16" spans="1:5" ht="15.75" customHeight="1">
      <c r="A16" s="107" t="s">
        <v>29</v>
      </c>
      <c r="B16" s="167">
        <v>10</v>
      </c>
      <c r="C16" s="167">
        <v>2026</v>
      </c>
      <c r="D16" s="167">
        <v>2026</v>
      </c>
    </row>
    <row r="17" spans="1:4" ht="21" customHeight="1">
      <c r="B17" s="109"/>
      <c r="C17" s="109"/>
      <c r="D17" s="109"/>
    </row>
    <row r="18" spans="1:4" ht="59.25" customHeight="1">
      <c r="A18" s="286" t="s">
        <v>223</v>
      </c>
      <c r="B18" s="286"/>
      <c r="C18" s="286"/>
      <c r="D18" s="286"/>
    </row>
    <row r="19" spans="1:4" ht="11.25" customHeight="1">
      <c r="A19" s="109"/>
      <c r="B19" s="109"/>
      <c r="C19" s="109"/>
      <c r="D19" s="109"/>
    </row>
    <row r="20" spans="1:4" ht="48.4" customHeight="1">
      <c r="A20" s="286" t="s">
        <v>30</v>
      </c>
      <c r="B20" s="286"/>
      <c r="C20" s="286"/>
      <c r="D20" s="286"/>
    </row>
    <row r="21" spans="1:4" ht="19.5" customHeight="1">
      <c r="A21" s="108"/>
      <c r="B21" s="108"/>
      <c r="C21" s="108"/>
      <c r="D21" s="108"/>
    </row>
    <row r="22" spans="1:4" ht="19.149999999999999" customHeight="1">
      <c r="A22" s="294" t="s">
        <v>31</v>
      </c>
      <c r="B22" s="294"/>
      <c r="C22" s="96">
        <v>3.5000000000000003E-2</v>
      </c>
      <c r="D22" s="109"/>
    </row>
    <row r="23" spans="1:4" ht="16.5" customHeight="1">
      <c r="A23" s="146"/>
      <c r="B23" s="146"/>
      <c r="C23" s="146"/>
      <c r="D23" s="146"/>
    </row>
    <row r="24" spans="1:4" ht="16.5" customHeight="1">
      <c r="A24" s="146"/>
      <c r="B24" s="146"/>
      <c r="C24" s="146"/>
      <c r="D24" s="146"/>
    </row>
    <row r="25" spans="1:4" ht="16.5" customHeight="1">
      <c r="A25" s="286"/>
      <c r="B25" s="286"/>
      <c r="C25" s="286"/>
      <c r="D25" s="286"/>
    </row>
    <row r="26" spans="1:4" ht="16.5" customHeight="1">
      <c r="A26" s="286"/>
      <c r="B26" s="286"/>
      <c r="C26" s="286"/>
      <c r="D26" s="286"/>
    </row>
    <row r="27" spans="1:4" ht="24" customHeight="1">
      <c r="A27" s="286"/>
      <c r="B27" s="286"/>
      <c r="C27" s="286"/>
      <c r="D27" s="286"/>
    </row>
    <row r="28" spans="1:4" ht="24" customHeight="1">
      <c r="A28" s="288"/>
      <c r="B28" s="288"/>
      <c r="C28" s="288"/>
      <c r="D28" s="288"/>
    </row>
    <row r="29" spans="1:4" ht="15.75">
      <c r="A29" s="290"/>
      <c r="B29" s="290"/>
      <c r="C29" s="290"/>
      <c r="D29" s="290"/>
    </row>
    <row r="30" spans="1:4" ht="49.5" customHeight="1"/>
    <row r="31" spans="1:4" ht="34.9" customHeight="1">
      <c r="A31" s="290"/>
      <c r="B31" s="290"/>
      <c r="C31" s="290"/>
      <c r="D31" s="290"/>
    </row>
    <row r="33" spans="1:5" ht="64.900000000000006" customHeight="1">
      <c r="A33" s="291"/>
      <c r="B33" s="292"/>
      <c r="C33" s="292"/>
      <c r="D33" s="292"/>
    </row>
    <row r="34" spans="1:5" ht="108.4" customHeight="1">
      <c r="A34" s="292"/>
      <c r="B34" s="292"/>
      <c r="C34" s="292"/>
      <c r="D34" s="292"/>
    </row>
    <row r="35" spans="1:5" ht="38.25" customHeight="1">
      <c r="A35" s="285"/>
      <c r="B35" s="293"/>
      <c r="C35" s="293"/>
      <c r="D35" s="293"/>
    </row>
    <row r="36" spans="1:5" ht="15.75" customHeight="1"/>
    <row r="37" spans="1:5" ht="24" customHeight="1">
      <c r="A37" s="289"/>
      <c r="B37" s="289"/>
      <c r="C37" s="289"/>
      <c r="D37" s="289"/>
    </row>
    <row r="38" spans="1:5" ht="53.65" customHeight="1">
      <c r="A38" s="282"/>
      <c r="B38" s="283"/>
      <c r="C38" s="283"/>
      <c r="D38" s="283"/>
    </row>
    <row r="39" spans="1:5" ht="144.75" customHeight="1">
      <c r="A39" s="285"/>
      <c r="B39" s="285"/>
    </row>
    <row r="40" spans="1:5" ht="63.75" customHeight="1"/>
    <row r="41" spans="1:5" ht="151.5" customHeight="1">
      <c r="A41" s="284"/>
      <c r="B41" s="284"/>
      <c r="C41" s="284"/>
      <c r="D41" s="92"/>
    </row>
    <row r="42" spans="1:5">
      <c r="A42" s="284"/>
      <c r="B42" s="284"/>
      <c r="C42" s="284"/>
      <c r="D42" s="92"/>
    </row>
    <row r="43" spans="1:5" ht="31.9" customHeight="1">
      <c r="A43" s="284"/>
      <c r="B43" s="284"/>
      <c r="C43" s="284"/>
      <c r="D43" s="92"/>
    </row>
    <row r="44" spans="1:5">
      <c r="A44" s="284"/>
      <c r="B44" s="284"/>
      <c r="C44" s="284"/>
      <c r="D44" s="92"/>
    </row>
    <row r="45" spans="1:5" ht="15" customHeight="1">
      <c r="A45" s="92"/>
      <c r="B45" s="92"/>
      <c r="C45" s="92"/>
      <c r="D45" s="92"/>
    </row>
    <row r="46" spans="1:5" ht="21.75" customHeight="1">
      <c r="A46" s="284"/>
      <c r="B46" s="284"/>
      <c r="C46" s="284"/>
      <c r="D46" s="92"/>
    </row>
    <row r="47" spans="1:5" ht="24.75" customHeight="1">
      <c r="A47" s="284"/>
      <c r="B47" s="284"/>
      <c r="C47" s="284"/>
      <c r="D47" s="92"/>
    </row>
    <row r="48" spans="1:5" ht="38.25" customHeight="1">
      <c r="A48" s="284"/>
      <c r="B48" s="284"/>
      <c r="C48" s="284"/>
      <c r="D48" s="92"/>
      <c r="E48" s="50"/>
    </row>
    <row r="49" spans="1:5" ht="15" customHeight="1">
      <c r="A49" s="51"/>
      <c r="B49" s="50"/>
      <c r="C49" s="50"/>
      <c r="D49" s="50"/>
      <c r="E49" s="50"/>
    </row>
    <row r="50" spans="1:5" ht="25.5" customHeight="1">
      <c r="A50" s="92"/>
      <c r="B50" s="94"/>
      <c r="C50" s="94"/>
      <c r="D50" s="94"/>
      <c r="E50" s="50"/>
    </row>
    <row r="51" spans="1:5" ht="15" customHeight="1">
      <c r="A51" s="94"/>
      <c r="B51" s="94"/>
      <c r="C51" s="94"/>
      <c r="D51" s="94"/>
      <c r="E51" s="92"/>
    </row>
    <row r="52" spans="1:5" ht="107.25" customHeight="1">
      <c r="A52" s="94"/>
      <c r="B52" s="94"/>
      <c r="C52" s="94"/>
      <c r="D52" s="94"/>
      <c r="E52" s="92"/>
    </row>
    <row r="53" spans="1:5" ht="72" customHeight="1">
      <c r="E53" s="52"/>
    </row>
    <row r="54" spans="1:5" ht="3" customHeight="1">
      <c r="E54" s="52"/>
    </row>
    <row r="55" spans="1:5" ht="15" customHeight="1">
      <c r="E55" s="52"/>
    </row>
    <row r="56" spans="1:5">
      <c r="E56" s="50"/>
    </row>
    <row r="57" spans="1:5" ht="96.75" customHeight="1">
      <c r="E57" s="94"/>
    </row>
    <row r="58" spans="1:5">
      <c r="E58" s="94"/>
    </row>
    <row r="59" spans="1:5">
      <c r="E59" s="94"/>
    </row>
  </sheetData>
  <sheetProtection selectLockedCells="1"/>
  <mergeCells count="18">
    <mergeCell ref="A20:D20"/>
    <mergeCell ref="A1:D1"/>
    <mergeCell ref="A28:D28"/>
    <mergeCell ref="A37:D37"/>
    <mergeCell ref="A9:D9"/>
    <mergeCell ref="A31:D31"/>
    <mergeCell ref="A25:D25"/>
    <mergeCell ref="A26:D27"/>
    <mergeCell ref="A29:D29"/>
    <mergeCell ref="A33:D34"/>
    <mergeCell ref="A35:D35"/>
    <mergeCell ref="A22:B22"/>
    <mergeCell ref="A18:D18"/>
    <mergeCell ref="A38:D38"/>
    <mergeCell ref="A41:C43"/>
    <mergeCell ref="A44:C44"/>
    <mergeCell ref="A46:C48"/>
    <mergeCell ref="A39:B39"/>
  </mergeCells>
  <phoneticPr fontId="18" type="noConversion"/>
  <dataValidations count="1">
    <dataValidation type="list" allowBlank="1" showInputMessage="1" showErrorMessage="1" sqref="C22" xr:uid="{4B7BFCCE-F433-4F75-9E38-A1E3581CC456}">
      <formula1>$E$1:$E$11</formula1>
    </dataValidation>
  </dataValidations>
  <pageMargins left="0.43" right="0.28000000000000003" top="0.56000000000000005" bottom="0.75" header="0.3" footer="0.3"/>
  <pageSetup paperSize="9" scale="6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68BC-E7D2-45C2-9439-60ACC514EB1C}">
  <sheetPr>
    <tabColor rgb="FF0070C0"/>
    <pageSetUpPr fitToPage="1"/>
  </sheetPr>
  <dimension ref="A1:O176"/>
  <sheetViews>
    <sheetView zoomScale="80" zoomScaleNormal="80" workbookViewId="0">
      <selection activeCell="A3" sqref="A3"/>
    </sheetView>
  </sheetViews>
  <sheetFormatPr defaultColWidth="8.77734375" defaultRowHeight="15" outlineLevelRow="1"/>
  <cols>
    <col min="1" max="1" width="4.5546875" style="47" customWidth="1"/>
    <col min="2" max="2" width="1.77734375" style="47" customWidth="1"/>
    <col min="3" max="3" width="12.77734375" style="47" customWidth="1"/>
    <col min="4" max="4" width="14.21875" style="47" customWidth="1"/>
    <col min="5" max="5" width="10.77734375" style="47" customWidth="1"/>
    <col min="6" max="6" width="14.21875" style="47" customWidth="1"/>
    <col min="7" max="7" width="13.6640625" style="47" customWidth="1"/>
    <col min="8" max="8" width="9.33203125" style="47" customWidth="1"/>
    <col min="9" max="9" width="16" style="47" customWidth="1"/>
    <col min="10" max="10" width="18.6640625" style="47" customWidth="1"/>
    <col min="11" max="11" width="17" style="47" customWidth="1"/>
    <col min="12" max="12" width="21.33203125" style="47" customWidth="1"/>
    <col min="13" max="13" width="23.109375" style="47" customWidth="1"/>
    <col min="14" max="14" width="19" style="47" customWidth="1"/>
    <col min="15" max="16384" width="8.77734375" style="47"/>
  </cols>
  <sheetData>
    <row r="1" spans="1:15" ht="15.75">
      <c r="A1" s="307"/>
      <c r="H1" s="1"/>
    </row>
    <row r="2" spans="1:15">
      <c r="B2" s="252" t="s">
        <v>13</v>
      </c>
      <c r="D2" s="68" t="str">
        <f>Inputs!C2</f>
        <v>xxx</v>
      </c>
    </row>
    <row r="3" spans="1:15">
      <c r="B3" s="67" t="s">
        <v>33</v>
      </c>
      <c r="D3" s="68" t="str">
        <f>Inputs!C7</f>
        <v>xxx</v>
      </c>
      <c r="F3" s="305" t="s">
        <v>34</v>
      </c>
      <c r="G3" s="305"/>
      <c r="H3" s="305"/>
      <c r="I3" s="305"/>
      <c r="J3" s="306" t="s">
        <v>35</v>
      </c>
      <c r="K3" s="47" t="s">
        <v>243</v>
      </c>
    </row>
    <row r="4" spans="1:15">
      <c r="F4" s="305"/>
      <c r="G4" s="305"/>
      <c r="H4" s="305"/>
      <c r="I4" s="305"/>
      <c r="J4" s="306"/>
    </row>
    <row r="5" spans="1:15" ht="15.75">
      <c r="B5" s="107" t="s">
        <v>24</v>
      </c>
      <c r="C5" s="107"/>
      <c r="D5" s="107" t="s">
        <v>247</v>
      </c>
      <c r="E5" s="273">
        <f>IF($J$3="NO",Option1PriceYear,2026)</f>
        <v>2026</v>
      </c>
      <c r="F5" s="272" t="s">
        <v>246</v>
      </c>
      <c r="G5" s="273">
        <f>IF($J$3="NO",Option1PVYear,2026)</f>
        <v>2026</v>
      </c>
      <c r="L5" s="107"/>
    </row>
    <row r="6" spans="1:15" ht="15.75" thickBot="1">
      <c r="L6" s="69"/>
      <c r="M6" s="69"/>
      <c r="N6" s="70"/>
      <c r="O6" s="70"/>
    </row>
    <row r="7" spans="1:15" ht="18" customHeight="1">
      <c r="C7" s="136" t="s">
        <v>245</v>
      </c>
      <c r="D7" s="118"/>
      <c r="E7" s="119"/>
      <c r="F7" s="120"/>
      <c r="G7" s="120"/>
      <c r="H7" s="121"/>
      <c r="I7" s="71"/>
      <c r="J7" s="295" t="s">
        <v>237</v>
      </c>
      <c r="K7" s="296"/>
      <c r="L7" s="296"/>
      <c r="M7" s="297"/>
      <c r="N7" s="73"/>
      <c r="O7" s="73"/>
    </row>
    <row r="8" spans="1:15" ht="18" customHeight="1" thickBot="1">
      <c r="C8" s="74" t="s">
        <v>36</v>
      </c>
      <c r="D8" s="75">
        <f>G20-G16</f>
        <v>0</v>
      </c>
      <c r="E8" s="76" t="s">
        <v>37</v>
      </c>
      <c r="F8" s="75">
        <f>G21-G15</f>
        <v>0</v>
      </c>
      <c r="G8" s="76" t="s">
        <v>38</v>
      </c>
      <c r="H8" s="77">
        <f>G22-G17</f>
        <v>0</v>
      </c>
      <c r="I8" s="71"/>
      <c r="J8" s="298"/>
      <c r="K8" s="299"/>
      <c r="L8" s="299"/>
      <c r="M8" s="300"/>
      <c r="N8" s="78"/>
      <c r="O8" s="78"/>
    </row>
    <row r="9" spans="1:15" ht="18" customHeight="1">
      <c r="C9" s="122" t="s">
        <v>39</v>
      </c>
      <c r="D9" s="120"/>
      <c r="E9" s="120"/>
      <c r="F9" s="120"/>
      <c r="G9" s="120"/>
      <c r="H9" s="121"/>
      <c r="I9" s="71"/>
      <c r="J9" s="257" t="s">
        <v>244</v>
      </c>
      <c r="K9" s="257" t="s">
        <v>40</v>
      </c>
      <c r="L9" s="257" t="s">
        <v>235</v>
      </c>
      <c r="M9" s="257" t="s">
        <v>235</v>
      </c>
      <c r="N9" s="78"/>
      <c r="O9" s="78"/>
    </row>
    <row r="10" spans="1:15" s="48" customFormat="1" ht="18" customHeight="1" thickBot="1">
      <c r="C10" s="123" t="s">
        <v>41</v>
      </c>
      <c r="D10" s="124">
        <f>IF($J$3="NO",'Option 1'!$DE$6,'Option 1'!$DG$6)</f>
        <v>0</v>
      </c>
      <c r="E10" s="76" t="s">
        <v>42</v>
      </c>
      <c r="F10" s="125">
        <f>IF($J$3="NO",'Option 1'!$DE$7,'Option 1'!$DG$7)</f>
        <v>0</v>
      </c>
      <c r="G10" s="126" t="s">
        <v>43</v>
      </c>
      <c r="H10" s="127">
        <f>IF($J$3="NO",'Option 1'!$DE$8,'Option 1'!$DG$8)</f>
        <v>0</v>
      </c>
      <c r="I10" s="81"/>
      <c r="J10" s="258" t="s">
        <v>44</v>
      </c>
      <c r="K10" s="258" t="s">
        <v>45</v>
      </c>
      <c r="L10" s="258" t="s">
        <v>234</v>
      </c>
      <c r="M10" s="258" t="s">
        <v>236</v>
      </c>
      <c r="N10" s="82"/>
    </row>
    <row r="11" spans="1:15" ht="18" customHeight="1">
      <c r="C11" s="122" t="s">
        <v>46</v>
      </c>
      <c r="D11" s="120"/>
      <c r="E11" s="120"/>
      <c r="F11" s="120"/>
      <c r="G11" s="120"/>
      <c r="H11" s="121"/>
      <c r="I11" s="71"/>
      <c r="J11" s="259" t="s">
        <v>232</v>
      </c>
      <c r="K11" s="259" t="s">
        <v>233</v>
      </c>
      <c r="L11" s="259" t="s">
        <v>230</v>
      </c>
      <c r="M11" s="271" t="s">
        <v>231</v>
      </c>
      <c r="N11" s="78"/>
    </row>
    <row r="12" spans="1:15" ht="18" customHeight="1" thickBot="1">
      <c r="C12" s="123" t="s">
        <v>41</v>
      </c>
      <c r="D12" s="124">
        <f>IF($J$3="NO",'Option 1'!$DE$12,'Option 1'!$DG$12)</f>
        <v>0</v>
      </c>
      <c r="E12" s="76" t="s">
        <v>42</v>
      </c>
      <c r="F12" s="125">
        <f>IF($J$3="NO",'Option 1'!$DE$13,'Option 1'!$DG$13)</f>
        <v>0</v>
      </c>
      <c r="G12" s="126" t="s">
        <v>43</v>
      </c>
      <c r="H12" s="127">
        <f>IF($J$3="NO",'Option 1'!$DE$14,'Option 1'!$DG$14)</f>
        <v>0</v>
      </c>
      <c r="I12" s="71"/>
      <c r="J12" s="260">
        <f>'Option 1'!$DF$26</f>
        <v>0</v>
      </c>
      <c r="K12" s="260">
        <f>'Option 1'!$DF$20</f>
        <v>0</v>
      </c>
      <c r="L12" s="260">
        <f>'Option 1'!$DG$8</f>
        <v>0</v>
      </c>
      <c r="M12" s="260">
        <f>'Option 1'!$DG$14</f>
        <v>0</v>
      </c>
      <c r="N12" s="78"/>
    </row>
    <row r="13" spans="1:15" ht="18" customHeight="1" thickBot="1">
      <c r="C13" s="53"/>
      <c r="D13" s="71"/>
      <c r="E13" s="71"/>
      <c r="F13" s="71"/>
      <c r="G13" s="71"/>
      <c r="H13" s="71"/>
      <c r="I13" s="71"/>
      <c r="J13" s="301" t="s">
        <v>47</v>
      </c>
      <c r="K13" s="303">
        <f>Option1Period</f>
        <v>10</v>
      </c>
      <c r="L13" s="71"/>
    </row>
    <row r="14" spans="1:15" ht="39.950000000000003" customHeight="1">
      <c r="C14" s="135" t="s">
        <v>48</v>
      </c>
      <c r="D14" s="79" t="s">
        <v>49</v>
      </c>
      <c r="E14" s="128" t="s">
        <v>50</v>
      </c>
      <c r="F14" s="79" t="s">
        <v>51</v>
      </c>
      <c r="G14" s="80" t="s">
        <v>52</v>
      </c>
      <c r="I14" s="71"/>
      <c r="J14" s="302"/>
      <c r="K14" s="304"/>
    </row>
    <row r="15" spans="1:15" ht="18" customHeight="1">
      <c r="C15" s="83" t="s">
        <v>53</v>
      </c>
      <c r="D15" s="93">
        <f>IF($J$3="NO",'Option 1'!$DJ$25,'Option 1'!$DL$25)</f>
        <v>0</v>
      </c>
      <c r="E15" s="68"/>
      <c r="F15" s="84">
        <f>(IF($J$3="NO",'Option 1'!$DJ$16,'Option 1'!$DL$16)/Option1Period)</f>
        <v>0</v>
      </c>
      <c r="G15" s="129">
        <f>IF($J$3="NO",'Option 1'!$DJ$7,'Option 1'!$DL$7)</f>
        <v>0</v>
      </c>
      <c r="I15" s="71"/>
    </row>
    <row r="16" spans="1:15" ht="18" customHeight="1">
      <c r="C16" s="83" t="s">
        <v>54</v>
      </c>
      <c r="D16" s="93">
        <f>IF($J$3="NO",'Option 1'!$DJ$26,'Option 1'!$DL$26)</f>
        <v>0</v>
      </c>
      <c r="E16" s="68"/>
      <c r="F16" s="84">
        <f>(IF($J$3="NO",'Option 1'!$DJ$17,'Option 1'!$DL$17)/Option1Period)</f>
        <v>0</v>
      </c>
      <c r="G16" s="129">
        <f>IF($J$3="NO",'Option 1'!$DJ$8,'Option 1'!$DL$8)</f>
        <v>0</v>
      </c>
      <c r="I16" s="71"/>
      <c r="J16" s="85"/>
      <c r="K16" s="86"/>
      <c r="L16" s="71"/>
    </row>
    <row r="17" spans="1:14" ht="18" customHeight="1" thickBot="1">
      <c r="C17" s="130" t="s">
        <v>38</v>
      </c>
      <c r="D17" s="131">
        <f>IF($J$3="NO",'Option 1'!$DJ$24,'Option 1'!$DL$24)</f>
        <v>0</v>
      </c>
      <c r="E17" s="132"/>
      <c r="F17" s="131">
        <f>(IF($J$3="NO",'Option 1'!$DJ$15,'Option 1'!$DL$15)/Option1Period)</f>
        <v>0</v>
      </c>
      <c r="G17" s="133">
        <f>IF($J$3="NO",'Option 1'!$DJ$6,'Option 1'!$DL$6)</f>
        <v>0</v>
      </c>
      <c r="I17" s="71"/>
      <c r="J17" s="85"/>
      <c r="K17" s="86"/>
      <c r="L17" s="71"/>
    </row>
    <row r="18" spans="1:14" ht="18" customHeight="1" thickBot="1">
      <c r="C18" s="53"/>
      <c r="D18" s="71"/>
      <c r="F18" s="71"/>
      <c r="G18" s="71"/>
      <c r="I18" s="71"/>
      <c r="J18" s="87"/>
      <c r="K18" s="86"/>
      <c r="L18" s="71"/>
    </row>
    <row r="19" spans="1:14" ht="39.950000000000003" customHeight="1">
      <c r="C19" s="135" t="s">
        <v>55</v>
      </c>
      <c r="D19" s="79" t="s">
        <v>49</v>
      </c>
      <c r="E19" s="128" t="s">
        <v>50</v>
      </c>
      <c r="F19" s="79" t="s">
        <v>51</v>
      </c>
      <c r="G19" s="80" t="s">
        <v>56</v>
      </c>
      <c r="I19" s="71"/>
      <c r="J19" s="71"/>
      <c r="K19" s="71"/>
      <c r="L19" s="71"/>
      <c r="M19" s="71"/>
    </row>
    <row r="20" spans="1:14" ht="18" customHeight="1">
      <c r="C20" s="83" t="s">
        <v>53</v>
      </c>
      <c r="D20" s="84">
        <f>IF($J$3="NO",'Option 1'!$DJ$29,'Option 1'!$DL$29)</f>
        <v>0</v>
      </c>
      <c r="E20" s="68"/>
      <c r="F20" s="84">
        <f>(IF($J$3="NO",'Option 1'!$DJ$20,'Option 1'!$DL$20)/Option1Period)</f>
        <v>0</v>
      </c>
      <c r="G20" s="129">
        <f>IF($J$3="NO",'Option 1'!$DJ$11,'Option 1'!$DL$11)</f>
        <v>0</v>
      </c>
      <c r="I20" s="71"/>
      <c r="J20" s="71"/>
      <c r="K20" s="71"/>
      <c r="L20" s="71"/>
      <c r="M20" s="71"/>
    </row>
    <row r="21" spans="1:14" ht="18" customHeight="1">
      <c r="C21" s="83" t="s">
        <v>54</v>
      </c>
      <c r="D21" s="84">
        <f>IF($J$3="NO",'Option 1'!$DJ$30,'Option 1'!$DL$30)</f>
        <v>0</v>
      </c>
      <c r="E21" s="68"/>
      <c r="F21" s="84">
        <f>(IF($J$3="NO",'Option 1'!$DJ$21,'Option 1'!$DL$21)/Option1Period)</f>
        <v>0</v>
      </c>
      <c r="G21" s="129">
        <f>IF($J$3="NO",'Option 1'!$DJ$12,'Option 1'!$DL$12)</f>
        <v>0</v>
      </c>
      <c r="I21" s="71"/>
      <c r="J21" s="88"/>
      <c r="K21" s="71"/>
      <c r="L21" s="71"/>
      <c r="M21" s="71"/>
    </row>
    <row r="22" spans="1:14" ht="18" customHeight="1" thickBot="1">
      <c r="C22" s="130" t="s">
        <v>38</v>
      </c>
      <c r="D22" s="134">
        <f>IF($J$3="NO",'Option 1'!$DJ$28,'Option 1'!$DL$28)</f>
        <v>0</v>
      </c>
      <c r="E22" s="132"/>
      <c r="F22" s="134">
        <f>(IF($J$3="NO",'Option 1'!$DJ$19,'Option 1'!$DL$19)/Option1Period)</f>
        <v>0</v>
      </c>
      <c r="G22" s="133">
        <f>IF($J$3="NO",'Option 1'!$DJ$10,'Option 1'!$DL$10)</f>
        <v>0</v>
      </c>
      <c r="I22" s="71"/>
      <c r="J22" s="71"/>
      <c r="K22" s="71"/>
      <c r="L22" s="71"/>
      <c r="M22" s="71"/>
    </row>
    <row r="23" spans="1:14" ht="18" customHeight="1" outlineLevel="1">
      <c r="C23" s="53"/>
      <c r="D23" s="71"/>
      <c r="E23" s="71"/>
      <c r="F23" s="71"/>
      <c r="G23" s="71"/>
      <c r="H23" s="71"/>
      <c r="I23" s="71"/>
      <c r="J23" s="71"/>
      <c r="K23" s="71"/>
      <c r="L23" s="71"/>
      <c r="M23" s="71"/>
    </row>
    <row r="24" spans="1:14" ht="18" customHeight="1" outlineLevel="1">
      <c r="D24" s="71"/>
      <c r="E24" s="71"/>
      <c r="F24" s="71"/>
      <c r="G24" s="71"/>
      <c r="H24" s="71"/>
      <c r="I24" s="71"/>
      <c r="J24" s="71"/>
      <c r="K24" s="71"/>
      <c r="L24" s="71"/>
      <c r="M24" s="71"/>
    </row>
    <row r="25" spans="1:14" ht="18" customHeight="1" outlineLevel="1">
      <c r="A25" s="87"/>
      <c r="B25" s="107" t="s">
        <v>25</v>
      </c>
      <c r="D25" s="107" t="s">
        <v>247</v>
      </c>
      <c r="E25" s="273">
        <f>IF($J$3="NO",Option2PriceYear,2026)</f>
        <v>2026</v>
      </c>
      <c r="F25" s="272" t="s">
        <v>246</v>
      </c>
      <c r="G25" s="273">
        <f>IF($J$3="NO",Option2PVYear,2026)</f>
        <v>2026</v>
      </c>
      <c r="H25" s="71"/>
      <c r="I25" s="71"/>
      <c r="J25" s="71"/>
      <c r="K25" s="71"/>
      <c r="L25" s="89"/>
      <c r="M25" s="71"/>
    </row>
    <row r="26" spans="1:14" ht="18" customHeight="1" outlineLevel="1" thickBot="1">
      <c r="D26" s="71"/>
      <c r="E26" s="71"/>
      <c r="F26" s="71"/>
      <c r="G26" s="71"/>
      <c r="H26" s="71"/>
      <c r="I26" s="71"/>
      <c r="J26" s="71"/>
      <c r="K26" s="71"/>
      <c r="L26" s="72"/>
      <c r="M26" s="72"/>
      <c r="N26" s="70"/>
    </row>
    <row r="27" spans="1:14" ht="18" customHeight="1" outlineLevel="1">
      <c r="C27" s="136" t="s">
        <v>245</v>
      </c>
      <c r="D27" s="118"/>
      <c r="E27" s="119"/>
      <c r="F27" s="120"/>
      <c r="G27" s="120"/>
      <c r="H27" s="121"/>
      <c r="I27" s="71"/>
      <c r="J27" s="295" t="s">
        <v>238</v>
      </c>
      <c r="K27" s="296"/>
      <c r="L27" s="296"/>
      <c r="M27" s="297"/>
      <c r="N27" s="73"/>
    </row>
    <row r="28" spans="1:14" ht="18" customHeight="1" outlineLevel="1" thickBot="1">
      <c r="C28" s="74" t="s">
        <v>36</v>
      </c>
      <c r="D28" s="75">
        <f>G40-G36</f>
        <v>0</v>
      </c>
      <c r="E28" s="76" t="s">
        <v>37</v>
      </c>
      <c r="F28" s="75">
        <f>G41-G35</f>
        <v>0</v>
      </c>
      <c r="G28" s="76" t="s">
        <v>38</v>
      </c>
      <c r="H28" s="77">
        <f>G42-G37</f>
        <v>0</v>
      </c>
      <c r="I28" s="71"/>
      <c r="J28" s="298"/>
      <c r="K28" s="299"/>
      <c r="L28" s="299"/>
      <c r="M28" s="300"/>
      <c r="N28" s="78"/>
    </row>
    <row r="29" spans="1:14" ht="18" customHeight="1" outlineLevel="1">
      <c r="C29" s="122" t="s">
        <v>39</v>
      </c>
      <c r="D29" s="120"/>
      <c r="E29" s="120"/>
      <c r="F29" s="120"/>
      <c r="G29" s="120"/>
      <c r="H29" s="121"/>
      <c r="I29" s="71"/>
      <c r="J29" s="257" t="s">
        <v>244</v>
      </c>
      <c r="K29" s="257" t="s">
        <v>40</v>
      </c>
      <c r="L29" s="257" t="s">
        <v>235</v>
      </c>
      <c r="M29" s="257" t="s">
        <v>235</v>
      </c>
      <c r="N29" s="78"/>
    </row>
    <row r="30" spans="1:14" ht="18" customHeight="1" outlineLevel="1" thickBot="1">
      <c r="B30" s="48"/>
      <c r="C30" s="123" t="s">
        <v>41</v>
      </c>
      <c r="D30" s="124">
        <f>IF($J$3="NO",'Option 2'!$DE$6,'Option 2'!$DG$6)</f>
        <v>0</v>
      </c>
      <c r="E30" s="76" t="s">
        <v>42</v>
      </c>
      <c r="F30" s="125">
        <f>IF($J$3="NO",'Option 2'!$DE$7,'Option 2'!$DG$7)</f>
        <v>0</v>
      </c>
      <c r="G30" s="126" t="s">
        <v>43</v>
      </c>
      <c r="H30" s="127">
        <f>IF($J$3="NO",'Option 2'!$DE$8,'Option 2'!$DG$8)</f>
        <v>0</v>
      </c>
      <c r="I30" s="81"/>
      <c r="J30" s="258" t="s">
        <v>44</v>
      </c>
      <c r="K30" s="258" t="s">
        <v>45</v>
      </c>
      <c r="L30" s="258" t="s">
        <v>234</v>
      </c>
      <c r="M30" s="258" t="s">
        <v>236</v>
      </c>
      <c r="N30" s="82"/>
    </row>
    <row r="31" spans="1:14" ht="18" customHeight="1" outlineLevel="1">
      <c r="C31" s="122" t="s">
        <v>46</v>
      </c>
      <c r="D31" s="120"/>
      <c r="E31" s="120"/>
      <c r="F31" s="120"/>
      <c r="G31" s="120"/>
      <c r="H31" s="121"/>
      <c r="I31" s="71"/>
      <c r="J31" s="259" t="s">
        <v>232</v>
      </c>
      <c r="K31" s="259" t="s">
        <v>233</v>
      </c>
      <c r="L31" s="259" t="s">
        <v>230</v>
      </c>
      <c r="M31" s="271" t="s">
        <v>231</v>
      </c>
      <c r="N31" s="78"/>
    </row>
    <row r="32" spans="1:14" ht="18" customHeight="1" outlineLevel="1" thickBot="1">
      <c r="C32" s="123" t="s">
        <v>41</v>
      </c>
      <c r="D32" s="124">
        <f>IF($J$3="NO",'Option 2'!$DE$12,'Option 2'!$DG$12)</f>
        <v>0</v>
      </c>
      <c r="E32" s="76" t="s">
        <v>42</v>
      </c>
      <c r="F32" s="125">
        <f>IF($J$3="NO",'Option 2'!$DE$13,'Option 2'!$DG$13)</f>
        <v>0</v>
      </c>
      <c r="G32" s="126" t="s">
        <v>43</v>
      </c>
      <c r="H32" s="127">
        <f>IF($J$3="NO",'Option 2'!$DE$14,'Option 2'!$DG$14)</f>
        <v>0</v>
      </c>
      <c r="I32" s="71"/>
      <c r="J32" s="260">
        <f>'Option 2'!$DF$26</f>
        <v>0</v>
      </c>
      <c r="K32" s="260">
        <f>'Option 2'!$DF$20</f>
        <v>0</v>
      </c>
      <c r="L32" s="260">
        <f>'Option 2'!$DG$8</f>
        <v>0</v>
      </c>
      <c r="M32" s="260">
        <f>'Option 2'!$DG$14</f>
        <v>0</v>
      </c>
      <c r="N32" s="78"/>
    </row>
    <row r="33" spans="1:14" ht="18" customHeight="1" outlineLevel="1" thickBot="1">
      <c r="C33" s="53"/>
      <c r="D33" s="71"/>
      <c r="E33" s="71"/>
      <c r="F33" s="71"/>
      <c r="G33" s="71"/>
      <c r="H33" s="71"/>
      <c r="I33" s="71"/>
      <c r="J33" s="301" t="s">
        <v>47</v>
      </c>
      <c r="K33" s="303">
        <f>Option1Period</f>
        <v>10</v>
      </c>
      <c r="L33" s="71"/>
    </row>
    <row r="34" spans="1:14" ht="39.950000000000003" customHeight="1" outlineLevel="1">
      <c r="C34" s="135" t="s">
        <v>48</v>
      </c>
      <c r="D34" s="79" t="s">
        <v>49</v>
      </c>
      <c r="E34" s="128" t="s">
        <v>50</v>
      </c>
      <c r="F34" s="79" t="s">
        <v>51</v>
      </c>
      <c r="G34" s="80" t="s">
        <v>52</v>
      </c>
      <c r="I34" s="71"/>
      <c r="J34" s="302"/>
      <c r="K34" s="304"/>
    </row>
    <row r="35" spans="1:14" ht="18" customHeight="1" outlineLevel="1">
      <c r="C35" s="83" t="s">
        <v>53</v>
      </c>
      <c r="D35" s="93">
        <f>IF($J$3="NO",'Option 2'!$DJ$25,'Option 2'!$DL$25)</f>
        <v>0</v>
      </c>
      <c r="E35" s="68"/>
      <c r="F35" s="84">
        <f>(IF($J$3="NO",'Option 2'!$DJ$16,'Option 2'!$DL$16)/Option1Period)</f>
        <v>0</v>
      </c>
      <c r="G35" s="129">
        <f>IF($J$3="NO",'Option 2'!$DJ$7,'Option 2'!$DL$7)</f>
        <v>0</v>
      </c>
      <c r="I35" s="71"/>
    </row>
    <row r="36" spans="1:14" ht="18" customHeight="1" outlineLevel="1">
      <c r="C36" s="83" t="s">
        <v>54</v>
      </c>
      <c r="D36" s="93">
        <f>IF($J$3="NO",'Option 2'!$DJ$26,'Option 2'!$DL$26)</f>
        <v>0</v>
      </c>
      <c r="E36" s="68"/>
      <c r="F36" s="84">
        <f>(IF($J$3="NO",'Option 2'!$DJ$17,'Option 2'!$DL$17)/Option1Period)</f>
        <v>0</v>
      </c>
      <c r="G36" s="129">
        <f>IF($J$3="NO",'Option 2'!$DJ$8,'Option 2'!$DL$8)</f>
        <v>0</v>
      </c>
      <c r="I36" s="71"/>
      <c r="J36" s="85"/>
      <c r="K36" s="86"/>
      <c r="L36" s="71"/>
    </row>
    <row r="37" spans="1:14" ht="18" customHeight="1" outlineLevel="1" thickBot="1">
      <c r="C37" s="130" t="s">
        <v>38</v>
      </c>
      <c r="D37" s="131">
        <f>IF($J$3="NO",'Option 2'!$DJ$24,'Option 2'!$DL$24)</f>
        <v>0</v>
      </c>
      <c r="E37" s="132"/>
      <c r="F37" s="131">
        <f>(IF($J$3="NO",'Option 2'!$DJ$15,'Option 2'!$DL$15)/Option1Period)</f>
        <v>0</v>
      </c>
      <c r="G37" s="133">
        <f>IF($J$3="NO",'Option 2'!$DJ$6,'Option 2'!$DL$6)</f>
        <v>0</v>
      </c>
      <c r="I37" s="71"/>
      <c r="J37" s="85"/>
      <c r="K37" s="86"/>
      <c r="L37" s="71"/>
    </row>
    <row r="38" spans="1:14" ht="18" customHeight="1" outlineLevel="1" thickBot="1">
      <c r="C38" s="53"/>
      <c r="D38" s="71"/>
      <c r="F38" s="71"/>
      <c r="G38" s="71"/>
      <c r="I38" s="71"/>
      <c r="J38" s="87"/>
      <c r="K38" s="86"/>
      <c r="L38" s="71"/>
    </row>
    <row r="39" spans="1:14" ht="39.950000000000003" customHeight="1" outlineLevel="1">
      <c r="C39" s="135" t="s">
        <v>55</v>
      </c>
      <c r="D39" s="79" t="s">
        <v>49</v>
      </c>
      <c r="E39" s="128" t="s">
        <v>50</v>
      </c>
      <c r="F39" s="79" t="s">
        <v>51</v>
      </c>
      <c r="G39" s="80" t="s">
        <v>56</v>
      </c>
      <c r="I39" s="71"/>
      <c r="J39" s="71"/>
      <c r="K39" s="71"/>
      <c r="L39" s="71"/>
      <c r="M39" s="71"/>
    </row>
    <row r="40" spans="1:14" ht="18" customHeight="1" outlineLevel="1">
      <c r="C40" s="83" t="s">
        <v>53</v>
      </c>
      <c r="D40" s="84">
        <f>IF($J$3="NO",'Option 2'!$DJ$29,'Option 2'!$DL$29)</f>
        <v>0</v>
      </c>
      <c r="E40" s="68"/>
      <c r="F40" s="84">
        <f>(IF($J$3="NO",'Option 2'!$DJ$20,'Option 2'!$DL$20)/Option1Period)</f>
        <v>0</v>
      </c>
      <c r="G40" s="129">
        <f>IF($J$3="NO",'Option 2'!$DJ$11,'Option 2'!$DL$11)</f>
        <v>0</v>
      </c>
      <c r="I40" s="71"/>
      <c r="J40" s="71"/>
      <c r="K40" s="71"/>
      <c r="L40" s="71"/>
      <c r="M40" s="71"/>
    </row>
    <row r="41" spans="1:14" ht="18" customHeight="1" outlineLevel="1">
      <c r="C41" s="83" t="s">
        <v>54</v>
      </c>
      <c r="D41" s="84">
        <f>IF($J$3="NO",'Option 2'!$DJ$30,'Option 2'!$DL$30)</f>
        <v>0</v>
      </c>
      <c r="E41" s="68"/>
      <c r="F41" s="84">
        <f>(IF($J$3="NO",'Option 2'!$DJ$21,'Option 2'!$DL$21)/Option1Period)</f>
        <v>0</v>
      </c>
      <c r="G41" s="129">
        <f>IF($J$3="NO",'Option 2'!$DJ$12,'Option 2'!$DL$12)</f>
        <v>0</v>
      </c>
      <c r="I41" s="71"/>
      <c r="J41" s="88"/>
      <c r="K41" s="71"/>
      <c r="L41" s="71"/>
      <c r="M41" s="71"/>
    </row>
    <row r="42" spans="1:14" ht="18" customHeight="1" outlineLevel="1" thickBot="1">
      <c r="C42" s="130" t="s">
        <v>38</v>
      </c>
      <c r="D42" s="134">
        <f>IF($J$3="NO",'Option 2'!$DJ$28,'Option 2'!$DL$28)</f>
        <v>0</v>
      </c>
      <c r="E42" s="132"/>
      <c r="F42" s="134">
        <f>(IF($J$3="NO",'Option 2'!$DJ$19,'Option 2'!$DL$19)/Option1Period)</f>
        <v>0</v>
      </c>
      <c r="G42" s="133">
        <f>IF($J$3="NO",'Option 2'!$DJ$10,'Option 2'!$DL$10)</f>
        <v>0</v>
      </c>
      <c r="I42" s="71"/>
      <c r="J42" s="71"/>
      <c r="K42" s="71"/>
      <c r="L42" s="71"/>
      <c r="M42" s="71"/>
    </row>
    <row r="43" spans="1:14" ht="18" customHeight="1" outlineLevel="1">
      <c r="D43" s="71"/>
      <c r="E43" s="71"/>
      <c r="F43" s="71"/>
      <c r="G43" s="71"/>
      <c r="H43" s="71"/>
      <c r="I43" s="71"/>
      <c r="J43" s="71"/>
      <c r="K43" s="71"/>
      <c r="L43" s="71"/>
      <c r="M43" s="71"/>
    </row>
    <row r="44" spans="1:14" ht="18" customHeight="1" outlineLevel="1">
      <c r="D44" s="71"/>
      <c r="E44" s="71"/>
      <c r="F44" s="71"/>
      <c r="G44" s="71"/>
      <c r="H44" s="71"/>
      <c r="I44" s="71"/>
      <c r="J44" s="71"/>
      <c r="K44" s="53"/>
      <c r="L44" s="71"/>
      <c r="M44" s="71"/>
    </row>
    <row r="45" spans="1:14" ht="18" customHeight="1" outlineLevel="1">
      <c r="A45" s="87"/>
      <c r="B45" s="107" t="s">
        <v>26</v>
      </c>
      <c r="D45" s="107" t="s">
        <v>247</v>
      </c>
      <c r="E45" s="273">
        <f>IF($J$3="NO",Option3PriceYear,2026)</f>
        <v>2026</v>
      </c>
      <c r="F45" s="272" t="s">
        <v>246</v>
      </c>
      <c r="G45" s="273">
        <f>IF($J$3="NO",Option3PVYear,2026)</f>
        <v>2026</v>
      </c>
      <c r="H45" s="71"/>
      <c r="I45" s="71"/>
      <c r="J45" s="71"/>
      <c r="K45" s="71"/>
      <c r="L45" s="89"/>
      <c r="M45" s="71"/>
    </row>
    <row r="46" spans="1:14" ht="18" customHeight="1" outlineLevel="1" thickBot="1">
      <c r="D46" s="71"/>
      <c r="E46" s="71"/>
      <c r="F46" s="71"/>
      <c r="G46" s="71"/>
      <c r="H46" s="71"/>
      <c r="I46" s="71"/>
      <c r="J46" s="71"/>
      <c r="K46" s="71"/>
      <c r="L46" s="72"/>
      <c r="M46" s="72"/>
      <c r="N46" s="70"/>
    </row>
    <row r="47" spans="1:14" ht="18" customHeight="1" outlineLevel="1">
      <c r="C47" s="136" t="s">
        <v>245</v>
      </c>
      <c r="D47" s="118"/>
      <c r="E47" s="119"/>
      <c r="F47" s="120"/>
      <c r="G47" s="120"/>
      <c r="H47" s="121"/>
      <c r="I47" s="71"/>
      <c r="J47" s="295" t="s">
        <v>239</v>
      </c>
      <c r="K47" s="296"/>
      <c r="L47" s="296"/>
      <c r="M47" s="297"/>
      <c r="N47" s="73"/>
    </row>
    <row r="48" spans="1:14" ht="18" customHeight="1" outlineLevel="1" thickBot="1">
      <c r="C48" s="74" t="s">
        <v>36</v>
      </c>
      <c r="D48" s="75">
        <f>G60-G56</f>
        <v>0</v>
      </c>
      <c r="E48" s="76" t="s">
        <v>37</v>
      </c>
      <c r="F48" s="75">
        <f>G61-G55</f>
        <v>0</v>
      </c>
      <c r="G48" s="76" t="s">
        <v>38</v>
      </c>
      <c r="H48" s="77">
        <f>G62-G57</f>
        <v>0</v>
      </c>
      <c r="I48" s="71"/>
      <c r="J48" s="298"/>
      <c r="K48" s="299"/>
      <c r="L48" s="299"/>
      <c r="M48" s="300"/>
      <c r="N48" s="78"/>
    </row>
    <row r="49" spans="2:14" ht="18" customHeight="1" outlineLevel="1">
      <c r="C49" s="122" t="s">
        <v>39</v>
      </c>
      <c r="D49" s="120"/>
      <c r="E49" s="120"/>
      <c r="F49" s="120"/>
      <c r="G49" s="120"/>
      <c r="H49" s="121"/>
      <c r="I49" s="71"/>
      <c r="J49" s="257" t="s">
        <v>244</v>
      </c>
      <c r="K49" s="257" t="s">
        <v>40</v>
      </c>
      <c r="L49" s="257" t="s">
        <v>235</v>
      </c>
      <c r="M49" s="257" t="s">
        <v>235</v>
      </c>
      <c r="N49" s="78"/>
    </row>
    <row r="50" spans="2:14" ht="18" customHeight="1" outlineLevel="1" thickBot="1">
      <c r="B50" s="48"/>
      <c r="C50" s="123" t="s">
        <v>41</v>
      </c>
      <c r="D50" s="124">
        <f>IF($J$3="NO",'Option 3'!$DE$6,'Option 3'!$DG$6)</f>
        <v>0</v>
      </c>
      <c r="E50" s="76" t="s">
        <v>42</v>
      </c>
      <c r="F50" s="125">
        <f>IF($J$3="NO",'Option 3'!$DE$7,'Option 3'!$DG$7)</f>
        <v>0</v>
      </c>
      <c r="G50" s="126" t="s">
        <v>43</v>
      </c>
      <c r="H50" s="127">
        <f>IF($J$3="NO",'Option 3'!$DE$8,'Option 3'!$DG$8)</f>
        <v>0</v>
      </c>
      <c r="I50" s="81"/>
      <c r="J50" s="258" t="s">
        <v>44</v>
      </c>
      <c r="K50" s="258" t="s">
        <v>45</v>
      </c>
      <c r="L50" s="258" t="s">
        <v>234</v>
      </c>
      <c r="M50" s="258" t="s">
        <v>236</v>
      </c>
      <c r="N50" s="82"/>
    </row>
    <row r="51" spans="2:14" ht="18" customHeight="1" outlineLevel="1">
      <c r="C51" s="122" t="s">
        <v>46</v>
      </c>
      <c r="D51" s="120"/>
      <c r="E51" s="120"/>
      <c r="F51" s="120"/>
      <c r="G51" s="120"/>
      <c r="H51" s="121"/>
      <c r="I51" s="71"/>
      <c r="J51" s="259" t="s">
        <v>232</v>
      </c>
      <c r="K51" s="259" t="s">
        <v>233</v>
      </c>
      <c r="L51" s="259" t="s">
        <v>230</v>
      </c>
      <c r="M51" s="271" t="s">
        <v>231</v>
      </c>
      <c r="N51" s="78"/>
    </row>
    <row r="52" spans="2:14" ht="18" customHeight="1" outlineLevel="1" thickBot="1">
      <c r="C52" s="123" t="s">
        <v>41</v>
      </c>
      <c r="D52" s="124">
        <f>IF($J$3="NO",'Option 3'!$DE$12,'Option 3'!$DG$12)</f>
        <v>0</v>
      </c>
      <c r="E52" s="76" t="s">
        <v>42</v>
      </c>
      <c r="F52" s="125">
        <f>IF($J$3="NO",'Option 3'!$DE$13,'Option 3'!$DG$13)</f>
        <v>0</v>
      </c>
      <c r="G52" s="126" t="s">
        <v>43</v>
      </c>
      <c r="H52" s="127">
        <f>IF($J$3="NO",'Option 3'!$DE$14,'Option 3'!$DG$14)</f>
        <v>0</v>
      </c>
      <c r="I52" s="71"/>
      <c r="J52" s="260">
        <f>'Option 3'!$DF$26</f>
        <v>0</v>
      </c>
      <c r="K52" s="260">
        <f>'Option 3'!$DF$20</f>
        <v>0</v>
      </c>
      <c r="L52" s="260">
        <f>'Option 3'!$DG$8</f>
        <v>0</v>
      </c>
      <c r="M52" s="260">
        <f>'Option 3'!$DG$14</f>
        <v>0</v>
      </c>
      <c r="N52" s="78"/>
    </row>
    <row r="53" spans="2:14" ht="18" customHeight="1" outlineLevel="1" thickBot="1">
      <c r="C53" s="53"/>
      <c r="D53" s="71"/>
      <c r="E53" s="71"/>
      <c r="F53" s="71"/>
      <c r="G53" s="71"/>
      <c r="H53" s="71"/>
      <c r="I53" s="71"/>
      <c r="J53" s="301" t="s">
        <v>47</v>
      </c>
      <c r="K53" s="303">
        <f>Option1Period</f>
        <v>10</v>
      </c>
      <c r="L53" s="71"/>
    </row>
    <row r="54" spans="2:14" ht="39.950000000000003" customHeight="1" outlineLevel="1">
      <c r="C54" s="135" t="s">
        <v>48</v>
      </c>
      <c r="D54" s="79" t="s">
        <v>49</v>
      </c>
      <c r="E54" s="128" t="s">
        <v>50</v>
      </c>
      <c r="F54" s="79" t="s">
        <v>51</v>
      </c>
      <c r="G54" s="80" t="s">
        <v>52</v>
      </c>
      <c r="I54" s="71"/>
      <c r="J54" s="302"/>
      <c r="K54" s="304"/>
    </row>
    <row r="55" spans="2:14" ht="18" customHeight="1" outlineLevel="1">
      <c r="C55" s="83" t="s">
        <v>53</v>
      </c>
      <c r="D55" s="93">
        <f>IF($J$3="NO",'Option 3'!$DJ$25,'Option 3'!$DL$25)</f>
        <v>0</v>
      </c>
      <c r="E55" s="68"/>
      <c r="F55" s="84">
        <f>(IF($J$3="NO",'Option 3'!$DJ$16,'Option 3'!$DL$16)/Option1Period)</f>
        <v>0</v>
      </c>
      <c r="G55" s="129">
        <f>IF($J$3="NO",'Option 3'!$DJ$7,'Option 3'!$DL$7)</f>
        <v>0</v>
      </c>
      <c r="I55" s="71"/>
    </row>
    <row r="56" spans="2:14" ht="18" customHeight="1" outlineLevel="1">
      <c r="C56" s="83" t="s">
        <v>54</v>
      </c>
      <c r="D56" s="93">
        <f>IF($J$3="NO",'Option 3'!$DJ$26,'Option 3'!$DL$26)</f>
        <v>0</v>
      </c>
      <c r="E56" s="68"/>
      <c r="F56" s="84">
        <f>(IF($J$3="NO",'Option 3'!$DJ$17,'Option 3'!$DL$17)/Option1Period)</f>
        <v>0</v>
      </c>
      <c r="G56" s="129">
        <f>IF($J$3="NO",'Option 3'!$DJ$8,'Option 3'!$DL$8)</f>
        <v>0</v>
      </c>
      <c r="I56" s="71"/>
      <c r="J56" s="85"/>
      <c r="K56" s="86"/>
      <c r="L56" s="71"/>
    </row>
    <row r="57" spans="2:14" ht="18" customHeight="1" outlineLevel="1" thickBot="1">
      <c r="C57" s="130" t="s">
        <v>38</v>
      </c>
      <c r="D57" s="131">
        <f>IF($J$3="NO",'Option 3'!$DJ$24,'Option 3'!$DL$24)</f>
        <v>0</v>
      </c>
      <c r="E57" s="132"/>
      <c r="F57" s="131">
        <f>(IF($J$3="NO",'Option 3'!$DJ$15,'Option 3'!$DL$15)/Option1Period)</f>
        <v>0</v>
      </c>
      <c r="G57" s="133">
        <f>IF($J$3="NO",'Option 3'!$DJ$6,'Option 3'!$DL$6)</f>
        <v>0</v>
      </c>
      <c r="I57" s="71"/>
      <c r="J57" s="85"/>
      <c r="K57" s="86"/>
      <c r="L57" s="71"/>
    </row>
    <row r="58" spans="2:14" ht="18" customHeight="1" outlineLevel="1" thickBot="1">
      <c r="C58" s="53"/>
      <c r="D58" s="71"/>
      <c r="F58" s="71"/>
      <c r="G58" s="71"/>
      <c r="I58" s="71"/>
      <c r="J58" s="87"/>
      <c r="K58" s="86"/>
      <c r="L58" s="71"/>
    </row>
    <row r="59" spans="2:14" ht="39.950000000000003" customHeight="1" outlineLevel="1">
      <c r="C59" s="135" t="s">
        <v>55</v>
      </c>
      <c r="D59" s="79" t="s">
        <v>49</v>
      </c>
      <c r="E59" s="128" t="s">
        <v>50</v>
      </c>
      <c r="F59" s="79" t="s">
        <v>51</v>
      </c>
      <c r="G59" s="80" t="s">
        <v>56</v>
      </c>
      <c r="I59" s="71"/>
      <c r="J59" s="71"/>
      <c r="K59" s="71"/>
      <c r="L59" s="71"/>
      <c r="M59" s="71"/>
    </row>
    <row r="60" spans="2:14" ht="18" customHeight="1" outlineLevel="1">
      <c r="C60" s="83" t="s">
        <v>53</v>
      </c>
      <c r="D60" s="84">
        <f>IF($J$3="NO",'Option 3'!$DJ$29,'Option 3'!$DL$29)</f>
        <v>0</v>
      </c>
      <c r="E60" s="68"/>
      <c r="F60" s="84">
        <f>(IF($J$3="NO",'Option 3'!$DJ$20,'Option 3'!$DL$20)/Option1Period)</f>
        <v>0</v>
      </c>
      <c r="G60" s="129">
        <f>IF($J$3="NO",'Option 3'!$DJ$11,'Option 3'!$DL$11)</f>
        <v>0</v>
      </c>
      <c r="I60" s="71"/>
      <c r="J60" s="71"/>
      <c r="K60" s="71"/>
      <c r="L60" s="71"/>
      <c r="M60" s="71"/>
    </row>
    <row r="61" spans="2:14" ht="18" customHeight="1" outlineLevel="1">
      <c r="C61" s="83" t="s">
        <v>54</v>
      </c>
      <c r="D61" s="84">
        <f>IF($J$3="NO",'Option 3'!$DJ$30,'Option 3'!$DL$30)</f>
        <v>0</v>
      </c>
      <c r="E61" s="68"/>
      <c r="F61" s="84">
        <f>(IF($J$3="NO",'Option 3'!$DJ$21,'Option 3'!$DL$21)/Option1Period)</f>
        <v>0</v>
      </c>
      <c r="G61" s="129">
        <f>IF($J$3="NO",'Option 3'!$DJ$12,'Option 3'!$DL$12)</f>
        <v>0</v>
      </c>
      <c r="I61" s="71"/>
      <c r="J61" s="88"/>
      <c r="K61" s="71"/>
      <c r="L61" s="71"/>
      <c r="M61" s="71"/>
    </row>
    <row r="62" spans="2:14" ht="18" customHeight="1" outlineLevel="1" thickBot="1">
      <c r="C62" s="130" t="s">
        <v>38</v>
      </c>
      <c r="D62" s="134">
        <f>IF($J$3="NO",'Option 3'!$DJ$28,'Option 3'!$DL$28)</f>
        <v>0</v>
      </c>
      <c r="E62" s="132"/>
      <c r="F62" s="134">
        <f>(IF($J$3="NO",'Option 3'!$DJ$19,'Option 3'!$DL$19)/Option1Period)</f>
        <v>0</v>
      </c>
      <c r="G62" s="133">
        <f>IF($J$3="NO",'Option 3'!$DJ$10,'Option 3'!$DL$10)</f>
        <v>0</v>
      </c>
      <c r="I62" s="71"/>
      <c r="J62" s="71"/>
      <c r="K62" s="71"/>
      <c r="L62" s="71"/>
      <c r="M62" s="71"/>
    </row>
    <row r="63" spans="2:14" ht="18" customHeight="1" outlineLevel="1">
      <c r="D63" s="71"/>
      <c r="E63" s="71"/>
      <c r="F63" s="71"/>
      <c r="G63" s="71"/>
      <c r="H63" s="71"/>
      <c r="I63" s="71"/>
      <c r="J63" s="71"/>
      <c r="K63" s="71"/>
      <c r="L63" s="71"/>
      <c r="M63" s="71"/>
    </row>
    <row r="64" spans="2:14" ht="18" customHeight="1" outlineLevel="1">
      <c r="D64" s="71"/>
      <c r="E64" s="71"/>
      <c r="F64" s="71"/>
      <c r="G64" s="71"/>
      <c r="H64" s="71"/>
      <c r="I64" s="71"/>
      <c r="J64" s="71"/>
      <c r="K64" s="71"/>
      <c r="L64" s="71"/>
      <c r="M64" s="71"/>
    </row>
    <row r="65" spans="1:14" ht="18" customHeight="1" outlineLevel="1">
      <c r="A65" s="87"/>
      <c r="B65" s="107" t="s">
        <v>27</v>
      </c>
      <c r="D65" s="107" t="s">
        <v>247</v>
      </c>
      <c r="E65" s="273">
        <f>IF($J$3="NO",Option4PriceYear,2026)</f>
        <v>2026</v>
      </c>
      <c r="F65" s="272" t="s">
        <v>246</v>
      </c>
      <c r="G65" s="273">
        <f>IF($J$3="NO",Option4PVYear,2026)</f>
        <v>2026</v>
      </c>
      <c r="H65" s="71"/>
      <c r="I65" s="71"/>
      <c r="J65" s="71"/>
      <c r="K65" s="71"/>
      <c r="L65" s="89"/>
      <c r="M65" s="71"/>
    </row>
    <row r="66" spans="1:14" ht="18" customHeight="1" outlineLevel="1" thickBot="1">
      <c r="D66" s="71"/>
      <c r="E66" s="71"/>
      <c r="F66" s="71"/>
      <c r="G66" s="71"/>
      <c r="H66" s="71"/>
      <c r="I66" s="71"/>
      <c r="J66" s="71"/>
      <c r="K66" s="71"/>
      <c r="L66" s="72"/>
      <c r="M66" s="72"/>
    </row>
    <row r="67" spans="1:14" ht="18" customHeight="1" outlineLevel="1">
      <c r="C67" s="136" t="s">
        <v>245</v>
      </c>
      <c r="D67" s="118"/>
      <c r="E67" s="119"/>
      <c r="F67" s="120"/>
      <c r="G67" s="120"/>
      <c r="H67" s="121"/>
      <c r="I67" s="71"/>
      <c r="J67" s="295" t="s">
        <v>240</v>
      </c>
      <c r="K67" s="296"/>
      <c r="L67" s="296"/>
      <c r="M67" s="297"/>
      <c r="N67" s="73"/>
    </row>
    <row r="68" spans="1:14" ht="18" customHeight="1" outlineLevel="1" thickBot="1">
      <c r="C68" s="74" t="s">
        <v>36</v>
      </c>
      <c r="D68" s="75">
        <f>G80-G76</f>
        <v>0</v>
      </c>
      <c r="E68" s="76" t="s">
        <v>37</v>
      </c>
      <c r="F68" s="75">
        <f>G81-G75</f>
        <v>0</v>
      </c>
      <c r="G68" s="76" t="s">
        <v>38</v>
      </c>
      <c r="H68" s="77">
        <f>G82-G77</f>
        <v>0</v>
      </c>
      <c r="I68" s="71"/>
      <c r="J68" s="298"/>
      <c r="K68" s="299"/>
      <c r="L68" s="299"/>
      <c r="M68" s="300"/>
      <c r="N68" s="78"/>
    </row>
    <row r="69" spans="1:14" ht="18" customHeight="1" outlineLevel="1">
      <c r="C69" s="122" t="s">
        <v>39</v>
      </c>
      <c r="D69" s="120"/>
      <c r="E69" s="120"/>
      <c r="F69" s="120"/>
      <c r="G69" s="120"/>
      <c r="H69" s="121"/>
      <c r="I69" s="71"/>
      <c r="J69" s="257" t="s">
        <v>244</v>
      </c>
      <c r="K69" s="257" t="s">
        <v>40</v>
      </c>
      <c r="L69" s="257" t="s">
        <v>235</v>
      </c>
      <c r="M69" s="257" t="s">
        <v>235</v>
      </c>
      <c r="N69" s="78"/>
    </row>
    <row r="70" spans="1:14" ht="18" customHeight="1" outlineLevel="1" thickBot="1">
      <c r="B70" s="48"/>
      <c r="C70" s="123" t="s">
        <v>41</v>
      </c>
      <c r="D70" s="124">
        <f>IF($J$3="NO",'Option 4'!$DE$6,'Option 4'!$DG$6)</f>
        <v>0</v>
      </c>
      <c r="E70" s="76" t="s">
        <v>42</v>
      </c>
      <c r="F70" s="125">
        <f>IF($J$3="NO",'Option 4'!$DE$7,'Option 4'!$DG$7)</f>
        <v>0</v>
      </c>
      <c r="G70" s="126" t="s">
        <v>43</v>
      </c>
      <c r="H70" s="127">
        <f>IF($J$3="NO",'Option 4'!$DE$8,'Option 4'!$DG$8)</f>
        <v>0</v>
      </c>
      <c r="I70" s="81"/>
      <c r="J70" s="258" t="s">
        <v>44</v>
      </c>
      <c r="K70" s="258" t="s">
        <v>45</v>
      </c>
      <c r="L70" s="258" t="s">
        <v>234</v>
      </c>
      <c r="M70" s="258" t="s">
        <v>236</v>
      </c>
      <c r="N70" s="82"/>
    </row>
    <row r="71" spans="1:14" ht="18" customHeight="1" outlineLevel="1">
      <c r="C71" s="122" t="s">
        <v>46</v>
      </c>
      <c r="D71" s="120"/>
      <c r="E71" s="120"/>
      <c r="F71" s="120"/>
      <c r="G71" s="120"/>
      <c r="H71" s="121"/>
      <c r="I71" s="71"/>
      <c r="J71" s="259" t="s">
        <v>232</v>
      </c>
      <c r="K71" s="259" t="s">
        <v>233</v>
      </c>
      <c r="L71" s="259" t="s">
        <v>230</v>
      </c>
      <c r="M71" s="271" t="s">
        <v>231</v>
      </c>
      <c r="N71" s="78"/>
    </row>
    <row r="72" spans="1:14" ht="18" customHeight="1" outlineLevel="1" thickBot="1">
      <c r="C72" s="123" t="s">
        <v>41</v>
      </c>
      <c r="D72" s="124">
        <f>IF($J$3="NO",'Option 4'!$DE$12,'Option 4'!$DG$12)</f>
        <v>0</v>
      </c>
      <c r="E72" s="76" t="s">
        <v>42</v>
      </c>
      <c r="F72" s="125">
        <f>IF($J$3="NO",'Option 4'!$DE$13,'Option 4'!$DG$13)</f>
        <v>0</v>
      </c>
      <c r="G72" s="126" t="s">
        <v>43</v>
      </c>
      <c r="H72" s="127">
        <f>IF($J$3="NO",'Option 4'!$DE$14,'Option 4'!$DG$14)</f>
        <v>0</v>
      </c>
      <c r="I72" s="71"/>
      <c r="J72" s="260">
        <f>'Option 4'!$DF$26</f>
        <v>0</v>
      </c>
      <c r="K72" s="260">
        <f>'Option 4'!$DF$20</f>
        <v>0</v>
      </c>
      <c r="L72" s="260">
        <f>'Option 4'!$DG$8</f>
        <v>0</v>
      </c>
      <c r="M72" s="260">
        <f>'Option 4'!$DG$14</f>
        <v>0</v>
      </c>
      <c r="N72" s="78"/>
    </row>
    <row r="73" spans="1:14" ht="18" customHeight="1" outlineLevel="1" thickBot="1">
      <c r="C73" s="53"/>
      <c r="D73" s="71"/>
      <c r="E73" s="71"/>
      <c r="F73" s="71"/>
      <c r="G73" s="71"/>
      <c r="H73" s="71"/>
      <c r="I73" s="71"/>
      <c r="J73" s="301" t="s">
        <v>47</v>
      </c>
      <c r="K73" s="303">
        <f>Option1Period</f>
        <v>10</v>
      </c>
      <c r="L73" s="71"/>
    </row>
    <row r="74" spans="1:14" ht="39.950000000000003" customHeight="1" outlineLevel="1">
      <c r="C74" s="135" t="s">
        <v>48</v>
      </c>
      <c r="D74" s="79" t="s">
        <v>49</v>
      </c>
      <c r="E74" s="128" t="s">
        <v>50</v>
      </c>
      <c r="F74" s="79" t="s">
        <v>51</v>
      </c>
      <c r="G74" s="80" t="s">
        <v>52</v>
      </c>
      <c r="I74" s="71"/>
      <c r="J74" s="302"/>
      <c r="K74" s="304"/>
    </row>
    <row r="75" spans="1:14" ht="18" customHeight="1" outlineLevel="1">
      <c r="C75" s="83" t="s">
        <v>53</v>
      </c>
      <c r="D75" s="93">
        <f>IF($J$3="NO",'Option 4'!$DJ$25,'Option 4'!$DL$25)</f>
        <v>0</v>
      </c>
      <c r="E75" s="68"/>
      <c r="F75" s="84">
        <f>(IF($J$3="NO",'Option 4'!$DJ$16,'Option 4'!$DL$16)/Option1Period)</f>
        <v>0</v>
      </c>
      <c r="G75" s="129">
        <f>IF($J$3="NO",'Option 4'!$DJ$7,'Option 4'!$DL$7)</f>
        <v>0</v>
      </c>
      <c r="I75" s="71"/>
    </row>
    <row r="76" spans="1:14" ht="18" customHeight="1" outlineLevel="1">
      <c r="C76" s="83" t="s">
        <v>54</v>
      </c>
      <c r="D76" s="93">
        <f>IF($J$3="NO",'Option 4'!$DJ$26,'Option 4'!$DL$26)</f>
        <v>0</v>
      </c>
      <c r="E76" s="68"/>
      <c r="F76" s="84">
        <f>(IF($J$3="NO",'Option 4'!$DJ$17,'Option 4'!$DL$17)/Option1Period)</f>
        <v>0</v>
      </c>
      <c r="G76" s="129">
        <f>IF($J$3="NO",'Option 4'!$DJ$8,'Option 4'!$DL$8)</f>
        <v>0</v>
      </c>
      <c r="I76" s="71"/>
      <c r="J76" s="85"/>
      <c r="K76" s="86"/>
      <c r="L76" s="71"/>
    </row>
    <row r="77" spans="1:14" ht="18" customHeight="1" outlineLevel="1" thickBot="1">
      <c r="C77" s="130" t="s">
        <v>38</v>
      </c>
      <c r="D77" s="131">
        <f>IF($J$3="NO",'Option 4'!$DJ$24,'Option 4'!$DL$24)</f>
        <v>0</v>
      </c>
      <c r="E77" s="132"/>
      <c r="F77" s="131">
        <f>(IF($J$3="NO",'Option 4'!$DJ$15,'Option 4'!$DL$15)/Option1Period)</f>
        <v>0</v>
      </c>
      <c r="G77" s="133">
        <f>IF($J$3="NO",'Option 4'!$DJ$6,'Option 4'!$DL$6)</f>
        <v>0</v>
      </c>
      <c r="I77" s="71"/>
      <c r="J77" s="85"/>
      <c r="K77" s="86"/>
      <c r="L77" s="71"/>
    </row>
    <row r="78" spans="1:14" ht="18" customHeight="1" outlineLevel="1" thickBot="1">
      <c r="C78" s="53"/>
      <c r="D78" s="71"/>
      <c r="F78" s="71"/>
      <c r="G78" s="71"/>
      <c r="I78" s="71"/>
      <c r="J78" s="87"/>
      <c r="K78" s="86"/>
      <c r="L78" s="71"/>
    </row>
    <row r="79" spans="1:14" ht="39.950000000000003" customHeight="1" outlineLevel="1">
      <c r="C79" s="135" t="s">
        <v>55</v>
      </c>
      <c r="D79" s="79" t="s">
        <v>49</v>
      </c>
      <c r="E79" s="128" t="s">
        <v>50</v>
      </c>
      <c r="F79" s="79" t="s">
        <v>51</v>
      </c>
      <c r="G79" s="80" t="s">
        <v>56</v>
      </c>
      <c r="I79" s="71"/>
      <c r="J79" s="71"/>
      <c r="K79" s="71"/>
      <c r="L79" s="71"/>
      <c r="M79" s="71"/>
    </row>
    <row r="80" spans="1:14" ht="18" customHeight="1" outlineLevel="1">
      <c r="C80" s="83" t="s">
        <v>53</v>
      </c>
      <c r="D80" s="84">
        <f>IF($J$3="NO",'Option 4'!$DJ$29,'Option 4'!$DL$29)</f>
        <v>0</v>
      </c>
      <c r="E80" s="68"/>
      <c r="F80" s="84">
        <f>(IF($J$3="NO",'Option 4'!$DJ$20,'Option 4'!$DL$20)/Option1Period)</f>
        <v>0</v>
      </c>
      <c r="G80" s="129">
        <f>IF($J$3="NO",'Option 4'!$DJ$11,'Option 4'!$DL$11)</f>
        <v>0</v>
      </c>
      <c r="I80" s="71"/>
      <c r="J80" s="71"/>
      <c r="K80" s="71"/>
      <c r="L80" s="71"/>
      <c r="M80" s="71"/>
    </row>
    <row r="81" spans="1:14" ht="18" customHeight="1" outlineLevel="1">
      <c r="C81" s="83" t="s">
        <v>54</v>
      </c>
      <c r="D81" s="84">
        <f>IF($J$3="NO",'Option 4'!$DJ$30,'Option 4'!$DL$30)</f>
        <v>0</v>
      </c>
      <c r="E81" s="68"/>
      <c r="F81" s="84">
        <f>(IF($J$3="NO",'Option 4'!$DJ$21,'Option 4'!$DL$21)/Option1Period)</f>
        <v>0</v>
      </c>
      <c r="G81" s="129">
        <f>IF($J$3="NO",'Option 4'!$DJ$12,'Option 4'!$DL$12)</f>
        <v>0</v>
      </c>
      <c r="I81" s="71"/>
      <c r="J81" s="88"/>
      <c r="K81" s="71"/>
      <c r="L81" s="71"/>
      <c r="M81" s="71"/>
    </row>
    <row r="82" spans="1:14" ht="18" customHeight="1" outlineLevel="1" thickBot="1">
      <c r="C82" s="130" t="s">
        <v>38</v>
      </c>
      <c r="D82" s="134">
        <f>IF($J$3="NO",'Option 4'!$DJ$28,'Option 4'!$DL$28)</f>
        <v>0</v>
      </c>
      <c r="E82" s="132"/>
      <c r="F82" s="134">
        <f>(IF($J$3="NO",'Option 4'!$DJ$19,'Option 4'!$DL$19)/Option1Period)</f>
        <v>0</v>
      </c>
      <c r="G82" s="133">
        <f>IF($J$3="NO",'Option 4'!$DJ$10,'Option 4'!$DL$10)</f>
        <v>0</v>
      </c>
      <c r="I82" s="71"/>
      <c r="J82" s="71"/>
      <c r="K82" s="71"/>
      <c r="L82" s="71"/>
      <c r="M82" s="71"/>
    </row>
    <row r="83" spans="1:14" ht="18" customHeight="1" outlineLevel="1">
      <c r="D83" s="71"/>
      <c r="E83" s="71"/>
      <c r="F83" s="71"/>
      <c r="G83" s="71"/>
      <c r="H83" s="71"/>
      <c r="I83" s="71"/>
      <c r="J83" s="71"/>
      <c r="K83" s="71"/>
      <c r="L83" s="71"/>
      <c r="M83" s="71"/>
    </row>
    <row r="84" spans="1:14" ht="18" customHeight="1" outlineLevel="1">
      <c r="D84" s="71"/>
      <c r="E84" s="71"/>
      <c r="F84" s="71"/>
      <c r="G84" s="71"/>
      <c r="H84" s="71"/>
      <c r="I84" s="71"/>
      <c r="J84" s="71"/>
      <c r="K84" s="71"/>
      <c r="L84" s="71"/>
      <c r="M84" s="71"/>
    </row>
    <row r="85" spans="1:14" ht="18" customHeight="1" outlineLevel="1">
      <c r="A85" s="87"/>
      <c r="B85" s="107" t="s">
        <v>28</v>
      </c>
      <c r="D85" s="107" t="s">
        <v>247</v>
      </c>
      <c r="E85" s="273">
        <f>IF($J$3="NO",Option5PriceYear,2026)</f>
        <v>2026</v>
      </c>
      <c r="F85" s="272" t="s">
        <v>246</v>
      </c>
      <c r="G85" s="273">
        <f>IF($J$3="NO",Option5PVYear,2026)</f>
        <v>2026</v>
      </c>
      <c r="H85" s="71"/>
      <c r="I85" s="71"/>
      <c r="J85" s="71"/>
      <c r="K85" s="71"/>
      <c r="L85" s="89"/>
      <c r="M85" s="71"/>
    </row>
    <row r="86" spans="1:14" ht="18" customHeight="1" outlineLevel="1" thickBot="1">
      <c r="D86" s="71"/>
      <c r="E86" s="71"/>
      <c r="F86" s="71"/>
      <c r="G86" s="71"/>
      <c r="H86" s="71"/>
      <c r="I86" s="71"/>
      <c r="J86" s="71"/>
      <c r="K86" s="71"/>
      <c r="L86" s="72"/>
      <c r="M86" s="72"/>
    </row>
    <row r="87" spans="1:14" ht="18" customHeight="1" outlineLevel="1">
      <c r="C87" s="136" t="s">
        <v>245</v>
      </c>
      <c r="D87" s="118"/>
      <c r="E87" s="119"/>
      <c r="F87" s="120"/>
      <c r="G87" s="120"/>
      <c r="H87" s="121"/>
      <c r="I87" s="71"/>
      <c r="J87" s="295" t="s">
        <v>241</v>
      </c>
      <c r="K87" s="296"/>
      <c r="L87" s="296"/>
      <c r="M87" s="297"/>
      <c r="N87" s="73"/>
    </row>
    <row r="88" spans="1:14" ht="18" customHeight="1" outlineLevel="1" thickBot="1">
      <c r="C88" s="74" t="s">
        <v>36</v>
      </c>
      <c r="D88" s="75">
        <f>G100-G96</f>
        <v>0</v>
      </c>
      <c r="E88" s="76" t="s">
        <v>37</v>
      </c>
      <c r="F88" s="75">
        <f>G101-G95</f>
        <v>0</v>
      </c>
      <c r="G88" s="76" t="s">
        <v>38</v>
      </c>
      <c r="H88" s="77">
        <f>G102-G97</f>
        <v>0</v>
      </c>
      <c r="I88" s="71"/>
      <c r="J88" s="298"/>
      <c r="K88" s="299"/>
      <c r="L88" s="299"/>
      <c r="M88" s="300"/>
      <c r="N88" s="78"/>
    </row>
    <row r="89" spans="1:14" ht="18" customHeight="1" outlineLevel="1">
      <c r="C89" s="122" t="s">
        <v>39</v>
      </c>
      <c r="D89" s="120"/>
      <c r="E89" s="120"/>
      <c r="F89" s="120"/>
      <c r="G89" s="120"/>
      <c r="H89" s="121"/>
      <c r="I89" s="71"/>
      <c r="J89" s="257" t="s">
        <v>244</v>
      </c>
      <c r="K89" s="257" t="s">
        <v>40</v>
      </c>
      <c r="L89" s="257" t="s">
        <v>235</v>
      </c>
      <c r="M89" s="257" t="s">
        <v>235</v>
      </c>
      <c r="N89" s="78"/>
    </row>
    <row r="90" spans="1:14" ht="18" customHeight="1" outlineLevel="1" thickBot="1">
      <c r="B90" s="48"/>
      <c r="C90" s="123" t="s">
        <v>41</v>
      </c>
      <c r="D90" s="124">
        <f>IF($J$3="NO",'Option 5'!$DE$6,'Option 5'!$DG$6)</f>
        <v>0</v>
      </c>
      <c r="E90" s="76" t="s">
        <v>42</v>
      </c>
      <c r="F90" s="125">
        <f>IF($J$3="NO",'Option 5'!$DE$7,'Option 5'!$DG$7)</f>
        <v>0</v>
      </c>
      <c r="G90" s="126" t="s">
        <v>43</v>
      </c>
      <c r="H90" s="127">
        <f>IF($J$3="NO",'Option 5'!$DE$8,'Option 5'!$DG$8)</f>
        <v>0</v>
      </c>
      <c r="I90" s="81"/>
      <c r="J90" s="258" t="s">
        <v>44</v>
      </c>
      <c r="K90" s="258" t="s">
        <v>45</v>
      </c>
      <c r="L90" s="258" t="s">
        <v>234</v>
      </c>
      <c r="M90" s="258" t="s">
        <v>236</v>
      </c>
      <c r="N90" s="82"/>
    </row>
    <row r="91" spans="1:14" ht="18" customHeight="1" outlineLevel="1">
      <c r="C91" s="122" t="s">
        <v>46</v>
      </c>
      <c r="D91" s="120"/>
      <c r="E91" s="120"/>
      <c r="F91" s="120"/>
      <c r="G91" s="120"/>
      <c r="H91" s="121"/>
      <c r="I91" s="71"/>
      <c r="J91" s="259" t="s">
        <v>232</v>
      </c>
      <c r="K91" s="259" t="s">
        <v>233</v>
      </c>
      <c r="L91" s="259" t="s">
        <v>230</v>
      </c>
      <c r="M91" s="271" t="s">
        <v>231</v>
      </c>
      <c r="N91" s="78"/>
    </row>
    <row r="92" spans="1:14" ht="18" customHeight="1" outlineLevel="1" thickBot="1">
      <c r="C92" s="123" t="s">
        <v>41</v>
      </c>
      <c r="D92" s="124">
        <f>IF($J$3="NO",'Option 5'!$DE$12,'Option 5'!$DG$12)</f>
        <v>0</v>
      </c>
      <c r="E92" s="76" t="s">
        <v>42</v>
      </c>
      <c r="F92" s="125">
        <f>IF($J$3="NO",'Option 5'!$DE$13,'Option 5'!$DG$13)</f>
        <v>0</v>
      </c>
      <c r="G92" s="126" t="s">
        <v>43</v>
      </c>
      <c r="H92" s="127">
        <f>IF($J$3="NO",'Option 5'!$DE$14,'Option 5'!$DG$14)</f>
        <v>0</v>
      </c>
      <c r="I92" s="71"/>
      <c r="J92" s="260">
        <f>'Option 5'!$DF$26</f>
        <v>0</v>
      </c>
      <c r="K92" s="260">
        <f>'Option 5'!$DF$20</f>
        <v>0</v>
      </c>
      <c r="L92" s="260">
        <f>'Option 5'!$DG$8</f>
        <v>0</v>
      </c>
      <c r="M92" s="260">
        <f>'Option 5'!$DG$14</f>
        <v>0</v>
      </c>
      <c r="N92" s="78"/>
    </row>
    <row r="93" spans="1:14" ht="18" customHeight="1" outlineLevel="1" thickBot="1">
      <c r="C93" s="53"/>
      <c r="D93" s="71"/>
      <c r="E93" s="71"/>
      <c r="F93" s="71"/>
      <c r="G93" s="71"/>
      <c r="H93" s="71"/>
      <c r="I93" s="71"/>
      <c r="J93" s="301" t="s">
        <v>47</v>
      </c>
      <c r="K93" s="303">
        <f>Option1Period</f>
        <v>10</v>
      </c>
      <c r="L93" s="71"/>
    </row>
    <row r="94" spans="1:14" ht="39.950000000000003" customHeight="1" outlineLevel="1">
      <c r="C94" s="135" t="s">
        <v>48</v>
      </c>
      <c r="D94" s="79" t="s">
        <v>49</v>
      </c>
      <c r="E94" s="128" t="s">
        <v>50</v>
      </c>
      <c r="F94" s="79" t="s">
        <v>51</v>
      </c>
      <c r="G94" s="80" t="s">
        <v>52</v>
      </c>
      <c r="I94" s="71"/>
      <c r="J94" s="302"/>
      <c r="K94" s="304"/>
    </row>
    <row r="95" spans="1:14" ht="18" customHeight="1" outlineLevel="1">
      <c r="C95" s="83" t="s">
        <v>53</v>
      </c>
      <c r="D95" s="93">
        <f>IF($J$3="NO",'Option 5'!$DJ$25,'Option 5'!$DL$25)</f>
        <v>0</v>
      </c>
      <c r="E95" s="68"/>
      <c r="F95" s="84">
        <f>(IF($J$3="NO",'Option 5'!$DJ$16,'Option 5'!$DL$16)/Option1Period)</f>
        <v>0</v>
      </c>
      <c r="G95" s="129">
        <f>IF($J$3="NO",'Option 5'!$DJ$7,'Option 5'!$DL$7)</f>
        <v>0</v>
      </c>
      <c r="I95" s="71"/>
    </row>
    <row r="96" spans="1:14" ht="18" customHeight="1" outlineLevel="1">
      <c r="C96" s="83" t="s">
        <v>54</v>
      </c>
      <c r="D96" s="93">
        <f>IF($J$3="NO",'Option 5'!$DJ$26,'Option 5'!$DL$26)</f>
        <v>0</v>
      </c>
      <c r="E96" s="68"/>
      <c r="F96" s="84">
        <f>(IF($J$3="NO",'Option 5'!$DJ$17,'Option 5'!$DL$17)/Option1Period)</f>
        <v>0</v>
      </c>
      <c r="G96" s="129">
        <f>IF($J$3="NO",'Option 5'!$DJ$8,'Option 5'!$DL$8)</f>
        <v>0</v>
      </c>
      <c r="I96" s="71"/>
      <c r="J96" s="85"/>
      <c r="K96" s="86"/>
      <c r="L96" s="71"/>
    </row>
    <row r="97" spans="1:14" ht="18" customHeight="1" outlineLevel="1" thickBot="1">
      <c r="C97" s="130" t="s">
        <v>38</v>
      </c>
      <c r="D97" s="131">
        <f>IF($J$3="NO",'Option 5'!$DJ$24,'Option 5'!$DL$24)</f>
        <v>0</v>
      </c>
      <c r="E97" s="132"/>
      <c r="F97" s="131">
        <f>(IF($J$3="NO",'Option 5'!$DJ$15,'Option 5'!$DL$15)/Option1Period)</f>
        <v>0</v>
      </c>
      <c r="G97" s="133">
        <f>IF($J$3="NO",'Option 5'!$DJ$6,'Option 5'!$DL$6)</f>
        <v>0</v>
      </c>
      <c r="I97" s="71"/>
      <c r="J97" s="85"/>
      <c r="K97" s="86"/>
      <c r="L97" s="71"/>
    </row>
    <row r="98" spans="1:14" ht="18" customHeight="1" outlineLevel="1" thickBot="1">
      <c r="C98" s="53"/>
      <c r="D98" s="71"/>
      <c r="F98" s="71"/>
      <c r="G98" s="71"/>
      <c r="I98" s="71"/>
      <c r="J98" s="87"/>
      <c r="K98" s="86"/>
      <c r="L98" s="71"/>
    </row>
    <row r="99" spans="1:14" ht="39.950000000000003" customHeight="1" outlineLevel="1">
      <c r="C99" s="135" t="s">
        <v>55</v>
      </c>
      <c r="D99" s="79" t="s">
        <v>49</v>
      </c>
      <c r="E99" s="128" t="s">
        <v>50</v>
      </c>
      <c r="F99" s="79" t="s">
        <v>51</v>
      </c>
      <c r="G99" s="80" t="s">
        <v>56</v>
      </c>
      <c r="I99" s="71"/>
      <c r="J99" s="71"/>
      <c r="K99" s="71"/>
      <c r="L99" s="71"/>
      <c r="M99" s="71"/>
    </row>
    <row r="100" spans="1:14" ht="18" customHeight="1" outlineLevel="1">
      <c r="C100" s="83" t="s">
        <v>53</v>
      </c>
      <c r="D100" s="84">
        <f>IF($J$3="NO",'Option 5'!$DJ$29,'Option 5'!$DL$29)</f>
        <v>0</v>
      </c>
      <c r="E100" s="68"/>
      <c r="F100" s="84">
        <f>(IF($J$3="NO",'Option 5'!$DJ$20,'Option 5'!$DL$20)/Option1Period)</f>
        <v>0</v>
      </c>
      <c r="G100" s="129">
        <f>IF($J$3="NO",'Option 5'!$DJ$11,'Option 5'!$DL$11)</f>
        <v>0</v>
      </c>
      <c r="I100" s="71"/>
      <c r="J100" s="71"/>
      <c r="K100" s="71"/>
      <c r="L100" s="71"/>
      <c r="M100" s="71"/>
    </row>
    <row r="101" spans="1:14" ht="18" customHeight="1" outlineLevel="1">
      <c r="C101" s="83" t="s">
        <v>54</v>
      </c>
      <c r="D101" s="84">
        <f>IF($J$3="NO",'Option 5'!$DJ$30,'Option 5'!$DL$30)</f>
        <v>0</v>
      </c>
      <c r="E101" s="68"/>
      <c r="F101" s="84">
        <f>(IF($J$3="NO",'Option 5'!$DJ$21,'Option 5'!$DL$21)/Option1Period)</f>
        <v>0</v>
      </c>
      <c r="G101" s="129">
        <f>IF($J$3="NO",'Option 5'!$DJ$12,'Option 5'!$DL$12)</f>
        <v>0</v>
      </c>
      <c r="I101" s="71"/>
      <c r="J101" s="88"/>
      <c r="K101" s="71"/>
      <c r="L101" s="71"/>
      <c r="M101" s="71"/>
    </row>
    <row r="102" spans="1:14" ht="18" customHeight="1" outlineLevel="1" thickBot="1">
      <c r="C102" s="130" t="s">
        <v>38</v>
      </c>
      <c r="D102" s="134">
        <f>IF($J$3="NO",'Option 5'!$DJ$28,'Option 5'!$DL$28)</f>
        <v>0</v>
      </c>
      <c r="E102" s="132"/>
      <c r="F102" s="134">
        <f>(IF($J$3="NO",'Option 5'!$DJ$19,'Option 5'!$DL$19)/Option1Period)</f>
        <v>0</v>
      </c>
      <c r="G102" s="133">
        <f>IF($J$3="NO",'Option 5'!$DJ$10,'Option 5'!$DL$10)</f>
        <v>0</v>
      </c>
      <c r="I102" s="71"/>
      <c r="J102" s="71"/>
      <c r="K102" s="71"/>
      <c r="L102" s="71"/>
      <c r="M102" s="71"/>
    </row>
    <row r="103" spans="1:14" ht="18" customHeight="1" outlineLevel="1">
      <c r="D103" s="71"/>
      <c r="E103" s="71"/>
      <c r="F103" s="71"/>
      <c r="G103" s="71"/>
      <c r="H103" s="71"/>
      <c r="I103" s="71"/>
      <c r="J103" s="71"/>
      <c r="K103" s="71"/>
      <c r="L103" s="71"/>
      <c r="M103" s="71"/>
    </row>
    <row r="104" spans="1:14" ht="18" customHeight="1" outlineLevel="1">
      <c r="D104" s="71"/>
      <c r="E104" s="71"/>
      <c r="F104" s="71"/>
      <c r="G104" s="71"/>
      <c r="H104" s="71"/>
      <c r="I104" s="71"/>
      <c r="J104" s="71"/>
      <c r="K104" s="71"/>
      <c r="L104" s="71"/>
      <c r="M104" s="71"/>
    </row>
    <row r="105" spans="1:14" ht="18" customHeight="1" outlineLevel="1">
      <c r="A105" s="87"/>
      <c r="B105" s="107" t="s">
        <v>29</v>
      </c>
      <c r="D105" s="107" t="s">
        <v>247</v>
      </c>
      <c r="E105" s="273">
        <f>IF($J$3="NO",Option6PriceYear,2026)</f>
        <v>2026</v>
      </c>
      <c r="F105" s="272" t="s">
        <v>246</v>
      </c>
      <c r="G105" s="273">
        <f>IF($J$3="NO",Option6PVYear,2026)</f>
        <v>2026</v>
      </c>
      <c r="H105" s="71"/>
      <c r="I105" s="71"/>
      <c r="J105" s="71"/>
      <c r="K105" s="71"/>
      <c r="L105" s="89"/>
      <c r="M105" s="71"/>
    </row>
    <row r="106" spans="1:14" ht="18" customHeight="1" outlineLevel="1" thickBot="1">
      <c r="D106" s="71"/>
      <c r="E106" s="71"/>
      <c r="F106" s="71"/>
      <c r="G106" s="71"/>
      <c r="H106" s="71"/>
      <c r="I106" s="71"/>
      <c r="J106" s="71"/>
      <c r="K106" s="71"/>
      <c r="L106" s="72"/>
      <c r="M106" s="72"/>
    </row>
    <row r="107" spans="1:14" ht="18" customHeight="1" outlineLevel="1">
      <c r="C107" s="136" t="s">
        <v>245</v>
      </c>
      <c r="D107" s="118"/>
      <c r="E107" s="119"/>
      <c r="F107" s="120"/>
      <c r="G107" s="120"/>
      <c r="H107" s="121"/>
      <c r="I107" s="71"/>
      <c r="J107" s="295" t="s">
        <v>242</v>
      </c>
      <c r="K107" s="296"/>
      <c r="L107" s="296"/>
      <c r="M107" s="297"/>
      <c r="N107" s="73"/>
    </row>
    <row r="108" spans="1:14" ht="18" customHeight="1" outlineLevel="1" thickBot="1">
      <c r="C108" s="74" t="s">
        <v>36</v>
      </c>
      <c r="D108" s="75">
        <f>G120-G116</f>
        <v>0</v>
      </c>
      <c r="E108" s="76" t="s">
        <v>37</v>
      </c>
      <c r="F108" s="75">
        <f>G121-G115</f>
        <v>0</v>
      </c>
      <c r="G108" s="76" t="s">
        <v>38</v>
      </c>
      <c r="H108" s="77">
        <f>G122-G117</f>
        <v>0</v>
      </c>
      <c r="I108" s="71"/>
      <c r="J108" s="298"/>
      <c r="K108" s="299"/>
      <c r="L108" s="299"/>
      <c r="M108" s="300"/>
      <c r="N108" s="78"/>
    </row>
    <row r="109" spans="1:14" ht="18" customHeight="1" outlineLevel="1">
      <c r="C109" s="122" t="s">
        <v>39</v>
      </c>
      <c r="D109" s="120"/>
      <c r="E109" s="120"/>
      <c r="F109" s="120"/>
      <c r="G109" s="120"/>
      <c r="H109" s="121"/>
      <c r="I109" s="71"/>
      <c r="J109" s="257" t="s">
        <v>244</v>
      </c>
      <c r="K109" s="257" t="s">
        <v>40</v>
      </c>
      <c r="L109" s="257" t="s">
        <v>235</v>
      </c>
      <c r="M109" s="257" t="s">
        <v>235</v>
      </c>
      <c r="N109" s="78"/>
    </row>
    <row r="110" spans="1:14" ht="18" customHeight="1" outlineLevel="1" thickBot="1">
      <c r="B110" s="48"/>
      <c r="C110" s="123" t="s">
        <v>41</v>
      </c>
      <c r="D110" s="124">
        <f>IF($J$3="NO",'Option 6'!$DE$6,'Option 6'!$DG$6)</f>
        <v>0</v>
      </c>
      <c r="E110" s="76" t="s">
        <v>42</v>
      </c>
      <c r="F110" s="125">
        <f>IF($J$3="NO",'Option 6'!$DE$7,'Option 6'!$DG$7)</f>
        <v>0</v>
      </c>
      <c r="G110" s="126" t="s">
        <v>43</v>
      </c>
      <c r="H110" s="127">
        <f>IF($J$3="NO",'Option 6'!$DE$8,'Option 6'!$DG$8)</f>
        <v>0</v>
      </c>
      <c r="I110" s="81"/>
      <c r="J110" s="258" t="s">
        <v>44</v>
      </c>
      <c r="K110" s="258" t="s">
        <v>45</v>
      </c>
      <c r="L110" s="258" t="s">
        <v>234</v>
      </c>
      <c r="M110" s="258" t="s">
        <v>236</v>
      </c>
      <c r="N110" s="82"/>
    </row>
    <row r="111" spans="1:14" ht="18" customHeight="1" outlineLevel="1">
      <c r="C111" s="122" t="s">
        <v>46</v>
      </c>
      <c r="D111" s="120"/>
      <c r="E111" s="120"/>
      <c r="F111" s="120"/>
      <c r="G111" s="120"/>
      <c r="H111" s="121"/>
      <c r="I111" s="71"/>
      <c r="J111" s="259" t="s">
        <v>232</v>
      </c>
      <c r="K111" s="259" t="s">
        <v>233</v>
      </c>
      <c r="L111" s="259" t="s">
        <v>230</v>
      </c>
      <c r="M111" s="271" t="s">
        <v>231</v>
      </c>
      <c r="N111" s="78"/>
    </row>
    <row r="112" spans="1:14" ht="18" customHeight="1" outlineLevel="1" thickBot="1">
      <c r="C112" s="123" t="s">
        <v>41</v>
      </c>
      <c r="D112" s="124">
        <f>IF($J$3="NO",'Option 6'!$DE$12,'Option 6'!$DG$12)</f>
        <v>0</v>
      </c>
      <c r="E112" s="76" t="s">
        <v>42</v>
      </c>
      <c r="F112" s="125">
        <f>IF($J$3="NO",'Option 6'!$DE$13,'Option 6'!$DG$13)</f>
        <v>0</v>
      </c>
      <c r="G112" s="126" t="s">
        <v>43</v>
      </c>
      <c r="H112" s="127">
        <f>IF($J$3="NO",'Option 6'!$DE$14,'Option 6'!$DG$14)</f>
        <v>0</v>
      </c>
      <c r="I112" s="71"/>
      <c r="J112" s="260">
        <f>'Option 6'!$DF$26</f>
        <v>0</v>
      </c>
      <c r="K112" s="260">
        <f>'Option 6'!$DF$20</f>
        <v>0</v>
      </c>
      <c r="L112" s="260">
        <f>'Option 6'!$DG$8</f>
        <v>0</v>
      </c>
      <c r="M112" s="260">
        <f>'Option 6'!$DG$14</f>
        <v>0</v>
      </c>
      <c r="N112" s="78"/>
    </row>
    <row r="113" spans="1:13" ht="18" customHeight="1" outlineLevel="1" thickBot="1">
      <c r="C113" s="53"/>
      <c r="D113" s="71"/>
      <c r="E113" s="71"/>
      <c r="F113" s="71"/>
      <c r="G113" s="71"/>
      <c r="H113" s="71"/>
      <c r="I113" s="71"/>
      <c r="J113" s="301" t="s">
        <v>47</v>
      </c>
      <c r="K113" s="303">
        <f>Option1Period</f>
        <v>10</v>
      </c>
      <c r="L113" s="71"/>
    </row>
    <row r="114" spans="1:13" ht="39.950000000000003" customHeight="1" outlineLevel="1">
      <c r="C114" s="135" t="s">
        <v>48</v>
      </c>
      <c r="D114" s="79" t="s">
        <v>49</v>
      </c>
      <c r="E114" s="128" t="s">
        <v>50</v>
      </c>
      <c r="F114" s="79" t="s">
        <v>51</v>
      </c>
      <c r="G114" s="80" t="s">
        <v>52</v>
      </c>
      <c r="I114" s="71"/>
      <c r="J114" s="302"/>
      <c r="K114" s="304"/>
    </row>
    <row r="115" spans="1:13" ht="18" customHeight="1" outlineLevel="1">
      <c r="C115" s="83" t="s">
        <v>53</v>
      </c>
      <c r="D115" s="93">
        <f>IF($J$3="NO",'Option 6'!$DJ$25,'Option 6'!$DL$25)</f>
        <v>0</v>
      </c>
      <c r="E115" s="68"/>
      <c r="F115" s="84">
        <f>(IF($J$3="NO",'Option 6'!$DJ$16,'Option 6'!$DL$16)/Option1Period)</f>
        <v>0</v>
      </c>
      <c r="G115" s="129">
        <f>IF($J$3="NO",'Option 6'!$DJ$7,'Option 6'!$DL$7)</f>
        <v>0</v>
      </c>
      <c r="I115" s="71"/>
    </row>
    <row r="116" spans="1:13" ht="18" customHeight="1" outlineLevel="1">
      <c r="C116" s="83" t="s">
        <v>54</v>
      </c>
      <c r="D116" s="93">
        <f>IF($J$3="NO",'Option 6'!$DJ$26,'Option 6'!$DL$26)</f>
        <v>0</v>
      </c>
      <c r="E116" s="68"/>
      <c r="F116" s="84">
        <f>(IF($J$3="NO",'Option 6'!$DJ$17,'Option 6'!$DL$17)/Option1Period)</f>
        <v>0</v>
      </c>
      <c r="G116" s="129">
        <f>IF($J$3="NO",'Option 6'!$DJ$8,'Option 6'!$DL$8)</f>
        <v>0</v>
      </c>
      <c r="I116" s="71"/>
      <c r="J116" s="85"/>
      <c r="K116" s="86"/>
      <c r="L116" s="71"/>
    </row>
    <row r="117" spans="1:13" ht="18" customHeight="1" outlineLevel="1" thickBot="1">
      <c r="C117" s="130" t="s">
        <v>38</v>
      </c>
      <c r="D117" s="131">
        <f>IF($J$3="NO",'Option 6'!$DJ$24,'Option 6'!$DL$24)</f>
        <v>0</v>
      </c>
      <c r="E117" s="132"/>
      <c r="F117" s="131">
        <f>(IF($J$3="NO",'Option 6'!$DJ$15,'Option 6'!$DL$15)/Option1Period)</f>
        <v>0</v>
      </c>
      <c r="G117" s="133">
        <f>IF($J$3="NO",'Option 6'!$DJ$6,'Option 6'!$DL$6)</f>
        <v>0</v>
      </c>
      <c r="I117" s="71"/>
      <c r="J117" s="85"/>
      <c r="K117" s="86"/>
      <c r="L117" s="71"/>
    </row>
    <row r="118" spans="1:13" ht="18" customHeight="1" outlineLevel="1" thickBot="1">
      <c r="C118" s="53"/>
      <c r="D118" s="71"/>
      <c r="F118" s="71"/>
      <c r="G118" s="71"/>
      <c r="I118" s="71"/>
      <c r="J118" s="87"/>
      <c r="K118" s="86"/>
      <c r="L118" s="71"/>
    </row>
    <row r="119" spans="1:13" ht="39.950000000000003" customHeight="1" outlineLevel="1">
      <c r="C119" s="135" t="s">
        <v>55</v>
      </c>
      <c r="D119" s="79" t="s">
        <v>49</v>
      </c>
      <c r="E119" s="128" t="s">
        <v>50</v>
      </c>
      <c r="F119" s="79" t="s">
        <v>51</v>
      </c>
      <c r="G119" s="80" t="s">
        <v>56</v>
      </c>
      <c r="I119" s="71"/>
      <c r="J119" s="71"/>
      <c r="K119" s="71"/>
      <c r="L119" s="71"/>
      <c r="M119" s="71"/>
    </row>
    <row r="120" spans="1:13" ht="18" customHeight="1" outlineLevel="1">
      <c r="C120" s="83" t="s">
        <v>53</v>
      </c>
      <c r="D120" s="84">
        <f>IF($J$3="NO",'Option 6'!$DJ$29,'Option 6'!$DL$29)</f>
        <v>0</v>
      </c>
      <c r="E120" s="68"/>
      <c r="F120" s="84">
        <f>(IF($J$3="NO",'Option 6'!$DJ$20,'Option 6'!$DL$20)/Option1Period)</f>
        <v>0</v>
      </c>
      <c r="G120" s="129">
        <f>IF($J$3="NO",'Option 6'!$DJ$11,'Option 6'!$DL$11)</f>
        <v>0</v>
      </c>
      <c r="I120" s="71"/>
      <c r="J120" s="71"/>
      <c r="K120" s="71"/>
      <c r="L120" s="71"/>
      <c r="M120" s="71"/>
    </row>
    <row r="121" spans="1:13" ht="18" customHeight="1" outlineLevel="1">
      <c r="C121" s="83" t="s">
        <v>54</v>
      </c>
      <c r="D121" s="84">
        <f>IF($J$3="NO",'Option 6'!$DJ$30,'Option 6'!$DL$30)</f>
        <v>0</v>
      </c>
      <c r="E121" s="68"/>
      <c r="F121" s="84">
        <f>(IF($J$3="NO",'Option 6'!$DJ$21,'Option 6'!$DL$21)/Option1Period)</f>
        <v>0</v>
      </c>
      <c r="G121" s="129">
        <f>IF($J$3="NO",'Option 6'!$DJ$12,'Option 6'!$DL$12)</f>
        <v>0</v>
      </c>
      <c r="I121" s="71"/>
      <c r="J121" s="88"/>
      <c r="K121" s="71"/>
      <c r="L121" s="71"/>
      <c r="M121" s="71"/>
    </row>
    <row r="122" spans="1:13" ht="18" customHeight="1" outlineLevel="1" thickBot="1">
      <c r="C122" s="130" t="s">
        <v>38</v>
      </c>
      <c r="D122" s="134">
        <f>IF($J$3="NO",'Option 6'!$DJ$28,'Option 6'!$DL$28)</f>
        <v>0</v>
      </c>
      <c r="E122" s="132"/>
      <c r="F122" s="134">
        <f>(IF($J$3="NO",'Option 6'!$DJ$19,'Option 6'!$DL$19)/Option1Period)</f>
        <v>0</v>
      </c>
      <c r="G122" s="133">
        <f>IF($J$3="NO",'Option 6'!$DJ$10,'Option 6'!$DL$10)</f>
        <v>0</v>
      </c>
      <c r="I122" s="71"/>
      <c r="J122" s="71"/>
      <c r="K122" s="71"/>
      <c r="L122" s="71"/>
      <c r="M122" s="71"/>
    </row>
    <row r="123" spans="1:13" ht="18" customHeight="1"/>
    <row r="124" spans="1:13" ht="18" customHeight="1"/>
    <row r="125" spans="1:13" ht="18" hidden="1" customHeight="1">
      <c r="A125" s="166" t="s">
        <v>57</v>
      </c>
    </row>
    <row r="126" spans="1:13" ht="18" hidden="1" customHeight="1">
      <c r="A126" s="166" t="s">
        <v>35</v>
      </c>
    </row>
    <row r="127" spans="1:13" ht="18" customHeight="1"/>
    <row r="128" spans="1:13"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sheetData>
  <mergeCells count="20">
    <mergeCell ref="J87:M88"/>
    <mergeCell ref="J93:J94"/>
    <mergeCell ref="K93:K94"/>
    <mergeCell ref="J107:M108"/>
    <mergeCell ref="J113:J114"/>
    <mergeCell ref="K113:K114"/>
    <mergeCell ref="J47:M48"/>
    <mergeCell ref="J53:J54"/>
    <mergeCell ref="K53:K54"/>
    <mergeCell ref="J67:M68"/>
    <mergeCell ref="J73:J74"/>
    <mergeCell ref="K73:K74"/>
    <mergeCell ref="J27:M28"/>
    <mergeCell ref="J33:J34"/>
    <mergeCell ref="K33:K34"/>
    <mergeCell ref="F3:I4"/>
    <mergeCell ref="J3:J4"/>
    <mergeCell ref="J7:M8"/>
    <mergeCell ref="J13:J14"/>
    <mergeCell ref="K13:K14"/>
  </mergeCells>
  <dataValidations count="1">
    <dataValidation type="list" allowBlank="1" showInputMessage="1" showErrorMessage="1" sqref="J3" xr:uid="{E474D8D2-3802-43E0-9BE3-23BFD13631EF}">
      <formula1>$A$125:$A$126</formula1>
    </dataValidation>
  </dataValidations>
  <pageMargins left="0.7" right="0.7" top="0.75" bottom="0.75" header="0.3" footer="0.3"/>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B8924-BAD6-4B7B-8555-9FF01B26A0B7}">
  <sheetPr>
    <tabColor rgb="FF92D050"/>
  </sheetPr>
  <dimension ref="A1:DU154"/>
  <sheetViews>
    <sheetView zoomScale="70" zoomScaleNormal="70" workbookViewId="0">
      <selection activeCell="A21" sqref="A21"/>
    </sheetView>
  </sheetViews>
  <sheetFormatPr defaultColWidth="8.88671875" defaultRowHeight="15" outlineLevelRow="1" outlineLevelCol="1"/>
  <cols>
    <col min="1" max="1" width="11.109375" style="200" customWidth="1"/>
    <col min="2" max="2" width="13.6640625" style="200" customWidth="1"/>
    <col min="3" max="4" width="31.6640625" style="200" customWidth="1"/>
    <col min="5" max="14" width="10.21875" style="200" customWidth="1"/>
    <col min="15" max="104" width="10.21875" style="200" hidden="1" customWidth="1" outlineLevel="1"/>
    <col min="105" max="105" width="16" style="200" customWidth="1" collapsed="1"/>
    <col min="106" max="106" width="26.33203125" style="200" customWidth="1"/>
    <col min="107" max="107" width="8.88671875" style="200"/>
    <col min="108" max="108" width="27.5546875" style="200" customWidth="1"/>
    <col min="109" max="109" width="10.88671875" style="200" bestFit="1" customWidth="1"/>
    <col min="110" max="111" width="14.21875" style="200" bestFit="1" customWidth="1"/>
    <col min="112" max="112" width="2.109375" style="200" customWidth="1"/>
    <col min="113" max="113" width="42.5546875" style="200" customWidth="1"/>
    <col min="114" max="114" width="20.44140625" style="200" customWidth="1"/>
    <col min="115" max="115" width="10.5546875" style="200" customWidth="1"/>
    <col min="116" max="116" width="12.109375" style="200" customWidth="1"/>
    <col min="117" max="117" width="2.88671875" style="200" customWidth="1"/>
    <col min="118" max="118" width="13.5546875" style="200" bestFit="1" customWidth="1"/>
    <col min="119" max="119" width="5.33203125" style="200" bestFit="1" customWidth="1"/>
    <col min="120" max="120" width="14.77734375" style="200" bestFit="1" customWidth="1"/>
    <col min="121" max="121" width="14.77734375" style="200" customWidth="1"/>
    <col min="122" max="122" width="20.109375" style="200" customWidth="1"/>
    <col min="123" max="123" width="21" style="200" customWidth="1"/>
    <col min="124" max="124" width="2.44140625" style="200" customWidth="1"/>
    <col min="125" max="125" width="30.109375" style="200" customWidth="1"/>
    <col min="126" max="16384" width="8.88671875" style="91"/>
  </cols>
  <sheetData>
    <row r="1" spans="1:125" s="176" customFormat="1" ht="15" customHeight="1">
      <c r="A1" s="168" t="s">
        <v>58</v>
      </c>
      <c r="B1" s="168" t="s">
        <v>59</v>
      </c>
      <c r="C1" s="169" t="s">
        <v>60</v>
      </c>
      <c r="D1" s="170" t="s">
        <v>61</v>
      </c>
      <c r="E1" s="171" t="s">
        <v>62</v>
      </c>
      <c r="F1" s="172"/>
      <c r="G1" s="172"/>
      <c r="H1" s="172"/>
      <c r="I1" s="172"/>
      <c r="J1" s="172"/>
      <c r="K1" s="172"/>
      <c r="L1" s="172"/>
      <c r="M1" s="173"/>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4"/>
      <c r="BD1" s="172"/>
      <c r="BE1" s="172"/>
      <c r="BF1" s="172"/>
      <c r="BG1" s="172"/>
      <c r="BH1" s="172"/>
      <c r="BI1" s="172"/>
      <c r="BJ1" s="172"/>
      <c r="BK1" s="173"/>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5"/>
      <c r="DB1" s="175"/>
      <c r="DC1" s="175" t="s">
        <v>32</v>
      </c>
      <c r="DH1" s="175" t="s">
        <v>32</v>
      </c>
      <c r="DM1" s="175" t="s">
        <v>32</v>
      </c>
      <c r="DP1" s="175"/>
      <c r="DQ1" s="175"/>
      <c r="DR1" s="175"/>
      <c r="DS1" s="175"/>
      <c r="DT1" s="175" t="s">
        <v>32</v>
      </c>
      <c r="DU1" s="175"/>
    </row>
    <row r="2" spans="1:125" s="176" customFormat="1" ht="15.75">
      <c r="A2" s="177" t="s">
        <v>63</v>
      </c>
      <c r="B2" s="177" t="s">
        <v>64</v>
      </c>
      <c r="C2" s="178" t="s">
        <v>65</v>
      </c>
      <c r="D2" s="178"/>
      <c r="E2" s="173">
        <v>1</v>
      </c>
      <c r="F2" s="173">
        <v>2</v>
      </c>
      <c r="G2" s="173">
        <v>3</v>
      </c>
      <c r="H2" s="173">
        <v>4</v>
      </c>
      <c r="I2" s="173">
        <v>5</v>
      </c>
      <c r="J2" s="173">
        <v>6</v>
      </c>
      <c r="K2" s="173">
        <v>7</v>
      </c>
      <c r="L2" s="173">
        <v>8</v>
      </c>
      <c r="M2" s="173">
        <v>9</v>
      </c>
      <c r="N2" s="173">
        <v>10</v>
      </c>
      <c r="O2" s="173">
        <v>11</v>
      </c>
      <c r="P2" s="173">
        <v>12</v>
      </c>
      <c r="Q2" s="173">
        <v>13</v>
      </c>
      <c r="R2" s="173">
        <v>14</v>
      </c>
      <c r="S2" s="173">
        <v>15</v>
      </c>
      <c r="T2" s="173">
        <v>16</v>
      </c>
      <c r="U2" s="173">
        <v>17</v>
      </c>
      <c r="V2" s="173">
        <v>18</v>
      </c>
      <c r="W2" s="173">
        <v>19</v>
      </c>
      <c r="X2" s="173">
        <v>20</v>
      </c>
      <c r="Y2" s="173">
        <v>21</v>
      </c>
      <c r="Z2" s="173">
        <v>22</v>
      </c>
      <c r="AA2" s="173">
        <v>23</v>
      </c>
      <c r="AB2" s="173">
        <v>24</v>
      </c>
      <c r="AC2" s="173">
        <v>25</v>
      </c>
      <c r="AD2" s="173">
        <v>26</v>
      </c>
      <c r="AE2" s="173">
        <v>27</v>
      </c>
      <c r="AF2" s="173">
        <v>28</v>
      </c>
      <c r="AG2" s="173">
        <v>29</v>
      </c>
      <c r="AH2" s="173">
        <v>30</v>
      </c>
      <c r="AI2" s="173">
        <v>31</v>
      </c>
      <c r="AJ2" s="173">
        <v>32</v>
      </c>
      <c r="AK2" s="173">
        <v>33</v>
      </c>
      <c r="AL2" s="173">
        <v>34</v>
      </c>
      <c r="AM2" s="173">
        <v>35</v>
      </c>
      <c r="AN2" s="173">
        <v>36</v>
      </c>
      <c r="AO2" s="173">
        <v>37</v>
      </c>
      <c r="AP2" s="173">
        <v>38</v>
      </c>
      <c r="AQ2" s="173">
        <v>39</v>
      </c>
      <c r="AR2" s="173">
        <v>40</v>
      </c>
      <c r="AS2" s="173">
        <v>41</v>
      </c>
      <c r="AT2" s="173">
        <v>42</v>
      </c>
      <c r="AU2" s="173">
        <v>43</v>
      </c>
      <c r="AV2" s="173">
        <v>44</v>
      </c>
      <c r="AW2" s="173">
        <v>45</v>
      </c>
      <c r="AX2" s="173">
        <v>46</v>
      </c>
      <c r="AY2" s="173">
        <v>47</v>
      </c>
      <c r="AZ2" s="173">
        <v>48</v>
      </c>
      <c r="BA2" s="173">
        <v>49</v>
      </c>
      <c r="BB2" s="173">
        <v>50</v>
      </c>
      <c r="BC2" s="173">
        <v>51</v>
      </c>
      <c r="BD2" s="173">
        <v>52</v>
      </c>
      <c r="BE2" s="173">
        <v>53</v>
      </c>
      <c r="BF2" s="173">
        <v>54</v>
      </c>
      <c r="BG2" s="173">
        <v>55</v>
      </c>
      <c r="BH2" s="173">
        <v>56</v>
      </c>
      <c r="BI2" s="173">
        <v>57</v>
      </c>
      <c r="BJ2" s="173">
        <v>58</v>
      </c>
      <c r="BK2" s="173">
        <v>59</v>
      </c>
      <c r="BL2" s="173">
        <v>60</v>
      </c>
      <c r="BM2" s="173">
        <v>61</v>
      </c>
      <c r="BN2" s="173">
        <v>62</v>
      </c>
      <c r="BO2" s="173">
        <v>63</v>
      </c>
      <c r="BP2" s="173">
        <v>64</v>
      </c>
      <c r="BQ2" s="173">
        <v>65</v>
      </c>
      <c r="BR2" s="173">
        <v>66</v>
      </c>
      <c r="BS2" s="173">
        <v>67</v>
      </c>
      <c r="BT2" s="173">
        <v>68</v>
      </c>
      <c r="BU2" s="173">
        <v>69</v>
      </c>
      <c r="BV2" s="173">
        <v>70</v>
      </c>
      <c r="BW2" s="173">
        <v>71</v>
      </c>
      <c r="BX2" s="173">
        <v>72</v>
      </c>
      <c r="BY2" s="173">
        <v>73</v>
      </c>
      <c r="BZ2" s="173">
        <v>74</v>
      </c>
      <c r="CA2" s="173">
        <v>75</v>
      </c>
      <c r="CB2" s="173">
        <v>76</v>
      </c>
      <c r="CC2" s="173">
        <v>77</v>
      </c>
      <c r="CD2" s="173">
        <v>78</v>
      </c>
      <c r="CE2" s="173">
        <v>79</v>
      </c>
      <c r="CF2" s="173">
        <v>80</v>
      </c>
      <c r="CG2" s="173">
        <v>81</v>
      </c>
      <c r="CH2" s="173">
        <v>82</v>
      </c>
      <c r="CI2" s="173">
        <v>83</v>
      </c>
      <c r="CJ2" s="173">
        <v>84</v>
      </c>
      <c r="CK2" s="173">
        <v>85</v>
      </c>
      <c r="CL2" s="173">
        <v>86</v>
      </c>
      <c r="CM2" s="173">
        <v>87</v>
      </c>
      <c r="CN2" s="173">
        <v>88</v>
      </c>
      <c r="CO2" s="173">
        <v>89</v>
      </c>
      <c r="CP2" s="173">
        <v>90</v>
      </c>
      <c r="CQ2" s="173">
        <v>91</v>
      </c>
      <c r="CR2" s="173">
        <v>92</v>
      </c>
      <c r="CS2" s="173">
        <v>93</v>
      </c>
      <c r="CT2" s="173">
        <v>94</v>
      </c>
      <c r="CU2" s="173">
        <v>95</v>
      </c>
      <c r="CV2" s="173">
        <v>96</v>
      </c>
      <c r="CW2" s="173">
        <v>97</v>
      </c>
      <c r="CX2" s="173">
        <v>98</v>
      </c>
      <c r="CY2" s="173">
        <v>99</v>
      </c>
      <c r="CZ2" s="173">
        <v>100</v>
      </c>
      <c r="DA2" s="171"/>
      <c r="DB2" s="171"/>
      <c r="DC2" s="171"/>
    </row>
    <row r="3" spans="1:125" s="176" customFormat="1" ht="16.5" thickBot="1">
      <c r="A3" s="179"/>
      <c r="B3" s="179" t="s">
        <v>66</v>
      </c>
      <c r="C3" s="178"/>
      <c r="D3" s="180"/>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72"/>
      <c r="CF3" s="172"/>
      <c r="CG3" s="172"/>
      <c r="CH3" s="172"/>
      <c r="CI3" s="172"/>
      <c r="CJ3" s="172"/>
      <c r="CK3" s="172"/>
      <c r="CL3" s="172"/>
      <c r="CM3" s="172"/>
      <c r="CN3" s="172"/>
      <c r="CO3" s="172"/>
      <c r="CP3" s="172"/>
      <c r="CQ3" s="172"/>
      <c r="CR3" s="172"/>
      <c r="CS3" s="172"/>
      <c r="CT3" s="172"/>
      <c r="CU3" s="172"/>
      <c r="CV3" s="172"/>
      <c r="CW3" s="172"/>
      <c r="CX3" s="172"/>
      <c r="CY3" s="172"/>
      <c r="CZ3" s="172"/>
      <c r="DA3" s="175"/>
      <c r="DB3" s="175"/>
      <c r="DC3" s="175"/>
    </row>
    <row r="4" spans="1:125" s="176" customFormat="1" ht="16.5" thickBot="1">
      <c r="A4" s="181"/>
      <c r="B4" s="182"/>
      <c r="C4" s="62" t="s">
        <v>67</v>
      </c>
      <c r="D4" s="63"/>
      <c r="E4" s="213"/>
      <c r="F4" s="212"/>
      <c r="G4" s="212"/>
      <c r="H4" s="212"/>
      <c r="I4" s="212"/>
      <c r="J4" s="212"/>
      <c r="K4" s="212"/>
      <c r="L4" s="212"/>
      <c r="M4" s="212"/>
      <c r="N4" s="214"/>
      <c r="O4" s="215"/>
      <c r="P4" s="212"/>
      <c r="Q4" s="212"/>
      <c r="R4" s="212"/>
      <c r="S4" s="212"/>
      <c r="T4" s="212"/>
      <c r="U4" s="212"/>
      <c r="V4" s="212"/>
      <c r="W4" s="212"/>
      <c r="X4" s="214"/>
      <c r="Y4" s="215"/>
      <c r="Z4" s="212"/>
      <c r="AA4" s="212"/>
      <c r="AB4" s="212"/>
      <c r="AC4" s="212"/>
      <c r="AD4" s="212"/>
      <c r="AE4" s="212"/>
      <c r="AF4" s="212"/>
      <c r="AG4" s="212"/>
      <c r="AH4" s="214"/>
      <c r="AI4" s="215"/>
      <c r="AJ4" s="212"/>
      <c r="AK4" s="212"/>
      <c r="AL4" s="212"/>
      <c r="AM4" s="212"/>
      <c r="AN4" s="212"/>
      <c r="AO4" s="212"/>
      <c r="AP4" s="212"/>
      <c r="AQ4" s="212"/>
      <c r="AR4" s="212"/>
      <c r="AS4" s="215"/>
      <c r="AT4" s="212"/>
      <c r="AU4" s="212"/>
      <c r="AV4" s="212"/>
      <c r="AW4" s="212"/>
      <c r="AX4" s="212"/>
      <c r="AY4" s="212"/>
      <c r="AZ4" s="212"/>
      <c r="BA4" s="212"/>
      <c r="BB4" s="212"/>
      <c r="BC4" s="213"/>
      <c r="BD4" s="212"/>
      <c r="BE4" s="212"/>
      <c r="BF4" s="212"/>
      <c r="BG4" s="212"/>
      <c r="BH4" s="212"/>
      <c r="BI4" s="212"/>
      <c r="BJ4" s="212"/>
      <c r="BK4" s="212"/>
      <c r="BL4" s="214"/>
      <c r="BM4" s="215"/>
      <c r="BN4" s="212"/>
      <c r="BO4" s="212"/>
      <c r="BP4" s="212"/>
      <c r="BQ4" s="212"/>
      <c r="BR4" s="212"/>
      <c r="BS4" s="212"/>
      <c r="BT4" s="212"/>
      <c r="BU4" s="212"/>
      <c r="BV4" s="214"/>
      <c r="BW4" s="215"/>
      <c r="BX4" s="212"/>
      <c r="BY4" s="212"/>
      <c r="BZ4" s="212"/>
      <c r="CA4" s="212"/>
      <c r="CB4" s="212"/>
      <c r="CC4" s="212"/>
      <c r="CD4" s="212"/>
      <c r="CE4" s="212"/>
      <c r="CF4" s="214"/>
      <c r="CG4" s="215"/>
      <c r="CH4" s="212"/>
      <c r="CI4" s="212"/>
      <c r="CJ4" s="212"/>
      <c r="CK4" s="212"/>
      <c r="CL4" s="212"/>
      <c r="CM4" s="212"/>
      <c r="CN4" s="212"/>
      <c r="CO4" s="212"/>
      <c r="CP4" s="212"/>
      <c r="CQ4" s="215"/>
      <c r="CR4" s="212"/>
      <c r="CS4" s="212"/>
      <c r="CT4" s="212"/>
      <c r="CU4" s="212"/>
      <c r="CV4" s="212"/>
      <c r="CW4" s="212"/>
      <c r="CX4" s="212"/>
      <c r="CY4" s="212"/>
      <c r="CZ4" s="212"/>
      <c r="DA4" s="64" t="s">
        <v>68</v>
      </c>
      <c r="DB4" s="64" t="s">
        <v>69</v>
      </c>
      <c r="DP4" s="175" t="s">
        <v>70</v>
      </c>
      <c r="DQ4" s="175" t="s">
        <v>71</v>
      </c>
      <c r="DR4" s="175" t="s">
        <v>72</v>
      </c>
      <c r="DS4" s="175" t="s">
        <v>73</v>
      </c>
      <c r="DT4" s="175"/>
      <c r="DU4" s="216" t="s">
        <v>74</v>
      </c>
    </row>
    <row r="5" spans="1:125" s="176" customFormat="1" ht="19.5" thickBot="1">
      <c r="A5" s="37"/>
      <c r="B5" s="38"/>
      <c r="C5" s="44" t="s">
        <v>75</v>
      </c>
      <c r="D5" s="147"/>
      <c r="E5" s="114"/>
      <c r="F5" s="115"/>
      <c r="G5" s="98"/>
      <c r="H5" s="112"/>
      <c r="I5" s="112"/>
      <c r="J5" s="98"/>
      <c r="K5" s="98"/>
      <c r="L5" s="98"/>
      <c r="M5" s="98"/>
      <c r="N5" s="98"/>
      <c r="O5" s="98"/>
      <c r="P5" s="98">
        <v>0</v>
      </c>
      <c r="Q5" s="98">
        <v>0</v>
      </c>
      <c r="R5" s="98">
        <v>0</v>
      </c>
      <c r="S5" s="98">
        <v>0</v>
      </c>
      <c r="T5" s="98">
        <v>0</v>
      </c>
      <c r="U5" s="98">
        <v>0</v>
      </c>
      <c r="V5" s="98">
        <v>0</v>
      </c>
      <c r="W5" s="98">
        <v>0</v>
      </c>
      <c r="X5" s="98">
        <v>0</v>
      </c>
      <c r="Y5" s="98">
        <v>0</v>
      </c>
      <c r="Z5" s="98">
        <v>0</v>
      </c>
      <c r="AA5" s="98">
        <v>0</v>
      </c>
      <c r="AB5" s="98">
        <v>0</v>
      </c>
      <c r="AC5" s="98">
        <v>0</v>
      </c>
      <c r="AD5" s="98">
        <v>0</v>
      </c>
      <c r="AE5" s="98">
        <v>0</v>
      </c>
      <c r="AF5" s="98">
        <v>0</v>
      </c>
      <c r="AG5" s="98">
        <v>0</v>
      </c>
      <c r="AH5" s="98">
        <v>0</v>
      </c>
      <c r="AI5" s="98">
        <v>0</v>
      </c>
      <c r="AJ5" s="98">
        <v>0</v>
      </c>
      <c r="AK5" s="98">
        <v>0</v>
      </c>
      <c r="AL5" s="98">
        <v>0</v>
      </c>
      <c r="AM5" s="98">
        <v>0</v>
      </c>
      <c r="AN5" s="98">
        <v>0</v>
      </c>
      <c r="AO5" s="98">
        <v>0</v>
      </c>
      <c r="AP5" s="98">
        <v>0</v>
      </c>
      <c r="AQ5" s="98">
        <v>0</v>
      </c>
      <c r="AR5" s="98">
        <v>0</v>
      </c>
      <c r="AS5" s="98">
        <v>0</v>
      </c>
      <c r="AT5" s="98">
        <v>0</v>
      </c>
      <c r="AU5" s="98">
        <v>0</v>
      </c>
      <c r="AV5" s="98">
        <v>0</v>
      </c>
      <c r="AW5" s="98">
        <v>0</v>
      </c>
      <c r="AX5" s="98">
        <v>0</v>
      </c>
      <c r="AY5" s="98">
        <v>0</v>
      </c>
      <c r="AZ5" s="98">
        <v>0</v>
      </c>
      <c r="BA5" s="98">
        <v>0</v>
      </c>
      <c r="BB5" s="98"/>
      <c r="BC5" s="114"/>
      <c r="BD5" s="115"/>
      <c r="BE5" s="98"/>
      <c r="BF5" s="112"/>
      <c r="BG5" s="112"/>
      <c r="BH5" s="98"/>
      <c r="BI5" s="98"/>
      <c r="BJ5" s="98"/>
      <c r="BK5" s="98"/>
      <c r="BL5" s="98"/>
      <c r="BM5" s="98"/>
      <c r="BN5" s="98">
        <v>0</v>
      </c>
      <c r="BO5" s="98">
        <v>0</v>
      </c>
      <c r="BP5" s="98">
        <v>0</v>
      </c>
      <c r="BQ5" s="98">
        <v>0</v>
      </c>
      <c r="BR5" s="98">
        <v>0</v>
      </c>
      <c r="BS5" s="98">
        <v>0</v>
      </c>
      <c r="BT5" s="98">
        <v>0</v>
      </c>
      <c r="BU5" s="98">
        <v>0</v>
      </c>
      <c r="BV5" s="98">
        <v>0</v>
      </c>
      <c r="BW5" s="98">
        <v>0</v>
      </c>
      <c r="BX5" s="98">
        <v>0</v>
      </c>
      <c r="BY5" s="98">
        <v>0</v>
      </c>
      <c r="BZ5" s="98">
        <v>0</v>
      </c>
      <c r="CA5" s="98">
        <v>0</v>
      </c>
      <c r="CB5" s="98">
        <v>0</v>
      </c>
      <c r="CC5" s="98">
        <v>0</v>
      </c>
      <c r="CD5" s="98">
        <v>0</v>
      </c>
      <c r="CE5" s="98">
        <v>0</v>
      </c>
      <c r="CF5" s="98">
        <v>0</v>
      </c>
      <c r="CG5" s="98">
        <v>0</v>
      </c>
      <c r="CH5" s="98">
        <v>0</v>
      </c>
      <c r="CI5" s="98">
        <v>0</v>
      </c>
      <c r="CJ5" s="98">
        <v>0</v>
      </c>
      <c r="CK5" s="98">
        <v>0</v>
      </c>
      <c r="CL5" s="98">
        <v>0</v>
      </c>
      <c r="CM5" s="98">
        <v>0</v>
      </c>
      <c r="CN5" s="98">
        <v>0</v>
      </c>
      <c r="CO5" s="98">
        <v>0</v>
      </c>
      <c r="CP5" s="98">
        <v>0</v>
      </c>
      <c r="CQ5" s="98">
        <v>0</v>
      </c>
      <c r="CR5" s="98">
        <v>0</v>
      </c>
      <c r="CS5" s="98">
        <v>0</v>
      </c>
      <c r="CT5" s="98">
        <v>0</v>
      </c>
      <c r="CU5" s="98">
        <v>0</v>
      </c>
      <c r="CV5" s="98">
        <v>0</v>
      </c>
      <c r="CW5" s="98">
        <v>0</v>
      </c>
      <c r="CX5" s="98">
        <v>0</v>
      </c>
      <c r="CY5" s="98">
        <v>0</v>
      </c>
      <c r="CZ5" s="98"/>
      <c r="DA5" s="105">
        <f>SUM(E5:CZ5)</f>
        <v>0</v>
      </c>
      <c r="DB5" s="117">
        <f t="shared" ref="DB5:DB19" si="0">SUMPRODUCT(E5:CZ5,DiscountFactors)</f>
        <v>0</v>
      </c>
      <c r="DD5" s="217" t="s">
        <v>76</v>
      </c>
      <c r="DE5" s="218" t="s">
        <v>77</v>
      </c>
      <c r="DF5" s="218" t="s">
        <v>224</v>
      </c>
      <c r="DG5" s="218" t="s">
        <v>225</v>
      </c>
      <c r="DH5" s="219"/>
      <c r="DI5" s="220" t="s">
        <v>78</v>
      </c>
      <c r="DJ5" s="221" t="str">
        <f>Option1PriceYear&amp;" Prices "&amp;Option1PVYear&amp;" Base Year"</f>
        <v>2026 Prices 2026 Base Year</v>
      </c>
      <c r="DK5" s="221" t="s">
        <v>224</v>
      </c>
      <c r="DL5" s="221" t="s">
        <v>225</v>
      </c>
      <c r="DP5" s="175">
        <f t="shared" ref="DP5:DP36" si="1">IF(A5="BUSINESS",1,0)</f>
        <v>0</v>
      </c>
      <c r="DQ5" s="175">
        <f t="shared" ref="DQ5:DQ36" si="2">IF(A5="HOUSEHOLD",1,0)</f>
        <v>0</v>
      </c>
      <c r="DR5" s="175">
        <f t="shared" ref="DR5:DR36" si="3">IF(AND(B5="YES",DP5=1),1,0)</f>
        <v>0</v>
      </c>
      <c r="DS5" s="175">
        <f t="shared" ref="DS5:DS36" si="4">IF(AND(B5="YES",DQ5=1),1,0)</f>
        <v>0</v>
      </c>
      <c r="DT5" s="175"/>
      <c r="DU5" s="222">
        <f>SUMPRODUCT(DB5:DB65,DR5:DR65)</f>
        <v>0</v>
      </c>
    </row>
    <row r="6" spans="1:125" s="176" customFormat="1" ht="16.5" thickBot="1">
      <c r="A6" s="185" t="str">
        <f>IF(DA5&lt;&gt;0,(IF(OR(A5="",B5=""),"Please fill in the two boxes above",IF(AND(B5="YES",OR(A5="OTHER",A5="")),"YES for direct impacts on business/household only",""))),"")</f>
        <v/>
      </c>
      <c r="B6" s="186"/>
      <c r="C6" s="40" t="s">
        <v>53</v>
      </c>
      <c r="D6" s="148"/>
      <c r="E6" s="99"/>
      <c r="F6" s="3"/>
      <c r="G6" s="3"/>
      <c r="H6" s="3"/>
      <c r="I6" s="113"/>
      <c r="J6" s="3"/>
      <c r="K6" s="3"/>
      <c r="L6" s="3"/>
      <c r="M6" s="3"/>
      <c r="N6" s="3"/>
      <c r="O6" s="3"/>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c r="BC6" s="99"/>
      <c r="BD6" s="3"/>
      <c r="BE6" s="3"/>
      <c r="BF6" s="3"/>
      <c r="BG6" s="113"/>
      <c r="BH6" s="3"/>
      <c r="BI6" s="3"/>
      <c r="BJ6" s="3"/>
      <c r="BK6" s="3"/>
      <c r="BL6" s="3"/>
      <c r="BM6" s="3"/>
      <c r="BN6" s="2">
        <v>0</v>
      </c>
      <c r="BO6" s="2">
        <v>0</v>
      </c>
      <c r="BP6" s="2">
        <v>0</v>
      </c>
      <c r="BQ6" s="2">
        <v>0</v>
      </c>
      <c r="BR6" s="2">
        <v>0</v>
      </c>
      <c r="BS6" s="2">
        <v>0</v>
      </c>
      <c r="BT6" s="2">
        <v>0</v>
      </c>
      <c r="BU6" s="2">
        <v>0</v>
      </c>
      <c r="BV6" s="2">
        <v>0</v>
      </c>
      <c r="BW6" s="2">
        <v>0</v>
      </c>
      <c r="BX6" s="2">
        <v>0</v>
      </c>
      <c r="BY6" s="2">
        <v>0</v>
      </c>
      <c r="BZ6" s="2">
        <v>0</v>
      </c>
      <c r="CA6" s="2">
        <v>0</v>
      </c>
      <c r="CB6" s="2">
        <v>0</v>
      </c>
      <c r="CC6" s="2">
        <v>0</v>
      </c>
      <c r="CD6" s="2">
        <v>0</v>
      </c>
      <c r="CE6" s="2">
        <v>0</v>
      </c>
      <c r="CF6" s="2">
        <v>0</v>
      </c>
      <c r="CG6" s="2">
        <v>0</v>
      </c>
      <c r="CH6" s="2">
        <v>0</v>
      </c>
      <c r="CI6" s="2">
        <v>0</v>
      </c>
      <c r="CJ6" s="2">
        <v>0</v>
      </c>
      <c r="CK6" s="2">
        <v>0</v>
      </c>
      <c r="CL6" s="2">
        <v>0</v>
      </c>
      <c r="CM6" s="2">
        <v>0</v>
      </c>
      <c r="CN6" s="2">
        <v>0</v>
      </c>
      <c r="CO6" s="2">
        <v>0</v>
      </c>
      <c r="CP6" s="2">
        <v>0</v>
      </c>
      <c r="CQ6" s="2">
        <v>0</v>
      </c>
      <c r="CR6" s="2">
        <v>0</v>
      </c>
      <c r="CS6" s="2">
        <v>0</v>
      </c>
      <c r="CT6" s="2">
        <v>0</v>
      </c>
      <c r="CU6" s="2">
        <v>0</v>
      </c>
      <c r="CV6" s="2">
        <v>0</v>
      </c>
      <c r="CW6" s="2">
        <v>0</v>
      </c>
      <c r="CX6" s="2">
        <v>0</v>
      </c>
      <c r="CY6" s="2">
        <v>0</v>
      </c>
      <c r="CZ6" s="2">
        <v>0</v>
      </c>
      <c r="DA6" s="105">
        <f t="shared" ref="DA6:DA19" si="5">SUM(E6:CZ6)</f>
        <v>0</v>
      </c>
      <c r="DB6" s="117">
        <f t="shared" si="0"/>
        <v>0</v>
      </c>
      <c r="DD6" s="223" t="s">
        <v>79</v>
      </c>
      <c r="DE6" s="224">
        <f>DU5/DO13</f>
        <v>0</v>
      </c>
      <c r="DF6" s="224">
        <f>DE6/DO11</f>
        <v>0</v>
      </c>
      <c r="DG6" s="224">
        <f>DF6/DO12</f>
        <v>0</v>
      </c>
      <c r="DH6" s="225"/>
      <c r="DI6" s="226" t="s">
        <v>38</v>
      </c>
      <c r="DJ6" s="221">
        <f>SUM(DB5,DB8,DB11,DB14,DB17,DB21,DB24,DB27,DB30,DB33,DB36,DB39,DB42,DB45,DB48,DB51,DB54,DB57,DB60,DB63)</f>
        <v>0</v>
      </c>
      <c r="DK6" s="221">
        <f>DJ6/$DO$11</f>
        <v>0</v>
      </c>
      <c r="DL6" s="221">
        <f>DK6/$DO$12</f>
        <v>0</v>
      </c>
      <c r="DP6" s="175">
        <f t="shared" si="1"/>
        <v>0</v>
      </c>
      <c r="DQ6" s="175">
        <f t="shared" si="2"/>
        <v>0</v>
      </c>
      <c r="DR6" s="175">
        <f t="shared" si="3"/>
        <v>0</v>
      </c>
      <c r="DS6" s="175">
        <f t="shared" si="4"/>
        <v>0</v>
      </c>
      <c r="DT6" s="175"/>
      <c r="DU6" s="227" t="s">
        <v>80</v>
      </c>
    </row>
    <row r="7" spans="1:125" s="176" customFormat="1" ht="16.5" thickBot="1">
      <c r="A7" s="185"/>
      <c r="B7" s="186"/>
      <c r="C7" s="41" t="s">
        <v>54</v>
      </c>
      <c r="D7" s="149"/>
      <c r="E7" s="100"/>
      <c r="F7" s="101"/>
      <c r="G7" s="101"/>
      <c r="H7" s="101"/>
      <c r="I7" s="101"/>
      <c r="J7" s="101"/>
      <c r="K7" s="101"/>
      <c r="L7" s="101"/>
      <c r="M7" s="101"/>
      <c r="N7" s="101"/>
      <c r="O7" s="101"/>
      <c r="P7" s="5">
        <v>0</v>
      </c>
      <c r="Q7" s="5">
        <v>0</v>
      </c>
      <c r="R7" s="5">
        <v>0</v>
      </c>
      <c r="S7" s="5">
        <v>0</v>
      </c>
      <c r="T7" s="5">
        <v>0</v>
      </c>
      <c r="U7" s="5">
        <v>0</v>
      </c>
      <c r="V7" s="5">
        <v>0</v>
      </c>
      <c r="W7" s="5">
        <v>0</v>
      </c>
      <c r="X7" s="5">
        <v>0</v>
      </c>
      <c r="Y7" s="5">
        <v>0</v>
      </c>
      <c r="Z7" s="5">
        <v>0</v>
      </c>
      <c r="AA7" s="5">
        <v>0</v>
      </c>
      <c r="AB7" s="5">
        <v>0</v>
      </c>
      <c r="AC7" s="5">
        <v>0</v>
      </c>
      <c r="AD7" s="5">
        <v>0</v>
      </c>
      <c r="AE7" s="5">
        <v>0</v>
      </c>
      <c r="AF7" s="5">
        <v>0</v>
      </c>
      <c r="AG7" s="5">
        <v>0</v>
      </c>
      <c r="AH7" s="5">
        <v>0</v>
      </c>
      <c r="AI7" s="5">
        <v>0</v>
      </c>
      <c r="AJ7" s="5">
        <v>0</v>
      </c>
      <c r="AK7" s="5">
        <v>0</v>
      </c>
      <c r="AL7" s="5">
        <v>0</v>
      </c>
      <c r="AM7" s="5">
        <v>0</v>
      </c>
      <c r="AN7" s="5">
        <v>0</v>
      </c>
      <c r="AO7" s="5">
        <v>0</v>
      </c>
      <c r="AP7" s="5">
        <v>0</v>
      </c>
      <c r="AQ7" s="5">
        <v>0</v>
      </c>
      <c r="AR7" s="5">
        <v>0</v>
      </c>
      <c r="AS7" s="5">
        <v>0</v>
      </c>
      <c r="AT7" s="5">
        <v>0</v>
      </c>
      <c r="AU7" s="5">
        <v>0</v>
      </c>
      <c r="AV7" s="5">
        <v>0</v>
      </c>
      <c r="AW7" s="5">
        <v>0</v>
      </c>
      <c r="AX7" s="5">
        <v>0</v>
      </c>
      <c r="AY7" s="5">
        <v>0</v>
      </c>
      <c r="AZ7" s="5">
        <v>0</v>
      </c>
      <c r="BA7" s="5">
        <v>0</v>
      </c>
      <c r="BB7" s="5">
        <v>0</v>
      </c>
      <c r="BC7" s="100"/>
      <c r="BD7" s="101"/>
      <c r="BE7" s="101"/>
      <c r="BF7" s="101"/>
      <c r="BG7" s="101"/>
      <c r="BH7" s="101"/>
      <c r="BI7" s="101"/>
      <c r="BJ7" s="101"/>
      <c r="BK7" s="101"/>
      <c r="BL7" s="101"/>
      <c r="BM7" s="101"/>
      <c r="BN7" s="5">
        <v>0</v>
      </c>
      <c r="BO7" s="5">
        <v>0</v>
      </c>
      <c r="BP7" s="5">
        <v>0</v>
      </c>
      <c r="BQ7" s="5">
        <v>0</v>
      </c>
      <c r="BR7" s="5">
        <v>0</v>
      </c>
      <c r="BS7" s="5">
        <v>0</v>
      </c>
      <c r="BT7" s="5">
        <v>0</v>
      </c>
      <c r="BU7" s="5">
        <v>0</v>
      </c>
      <c r="BV7" s="5">
        <v>0</v>
      </c>
      <c r="BW7" s="5">
        <v>0</v>
      </c>
      <c r="BX7" s="5">
        <v>0</v>
      </c>
      <c r="BY7" s="5">
        <v>0</v>
      </c>
      <c r="BZ7" s="5">
        <v>0</v>
      </c>
      <c r="CA7" s="5">
        <v>0</v>
      </c>
      <c r="CB7" s="5">
        <v>0</v>
      </c>
      <c r="CC7" s="5">
        <v>0</v>
      </c>
      <c r="CD7" s="5">
        <v>0</v>
      </c>
      <c r="CE7" s="5">
        <v>0</v>
      </c>
      <c r="CF7" s="5">
        <v>0</v>
      </c>
      <c r="CG7" s="5">
        <v>0</v>
      </c>
      <c r="CH7" s="5">
        <v>0</v>
      </c>
      <c r="CI7" s="5">
        <v>0</v>
      </c>
      <c r="CJ7" s="5">
        <v>0</v>
      </c>
      <c r="CK7" s="5">
        <v>0</v>
      </c>
      <c r="CL7" s="5">
        <v>0</v>
      </c>
      <c r="CM7" s="5">
        <v>0</v>
      </c>
      <c r="CN7" s="5">
        <v>0</v>
      </c>
      <c r="CO7" s="5">
        <v>0</v>
      </c>
      <c r="CP7" s="5">
        <v>0</v>
      </c>
      <c r="CQ7" s="5">
        <v>0</v>
      </c>
      <c r="CR7" s="5">
        <v>0</v>
      </c>
      <c r="CS7" s="5">
        <v>0</v>
      </c>
      <c r="CT7" s="5">
        <v>0</v>
      </c>
      <c r="CU7" s="5">
        <v>0</v>
      </c>
      <c r="CV7" s="5">
        <v>0</v>
      </c>
      <c r="CW7" s="5">
        <v>0</v>
      </c>
      <c r="CX7" s="5">
        <v>0</v>
      </c>
      <c r="CY7" s="5">
        <v>0</v>
      </c>
      <c r="CZ7" s="5">
        <v>0</v>
      </c>
      <c r="DA7" s="105">
        <f t="shared" si="5"/>
        <v>0</v>
      </c>
      <c r="DB7" s="117">
        <f t="shared" si="0"/>
        <v>0</v>
      </c>
      <c r="DD7" s="223" t="s">
        <v>81</v>
      </c>
      <c r="DE7" s="224">
        <f>DU7/DO13</f>
        <v>0</v>
      </c>
      <c r="DF7" s="224">
        <f>DE7/DO11</f>
        <v>0</v>
      </c>
      <c r="DG7" s="224">
        <f>DF7/DO12</f>
        <v>0</v>
      </c>
      <c r="DH7" s="225"/>
      <c r="DI7" s="226" t="s">
        <v>82</v>
      </c>
      <c r="DJ7" s="221">
        <f>SUM(DB6,DB9,DB12,DB15,DB18,DB22,DB25,DB28,DB31,DB34,DB37,DB40,DB43,DB46,DB49,DB52,DB55,DB58,DB61,DB64)</f>
        <v>0</v>
      </c>
      <c r="DK7" s="221">
        <f t="shared" ref="DK7:DK30" si="6">DJ7/$DO$11</f>
        <v>0</v>
      </c>
      <c r="DL7" s="221">
        <f t="shared" ref="DL7:DL12" si="7">DK7/$DO$12</f>
        <v>0</v>
      </c>
      <c r="DM7" s="228"/>
      <c r="DN7" s="229" t="s">
        <v>83</v>
      </c>
      <c r="DO7" s="202"/>
      <c r="DP7" s="175">
        <f t="shared" si="1"/>
        <v>0</v>
      </c>
      <c r="DQ7" s="175">
        <f t="shared" si="2"/>
        <v>0</v>
      </c>
      <c r="DR7" s="175">
        <f t="shared" si="3"/>
        <v>0</v>
      </c>
      <c r="DS7" s="175">
        <f t="shared" si="4"/>
        <v>0</v>
      </c>
      <c r="DT7" s="175"/>
      <c r="DU7" s="222">
        <f>SUMPRODUCT(DB70:DB130,DR70:DR130)</f>
        <v>0</v>
      </c>
    </row>
    <row r="8" spans="1:125" s="176" customFormat="1" ht="16.5" hidden="1" outlineLevel="1" thickBot="1">
      <c r="A8" s="37"/>
      <c r="B8" s="38"/>
      <c r="C8" s="46" t="s">
        <v>84</v>
      </c>
      <c r="D8" s="153"/>
      <c r="E8" s="97"/>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102"/>
      <c r="BC8" s="97"/>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102"/>
      <c r="DA8" s="105">
        <f t="shared" si="5"/>
        <v>0</v>
      </c>
      <c r="DB8" s="117">
        <f t="shared" si="0"/>
        <v>0</v>
      </c>
      <c r="DD8" s="223" t="s">
        <v>85</v>
      </c>
      <c r="DE8" s="224">
        <f>DE6-DE7</f>
        <v>0</v>
      </c>
      <c r="DF8" s="230">
        <f>DE8/DO11</f>
        <v>0</v>
      </c>
      <c r="DG8" s="224">
        <f>DF8/DO12</f>
        <v>0</v>
      </c>
      <c r="DH8" s="225"/>
      <c r="DI8" s="226" t="s">
        <v>86</v>
      </c>
      <c r="DJ8" s="221">
        <f>SUM(DB7,DB10,DB13,DB16,DB19,DB23,DB26,DB29,DB32,DB35,DB38,DB41,DB44,DB47,DB50,DB53,DB56,DB59,DB62,DB65)</f>
        <v>0</v>
      </c>
      <c r="DK8" s="221">
        <f t="shared" si="6"/>
        <v>0</v>
      </c>
      <c r="DL8" s="221">
        <f t="shared" si="7"/>
        <v>0</v>
      </c>
      <c r="DM8" s="231"/>
      <c r="DN8" s="232" t="s">
        <v>87</v>
      </c>
      <c r="DO8" s="233">
        <f>1+DiscountRate</f>
        <v>1.0349999999999999</v>
      </c>
      <c r="DP8" s="175">
        <f t="shared" si="1"/>
        <v>0</v>
      </c>
      <c r="DQ8" s="175">
        <f t="shared" si="2"/>
        <v>0</v>
      </c>
      <c r="DR8" s="175">
        <f t="shared" si="3"/>
        <v>0</v>
      </c>
      <c r="DS8" s="175">
        <f t="shared" si="4"/>
        <v>0</v>
      </c>
      <c r="DT8" s="175"/>
      <c r="DU8" s="227" t="s">
        <v>88</v>
      </c>
    </row>
    <row r="9" spans="1:125" s="176" customFormat="1" ht="16.5" hidden="1" customHeight="1" outlineLevel="1" thickBot="1">
      <c r="A9" s="185" t="str">
        <f>IF(DA8&lt;&gt;0,(IF(OR(A8="",B8=""),"Please fill in the two boxes above",IF(AND(B8="YES",OR(A8="OTHER",A8="")),"YES for direct impacts on business/household only",""))),"")</f>
        <v/>
      </c>
      <c r="B9" s="187"/>
      <c r="C9" s="40" t="s">
        <v>53</v>
      </c>
      <c r="D9" s="151"/>
      <c r="E9" s="99"/>
      <c r="F9" s="3"/>
      <c r="G9" s="3"/>
      <c r="H9" s="3"/>
      <c r="I9" s="3"/>
      <c r="J9" s="3"/>
      <c r="K9" s="3"/>
      <c r="L9" s="3"/>
      <c r="M9" s="3"/>
      <c r="N9" s="3"/>
      <c r="O9" s="3"/>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103"/>
      <c r="BC9" s="99"/>
      <c r="BD9" s="3"/>
      <c r="BE9" s="3"/>
      <c r="BF9" s="3"/>
      <c r="BG9" s="3"/>
      <c r="BH9" s="3"/>
      <c r="BI9" s="3"/>
      <c r="BJ9" s="3"/>
      <c r="BK9" s="3"/>
      <c r="BL9" s="3"/>
      <c r="BM9" s="3"/>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103"/>
      <c r="DA9" s="105">
        <f t="shared" si="5"/>
        <v>0</v>
      </c>
      <c r="DB9" s="117">
        <f t="shared" si="0"/>
        <v>0</v>
      </c>
      <c r="DD9" s="234"/>
      <c r="DE9" s="175"/>
      <c r="DF9" s="235"/>
      <c r="DG9" s="175"/>
      <c r="DH9" s="175"/>
      <c r="DI9" s="220" t="s">
        <v>89</v>
      </c>
      <c r="DJ9" s="236"/>
      <c r="DK9" s="221"/>
      <c r="DL9" s="221"/>
      <c r="DM9" s="231"/>
      <c r="DN9" s="237" t="s">
        <v>90</v>
      </c>
      <c r="DO9" s="238">
        <v>2026</v>
      </c>
      <c r="DP9" s="175">
        <f t="shared" si="1"/>
        <v>0</v>
      </c>
      <c r="DQ9" s="175">
        <f t="shared" si="2"/>
        <v>0</v>
      </c>
      <c r="DR9" s="175">
        <f t="shared" si="3"/>
        <v>0</v>
      </c>
      <c r="DS9" s="175">
        <f t="shared" si="4"/>
        <v>0</v>
      </c>
      <c r="DT9" s="175"/>
      <c r="DU9" s="239">
        <f>DU7-DU5</f>
        <v>0</v>
      </c>
    </row>
    <row r="10" spans="1:125" s="176" customFormat="1" ht="16.5" hidden="1" outlineLevel="1" thickBot="1">
      <c r="A10" s="188"/>
      <c r="B10" s="187"/>
      <c r="C10" s="41" t="s">
        <v>54</v>
      </c>
      <c r="D10" s="152"/>
      <c r="E10" s="100"/>
      <c r="F10" s="101"/>
      <c r="G10" s="101"/>
      <c r="H10" s="101"/>
      <c r="I10" s="101"/>
      <c r="J10" s="101"/>
      <c r="K10" s="101"/>
      <c r="L10" s="101"/>
      <c r="M10" s="101"/>
      <c r="N10" s="101"/>
      <c r="O10" s="10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104"/>
      <c r="BC10" s="100"/>
      <c r="BD10" s="101"/>
      <c r="BE10" s="101"/>
      <c r="BF10" s="101"/>
      <c r="BG10" s="101"/>
      <c r="BH10" s="101"/>
      <c r="BI10" s="101"/>
      <c r="BJ10" s="101"/>
      <c r="BK10" s="101"/>
      <c r="BL10" s="101"/>
      <c r="BM10" s="101"/>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104"/>
      <c r="DA10" s="105">
        <f t="shared" si="5"/>
        <v>0</v>
      </c>
      <c r="DB10" s="117">
        <f t="shared" si="0"/>
        <v>0</v>
      </c>
      <c r="DD10" s="234"/>
      <c r="DE10" s="175"/>
      <c r="DF10" s="235"/>
      <c r="DG10" s="175"/>
      <c r="DH10" s="175"/>
      <c r="DI10" s="226" t="s">
        <v>38</v>
      </c>
      <c r="DJ10" s="221">
        <f>SUM(DB70,DB73,DB76,DB79,DB82,DB86,DB89,DB92,DB95,DB98,DB101,DB104,DB107,DB110,DB113,DB116,DB119,DB122,DB125,DB128)</f>
        <v>0</v>
      </c>
      <c r="DK10" s="221">
        <f t="shared" si="6"/>
        <v>0</v>
      </c>
      <c r="DL10" s="221">
        <f t="shared" si="7"/>
        <v>0</v>
      </c>
      <c r="DM10" s="231"/>
      <c r="DN10" s="171"/>
      <c r="DO10" s="175"/>
      <c r="DP10" s="175">
        <f t="shared" si="1"/>
        <v>0</v>
      </c>
      <c r="DQ10" s="175">
        <f t="shared" si="2"/>
        <v>0</v>
      </c>
      <c r="DR10" s="175">
        <f t="shared" si="3"/>
        <v>0</v>
      </c>
      <c r="DS10" s="175">
        <f t="shared" si="4"/>
        <v>0</v>
      </c>
      <c r="DT10" s="175"/>
      <c r="DU10" s="171"/>
    </row>
    <row r="11" spans="1:125" s="176" customFormat="1" ht="19.5" hidden="1" outlineLevel="1" thickBot="1">
      <c r="A11" s="37"/>
      <c r="B11" s="38"/>
      <c r="C11" s="46" t="s">
        <v>91</v>
      </c>
      <c r="D11" s="153"/>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102"/>
      <c r="BC11" s="97"/>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102"/>
      <c r="DA11" s="105">
        <f t="shared" si="5"/>
        <v>0</v>
      </c>
      <c r="DB11" s="117">
        <f t="shared" si="0"/>
        <v>0</v>
      </c>
      <c r="DD11" s="217" t="s">
        <v>92</v>
      </c>
      <c r="DE11" s="218" t="s">
        <v>77</v>
      </c>
      <c r="DF11" s="218" t="s">
        <v>224</v>
      </c>
      <c r="DG11" s="218" t="s">
        <v>225</v>
      </c>
      <c r="DH11" s="219"/>
      <c r="DI11" s="226" t="s">
        <v>82</v>
      </c>
      <c r="DJ11" s="221">
        <f t="shared" ref="DJ11:DJ12" si="8">SUM(DB71,DB74,DB77,DB80,DB83,DB87,DB90,DB93,DB96,DB99,DB102,DB105,DB108,DB111,DB114,DB117,DB120,DB123,DB126,DB129)</f>
        <v>0</v>
      </c>
      <c r="DK11" s="221">
        <f t="shared" si="6"/>
        <v>0</v>
      </c>
      <c r="DL11" s="221">
        <f t="shared" si="7"/>
        <v>0</v>
      </c>
      <c r="DM11" s="175"/>
      <c r="DN11" s="201" t="s">
        <v>93</v>
      </c>
      <c r="DO11" s="240">
        <f>VLOOKUP((Option1PriceYear),DeflatorTable,6)/100</f>
        <v>1</v>
      </c>
      <c r="DP11" s="175">
        <f t="shared" si="1"/>
        <v>0</v>
      </c>
      <c r="DQ11" s="175">
        <f t="shared" si="2"/>
        <v>0</v>
      </c>
      <c r="DR11" s="175">
        <f t="shared" si="3"/>
        <v>0</v>
      </c>
      <c r="DS11" s="175">
        <f t="shared" si="4"/>
        <v>0</v>
      </c>
      <c r="DT11" s="175"/>
    </row>
    <row r="12" spans="1:125" s="176" customFormat="1" ht="15.4" hidden="1" customHeight="1" outlineLevel="1" thickBot="1">
      <c r="A12" s="185" t="str">
        <f>IF(DA11&lt;&gt;0,(IF(OR(A11="",B11=""),"Please fill in the two boxes above",IF(AND(B11="YES",OR(A11="OTHER",A11="")),"YES for direct impacts on business/household only",""))),"")</f>
        <v/>
      </c>
      <c r="B12" s="187"/>
      <c r="C12" s="40" t="s">
        <v>53</v>
      </c>
      <c r="D12" s="151"/>
      <c r="E12" s="99"/>
      <c r="F12" s="3"/>
      <c r="G12" s="3"/>
      <c r="H12" s="3"/>
      <c r="I12" s="3"/>
      <c r="J12" s="3"/>
      <c r="K12" s="3"/>
      <c r="L12" s="3"/>
      <c r="M12" s="3"/>
      <c r="N12" s="3"/>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103"/>
      <c r="BC12" s="99"/>
      <c r="BD12" s="3"/>
      <c r="BE12" s="3"/>
      <c r="BF12" s="3"/>
      <c r="BG12" s="3"/>
      <c r="BH12" s="3"/>
      <c r="BI12" s="3"/>
      <c r="BJ12" s="3"/>
      <c r="BK12" s="3"/>
      <c r="BL12" s="3"/>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103"/>
      <c r="DA12" s="105">
        <f t="shared" si="5"/>
        <v>0</v>
      </c>
      <c r="DB12" s="117">
        <f t="shared" si="0"/>
        <v>0</v>
      </c>
      <c r="DD12" s="223" t="s">
        <v>94</v>
      </c>
      <c r="DE12" s="224">
        <f>DU13/DO13</f>
        <v>0</v>
      </c>
      <c r="DF12" s="224">
        <f>DE12/DO11</f>
        <v>0</v>
      </c>
      <c r="DG12" s="224">
        <f>DF12/DO12</f>
        <v>0</v>
      </c>
      <c r="DH12" s="241"/>
      <c r="DI12" s="226" t="s">
        <v>86</v>
      </c>
      <c r="DJ12" s="221">
        <f t="shared" si="8"/>
        <v>0</v>
      </c>
      <c r="DK12" s="221">
        <f t="shared" si="6"/>
        <v>0</v>
      </c>
      <c r="DL12" s="221">
        <f t="shared" si="7"/>
        <v>0</v>
      </c>
      <c r="DM12" s="175"/>
      <c r="DN12" s="232" t="s">
        <v>95</v>
      </c>
      <c r="DO12" s="233">
        <f>(DO8^(Option1PVYear-DO9))</f>
        <v>1</v>
      </c>
      <c r="DP12" s="175">
        <f t="shared" si="1"/>
        <v>0</v>
      </c>
      <c r="DQ12" s="175">
        <f t="shared" si="2"/>
        <v>0</v>
      </c>
      <c r="DR12" s="175">
        <f t="shared" si="3"/>
        <v>0</v>
      </c>
      <c r="DS12" s="175">
        <f t="shared" si="4"/>
        <v>0</v>
      </c>
      <c r="DT12" s="175"/>
      <c r="DU12" s="216" t="s">
        <v>96</v>
      </c>
    </row>
    <row r="13" spans="1:125" s="176" customFormat="1" ht="16.5" hidden="1" outlineLevel="1" thickBot="1">
      <c r="A13" s="188"/>
      <c r="B13" s="187"/>
      <c r="C13" s="41" t="s">
        <v>54</v>
      </c>
      <c r="D13" s="152"/>
      <c r="E13" s="100"/>
      <c r="F13" s="101"/>
      <c r="G13" s="101"/>
      <c r="H13" s="101"/>
      <c r="I13" s="101"/>
      <c r="J13" s="101"/>
      <c r="K13" s="101"/>
      <c r="L13" s="101"/>
      <c r="M13" s="101"/>
      <c r="N13" s="101"/>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104"/>
      <c r="BC13" s="100"/>
      <c r="BD13" s="101"/>
      <c r="BE13" s="101"/>
      <c r="BF13" s="101"/>
      <c r="BG13" s="101"/>
      <c r="BH13" s="101"/>
      <c r="BI13" s="101"/>
      <c r="BJ13" s="101"/>
      <c r="BK13" s="101"/>
      <c r="BL13" s="101"/>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104"/>
      <c r="DA13" s="105">
        <f t="shared" si="5"/>
        <v>0</v>
      </c>
      <c r="DB13" s="117">
        <f t="shared" si="0"/>
        <v>0</v>
      </c>
      <c r="DD13" s="223" t="s">
        <v>97</v>
      </c>
      <c r="DE13" s="224">
        <f>DU15/DO13</f>
        <v>0</v>
      </c>
      <c r="DF13" s="224">
        <f>DE13/DO11</f>
        <v>0</v>
      </c>
      <c r="DG13" s="224">
        <f>DF13/DO12</f>
        <v>0</v>
      </c>
      <c r="DH13" s="241"/>
      <c r="DN13" s="237" t="s">
        <v>98</v>
      </c>
      <c r="DO13" s="242">
        <f>VLOOKUP(Option1Period,AnnuityTable,7)</f>
        <v>8.607686508868186</v>
      </c>
      <c r="DP13" s="175">
        <f t="shared" si="1"/>
        <v>0</v>
      </c>
      <c r="DQ13" s="175">
        <f t="shared" si="2"/>
        <v>0</v>
      </c>
      <c r="DR13" s="175">
        <f t="shared" si="3"/>
        <v>0</v>
      </c>
      <c r="DS13" s="175">
        <f t="shared" si="4"/>
        <v>0</v>
      </c>
      <c r="DT13" s="175"/>
      <c r="DU13" s="222">
        <f>SUMPRODUCT(DB5:DB65,DS5:DS65)</f>
        <v>0</v>
      </c>
    </row>
    <row r="14" spans="1:125" s="176" customFormat="1" ht="16.5" hidden="1" outlineLevel="1" thickBot="1">
      <c r="A14" s="37"/>
      <c r="B14" s="38"/>
      <c r="C14" s="46" t="s">
        <v>99</v>
      </c>
      <c r="D14" s="153"/>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102"/>
      <c r="BC14" s="97"/>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102"/>
      <c r="DA14" s="105">
        <f t="shared" si="5"/>
        <v>0</v>
      </c>
      <c r="DB14" s="117">
        <f t="shared" si="0"/>
        <v>0</v>
      </c>
      <c r="DD14" s="223" t="s">
        <v>100</v>
      </c>
      <c r="DE14" s="224">
        <f>DE12-DE13</f>
        <v>0</v>
      </c>
      <c r="DF14" s="230">
        <f>DE14/DO11</f>
        <v>0</v>
      </c>
      <c r="DG14" s="224">
        <f>DF14/DO12</f>
        <v>0</v>
      </c>
      <c r="DH14" s="241"/>
      <c r="DI14" s="220" t="s">
        <v>101</v>
      </c>
      <c r="DJ14" s="221" t="str">
        <f>Option1PriceYear&amp;" Prices "&amp;Option1PVYear&amp;" Base Year"</f>
        <v>2026 Prices 2026 Base Year</v>
      </c>
      <c r="DK14" s="221" t="s">
        <v>224</v>
      </c>
      <c r="DL14" s="221" t="s">
        <v>225</v>
      </c>
      <c r="DP14" s="175">
        <f t="shared" si="1"/>
        <v>0</v>
      </c>
      <c r="DQ14" s="175">
        <f t="shared" si="2"/>
        <v>0</v>
      </c>
      <c r="DR14" s="175">
        <f t="shared" si="3"/>
        <v>0</v>
      </c>
      <c r="DS14" s="175">
        <f t="shared" si="4"/>
        <v>0</v>
      </c>
      <c r="DT14" s="175"/>
      <c r="DU14" s="227" t="s">
        <v>102</v>
      </c>
    </row>
    <row r="15" spans="1:125" s="176" customFormat="1" ht="16.5" hidden="1" outlineLevel="1" thickBot="1">
      <c r="A15" s="185" t="str">
        <f>IF(DA14&lt;&gt;0,(IF(OR(A14="",B14=""),"Please fill in the two boxes above",IF(AND(B14="YES",OR(A14="OTHER",A14="")),"YES for direct impacts on business/household only",""))),"")</f>
        <v/>
      </c>
      <c r="B15" s="187"/>
      <c r="C15" s="40" t="s">
        <v>53</v>
      </c>
      <c r="D15" s="151"/>
      <c r="E15" s="99"/>
      <c r="F15" s="3"/>
      <c r="G15" s="3"/>
      <c r="H15" s="3"/>
      <c r="I15" s="3"/>
      <c r="J15" s="3"/>
      <c r="K15" s="3"/>
      <c r="L15" s="3"/>
      <c r="M15" s="3"/>
      <c r="N15" s="3"/>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103"/>
      <c r="BC15" s="99"/>
      <c r="BD15" s="3"/>
      <c r="BE15" s="3"/>
      <c r="BF15" s="3"/>
      <c r="BG15" s="3"/>
      <c r="BH15" s="3"/>
      <c r="BI15" s="3"/>
      <c r="BJ15" s="3"/>
      <c r="BK15" s="3"/>
      <c r="BL15" s="3"/>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103"/>
      <c r="DA15" s="105">
        <f t="shared" si="5"/>
        <v>0</v>
      </c>
      <c r="DB15" s="117">
        <f t="shared" si="0"/>
        <v>0</v>
      </c>
      <c r="DH15" s="175"/>
      <c r="DI15" s="226" t="s">
        <v>38</v>
      </c>
      <c r="DJ15" s="221">
        <f>SUM(DA21,DA24,DA27,DA30,DA33,DA36,DA39,DA42,DA45,DA48,DA51,DA54,DA57,DA60,DA63)</f>
        <v>0</v>
      </c>
      <c r="DK15" s="221">
        <f t="shared" si="6"/>
        <v>0</v>
      </c>
      <c r="DL15" s="221">
        <f>DK15/$DO$12</f>
        <v>0</v>
      </c>
      <c r="DP15" s="175">
        <f t="shared" si="1"/>
        <v>0</v>
      </c>
      <c r="DQ15" s="175">
        <f t="shared" si="2"/>
        <v>0</v>
      </c>
      <c r="DR15" s="175">
        <f t="shared" si="3"/>
        <v>0</v>
      </c>
      <c r="DS15" s="175">
        <f t="shared" si="4"/>
        <v>0</v>
      </c>
      <c r="DT15" s="175"/>
      <c r="DU15" s="222">
        <f>SUMPRODUCT(DB70:DB130,DS70:DS130)</f>
        <v>0</v>
      </c>
    </row>
    <row r="16" spans="1:125" s="176" customFormat="1" ht="16.5" hidden="1" outlineLevel="1" thickBot="1">
      <c r="A16" s="188"/>
      <c r="B16" s="187"/>
      <c r="C16" s="41" t="s">
        <v>54</v>
      </c>
      <c r="D16" s="152"/>
      <c r="E16" s="100"/>
      <c r="F16" s="101"/>
      <c r="G16" s="101"/>
      <c r="H16" s="101"/>
      <c r="I16" s="101"/>
      <c r="J16" s="101"/>
      <c r="K16" s="101"/>
      <c r="L16" s="101"/>
      <c r="M16" s="101"/>
      <c r="N16" s="101"/>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104"/>
      <c r="BC16" s="100"/>
      <c r="BD16" s="101"/>
      <c r="BE16" s="101"/>
      <c r="BF16" s="101"/>
      <c r="BG16" s="101"/>
      <c r="BH16" s="101"/>
      <c r="BI16" s="101"/>
      <c r="BJ16" s="101"/>
      <c r="BK16" s="101"/>
      <c r="BL16" s="101"/>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104"/>
      <c r="DA16" s="105">
        <f t="shared" si="5"/>
        <v>0</v>
      </c>
      <c r="DB16" s="117">
        <f t="shared" si="0"/>
        <v>0</v>
      </c>
      <c r="DH16" s="175"/>
      <c r="DI16" s="226" t="s">
        <v>82</v>
      </c>
      <c r="DJ16" s="221">
        <f>SUM(DA22,DA25,DA28,DA31,DA34,DA37,DA40,DA43,DA46,DA49,DA52,DA55,DA58,DA61,DA64)</f>
        <v>0</v>
      </c>
      <c r="DK16" s="221">
        <f t="shared" si="6"/>
        <v>0</v>
      </c>
      <c r="DL16" s="221">
        <f t="shared" ref="DL16:DL21" si="9">DK16/$DO$12</f>
        <v>0</v>
      </c>
      <c r="DP16" s="175">
        <f t="shared" si="1"/>
        <v>0</v>
      </c>
      <c r="DQ16" s="175">
        <f t="shared" si="2"/>
        <v>0</v>
      </c>
      <c r="DR16" s="175">
        <f t="shared" si="3"/>
        <v>0</v>
      </c>
      <c r="DS16" s="175">
        <f t="shared" si="4"/>
        <v>0</v>
      </c>
      <c r="DT16" s="175"/>
      <c r="DU16" s="227" t="s">
        <v>103</v>
      </c>
    </row>
    <row r="17" spans="1:125" s="176" customFormat="1" ht="19.5" hidden="1" outlineLevel="1" thickBot="1">
      <c r="A17" s="37"/>
      <c r="B17" s="38"/>
      <c r="C17" s="46" t="s">
        <v>104</v>
      </c>
      <c r="D17" s="15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105">
        <f t="shared" si="5"/>
        <v>0</v>
      </c>
      <c r="DB17" s="117">
        <f t="shared" si="0"/>
        <v>0</v>
      </c>
      <c r="DD17" s="217" t="s">
        <v>105</v>
      </c>
      <c r="DE17" s="218" t="s">
        <v>224</v>
      </c>
      <c r="DF17" s="218" t="s">
        <v>225</v>
      </c>
      <c r="DG17" s="219"/>
      <c r="DH17" s="219"/>
      <c r="DI17" s="226" t="s">
        <v>86</v>
      </c>
      <c r="DJ17" s="221">
        <f t="shared" ref="DJ17" si="10">SUM(DA23,DA26,DA29,DA32,DA35,DA38,DA41,DA44,DA47,DA50,DA53,DA56,DA59,DA62,DA65)</f>
        <v>0</v>
      </c>
      <c r="DK17" s="221">
        <f t="shared" si="6"/>
        <v>0</v>
      </c>
      <c r="DL17" s="221">
        <f t="shared" si="9"/>
        <v>0</v>
      </c>
      <c r="DP17" s="175">
        <f t="shared" si="1"/>
        <v>0</v>
      </c>
      <c r="DQ17" s="175">
        <f t="shared" si="2"/>
        <v>0</v>
      </c>
      <c r="DR17" s="175">
        <f t="shared" si="3"/>
        <v>0</v>
      </c>
      <c r="DS17" s="175">
        <f t="shared" si="4"/>
        <v>0</v>
      </c>
      <c r="DT17" s="175"/>
      <c r="DU17" s="239">
        <f>DU15-DU13</f>
        <v>0</v>
      </c>
    </row>
    <row r="18" spans="1:125" s="176" customFormat="1" ht="16.5" hidden="1" outlineLevel="1" thickBot="1">
      <c r="A18" s="185" t="str">
        <f>IF(DA17&lt;&gt;0,(IF(OR(A17="",B17=""),"Please fill in the two boxes above",IF(AND(B17="YES",OR(A17="OTHER",A17="")),"YES for direct impacts on business/household only",""))),"")</f>
        <v/>
      </c>
      <c r="B18" s="187"/>
      <c r="C18" s="40" t="s">
        <v>53</v>
      </c>
      <c r="D18" s="15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105">
        <f t="shared" si="5"/>
        <v>0</v>
      </c>
      <c r="DB18" s="117">
        <f t="shared" si="0"/>
        <v>0</v>
      </c>
      <c r="DD18" s="223" t="s">
        <v>106</v>
      </c>
      <c r="DE18" s="224">
        <f>DU21/DO11</f>
        <v>0</v>
      </c>
      <c r="DF18" s="224">
        <f>DE18/DO12</f>
        <v>0</v>
      </c>
      <c r="DG18" s="241"/>
      <c r="DH18" s="241"/>
      <c r="DI18" s="220" t="s">
        <v>107</v>
      </c>
      <c r="DJ18" s="236"/>
      <c r="DK18" s="221"/>
      <c r="DL18" s="221"/>
      <c r="DP18" s="175">
        <f t="shared" si="1"/>
        <v>0</v>
      </c>
      <c r="DQ18" s="175">
        <f t="shared" si="2"/>
        <v>0</v>
      </c>
      <c r="DR18" s="175">
        <f t="shared" si="3"/>
        <v>0</v>
      </c>
      <c r="DS18" s="175">
        <f t="shared" si="4"/>
        <v>0</v>
      </c>
      <c r="DT18" s="175"/>
    </row>
    <row r="19" spans="1:125" s="176" customFormat="1" ht="16.5" hidden="1" outlineLevel="1" thickBot="1">
      <c r="A19" s="188"/>
      <c r="B19" s="187"/>
      <c r="C19" s="42" t="s">
        <v>54</v>
      </c>
      <c r="D19" s="154"/>
      <c r="E19" s="4"/>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4"/>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105">
        <f t="shared" si="5"/>
        <v>0</v>
      </c>
      <c r="DB19" s="117">
        <f t="shared" si="0"/>
        <v>0</v>
      </c>
      <c r="DD19" s="223" t="s">
        <v>108</v>
      </c>
      <c r="DE19" s="224">
        <f>DU23/DO11</f>
        <v>0</v>
      </c>
      <c r="DF19" s="224">
        <f>DE19/DO12</f>
        <v>0</v>
      </c>
      <c r="DG19" s="241"/>
      <c r="DH19" s="241"/>
      <c r="DI19" s="226" t="s">
        <v>38</v>
      </c>
      <c r="DJ19" s="221">
        <f>SUM(DA86,DA89,DA92,DA95,DA98,DA101,DA104,DA107,DA110,DA113,DA116,DA119,DA122,DA125,DA128)</f>
        <v>0</v>
      </c>
      <c r="DK19" s="221">
        <f t="shared" si="6"/>
        <v>0</v>
      </c>
      <c r="DL19" s="221">
        <f t="shared" si="9"/>
        <v>0</v>
      </c>
      <c r="DP19" s="175">
        <f t="shared" si="1"/>
        <v>0</v>
      </c>
      <c r="DQ19" s="175">
        <f t="shared" si="2"/>
        <v>0</v>
      </c>
      <c r="DR19" s="175">
        <f t="shared" si="3"/>
        <v>0</v>
      </c>
      <c r="DS19" s="175">
        <f t="shared" si="4"/>
        <v>0</v>
      </c>
      <c r="DT19" s="175"/>
      <c r="DU19" s="234"/>
    </row>
    <row r="20" spans="1:125" s="176" customFormat="1" ht="16.5" collapsed="1" thickBot="1">
      <c r="A20" s="183"/>
      <c r="B20" s="184"/>
      <c r="C20" s="90" t="s">
        <v>109</v>
      </c>
      <c r="D20" s="65"/>
      <c r="E20" s="277"/>
      <c r="F20" s="278"/>
      <c r="G20" s="278"/>
      <c r="H20" s="278"/>
      <c r="I20" s="278"/>
      <c r="J20" s="278"/>
      <c r="K20" s="278"/>
      <c r="L20" s="278"/>
      <c r="M20" s="278"/>
      <c r="N20" s="278"/>
      <c r="O20" s="209"/>
      <c r="P20" s="209"/>
      <c r="Q20" s="209"/>
      <c r="R20" s="209"/>
      <c r="S20" s="209"/>
      <c r="T20" s="209"/>
      <c r="U20" s="209"/>
      <c r="V20" s="209"/>
      <c r="W20" s="209"/>
      <c r="X20" s="211"/>
      <c r="Y20" s="208"/>
      <c r="Z20" s="209"/>
      <c r="AA20" s="209"/>
      <c r="AB20" s="209"/>
      <c r="AC20" s="209"/>
      <c r="AD20" s="209"/>
      <c r="AE20" s="209"/>
      <c r="AF20" s="209"/>
      <c r="AG20" s="209"/>
      <c r="AH20" s="211"/>
      <c r="AI20" s="208"/>
      <c r="AJ20" s="209"/>
      <c r="AK20" s="209"/>
      <c r="AL20" s="209"/>
      <c r="AM20" s="212"/>
      <c r="AN20" s="212"/>
      <c r="AO20" s="209"/>
      <c r="AP20" s="209"/>
      <c r="AQ20" s="209"/>
      <c r="AR20" s="209"/>
      <c r="AS20" s="208"/>
      <c r="AT20" s="209"/>
      <c r="AU20" s="209"/>
      <c r="AV20" s="209"/>
      <c r="AW20" s="212"/>
      <c r="AX20" s="212"/>
      <c r="AY20" s="209"/>
      <c r="AZ20" s="209"/>
      <c r="BA20" s="209"/>
      <c r="BB20" s="209"/>
      <c r="BC20" s="208"/>
      <c r="BD20" s="209"/>
      <c r="BE20" s="209"/>
      <c r="BF20" s="209"/>
      <c r="BG20" s="209"/>
      <c r="BH20" s="209"/>
      <c r="BI20" s="209"/>
      <c r="BJ20" s="209"/>
      <c r="BK20" s="209"/>
      <c r="BL20" s="209"/>
      <c r="BM20" s="209"/>
      <c r="BN20" s="209"/>
      <c r="BO20" s="209"/>
      <c r="BP20" s="209"/>
      <c r="BQ20" s="209"/>
      <c r="BR20" s="209"/>
      <c r="BS20" s="209"/>
      <c r="BT20" s="209"/>
      <c r="BU20" s="209"/>
      <c r="BV20" s="211"/>
      <c r="BW20" s="208"/>
      <c r="BX20" s="209"/>
      <c r="BY20" s="209"/>
      <c r="BZ20" s="209"/>
      <c r="CA20" s="209"/>
      <c r="CB20" s="209"/>
      <c r="CC20" s="209"/>
      <c r="CD20" s="209"/>
      <c r="CE20" s="209"/>
      <c r="CF20" s="211"/>
      <c r="CG20" s="208"/>
      <c r="CH20" s="209"/>
      <c r="CI20" s="209"/>
      <c r="CJ20" s="209"/>
      <c r="CK20" s="212"/>
      <c r="CL20" s="212"/>
      <c r="CM20" s="209"/>
      <c r="CN20" s="209"/>
      <c r="CO20" s="209"/>
      <c r="CP20" s="209"/>
      <c r="CQ20" s="208"/>
      <c r="CR20" s="209"/>
      <c r="CS20" s="209"/>
      <c r="CT20" s="209"/>
      <c r="CU20" s="212"/>
      <c r="CV20" s="212"/>
      <c r="CW20" s="209"/>
      <c r="CX20" s="209"/>
      <c r="CY20" s="209"/>
      <c r="CZ20" s="209"/>
      <c r="DA20" s="210"/>
      <c r="DB20" s="194"/>
      <c r="DD20" s="223" t="s">
        <v>110</v>
      </c>
      <c r="DE20" s="230">
        <f>DU25/DO11</f>
        <v>0</v>
      </c>
      <c r="DF20" s="224">
        <f>DE20/DO12</f>
        <v>0</v>
      </c>
      <c r="DG20" s="241"/>
      <c r="DH20" s="241"/>
      <c r="DI20" s="226" t="s">
        <v>111</v>
      </c>
      <c r="DJ20" s="221">
        <f t="shared" ref="DJ20:DJ21" si="11">SUM(DA87,DA90,DA93,DA96,DA99,DA102,DA105,DA108,DA111,DA114,DA117,DA120,DA123,DA126,DA129)</f>
        <v>0</v>
      </c>
      <c r="DK20" s="221">
        <f t="shared" si="6"/>
        <v>0</v>
      </c>
      <c r="DL20" s="221">
        <f t="shared" si="9"/>
        <v>0</v>
      </c>
      <c r="DP20" s="175">
        <f t="shared" si="1"/>
        <v>0</v>
      </c>
      <c r="DQ20" s="175">
        <f t="shared" si="2"/>
        <v>0</v>
      </c>
      <c r="DR20" s="175">
        <f t="shared" si="3"/>
        <v>0</v>
      </c>
      <c r="DS20" s="175">
        <f t="shared" si="4"/>
        <v>0</v>
      </c>
      <c r="DT20" s="175"/>
      <c r="DU20" s="216" t="s">
        <v>112</v>
      </c>
    </row>
    <row r="21" spans="1:125" s="176" customFormat="1" ht="16.5" thickBot="1">
      <c r="A21" s="37"/>
      <c r="B21" s="38"/>
      <c r="C21" s="39" t="s">
        <v>114</v>
      </c>
      <c r="D21" s="274"/>
      <c r="E21" s="97"/>
      <c r="F21" s="98"/>
      <c r="G21" s="98"/>
      <c r="H21" s="98"/>
      <c r="I21" s="98"/>
      <c r="J21" s="98"/>
      <c r="K21" s="98"/>
      <c r="L21" s="98"/>
      <c r="M21" s="98"/>
      <c r="N21" s="102"/>
      <c r="O21" s="112"/>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114"/>
      <c r="BD21" s="98"/>
      <c r="BE21" s="116"/>
      <c r="BF21" s="98"/>
      <c r="BG21" s="112"/>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105">
        <f>SUM(E21:CZ21)</f>
        <v>0</v>
      </c>
      <c r="DB21" s="117">
        <f t="shared" ref="DB21:DB65" si="12">SUMPRODUCT(E21:CZ21,DiscountFactors)</f>
        <v>0</v>
      </c>
      <c r="DD21" s="234"/>
      <c r="DE21" s="241"/>
      <c r="DF21" s="175"/>
      <c r="DG21" s="175"/>
      <c r="DI21" s="226" t="s">
        <v>115</v>
      </c>
      <c r="DJ21" s="221">
        <f t="shared" si="11"/>
        <v>0</v>
      </c>
      <c r="DK21" s="221">
        <f t="shared" si="6"/>
        <v>0</v>
      </c>
      <c r="DL21" s="221">
        <f t="shared" si="9"/>
        <v>0</v>
      </c>
      <c r="DP21" s="175">
        <f t="shared" si="1"/>
        <v>0</v>
      </c>
      <c r="DQ21" s="175">
        <f t="shared" si="2"/>
        <v>0</v>
      </c>
      <c r="DR21" s="175">
        <f t="shared" si="3"/>
        <v>0</v>
      </c>
      <c r="DS21" s="175">
        <f t="shared" si="4"/>
        <v>0</v>
      </c>
      <c r="DT21" s="175"/>
      <c r="DU21" s="222">
        <f>SUMPRODUCT(DB5:DB65,DP5:DP65)</f>
        <v>0</v>
      </c>
    </row>
    <row r="22" spans="1:125" s="176" customFormat="1" ht="15.4" customHeight="1" thickBot="1">
      <c r="A22" s="185" t="str">
        <f>IF(DA21&lt;&gt;0,(IF(OR(A21="",B21=""),"Please fill in the two boxes above",IF(AND(B21="YES",OR(A21="OTHER",A21="")),"YES for direct impacts on business/household only",""))),"")</f>
        <v/>
      </c>
      <c r="B22" s="187"/>
      <c r="C22" s="40" t="s">
        <v>53</v>
      </c>
      <c r="D22" s="275"/>
      <c r="E22" s="280"/>
      <c r="F22" s="2"/>
      <c r="G22" s="2"/>
      <c r="H22" s="2"/>
      <c r="I22" s="2"/>
      <c r="J22" s="2"/>
      <c r="K22" s="2"/>
      <c r="L22" s="2"/>
      <c r="M22" s="2"/>
      <c r="N22" s="103"/>
      <c r="O22" s="113"/>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99"/>
      <c r="BD22" s="99"/>
      <c r="BE22" s="99"/>
      <c r="BF22" s="3"/>
      <c r="BG22" s="3"/>
      <c r="BH22" s="3"/>
      <c r="BI22" s="3"/>
      <c r="BJ22" s="3"/>
      <c r="BK22" s="3"/>
      <c r="BL22" s="3"/>
      <c r="BM22" s="3"/>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105">
        <f t="shared" ref="DA22:DA65" si="13">SUM(E22:CZ22)</f>
        <v>0</v>
      </c>
      <c r="DB22" s="117">
        <f t="shared" si="12"/>
        <v>0</v>
      </c>
      <c r="DD22" s="234"/>
      <c r="DE22" s="241"/>
      <c r="DF22" s="175"/>
      <c r="DG22" s="175"/>
      <c r="DP22" s="175">
        <f t="shared" si="1"/>
        <v>0</v>
      </c>
      <c r="DQ22" s="175">
        <f t="shared" si="2"/>
        <v>0</v>
      </c>
      <c r="DR22" s="175">
        <f t="shared" si="3"/>
        <v>0</v>
      </c>
      <c r="DS22" s="175">
        <f t="shared" si="4"/>
        <v>0</v>
      </c>
      <c r="DT22" s="175"/>
      <c r="DU22" s="227" t="s">
        <v>116</v>
      </c>
    </row>
    <row r="23" spans="1:125" s="176" customFormat="1" ht="19.5" thickBot="1">
      <c r="A23" s="188"/>
      <c r="B23" s="187"/>
      <c r="C23" s="41" t="s">
        <v>54</v>
      </c>
      <c r="D23" s="276"/>
      <c r="E23" s="4"/>
      <c r="F23" s="5"/>
      <c r="G23" s="5"/>
      <c r="H23" s="5"/>
      <c r="I23" s="5"/>
      <c r="J23" s="5"/>
      <c r="K23" s="5"/>
      <c r="L23" s="5"/>
      <c r="M23" s="5"/>
      <c r="N23" s="104"/>
      <c r="O23" s="279"/>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100"/>
      <c r="BD23" s="100"/>
      <c r="BE23" s="100"/>
      <c r="BF23" s="101"/>
      <c r="BG23" s="101"/>
      <c r="BH23" s="101"/>
      <c r="BI23" s="101"/>
      <c r="BJ23" s="101"/>
      <c r="BK23" s="101"/>
      <c r="BL23" s="101"/>
      <c r="BM23" s="101"/>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105">
        <f t="shared" si="13"/>
        <v>0</v>
      </c>
      <c r="DB23" s="117">
        <f t="shared" si="12"/>
        <v>0</v>
      </c>
      <c r="DD23" s="217" t="s">
        <v>117</v>
      </c>
      <c r="DE23" s="218" t="s">
        <v>224</v>
      </c>
      <c r="DF23" s="218" t="s">
        <v>225</v>
      </c>
      <c r="DG23" s="219"/>
      <c r="DI23" s="220" t="s">
        <v>118</v>
      </c>
      <c r="DJ23" s="221" t="str">
        <f>Option1PriceYear&amp;" Prices "&amp;Option1PVYear&amp;" Base Year"</f>
        <v>2026 Prices 2026 Base Year</v>
      </c>
      <c r="DK23" s="221" t="s">
        <v>224</v>
      </c>
      <c r="DL23" s="221" t="s">
        <v>225</v>
      </c>
      <c r="DP23" s="175">
        <f t="shared" si="1"/>
        <v>0</v>
      </c>
      <c r="DQ23" s="175">
        <f t="shared" si="2"/>
        <v>0</v>
      </c>
      <c r="DR23" s="175">
        <f t="shared" si="3"/>
        <v>0</v>
      </c>
      <c r="DS23" s="175">
        <f t="shared" si="4"/>
        <v>0</v>
      </c>
      <c r="DT23" s="175"/>
      <c r="DU23" s="243">
        <f>SUMPRODUCT(DB70:DB130,DP70:DP130)</f>
        <v>0</v>
      </c>
    </row>
    <row r="24" spans="1:125" s="176" customFormat="1" ht="16.5" thickBot="1">
      <c r="A24" s="37"/>
      <c r="B24" s="38"/>
      <c r="C24" s="111" t="s">
        <v>119</v>
      </c>
      <c r="D24" s="153"/>
      <c r="E24" s="99"/>
      <c r="F24" s="3"/>
      <c r="G24" s="3"/>
      <c r="H24" s="3"/>
      <c r="I24" s="3"/>
      <c r="J24" s="3"/>
      <c r="K24" s="3"/>
      <c r="L24" s="3"/>
      <c r="M24" s="3"/>
      <c r="N24" s="3"/>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7"/>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105">
        <f t="shared" si="13"/>
        <v>0</v>
      </c>
      <c r="DB24" s="117">
        <f t="shared" si="12"/>
        <v>0</v>
      </c>
      <c r="DD24" s="223" t="s">
        <v>120</v>
      </c>
      <c r="DE24" s="224">
        <f>DJ6/DO11</f>
        <v>0</v>
      </c>
      <c r="DF24" s="224">
        <f>DE24/DO12</f>
        <v>0</v>
      </c>
      <c r="DG24" s="241"/>
      <c r="DI24" s="226" t="s">
        <v>38</v>
      </c>
      <c r="DJ24" s="221">
        <f>SUM(DA5,DA8,DA11,DA14,DA17)</f>
        <v>0</v>
      </c>
      <c r="DK24" s="221">
        <f t="shared" si="6"/>
        <v>0</v>
      </c>
      <c r="DL24" s="221">
        <f>DK24/$DO$12</f>
        <v>0</v>
      </c>
      <c r="DP24" s="175">
        <f t="shared" si="1"/>
        <v>0</v>
      </c>
      <c r="DQ24" s="175">
        <f t="shared" si="2"/>
        <v>0</v>
      </c>
      <c r="DR24" s="175">
        <f t="shared" si="3"/>
        <v>0</v>
      </c>
      <c r="DS24" s="175">
        <f t="shared" si="4"/>
        <v>0</v>
      </c>
      <c r="DT24" s="175"/>
      <c r="DU24" s="227" t="s">
        <v>121</v>
      </c>
    </row>
    <row r="25" spans="1:125" s="176" customFormat="1" ht="16.5" thickBot="1">
      <c r="A25" s="185" t="str">
        <f>IF(DA24&lt;&gt;0,(IF(OR(A24="",B24=""),"Please fill in the two boxes above",IF(AND(B24="YES",OR(A24="OTHER",A24="")),"YES for direct impacts on business/household only",""))),"")</f>
        <v/>
      </c>
      <c r="B25" s="187"/>
      <c r="C25" s="40" t="s">
        <v>53</v>
      </c>
      <c r="D25" s="151"/>
      <c r="E25" s="99"/>
      <c r="F25" s="3"/>
      <c r="G25" s="3"/>
      <c r="H25" s="3"/>
      <c r="I25" s="3"/>
      <c r="J25" s="3"/>
      <c r="K25" s="3"/>
      <c r="L25" s="3"/>
      <c r="M25" s="3"/>
      <c r="N25" s="3"/>
      <c r="O25" s="3"/>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99"/>
      <c r="BD25" s="3"/>
      <c r="BE25" s="3"/>
      <c r="BF25" s="3"/>
      <c r="BG25" s="3"/>
      <c r="BH25" s="3"/>
      <c r="BI25" s="3"/>
      <c r="BJ25" s="3"/>
      <c r="BK25" s="3"/>
      <c r="BL25" s="3"/>
      <c r="BM25" s="3"/>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105">
        <f t="shared" si="13"/>
        <v>0</v>
      </c>
      <c r="DB25" s="117">
        <f t="shared" si="12"/>
        <v>0</v>
      </c>
      <c r="DD25" s="223" t="s">
        <v>122</v>
      </c>
      <c r="DE25" s="224">
        <f>DJ10/DO11</f>
        <v>0</v>
      </c>
      <c r="DF25" s="224">
        <f>DE25/DO12</f>
        <v>0</v>
      </c>
      <c r="DG25" s="241"/>
      <c r="DH25" s="175"/>
      <c r="DI25" s="226" t="s">
        <v>82</v>
      </c>
      <c r="DJ25" s="221">
        <f t="shared" ref="DJ25:DJ26" si="14">SUM(DA6,DA9,DA12,DA15,DA18)</f>
        <v>0</v>
      </c>
      <c r="DK25" s="221">
        <f t="shared" si="6"/>
        <v>0</v>
      </c>
      <c r="DL25" s="221">
        <f t="shared" ref="DL25:DL30" si="15">DK25/$DO$12</f>
        <v>0</v>
      </c>
      <c r="DP25" s="175">
        <f t="shared" si="1"/>
        <v>0</v>
      </c>
      <c r="DQ25" s="175">
        <f t="shared" si="2"/>
        <v>0</v>
      </c>
      <c r="DR25" s="175">
        <f t="shared" si="3"/>
        <v>0</v>
      </c>
      <c r="DS25" s="175">
        <f t="shared" si="4"/>
        <v>0</v>
      </c>
      <c r="DT25" s="175"/>
      <c r="DU25" s="239">
        <f>DU23-DU21</f>
        <v>0</v>
      </c>
    </row>
    <row r="26" spans="1:125" s="176" customFormat="1" ht="16.5" thickBot="1">
      <c r="A26" s="188"/>
      <c r="B26" s="187"/>
      <c r="C26" s="40" t="s">
        <v>54</v>
      </c>
      <c r="D26" s="152"/>
      <c r="E26" s="100"/>
      <c r="F26" s="101"/>
      <c r="G26" s="101"/>
      <c r="H26" s="101"/>
      <c r="I26" s="101"/>
      <c r="J26" s="101"/>
      <c r="K26" s="101"/>
      <c r="L26" s="101"/>
      <c r="M26" s="101"/>
      <c r="N26" s="101"/>
      <c r="O26" s="101"/>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100"/>
      <c r="BD26" s="101"/>
      <c r="BE26" s="101"/>
      <c r="BF26" s="101"/>
      <c r="BG26" s="101"/>
      <c r="BH26" s="101"/>
      <c r="BI26" s="101"/>
      <c r="BJ26" s="101"/>
      <c r="BK26" s="101"/>
      <c r="BL26" s="101"/>
      <c r="BM26" s="101"/>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105">
        <f t="shared" si="13"/>
        <v>0</v>
      </c>
      <c r="DB26" s="117">
        <f t="shared" si="12"/>
        <v>0</v>
      </c>
      <c r="DD26" s="223" t="s">
        <v>123</v>
      </c>
      <c r="DE26" s="224">
        <f>(DE25-DE24)</f>
        <v>0</v>
      </c>
      <c r="DF26" s="224">
        <f>DE26/DO12</f>
        <v>0</v>
      </c>
      <c r="DG26" s="241"/>
      <c r="DH26" s="175"/>
      <c r="DI26" s="226" t="s">
        <v>86</v>
      </c>
      <c r="DJ26" s="221">
        <f t="shared" si="14"/>
        <v>0</v>
      </c>
      <c r="DK26" s="221">
        <f t="shared" si="6"/>
        <v>0</v>
      </c>
      <c r="DL26" s="221">
        <f t="shared" si="15"/>
        <v>0</v>
      </c>
      <c r="DP26" s="175">
        <f t="shared" si="1"/>
        <v>0</v>
      </c>
      <c r="DQ26" s="175">
        <f t="shared" si="2"/>
        <v>0</v>
      </c>
      <c r="DR26" s="175">
        <f t="shared" si="3"/>
        <v>0</v>
      </c>
      <c r="DS26" s="175">
        <f t="shared" si="4"/>
        <v>0</v>
      </c>
      <c r="DT26" s="175"/>
    </row>
    <row r="27" spans="1:125" s="176" customFormat="1" ht="16.5" thickBot="1">
      <c r="A27" s="37"/>
      <c r="B27" s="38"/>
      <c r="C27" s="111" t="s">
        <v>124</v>
      </c>
      <c r="D27" s="153"/>
      <c r="E27" s="97"/>
      <c r="F27" s="98"/>
      <c r="G27" s="98"/>
      <c r="H27" s="98"/>
      <c r="I27" s="98">
        <v>0</v>
      </c>
      <c r="J27" s="98">
        <v>0</v>
      </c>
      <c r="K27" s="98">
        <v>0</v>
      </c>
      <c r="L27" s="98">
        <v>0</v>
      </c>
      <c r="M27" s="98">
        <v>0</v>
      </c>
      <c r="N27" s="98">
        <v>0</v>
      </c>
      <c r="O27" s="98">
        <v>0</v>
      </c>
      <c r="P27" s="98">
        <v>0</v>
      </c>
      <c r="Q27" s="98">
        <v>0</v>
      </c>
      <c r="R27" s="98">
        <v>0</v>
      </c>
      <c r="S27" s="98">
        <v>0</v>
      </c>
      <c r="T27" s="98">
        <v>0</v>
      </c>
      <c r="U27" s="98">
        <v>0</v>
      </c>
      <c r="V27" s="98">
        <v>0</v>
      </c>
      <c r="W27" s="98">
        <v>0</v>
      </c>
      <c r="X27" s="98">
        <v>0</v>
      </c>
      <c r="Y27" s="98">
        <v>0</v>
      </c>
      <c r="Z27" s="98">
        <v>0</v>
      </c>
      <c r="AA27" s="98">
        <v>0</v>
      </c>
      <c r="AB27" s="98">
        <v>0</v>
      </c>
      <c r="AC27" s="98">
        <v>0</v>
      </c>
      <c r="AD27" s="98">
        <v>0</v>
      </c>
      <c r="AE27" s="98">
        <v>0</v>
      </c>
      <c r="AF27" s="98">
        <v>0</v>
      </c>
      <c r="AG27" s="98">
        <v>0</v>
      </c>
      <c r="AH27" s="98">
        <v>0</v>
      </c>
      <c r="AI27" s="98">
        <v>0</v>
      </c>
      <c r="AJ27" s="98">
        <v>0</v>
      </c>
      <c r="AK27" s="98">
        <v>0</v>
      </c>
      <c r="AL27" s="98">
        <v>0</v>
      </c>
      <c r="AM27" s="98">
        <v>0</v>
      </c>
      <c r="AN27" s="98">
        <v>0</v>
      </c>
      <c r="AO27" s="98">
        <v>0</v>
      </c>
      <c r="AP27" s="98">
        <v>0</v>
      </c>
      <c r="AQ27" s="98">
        <v>0</v>
      </c>
      <c r="AR27" s="98">
        <v>0</v>
      </c>
      <c r="AS27" s="98">
        <v>0</v>
      </c>
      <c r="AT27" s="98">
        <v>0</v>
      </c>
      <c r="AU27" s="98">
        <v>0</v>
      </c>
      <c r="AV27" s="98">
        <v>0</v>
      </c>
      <c r="AW27" s="98">
        <v>0</v>
      </c>
      <c r="AX27" s="98">
        <v>0</v>
      </c>
      <c r="AY27" s="98">
        <v>0</v>
      </c>
      <c r="AZ27" s="98">
        <v>0</v>
      </c>
      <c r="BA27" s="98">
        <v>0</v>
      </c>
      <c r="BB27" s="98">
        <v>0</v>
      </c>
      <c r="BC27" s="97"/>
      <c r="BD27" s="98"/>
      <c r="BE27" s="98"/>
      <c r="BF27" s="98"/>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0</v>
      </c>
      <c r="CE27" s="98">
        <v>0</v>
      </c>
      <c r="CF27" s="98">
        <v>0</v>
      </c>
      <c r="CG27" s="98">
        <v>0</v>
      </c>
      <c r="CH27" s="98">
        <v>0</v>
      </c>
      <c r="CI27" s="98">
        <v>0</v>
      </c>
      <c r="CJ27" s="98">
        <v>0</v>
      </c>
      <c r="CK27" s="98">
        <v>0</v>
      </c>
      <c r="CL27" s="98">
        <v>0</v>
      </c>
      <c r="CM27" s="98">
        <v>0</v>
      </c>
      <c r="CN27" s="98">
        <v>0</v>
      </c>
      <c r="CO27" s="98">
        <v>0</v>
      </c>
      <c r="CP27" s="98">
        <v>0</v>
      </c>
      <c r="CQ27" s="98">
        <v>0</v>
      </c>
      <c r="CR27" s="98">
        <v>0</v>
      </c>
      <c r="CS27" s="98">
        <v>0</v>
      </c>
      <c r="CT27" s="98">
        <v>0</v>
      </c>
      <c r="CU27" s="98">
        <v>0</v>
      </c>
      <c r="CV27" s="98">
        <v>0</v>
      </c>
      <c r="CW27" s="98">
        <v>0</v>
      </c>
      <c r="CX27" s="98">
        <v>0</v>
      </c>
      <c r="CY27" s="98">
        <v>0</v>
      </c>
      <c r="CZ27" s="98">
        <v>0</v>
      </c>
      <c r="DA27" s="105">
        <f t="shared" si="13"/>
        <v>0</v>
      </c>
      <c r="DB27" s="117">
        <f t="shared" si="12"/>
        <v>0</v>
      </c>
      <c r="DF27" s="175"/>
      <c r="DI27" s="220" t="s">
        <v>125</v>
      </c>
      <c r="DJ27" s="236"/>
      <c r="DK27" s="221"/>
      <c r="DL27" s="221"/>
      <c r="DP27" s="175">
        <f t="shared" si="1"/>
        <v>0</v>
      </c>
      <c r="DQ27" s="175">
        <f t="shared" si="2"/>
        <v>0</v>
      </c>
      <c r="DR27" s="175">
        <f t="shared" si="3"/>
        <v>0</v>
      </c>
      <c r="DS27" s="175">
        <f t="shared" si="4"/>
        <v>0</v>
      </c>
      <c r="DT27" s="175"/>
    </row>
    <row r="28" spans="1:125" s="176" customFormat="1" ht="15.4" customHeight="1" thickBot="1">
      <c r="A28" s="185" t="str">
        <f>IF(DA27&lt;&gt;0,(IF(OR(A27="",B27=""),"Please fill in the two boxes above",IF(AND(B27="YES",OR(A27="OTHER",A27="")),"YES for direct impacts on business/household only",""))),"")</f>
        <v/>
      </c>
      <c r="B28" s="187"/>
      <c r="C28" s="40" t="s">
        <v>53</v>
      </c>
      <c r="D28" s="151"/>
      <c r="E28" s="99"/>
      <c r="F28" s="3"/>
      <c r="G28" s="3"/>
      <c r="H28" s="3"/>
      <c r="I28" s="3">
        <v>0</v>
      </c>
      <c r="J28" s="3">
        <v>0</v>
      </c>
      <c r="K28" s="3">
        <v>0</v>
      </c>
      <c r="L28" s="3">
        <v>0</v>
      </c>
      <c r="M28" s="3">
        <v>0</v>
      </c>
      <c r="N28" s="3">
        <v>0</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0</v>
      </c>
      <c r="AL28" s="2">
        <v>0</v>
      </c>
      <c r="AM28" s="2">
        <v>0</v>
      </c>
      <c r="AN28" s="2">
        <v>0</v>
      </c>
      <c r="AO28" s="2">
        <v>0</v>
      </c>
      <c r="AP28" s="2">
        <v>0</v>
      </c>
      <c r="AQ28" s="2">
        <v>0</v>
      </c>
      <c r="AR28" s="2">
        <v>0</v>
      </c>
      <c r="AS28" s="2">
        <v>0</v>
      </c>
      <c r="AT28" s="2">
        <v>0</v>
      </c>
      <c r="AU28" s="2">
        <v>0</v>
      </c>
      <c r="AV28" s="2">
        <v>0</v>
      </c>
      <c r="AW28" s="2">
        <v>0</v>
      </c>
      <c r="AX28" s="2">
        <v>0</v>
      </c>
      <c r="AY28" s="2">
        <v>0</v>
      </c>
      <c r="AZ28" s="2">
        <v>0</v>
      </c>
      <c r="BA28" s="2">
        <v>0</v>
      </c>
      <c r="BB28" s="2">
        <v>0</v>
      </c>
      <c r="BC28" s="99"/>
      <c r="BD28" s="3"/>
      <c r="BE28" s="3"/>
      <c r="BF28" s="3"/>
      <c r="BG28" s="3">
        <v>0</v>
      </c>
      <c r="BH28" s="3">
        <v>0</v>
      </c>
      <c r="BI28" s="3">
        <v>0</v>
      </c>
      <c r="BJ28" s="3">
        <v>0</v>
      </c>
      <c r="BK28" s="3">
        <v>0</v>
      </c>
      <c r="BL28" s="3">
        <v>0</v>
      </c>
      <c r="BM28" s="2">
        <v>0</v>
      </c>
      <c r="BN28" s="2">
        <v>0</v>
      </c>
      <c r="BO28" s="2">
        <v>0</v>
      </c>
      <c r="BP28" s="2">
        <v>0</v>
      </c>
      <c r="BQ28" s="2">
        <v>0</v>
      </c>
      <c r="BR28" s="2">
        <v>0</v>
      </c>
      <c r="BS28" s="2">
        <v>0</v>
      </c>
      <c r="BT28" s="2">
        <v>0</v>
      </c>
      <c r="BU28" s="2">
        <v>0</v>
      </c>
      <c r="BV28" s="2">
        <v>0</v>
      </c>
      <c r="BW28" s="2">
        <v>0</v>
      </c>
      <c r="BX28" s="2">
        <v>0</v>
      </c>
      <c r="BY28" s="2">
        <v>0</v>
      </c>
      <c r="BZ28" s="2">
        <v>0</v>
      </c>
      <c r="CA28" s="2">
        <v>0</v>
      </c>
      <c r="CB28" s="2">
        <v>0</v>
      </c>
      <c r="CC28" s="2">
        <v>0</v>
      </c>
      <c r="CD28" s="2">
        <v>0</v>
      </c>
      <c r="CE28" s="2">
        <v>0</v>
      </c>
      <c r="CF28" s="2">
        <v>0</v>
      </c>
      <c r="CG28" s="2">
        <v>0</v>
      </c>
      <c r="CH28" s="2">
        <v>0</v>
      </c>
      <c r="CI28" s="2">
        <v>0</v>
      </c>
      <c r="CJ28" s="2">
        <v>0</v>
      </c>
      <c r="CK28" s="2">
        <v>0</v>
      </c>
      <c r="CL28" s="2">
        <v>0</v>
      </c>
      <c r="CM28" s="2">
        <v>0</v>
      </c>
      <c r="CN28" s="2">
        <v>0</v>
      </c>
      <c r="CO28" s="2">
        <v>0</v>
      </c>
      <c r="CP28" s="2">
        <v>0</v>
      </c>
      <c r="CQ28" s="2">
        <v>0</v>
      </c>
      <c r="CR28" s="2">
        <v>0</v>
      </c>
      <c r="CS28" s="2">
        <v>0</v>
      </c>
      <c r="CT28" s="2">
        <v>0</v>
      </c>
      <c r="CU28" s="2">
        <v>0</v>
      </c>
      <c r="CV28" s="2">
        <v>0</v>
      </c>
      <c r="CW28" s="2">
        <v>0</v>
      </c>
      <c r="CX28" s="2">
        <v>0</v>
      </c>
      <c r="CY28" s="2">
        <v>0</v>
      </c>
      <c r="CZ28" s="2">
        <v>0</v>
      </c>
      <c r="DA28" s="105">
        <f t="shared" si="13"/>
        <v>0</v>
      </c>
      <c r="DB28" s="117">
        <f t="shared" si="12"/>
        <v>0</v>
      </c>
      <c r="DF28" s="175"/>
      <c r="DI28" s="226" t="s">
        <v>38</v>
      </c>
      <c r="DJ28" s="221">
        <f>SUM(DA70,DA73,DA76,DA79,DA82)</f>
        <v>0</v>
      </c>
      <c r="DK28" s="221">
        <f t="shared" si="6"/>
        <v>0</v>
      </c>
      <c r="DL28" s="221">
        <f t="shared" si="15"/>
        <v>0</v>
      </c>
      <c r="DP28" s="175">
        <f t="shared" si="1"/>
        <v>0</v>
      </c>
      <c r="DQ28" s="175">
        <f t="shared" si="2"/>
        <v>0</v>
      </c>
      <c r="DR28" s="175">
        <f t="shared" si="3"/>
        <v>0</v>
      </c>
      <c r="DS28" s="175">
        <f t="shared" si="4"/>
        <v>0</v>
      </c>
      <c r="DT28" s="175"/>
    </row>
    <row r="29" spans="1:125" s="176" customFormat="1" ht="16.5" thickBot="1">
      <c r="A29" s="188"/>
      <c r="B29" s="187"/>
      <c r="C29" s="41" t="s">
        <v>54</v>
      </c>
      <c r="D29" s="152"/>
      <c r="E29" s="100"/>
      <c r="F29" s="101"/>
      <c r="G29" s="101"/>
      <c r="H29" s="101"/>
      <c r="I29" s="101">
        <v>0</v>
      </c>
      <c r="J29" s="101">
        <v>0</v>
      </c>
      <c r="K29" s="101">
        <v>0</v>
      </c>
      <c r="L29" s="101">
        <v>0</v>
      </c>
      <c r="M29" s="101">
        <v>0</v>
      </c>
      <c r="N29" s="101">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100"/>
      <c r="BD29" s="101"/>
      <c r="BE29" s="101"/>
      <c r="BF29" s="101"/>
      <c r="BG29" s="101">
        <v>0</v>
      </c>
      <c r="BH29" s="101">
        <v>0</v>
      </c>
      <c r="BI29" s="101">
        <v>0</v>
      </c>
      <c r="BJ29" s="101">
        <v>0</v>
      </c>
      <c r="BK29" s="101">
        <v>0</v>
      </c>
      <c r="BL29" s="101">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105">
        <f t="shared" si="13"/>
        <v>0</v>
      </c>
      <c r="DB29" s="117">
        <f t="shared" si="12"/>
        <v>0</v>
      </c>
      <c r="DF29" s="175"/>
      <c r="DI29" s="226" t="s">
        <v>111</v>
      </c>
      <c r="DJ29" s="221">
        <f t="shared" ref="DJ29" si="16">SUM(DA71,DA74,DA77,DA80,DA83)</f>
        <v>0</v>
      </c>
      <c r="DK29" s="221">
        <f t="shared" si="6"/>
        <v>0</v>
      </c>
      <c r="DL29" s="221">
        <f t="shared" si="15"/>
        <v>0</v>
      </c>
      <c r="DP29" s="175">
        <f t="shared" si="1"/>
        <v>0</v>
      </c>
      <c r="DQ29" s="175">
        <f t="shared" si="2"/>
        <v>0</v>
      </c>
      <c r="DR29" s="175">
        <f t="shared" si="3"/>
        <v>0</v>
      </c>
      <c r="DS29" s="175">
        <f t="shared" si="4"/>
        <v>0</v>
      </c>
      <c r="DT29" s="175"/>
    </row>
    <row r="30" spans="1:125" s="176" customFormat="1" ht="16.5" thickBot="1">
      <c r="A30" s="37"/>
      <c r="B30" s="38"/>
      <c r="C30" s="111" t="s">
        <v>126</v>
      </c>
      <c r="D30" s="153"/>
      <c r="E30" s="97"/>
      <c r="F30" s="98"/>
      <c r="G30" s="98"/>
      <c r="H30" s="98"/>
      <c r="I30" s="98">
        <v>0</v>
      </c>
      <c r="J30" s="98">
        <v>0</v>
      </c>
      <c r="K30" s="98">
        <v>0</v>
      </c>
      <c r="L30" s="98">
        <v>0</v>
      </c>
      <c r="M30" s="98">
        <v>0</v>
      </c>
      <c r="N30" s="98">
        <v>0</v>
      </c>
      <c r="O30" s="98">
        <v>0</v>
      </c>
      <c r="P30" s="98">
        <v>0</v>
      </c>
      <c r="Q30" s="98">
        <v>0</v>
      </c>
      <c r="R30" s="98">
        <v>0</v>
      </c>
      <c r="S30" s="98">
        <v>0</v>
      </c>
      <c r="T30" s="98">
        <v>0</v>
      </c>
      <c r="U30" s="98">
        <v>0</v>
      </c>
      <c r="V30" s="98">
        <v>0</v>
      </c>
      <c r="W30" s="98">
        <v>0</v>
      </c>
      <c r="X30" s="98">
        <v>0</v>
      </c>
      <c r="Y30" s="98">
        <v>0</v>
      </c>
      <c r="Z30" s="98">
        <v>0</v>
      </c>
      <c r="AA30" s="98">
        <v>0</v>
      </c>
      <c r="AB30" s="98">
        <v>0</v>
      </c>
      <c r="AC30" s="98">
        <v>0</v>
      </c>
      <c r="AD30" s="98">
        <v>0</v>
      </c>
      <c r="AE30" s="98">
        <v>0</v>
      </c>
      <c r="AF30" s="98">
        <v>0</v>
      </c>
      <c r="AG30" s="98">
        <v>0</v>
      </c>
      <c r="AH30" s="98">
        <v>0</v>
      </c>
      <c r="AI30" s="98">
        <v>0</v>
      </c>
      <c r="AJ30" s="98">
        <v>0</v>
      </c>
      <c r="AK30" s="98">
        <v>0</v>
      </c>
      <c r="AL30" s="98">
        <v>0</v>
      </c>
      <c r="AM30" s="98">
        <v>0</v>
      </c>
      <c r="AN30" s="98">
        <v>0</v>
      </c>
      <c r="AO30" s="98">
        <v>0</v>
      </c>
      <c r="AP30" s="98">
        <v>0</v>
      </c>
      <c r="AQ30" s="98">
        <v>0</v>
      </c>
      <c r="AR30" s="98">
        <v>0</v>
      </c>
      <c r="AS30" s="98">
        <v>0</v>
      </c>
      <c r="AT30" s="98">
        <v>0</v>
      </c>
      <c r="AU30" s="98">
        <v>0</v>
      </c>
      <c r="AV30" s="98">
        <v>0</v>
      </c>
      <c r="AW30" s="98">
        <v>0</v>
      </c>
      <c r="AX30" s="98">
        <v>0</v>
      </c>
      <c r="AY30" s="98">
        <v>0</v>
      </c>
      <c r="AZ30" s="98">
        <v>0</v>
      </c>
      <c r="BA30" s="98">
        <v>0</v>
      </c>
      <c r="BB30" s="98">
        <v>0</v>
      </c>
      <c r="BC30" s="97"/>
      <c r="BD30" s="98"/>
      <c r="BE30" s="98"/>
      <c r="BF30" s="98"/>
      <c r="BG30" s="98">
        <v>0</v>
      </c>
      <c r="BH30" s="98">
        <v>0</v>
      </c>
      <c r="BI30" s="98">
        <v>0</v>
      </c>
      <c r="BJ30" s="98">
        <v>0</v>
      </c>
      <c r="BK30" s="98">
        <v>0</v>
      </c>
      <c r="BL30" s="98">
        <v>0</v>
      </c>
      <c r="BM30" s="98">
        <v>0</v>
      </c>
      <c r="BN30" s="98">
        <v>0</v>
      </c>
      <c r="BO30" s="98">
        <v>0</v>
      </c>
      <c r="BP30" s="98">
        <v>0</v>
      </c>
      <c r="BQ30" s="98">
        <v>0</v>
      </c>
      <c r="BR30" s="98">
        <v>0</v>
      </c>
      <c r="BS30" s="98">
        <v>0</v>
      </c>
      <c r="BT30" s="98">
        <v>0</v>
      </c>
      <c r="BU30" s="98">
        <v>0</v>
      </c>
      <c r="BV30" s="98">
        <v>0</v>
      </c>
      <c r="BW30" s="98">
        <v>0</v>
      </c>
      <c r="BX30" s="98">
        <v>0</v>
      </c>
      <c r="BY30" s="98">
        <v>0</v>
      </c>
      <c r="BZ30" s="98">
        <v>0</v>
      </c>
      <c r="CA30" s="98">
        <v>0</v>
      </c>
      <c r="CB30" s="98">
        <v>0</v>
      </c>
      <c r="CC30" s="98">
        <v>0</v>
      </c>
      <c r="CD30" s="98">
        <v>0</v>
      </c>
      <c r="CE30" s="98">
        <v>0</v>
      </c>
      <c r="CF30" s="98">
        <v>0</v>
      </c>
      <c r="CG30" s="98">
        <v>0</v>
      </c>
      <c r="CH30" s="98">
        <v>0</v>
      </c>
      <c r="CI30" s="98">
        <v>0</v>
      </c>
      <c r="CJ30" s="98">
        <v>0</v>
      </c>
      <c r="CK30" s="98">
        <v>0</v>
      </c>
      <c r="CL30" s="98">
        <v>0</v>
      </c>
      <c r="CM30" s="98">
        <v>0</v>
      </c>
      <c r="CN30" s="98">
        <v>0</v>
      </c>
      <c r="CO30" s="98">
        <v>0</v>
      </c>
      <c r="CP30" s="98">
        <v>0</v>
      </c>
      <c r="CQ30" s="98">
        <v>0</v>
      </c>
      <c r="CR30" s="98">
        <v>0</v>
      </c>
      <c r="CS30" s="98">
        <v>0</v>
      </c>
      <c r="CT30" s="98">
        <v>0</v>
      </c>
      <c r="CU30" s="98">
        <v>0</v>
      </c>
      <c r="CV30" s="98">
        <v>0</v>
      </c>
      <c r="CW30" s="98">
        <v>0</v>
      </c>
      <c r="CX30" s="98">
        <v>0</v>
      </c>
      <c r="CY30" s="98">
        <v>0</v>
      </c>
      <c r="CZ30" s="98">
        <v>0</v>
      </c>
      <c r="DA30" s="105">
        <f t="shared" si="13"/>
        <v>0</v>
      </c>
      <c r="DB30" s="117">
        <f t="shared" si="12"/>
        <v>0</v>
      </c>
      <c r="DF30" s="175"/>
      <c r="DI30" s="226" t="s">
        <v>115</v>
      </c>
      <c r="DJ30" s="221">
        <f>SUM(DA72,DA75,DA78,DA81,DA84)</f>
        <v>0</v>
      </c>
      <c r="DK30" s="221">
        <f t="shared" si="6"/>
        <v>0</v>
      </c>
      <c r="DL30" s="221">
        <f t="shared" si="15"/>
        <v>0</v>
      </c>
      <c r="DP30" s="175">
        <f t="shared" si="1"/>
        <v>0</v>
      </c>
      <c r="DQ30" s="175">
        <f t="shared" si="2"/>
        <v>0</v>
      </c>
      <c r="DR30" s="175">
        <f t="shared" si="3"/>
        <v>0</v>
      </c>
      <c r="DS30" s="175">
        <f t="shared" si="4"/>
        <v>0</v>
      </c>
      <c r="DT30" s="175"/>
    </row>
    <row r="31" spans="1:125" s="176" customFormat="1" ht="15.4" customHeight="1" thickBot="1">
      <c r="A31" s="185" t="str">
        <f>IF(DA30&lt;&gt;0,(IF(OR(A30="",B30=""),"Please fill in the two boxes above",IF(AND(B30="YES",OR(A30="OTHER",A30="")),"YES for direct impacts on business/household only",""))),"")</f>
        <v/>
      </c>
      <c r="B31" s="187"/>
      <c r="C31" s="40" t="s">
        <v>53</v>
      </c>
      <c r="D31" s="151"/>
      <c r="E31" s="99"/>
      <c r="F31" s="3"/>
      <c r="G31" s="3"/>
      <c r="H31" s="3"/>
      <c r="I31" s="3">
        <v>0</v>
      </c>
      <c r="J31" s="3">
        <v>0</v>
      </c>
      <c r="K31" s="3">
        <v>0</v>
      </c>
      <c r="L31" s="3">
        <v>0</v>
      </c>
      <c r="M31" s="3">
        <v>0</v>
      </c>
      <c r="N31" s="3">
        <v>0</v>
      </c>
      <c r="O31" s="2">
        <v>0</v>
      </c>
      <c r="P31" s="2">
        <v>0</v>
      </c>
      <c r="Q31" s="2">
        <v>0</v>
      </c>
      <c r="R31" s="2">
        <v>0</v>
      </c>
      <c r="S31" s="2">
        <v>0</v>
      </c>
      <c r="T31" s="2">
        <v>0</v>
      </c>
      <c r="U31" s="2">
        <v>0</v>
      </c>
      <c r="V31" s="2">
        <v>0</v>
      </c>
      <c r="W31" s="2">
        <v>0</v>
      </c>
      <c r="X31" s="2">
        <v>0</v>
      </c>
      <c r="Y31" s="2">
        <v>0</v>
      </c>
      <c r="Z31" s="2">
        <v>0</v>
      </c>
      <c r="AA31" s="2">
        <v>0</v>
      </c>
      <c r="AB31" s="2">
        <v>0</v>
      </c>
      <c r="AC31" s="2">
        <v>0</v>
      </c>
      <c r="AD31" s="2">
        <v>0</v>
      </c>
      <c r="AE31" s="2">
        <v>0</v>
      </c>
      <c r="AF31" s="2">
        <v>0</v>
      </c>
      <c r="AG31" s="2">
        <v>0</v>
      </c>
      <c r="AH31" s="2">
        <v>0</v>
      </c>
      <c r="AI31" s="2">
        <v>0</v>
      </c>
      <c r="AJ31" s="2">
        <v>0</v>
      </c>
      <c r="AK31" s="2">
        <v>0</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99"/>
      <c r="BD31" s="3"/>
      <c r="BE31" s="3"/>
      <c r="BF31" s="3"/>
      <c r="BG31" s="3">
        <v>0</v>
      </c>
      <c r="BH31" s="3">
        <v>0</v>
      </c>
      <c r="BI31" s="3">
        <v>0</v>
      </c>
      <c r="BJ31" s="3">
        <v>0</v>
      </c>
      <c r="BK31" s="3">
        <v>0</v>
      </c>
      <c r="BL31" s="3">
        <v>0</v>
      </c>
      <c r="BM31" s="2">
        <v>0</v>
      </c>
      <c r="BN31" s="2">
        <v>0</v>
      </c>
      <c r="BO31" s="2">
        <v>0</v>
      </c>
      <c r="BP31" s="2">
        <v>0</v>
      </c>
      <c r="BQ31" s="2">
        <v>0</v>
      </c>
      <c r="BR31" s="2">
        <v>0</v>
      </c>
      <c r="BS31" s="2">
        <v>0</v>
      </c>
      <c r="BT31" s="2">
        <v>0</v>
      </c>
      <c r="BU31" s="2">
        <v>0</v>
      </c>
      <c r="BV31" s="2">
        <v>0</v>
      </c>
      <c r="BW31" s="2">
        <v>0</v>
      </c>
      <c r="BX31" s="2">
        <v>0</v>
      </c>
      <c r="BY31" s="2">
        <v>0</v>
      </c>
      <c r="BZ31" s="2">
        <v>0</v>
      </c>
      <c r="CA31" s="2">
        <v>0</v>
      </c>
      <c r="CB31" s="2">
        <v>0</v>
      </c>
      <c r="CC31" s="2">
        <v>0</v>
      </c>
      <c r="CD31" s="2">
        <v>0</v>
      </c>
      <c r="CE31" s="2">
        <v>0</v>
      </c>
      <c r="CF31" s="2">
        <v>0</v>
      </c>
      <c r="CG31" s="2">
        <v>0</v>
      </c>
      <c r="CH31" s="2">
        <v>0</v>
      </c>
      <c r="CI31" s="2">
        <v>0</v>
      </c>
      <c r="CJ31" s="2">
        <v>0</v>
      </c>
      <c r="CK31" s="2">
        <v>0</v>
      </c>
      <c r="CL31" s="2">
        <v>0</v>
      </c>
      <c r="CM31" s="2">
        <v>0</v>
      </c>
      <c r="CN31" s="2">
        <v>0</v>
      </c>
      <c r="CO31" s="2">
        <v>0</v>
      </c>
      <c r="CP31" s="2">
        <v>0</v>
      </c>
      <c r="CQ31" s="2">
        <v>0</v>
      </c>
      <c r="CR31" s="2">
        <v>0</v>
      </c>
      <c r="CS31" s="2">
        <v>0</v>
      </c>
      <c r="CT31" s="2">
        <v>0</v>
      </c>
      <c r="CU31" s="2">
        <v>0</v>
      </c>
      <c r="CV31" s="2">
        <v>0</v>
      </c>
      <c r="CW31" s="2">
        <v>0</v>
      </c>
      <c r="CX31" s="2">
        <v>0</v>
      </c>
      <c r="CY31" s="2">
        <v>0</v>
      </c>
      <c r="CZ31" s="2">
        <v>0</v>
      </c>
      <c r="DA31" s="105">
        <f t="shared" si="13"/>
        <v>0</v>
      </c>
      <c r="DB31" s="117">
        <f t="shared" si="12"/>
        <v>0</v>
      </c>
      <c r="DD31" s="244"/>
      <c r="DK31" s="245"/>
      <c r="DL31" s="245"/>
      <c r="DP31" s="175">
        <f t="shared" si="1"/>
        <v>0</v>
      </c>
      <c r="DQ31" s="175">
        <f t="shared" si="2"/>
        <v>0</v>
      </c>
      <c r="DR31" s="175">
        <f t="shared" si="3"/>
        <v>0</v>
      </c>
      <c r="DS31" s="175">
        <f t="shared" si="4"/>
        <v>0</v>
      </c>
      <c r="DT31" s="175"/>
    </row>
    <row r="32" spans="1:125" s="176" customFormat="1" ht="16.5" thickBot="1">
      <c r="A32" s="188"/>
      <c r="B32" s="187"/>
      <c r="C32" s="41" t="s">
        <v>54</v>
      </c>
      <c r="D32" s="152"/>
      <c r="E32" s="100"/>
      <c r="F32" s="101"/>
      <c r="G32" s="101"/>
      <c r="H32" s="101"/>
      <c r="I32" s="101">
        <v>0</v>
      </c>
      <c r="J32" s="101">
        <v>0</v>
      </c>
      <c r="K32" s="101">
        <v>0</v>
      </c>
      <c r="L32" s="101">
        <v>0</v>
      </c>
      <c r="M32" s="101">
        <v>0</v>
      </c>
      <c r="N32" s="101">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100"/>
      <c r="BD32" s="101"/>
      <c r="BE32" s="101"/>
      <c r="BF32" s="101"/>
      <c r="BG32" s="101">
        <v>0</v>
      </c>
      <c r="BH32" s="101">
        <v>0</v>
      </c>
      <c r="BI32" s="101">
        <v>0</v>
      </c>
      <c r="BJ32" s="101">
        <v>0</v>
      </c>
      <c r="BK32" s="101">
        <v>0</v>
      </c>
      <c r="BL32" s="101">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105">
        <f t="shared" si="13"/>
        <v>0</v>
      </c>
      <c r="DB32" s="117">
        <f t="shared" si="12"/>
        <v>0</v>
      </c>
      <c r="DI32" s="246"/>
      <c r="DJ32" s="245"/>
      <c r="DK32" s="245"/>
      <c r="DL32" s="245"/>
      <c r="DP32" s="175">
        <f t="shared" si="1"/>
        <v>0</v>
      </c>
      <c r="DQ32" s="175">
        <f t="shared" si="2"/>
        <v>0</v>
      </c>
      <c r="DR32" s="175">
        <f t="shared" si="3"/>
        <v>0</v>
      </c>
      <c r="DS32" s="175">
        <f t="shared" si="4"/>
        <v>0</v>
      </c>
      <c r="DT32" s="175"/>
    </row>
    <row r="33" spans="1:124" s="176" customFormat="1" ht="16.5" thickBot="1">
      <c r="A33" s="37"/>
      <c r="B33" s="38"/>
      <c r="C33" s="111" t="s">
        <v>127</v>
      </c>
      <c r="D33" s="153"/>
      <c r="E33" s="3"/>
      <c r="F33" s="3"/>
      <c r="G33" s="3"/>
      <c r="H33" s="3"/>
      <c r="I33" s="3"/>
      <c r="J33" s="3"/>
      <c r="K33" s="3"/>
      <c r="L33" s="3"/>
      <c r="M33" s="3"/>
      <c r="N33" s="3"/>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c r="BD33" s="3"/>
      <c r="BE33" s="3"/>
      <c r="BF33" s="3"/>
      <c r="BG33" s="3"/>
      <c r="BH33" s="3"/>
      <c r="BI33" s="3"/>
      <c r="BJ33" s="3"/>
      <c r="BK33" s="3"/>
      <c r="BL33" s="3"/>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105">
        <f t="shared" si="13"/>
        <v>0</v>
      </c>
      <c r="DB33" s="117">
        <f t="shared" si="12"/>
        <v>0</v>
      </c>
      <c r="DI33" s="247"/>
      <c r="DJ33" s="245"/>
      <c r="DK33" s="245"/>
      <c r="DL33" s="245"/>
      <c r="DP33" s="175">
        <f t="shared" si="1"/>
        <v>0</v>
      </c>
      <c r="DQ33" s="175">
        <f t="shared" si="2"/>
        <v>0</v>
      </c>
      <c r="DR33" s="175">
        <f t="shared" si="3"/>
        <v>0</v>
      </c>
      <c r="DS33" s="175">
        <f t="shared" si="4"/>
        <v>0</v>
      </c>
      <c r="DT33" s="175"/>
    </row>
    <row r="34" spans="1:124" s="176" customFormat="1" ht="15.4" customHeight="1" thickBot="1">
      <c r="A34" s="185" t="str">
        <f>IF(DA33&lt;&gt;0,(IF(OR(A33="",B33=""),"Please fill in the two boxes above",IF(AND(B33="YES",OR(A33="OTHER",A33="")),"YES for direct impacts on business/household only",""))),"")</f>
        <v/>
      </c>
      <c r="B34" s="187"/>
      <c r="C34" s="40" t="s">
        <v>53</v>
      </c>
      <c r="D34" s="151"/>
      <c r="E34" s="2"/>
      <c r="F34" s="2"/>
      <c r="G34" s="2"/>
      <c r="H34" s="2"/>
      <c r="I34" s="2"/>
      <c r="J34" s="2"/>
      <c r="K34" s="2"/>
      <c r="L34" s="2"/>
      <c r="M34" s="2"/>
      <c r="N34" s="2"/>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c r="BD34" s="2"/>
      <c r="BE34" s="2"/>
      <c r="BF34" s="2"/>
      <c r="BG34" s="2"/>
      <c r="BH34" s="2"/>
      <c r="BI34" s="2"/>
      <c r="BJ34" s="2"/>
      <c r="BK34" s="2"/>
      <c r="BL34" s="2"/>
      <c r="BM34" s="2">
        <v>0</v>
      </c>
      <c r="BN34" s="2">
        <v>0</v>
      </c>
      <c r="BO34" s="2">
        <v>0</v>
      </c>
      <c r="BP34" s="2">
        <v>0</v>
      </c>
      <c r="BQ34" s="2">
        <v>0</v>
      </c>
      <c r="BR34" s="2">
        <v>0</v>
      </c>
      <c r="BS34" s="2">
        <v>0</v>
      </c>
      <c r="BT34" s="2">
        <v>0</v>
      </c>
      <c r="BU34" s="2">
        <v>0</v>
      </c>
      <c r="BV34" s="2">
        <v>0</v>
      </c>
      <c r="BW34" s="2">
        <v>0</v>
      </c>
      <c r="BX34" s="2">
        <v>0</v>
      </c>
      <c r="BY34" s="2">
        <v>0</v>
      </c>
      <c r="BZ34" s="2">
        <v>0</v>
      </c>
      <c r="CA34" s="2">
        <v>0</v>
      </c>
      <c r="CB34" s="2">
        <v>0</v>
      </c>
      <c r="CC34" s="2">
        <v>0</v>
      </c>
      <c r="CD34" s="2">
        <v>0</v>
      </c>
      <c r="CE34" s="2">
        <v>0</v>
      </c>
      <c r="CF34" s="2">
        <v>0</v>
      </c>
      <c r="CG34" s="2">
        <v>0</v>
      </c>
      <c r="CH34" s="2">
        <v>0</v>
      </c>
      <c r="CI34" s="2">
        <v>0</v>
      </c>
      <c r="CJ34" s="2">
        <v>0</v>
      </c>
      <c r="CK34" s="2">
        <v>0</v>
      </c>
      <c r="CL34" s="2">
        <v>0</v>
      </c>
      <c r="CM34" s="2">
        <v>0</v>
      </c>
      <c r="CN34" s="2">
        <v>0</v>
      </c>
      <c r="CO34" s="2">
        <v>0</v>
      </c>
      <c r="CP34" s="2">
        <v>0</v>
      </c>
      <c r="CQ34" s="2">
        <v>0</v>
      </c>
      <c r="CR34" s="2">
        <v>0</v>
      </c>
      <c r="CS34" s="2">
        <v>0</v>
      </c>
      <c r="CT34" s="2">
        <v>0</v>
      </c>
      <c r="CU34" s="2">
        <v>0</v>
      </c>
      <c r="CV34" s="2">
        <v>0</v>
      </c>
      <c r="CW34" s="2">
        <v>0</v>
      </c>
      <c r="CX34" s="2">
        <v>0</v>
      </c>
      <c r="CY34" s="2">
        <v>0</v>
      </c>
      <c r="CZ34" s="2">
        <v>0</v>
      </c>
      <c r="DA34" s="105">
        <f t="shared" si="13"/>
        <v>0</v>
      </c>
      <c r="DB34" s="117">
        <f t="shared" si="12"/>
        <v>0</v>
      </c>
      <c r="DI34" s="247"/>
      <c r="DJ34" s="245"/>
      <c r="DK34" s="245"/>
      <c r="DL34" s="245"/>
      <c r="DP34" s="175">
        <f t="shared" si="1"/>
        <v>0</v>
      </c>
      <c r="DQ34" s="175">
        <f t="shared" si="2"/>
        <v>0</v>
      </c>
      <c r="DR34" s="175">
        <f t="shared" si="3"/>
        <v>0</v>
      </c>
      <c r="DS34" s="175">
        <f t="shared" si="4"/>
        <v>0</v>
      </c>
      <c r="DT34" s="175"/>
    </row>
    <row r="35" spans="1:124" s="176" customFormat="1" ht="16.5" thickBot="1">
      <c r="A35" s="188"/>
      <c r="B35" s="187"/>
      <c r="C35" s="42" t="s">
        <v>54</v>
      </c>
      <c r="D35" s="154"/>
      <c r="E35" s="4"/>
      <c r="F35" s="5"/>
      <c r="G35" s="5"/>
      <c r="H35" s="5"/>
      <c r="I35" s="5"/>
      <c r="J35" s="5"/>
      <c r="K35" s="5"/>
      <c r="L35" s="5"/>
      <c r="M35" s="5"/>
      <c r="N35" s="5"/>
      <c r="O35" s="5">
        <v>0</v>
      </c>
      <c r="P35" s="5">
        <v>0</v>
      </c>
      <c r="Q35" s="5">
        <v>0</v>
      </c>
      <c r="R35" s="5">
        <v>0</v>
      </c>
      <c r="S35" s="5">
        <v>0</v>
      </c>
      <c r="T35" s="5">
        <v>0</v>
      </c>
      <c r="U35" s="5">
        <v>0</v>
      </c>
      <c r="V35" s="5">
        <v>0</v>
      </c>
      <c r="W35" s="5">
        <v>0</v>
      </c>
      <c r="X35" s="5">
        <v>0</v>
      </c>
      <c r="Y35" s="5">
        <v>0</v>
      </c>
      <c r="Z35" s="5">
        <v>0</v>
      </c>
      <c r="AA35" s="5">
        <v>0</v>
      </c>
      <c r="AB35" s="5">
        <v>0</v>
      </c>
      <c r="AC35" s="5">
        <v>0</v>
      </c>
      <c r="AD35" s="5">
        <v>0</v>
      </c>
      <c r="AE35" s="5">
        <v>0</v>
      </c>
      <c r="AF35" s="5">
        <v>0</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0</v>
      </c>
      <c r="AZ35" s="5">
        <v>0</v>
      </c>
      <c r="BA35" s="5">
        <v>0</v>
      </c>
      <c r="BB35" s="5">
        <v>0</v>
      </c>
      <c r="BC35" s="4"/>
      <c r="BD35" s="5"/>
      <c r="BE35" s="5"/>
      <c r="BF35" s="5"/>
      <c r="BG35" s="5"/>
      <c r="BH35" s="5"/>
      <c r="BI35" s="5"/>
      <c r="BJ35" s="5"/>
      <c r="BK35" s="5"/>
      <c r="BL35" s="5"/>
      <c r="BM35" s="5">
        <v>0</v>
      </c>
      <c r="BN35" s="5">
        <v>0</v>
      </c>
      <c r="BO35" s="5">
        <v>0</v>
      </c>
      <c r="BP35" s="5">
        <v>0</v>
      </c>
      <c r="BQ35" s="5">
        <v>0</v>
      </c>
      <c r="BR35" s="5">
        <v>0</v>
      </c>
      <c r="BS35" s="5">
        <v>0</v>
      </c>
      <c r="BT35" s="5">
        <v>0</v>
      </c>
      <c r="BU35" s="5">
        <v>0</v>
      </c>
      <c r="BV35" s="5">
        <v>0</v>
      </c>
      <c r="BW35" s="5">
        <v>0</v>
      </c>
      <c r="BX35" s="5">
        <v>0</v>
      </c>
      <c r="BY35" s="5">
        <v>0</v>
      </c>
      <c r="BZ35" s="5">
        <v>0</v>
      </c>
      <c r="CA35" s="5">
        <v>0</v>
      </c>
      <c r="CB35" s="5">
        <v>0</v>
      </c>
      <c r="CC35" s="5">
        <v>0</v>
      </c>
      <c r="CD35" s="5">
        <v>0</v>
      </c>
      <c r="CE35" s="5">
        <v>0</v>
      </c>
      <c r="CF35" s="5">
        <v>0</v>
      </c>
      <c r="CG35" s="5">
        <v>0</v>
      </c>
      <c r="CH35" s="5">
        <v>0</v>
      </c>
      <c r="CI35" s="5">
        <v>0</v>
      </c>
      <c r="CJ35" s="5">
        <v>0</v>
      </c>
      <c r="CK35" s="5">
        <v>0</v>
      </c>
      <c r="CL35" s="5">
        <v>0</v>
      </c>
      <c r="CM35" s="5">
        <v>0</v>
      </c>
      <c r="CN35" s="5">
        <v>0</v>
      </c>
      <c r="CO35" s="5">
        <v>0</v>
      </c>
      <c r="CP35" s="5">
        <v>0</v>
      </c>
      <c r="CQ35" s="5">
        <v>0</v>
      </c>
      <c r="CR35" s="5">
        <v>0</v>
      </c>
      <c r="CS35" s="5">
        <v>0</v>
      </c>
      <c r="CT35" s="5">
        <v>0</v>
      </c>
      <c r="CU35" s="5">
        <v>0</v>
      </c>
      <c r="CV35" s="5">
        <v>0</v>
      </c>
      <c r="CW35" s="5">
        <v>0</v>
      </c>
      <c r="CX35" s="5">
        <v>0</v>
      </c>
      <c r="CY35" s="5">
        <v>0</v>
      </c>
      <c r="CZ35" s="5">
        <v>0</v>
      </c>
      <c r="DA35" s="105">
        <f t="shared" si="13"/>
        <v>0</v>
      </c>
      <c r="DB35" s="117">
        <f t="shared" si="12"/>
        <v>0</v>
      </c>
      <c r="DI35" s="247"/>
      <c r="DJ35" s="245"/>
      <c r="DK35" s="245"/>
      <c r="DL35" s="245"/>
      <c r="DP35" s="175">
        <f t="shared" si="1"/>
        <v>0</v>
      </c>
      <c r="DQ35" s="175">
        <f t="shared" si="2"/>
        <v>0</v>
      </c>
      <c r="DR35" s="175">
        <f t="shared" si="3"/>
        <v>0</v>
      </c>
      <c r="DS35" s="175">
        <f t="shared" si="4"/>
        <v>0</v>
      </c>
      <c r="DT35" s="175"/>
    </row>
    <row r="36" spans="1:124" s="176" customFormat="1" ht="15.4" hidden="1" customHeight="1" outlineLevel="1" thickBot="1">
      <c r="A36" s="37"/>
      <c r="B36" s="38"/>
      <c r="C36" s="43" t="s">
        <v>128</v>
      </c>
      <c r="D36" s="150"/>
      <c r="E36" s="97"/>
      <c r="F36" s="98"/>
      <c r="G36" s="98"/>
      <c r="H36" s="98"/>
      <c r="I36" s="98"/>
      <c r="J36" s="98"/>
      <c r="K36" s="98"/>
      <c r="L36" s="98"/>
      <c r="M36" s="98"/>
      <c r="N36" s="98"/>
      <c r="O36" s="98">
        <v>0</v>
      </c>
      <c r="P36" s="98">
        <v>0</v>
      </c>
      <c r="Q36" s="98">
        <v>0</v>
      </c>
      <c r="R36" s="98">
        <v>0</v>
      </c>
      <c r="S36" s="98">
        <v>0</v>
      </c>
      <c r="T36" s="98">
        <v>0</v>
      </c>
      <c r="U36" s="98">
        <v>0</v>
      </c>
      <c r="V36" s="98">
        <v>0</v>
      </c>
      <c r="W36" s="98">
        <v>0</v>
      </c>
      <c r="X36" s="98">
        <v>0</v>
      </c>
      <c r="Y36" s="98">
        <v>0</v>
      </c>
      <c r="Z36" s="98">
        <v>0</v>
      </c>
      <c r="AA36" s="98">
        <v>0</v>
      </c>
      <c r="AB36" s="98">
        <v>0</v>
      </c>
      <c r="AC36" s="98">
        <v>0</v>
      </c>
      <c r="AD36" s="98">
        <v>0</v>
      </c>
      <c r="AE36" s="98">
        <v>0</v>
      </c>
      <c r="AF36" s="98">
        <v>0</v>
      </c>
      <c r="AG36" s="98">
        <v>0</v>
      </c>
      <c r="AH36" s="98">
        <v>0</v>
      </c>
      <c r="AI36" s="98">
        <v>0</v>
      </c>
      <c r="AJ36" s="98">
        <v>0</v>
      </c>
      <c r="AK36" s="98">
        <v>0</v>
      </c>
      <c r="AL36" s="98">
        <v>0</v>
      </c>
      <c r="AM36" s="98">
        <v>0</v>
      </c>
      <c r="AN36" s="98">
        <v>0</v>
      </c>
      <c r="AO36" s="98">
        <v>0</v>
      </c>
      <c r="AP36" s="98">
        <v>0</v>
      </c>
      <c r="AQ36" s="98">
        <v>0</v>
      </c>
      <c r="AR36" s="98">
        <v>0</v>
      </c>
      <c r="AS36" s="98">
        <v>0</v>
      </c>
      <c r="AT36" s="98">
        <v>0</v>
      </c>
      <c r="AU36" s="98">
        <v>0</v>
      </c>
      <c r="AV36" s="98">
        <v>0</v>
      </c>
      <c r="AW36" s="98">
        <v>0</v>
      </c>
      <c r="AX36" s="98">
        <v>0</v>
      </c>
      <c r="AY36" s="98">
        <v>0</v>
      </c>
      <c r="AZ36" s="98">
        <v>0</v>
      </c>
      <c r="BA36" s="98">
        <v>0</v>
      </c>
      <c r="BB36" s="98">
        <v>0</v>
      </c>
      <c r="BC36" s="97"/>
      <c r="BD36" s="98"/>
      <c r="BE36" s="98"/>
      <c r="BF36" s="98"/>
      <c r="BG36" s="98"/>
      <c r="BH36" s="98"/>
      <c r="BI36" s="98"/>
      <c r="BJ36" s="98"/>
      <c r="BK36" s="98"/>
      <c r="BL36" s="98"/>
      <c r="BM36" s="98">
        <v>0</v>
      </c>
      <c r="BN36" s="98">
        <v>0</v>
      </c>
      <c r="BO36" s="98">
        <v>0</v>
      </c>
      <c r="BP36" s="98">
        <v>0</v>
      </c>
      <c r="BQ36" s="98">
        <v>0</v>
      </c>
      <c r="BR36" s="98">
        <v>0</v>
      </c>
      <c r="BS36" s="98">
        <v>0</v>
      </c>
      <c r="BT36" s="98">
        <v>0</v>
      </c>
      <c r="BU36" s="98">
        <v>0</v>
      </c>
      <c r="BV36" s="98">
        <v>0</v>
      </c>
      <c r="BW36" s="98">
        <v>0</v>
      </c>
      <c r="BX36" s="98">
        <v>0</v>
      </c>
      <c r="BY36" s="98">
        <v>0</v>
      </c>
      <c r="BZ36" s="98">
        <v>0</v>
      </c>
      <c r="CA36" s="98">
        <v>0</v>
      </c>
      <c r="CB36" s="98">
        <v>0</v>
      </c>
      <c r="CC36" s="98">
        <v>0</v>
      </c>
      <c r="CD36" s="98">
        <v>0</v>
      </c>
      <c r="CE36" s="98">
        <v>0</v>
      </c>
      <c r="CF36" s="98">
        <v>0</v>
      </c>
      <c r="CG36" s="98">
        <v>0</v>
      </c>
      <c r="CH36" s="98">
        <v>0</v>
      </c>
      <c r="CI36" s="98">
        <v>0</v>
      </c>
      <c r="CJ36" s="98">
        <v>0</v>
      </c>
      <c r="CK36" s="98">
        <v>0</v>
      </c>
      <c r="CL36" s="98">
        <v>0</v>
      </c>
      <c r="CM36" s="98">
        <v>0</v>
      </c>
      <c r="CN36" s="98">
        <v>0</v>
      </c>
      <c r="CO36" s="98">
        <v>0</v>
      </c>
      <c r="CP36" s="98">
        <v>0</v>
      </c>
      <c r="CQ36" s="98">
        <v>0</v>
      </c>
      <c r="CR36" s="98">
        <v>0</v>
      </c>
      <c r="CS36" s="98">
        <v>0</v>
      </c>
      <c r="CT36" s="98">
        <v>0</v>
      </c>
      <c r="CU36" s="98">
        <v>0</v>
      </c>
      <c r="CV36" s="98">
        <v>0</v>
      </c>
      <c r="CW36" s="98">
        <v>0</v>
      </c>
      <c r="CX36" s="98">
        <v>0</v>
      </c>
      <c r="CY36" s="98">
        <v>0</v>
      </c>
      <c r="CZ36" s="98">
        <v>0</v>
      </c>
      <c r="DA36" s="105">
        <f t="shared" si="13"/>
        <v>0</v>
      </c>
      <c r="DB36" s="117">
        <f t="shared" si="12"/>
        <v>0</v>
      </c>
      <c r="DI36" s="246"/>
      <c r="DJ36" s="245"/>
      <c r="DK36" s="245"/>
      <c r="DL36" s="245"/>
      <c r="DP36" s="175">
        <f t="shared" si="1"/>
        <v>0</v>
      </c>
      <c r="DQ36" s="175">
        <f t="shared" si="2"/>
        <v>0</v>
      </c>
      <c r="DR36" s="175">
        <f t="shared" si="3"/>
        <v>0</v>
      </c>
      <c r="DS36" s="175">
        <f t="shared" si="4"/>
        <v>0</v>
      </c>
      <c r="DT36" s="175"/>
    </row>
    <row r="37" spans="1:124" s="176" customFormat="1" ht="15.4" hidden="1" customHeight="1" outlineLevel="1" thickBot="1">
      <c r="A37" s="185" t="str">
        <f>IF(DA36&lt;&gt;0,(IF(OR(A36="",B36=""),"Please fill in the two boxes above",IF(AND(B36="YES",OR(A36="OTHER",A36="")),"YES for direct impacts on business/household only",""))),"")</f>
        <v/>
      </c>
      <c r="B37" s="187"/>
      <c r="C37" s="40" t="s">
        <v>53</v>
      </c>
      <c r="D37" s="151"/>
      <c r="E37" s="99"/>
      <c r="F37" s="3"/>
      <c r="G37" s="3"/>
      <c r="H37" s="3"/>
      <c r="I37" s="3"/>
      <c r="J37" s="3"/>
      <c r="K37" s="3"/>
      <c r="L37" s="3"/>
      <c r="M37" s="3"/>
      <c r="N37" s="3"/>
      <c r="O37" s="3">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v>
      </c>
      <c r="AN37" s="2">
        <v>0</v>
      </c>
      <c r="AO37" s="2">
        <v>0</v>
      </c>
      <c r="AP37" s="2">
        <v>0</v>
      </c>
      <c r="AQ37" s="2">
        <v>0</v>
      </c>
      <c r="AR37" s="2">
        <v>0</v>
      </c>
      <c r="AS37" s="2">
        <v>0</v>
      </c>
      <c r="AT37" s="2">
        <v>0</v>
      </c>
      <c r="AU37" s="2">
        <v>0</v>
      </c>
      <c r="AV37" s="2">
        <v>0</v>
      </c>
      <c r="AW37" s="2">
        <v>0</v>
      </c>
      <c r="AX37" s="2">
        <v>0</v>
      </c>
      <c r="AY37" s="2">
        <v>0</v>
      </c>
      <c r="AZ37" s="2">
        <v>0</v>
      </c>
      <c r="BA37" s="2">
        <v>0</v>
      </c>
      <c r="BB37" s="2">
        <v>0</v>
      </c>
      <c r="BC37" s="99"/>
      <c r="BD37" s="3"/>
      <c r="BE37" s="3"/>
      <c r="BF37" s="3"/>
      <c r="BG37" s="3"/>
      <c r="BH37" s="3"/>
      <c r="BI37" s="3"/>
      <c r="BJ37" s="3"/>
      <c r="BK37" s="3"/>
      <c r="BL37" s="3"/>
      <c r="BM37" s="3">
        <v>0</v>
      </c>
      <c r="BN37" s="2">
        <v>0</v>
      </c>
      <c r="BO37" s="2">
        <v>0</v>
      </c>
      <c r="BP37" s="2">
        <v>0</v>
      </c>
      <c r="BQ37" s="2">
        <v>0</v>
      </c>
      <c r="BR37" s="2">
        <v>0</v>
      </c>
      <c r="BS37" s="2">
        <v>0</v>
      </c>
      <c r="BT37" s="2">
        <v>0</v>
      </c>
      <c r="BU37" s="2">
        <v>0</v>
      </c>
      <c r="BV37" s="2">
        <v>0</v>
      </c>
      <c r="BW37" s="2">
        <v>0</v>
      </c>
      <c r="BX37" s="2">
        <v>0</v>
      </c>
      <c r="BY37" s="2">
        <v>0</v>
      </c>
      <c r="BZ37" s="2">
        <v>0</v>
      </c>
      <c r="CA37" s="2">
        <v>0</v>
      </c>
      <c r="CB37" s="2">
        <v>0</v>
      </c>
      <c r="CC37" s="2">
        <v>0</v>
      </c>
      <c r="CD37" s="2">
        <v>0</v>
      </c>
      <c r="CE37" s="2">
        <v>0</v>
      </c>
      <c r="CF37" s="2">
        <v>0</v>
      </c>
      <c r="CG37" s="2">
        <v>0</v>
      </c>
      <c r="CH37" s="2">
        <v>0</v>
      </c>
      <c r="CI37" s="2">
        <v>0</v>
      </c>
      <c r="CJ37" s="2">
        <v>0</v>
      </c>
      <c r="CK37" s="2">
        <v>0</v>
      </c>
      <c r="CL37" s="2">
        <v>0</v>
      </c>
      <c r="CM37" s="2">
        <v>0</v>
      </c>
      <c r="CN37" s="2">
        <v>0</v>
      </c>
      <c r="CO37" s="2">
        <v>0</v>
      </c>
      <c r="CP37" s="2">
        <v>0</v>
      </c>
      <c r="CQ37" s="2">
        <v>0</v>
      </c>
      <c r="CR37" s="2">
        <v>0</v>
      </c>
      <c r="CS37" s="2">
        <v>0</v>
      </c>
      <c r="CT37" s="2">
        <v>0</v>
      </c>
      <c r="CU37" s="2">
        <v>0</v>
      </c>
      <c r="CV37" s="2">
        <v>0</v>
      </c>
      <c r="CW37" s="2">
        <v>0</v>
      </c>
      <c r="CX37" s="2">
        <v>0</v>
      </c>
      <c r="CY37" s="2">
        <v>0</v>
      </c>
      <c r="CZ37" s="2">
        <v>0</v>
      </c>
      <c r="DA37" s="105">
        <f t="shared" si="13"/>
        <v>0</v>
      </c>
      <c r="DB37" s="117">
        <f t="shared" si="12"/>
        <v>0</v>
      </c>
      <c r="DI37" s="247"/>
      <c r="DJ37" s="245"/>
      <c r="DK37" s="245"/>
      <c r="DL37" s="245"/>
      <c r="DP37" s="175">
        <f t="shared" ref="DP37:DP65" si="17">IF(A37="BUSINESS",1,0)</f>
        <v>0</v>
      </c>
      <c r="DQ37" s="175">
        <f t="shared" ref="DQ37:DQ65" si="18">IF(A37="HOUSEHOLD",1,0)</f>
        <v>0</v>
      </c>
      <c r="DR37" s="175">
        <f t="shared" ref="DR37:DR65" si="19">IF(AND(B37="YES",DP37=1),1,0)</f>
        <v>0</v>
      </c>
      <c r="DS37" s="175">
        <f t="shared" ref="DS37:DS65" si="20">IF(AND(B37="YES",DQ37=1),1,0)</f>
        <v>0</v>
      </c>
      <c r="DT37" s="175"/>
    </row>
    <row r="38" spans="1:124" s="176" customFormat="1" ht="15.4" hidden="1" customHeight="1" outlineLevel="1" thickBot="1">
      <c r="A38" s="188"/>
      <c r="B38" s="187"/>
      <c r="C38" s="41" t="s">
        <v>54</v>
      </c>
      <c r="D38" s="152"/>
      <c r="E38" s="100"/>
      <c r="F38" s="101"/>
      <c r="G38" s="101"/>
      <c r="H38" s="101"/>
      <c r="I38" s="101"/>
      <c r="J38" s="101"/>
      <c r="K38" s="101"/>
      <c r="L38" s="101"/>
      <c r="M38" s="101"/>
      <c r="N38" s="101"/>
      <c r="O38" s="101">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100"/>
      <c r="BD38" s="101"/>
      <c r="BE38" s="101"/>
      <c r="BF38" s="101"/>
      <c r="BG38" s="101"/>
      <c r="BH38" s="101"/>
      <c r="BI38" s="101"/>
      <c r="BJ38" s="101"/>
      <c r="BK38" s="101"/>
      <c r="BL38" s="101"/>
      <c r="BM38" s="101">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105">
        <f t="shared" si="13"/>
        <v>0</v>
      </c>
      <c r="DB38" s="117">
        <f t="shared" si="12"/>
        <v>0</v>
      </c>
      <c r="DI38" s="247"/>
      <c r="DJ38" s="245"/>
      <c r="DK38" s="245"/>
      <c r="DL38" s="245"/>
      <c r="DP38" s="175">
        <f t="shared" si="17"/>
        <v>0</v>
      </c>
      <c r="DQ38" s="175">
        <f t="shared" si="18"/>
        <v>0</v>
      </c>
      <c r="DR38" s="175">
        <f t="shared" si="19"/>
        <v>0</v>
      </c>
      <c r="DS38" s="175">
        <f t="shared" si="20"/>
        <v>0</v>
      </c>
      <c r="DT38" s="175"/>
    </row>
    <row r="39" spans="1:124" s="176" customFormat="1" ht="15.4" hidden="1" customHeight="1" outlineLevel="1" thickBot="1">
      <c r="A39" s="37"/>
      <c r="B39" s="38"/>
      <c r="C39" s="111" t="s">
        <v>129</v>
      </c>
      <c r="D39" s="153"/>
      <c r="E39" s="97"/>
      <c r="F39" s="98"/>
      <c r="G39" s="98"/>
      <c r="H39" s="98"/>
      <c r="I39" s="98"/>
      <c r="J39" s="98"/>
      <c r="K39" s="98"/>
      <c r="L39" s="98"/>
      <c r="M39" s="98"/>
      <c r="N39" s="98"/>
      <c r="O39" s="98">
        <v>0</v>
      </c>
      <c r="P39" s="98">
        <v>0</v>
      </c>
      <c r="Q39" s="98">
        <v>0</v>
      </c>
      <c r="R39" s="98">
        <v>0</v>
      </c>
      <c r="S39" s="98">
        <v>0</v>
      </c>
      <c r="T39" s="98">
        <v>0</v>
      </c>
      <c r="U39" s="98">
        <v>0</v>
      </c>
      <c r="V39" s="98">
        <v>0</v>
      </c>
      <c r="W39" s="98">
        <v>0</v>
      </c>
      <c r="X39" s="98">
        <v>0</v>
      </c>
      <c r="Y39" s="98">
        <v>0</v>
      </c>
      <c r="Z39" s="98">
        <v>0</v>
      </c>
      <c r="AA39" s="98">
        <v>0</v>
      </c>
      <c r="AB39" s="98">
        <v>0</v>
      </c>
      <c r="AC39" s="98">
        <v>0</v>
      </c>
      <c r="AD39" s="98">
        <v>0</v>
      </c>
      <c r="AE39" s="98">
        <v>0</v>
      </c>
      <c r="AF39" s="98">
        <v>0</v>
      </c>
      <c r="AG39" s="98">
        <v>0</v>
      </c>
      <c r="AH39" s="98">
        <v>0</v>
      </c>
      <c r="AI39" s="98">
        <v>0</v>
      </c>
      <c r="AJ39" s="98">
        <v>0</v>
      </c>
      <c r="AK39" s="98">
        <v>0</v>
      </c>
      <c r="AL39" s="98">
        <v>0</v>
      </c>
      <c r="AM39" s="98">
        <v>0</v>
      </c>
      <c r="AN39" s="98">
        <v>0</v>
      </c>
      <c r="AO39" s="98">
        <v>0</v>
      </c>
      <c r="AP39" s="98">
        <v>0</v>
      </c>
      <c r="AQ39" s="98">
        <v>0</v>
      </c>
      <c r="AR39" s="98">
        <v>0</v>
      </c>
      <c r="AS39" s="98">
        <v>0</v>
      </c>
      <c r="AT39" s="98">
        <v>0</v>
      </c>
      <c r="AU39" s="98">
        <v>0</v>
      </c>
      <c r="AV39" s="98">
        <v>0</v>
      </c>
      <c r="AW39" s="98">
        <v>0</v>
      </c>
      <c r="AX39" s="98">
        <v>0</v>
      </c>
      <c r="AY39" s="98">
        <v>0</v>
      </c>
      <c r="AZ39" s="98">
        <v>0</v>
      </c>
      <c r="BA39" s="98">
        <v>0</v>
      </c>
      <c r="BB39" s="98">
        <v>0</v>
      </c>
      <c r="BC39" s="97"/>
      <c r="BD39" s="98"/>
      <c r="BE39" s="98"/>
      <c r="BF39" s="98"/>
      <c r="BG39" s="98"/>
      <c r="BH39" s="98"/>
      <c r="BI39" s="98"/>
      <c r="BJ39" s="98"/>
      <c r="BK39" s="98"/>
      <c r="BL39" s="98"/>
      <c r="BM39" s="98">
        <v>0</v>
      </c>
      <c r="BN39" s="98">
        <v>0</v>
      </c>
      <c r="BO39" s="98">
        <v>0</v>
      </c>
      <c r="BP39" s="98">
        <v>0</v>
      </c>
      <c r="BQ39" s="98">
        <v>0</v>
      </c>
      <c r="BR39" s="98">
        <v>0</v>
      </c>
      <c r="BS39" s="98">
        <v>0</v>
      </c>
      <c r="BT39" s="98">
        <v>0</v>
      </c>
      <c r="BU39" s="98">
        <v>0</v>
      </c>
      <c r="BV39" s="98">
        <v>0</v>
      </c>
      <c r="BW39" s="98">
        <v>0</v>
      </c>
      <c r="BX39" s="98">
        <v>0</v>
      </c>
      <c r="BY39" s="98">
        <v>0</v>
      </c>
      <c r="BZ39" s="98">
        <v>0</v>
      </c>
      <c r="CA39" s="98">
        <v>0</v>
      </c>
      <c r="CB39" s="98">
        <v>0</v>
      </c>
      <c r="CC39" s="98">
        <v>0</v>
      </c>
      <c r="CD39" s="98">
        <v>0</v>
      </c>
      <c r="CE39" s="98">
        <v>0</v>
      </c>
      <c r="CF39" s="98">
        <v>0</v>
      </c>
      <c r="CG39" s="98">
        <v>0</v>
      </c>
      <c r="CH39" s="98">
        <v>0</v>
      </c>
      <c r="CI39" s="98">
        <v>0</v>
      </c>
      <c r="CJ39" s="98">
        <v>0</v>
      </c>
      <c r="CK39" s="98">
        <v>0</v>
      </c>
      <c r="CL39" s="98">
        <v>0</v>
      </c>
      <c r="CM39" s="98">
        <v>0</v>
      </c>
      <c r="CN39" s="98">
        <v>0</v>
      </c>
      <c r="CO39" s="98">
        <v>0</v>
      </c>
      <c r="CP39" s="98">
        <v>0</v>
      </c>
      <c r="CQ39" s="98">
        <v>0</v>
      </c>
      <c r="CR39" s="98">
        <v>0</v>
      </c>
      <c r="CS39" s="98">
        <v>0</v>
      </c>
      <c r="CT39" s="98">
        <v>0</v>
      </c>
      <c r="CU39" s="98">
        <v>0</v>
      </c>
      <c r="CV39" s="98">
        <v>0</v>
      </c>
      <c r="CW39" s="98">
        <v>0</v>
      </c>
      <c r="CX39" s="98">
        <v>0</v>
      </c>
      <c r="CY39" s="98">
        <v>0</v>
      </c>
      <c r="CZ39" s="98">
        <v>0</v>
      </c>
      <c r="DA39" s="105">
        <f t="shared" si="13"/>
        <v>0</v>
      </c>
      <c r="DB39" s="117">
        <f t="shared" si="12"/>
        <v>0</v>
      </c>
      <c r="DI39" s="247"/>
      <c r="DJ39" s="245"/>
      <c r="DK39" s="245"/>
      <c r="DL39" s="245"/>
      <c r="DP39" s="175">
        <f t="shared" si="17"/>
        <v>0</v>
      </c>
      <c r="DQ39" s="175">
        <f t="shared" si="18"/>
        <v>0</v>
      </c>
      <c r="DR39" s="175">
        <f t="shared" si="19"/>
        <v>0</v>
      </c>
      <c r="DS39" s="175">
        <f t="shared" si="20"/>
        <v>0</v>
      </c>
      <c r="DT39" s="175"/>
    </row>
    <row r="40" spans="1:124" s="176" customFormat="1" ht="15.4" hidden="1" customHeight="1" outlineLevel="1" thickBot="1">
      <c r="A40" s="185" t="str">
        <f>IF(DA39&lt;&gt;0,(IF(OR(A39="",B39=""),"Please fill in the two boxes above",IF(AND(B39="YES",OR(A39="OTHER",A39="")),"YES for direct impacts on business/household only",""))),"")</f>
        <v/>
      </c>
      <c r="B40" s="187"/>
      <c r="C40" s="40" t="s">
        <v>53</v>
      </c>
      <c r="D40" s="151"/>
      <c r="E40" s="99"/>
      <c r="F40" s="3"/>
      <c r="G40" s="3"/>
      <c r="H40" s="3"/>
      <c r="I40" s="3"/>
      <c r="J40" s="3"/>
      <c r="K40" s="3"/>
      <c r="L40" s="3"/>
      <c r="M40" s="3"/>
      <c r="N40" s="3"/>
      <c r="O40" s="3">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v>
      </c>
      <c r="AN40" s="2">
        <v>0</v>
      </c>
      <c r="AO40" s="2">
        <v>0</v>
      </c>
      <c r="AP40" s="2">
        <v>0</v>
      </c>
      <c r="AQ40" s="2">
        <v>0</v>
      </c>
      <c r="AR40" s="2">
        <v>0</v>
      </c>
      <c r="AS40" s="2">
        <v>0</v>
      </c>
      <c r="AT40" s="2">
        <v>0</v>
      </c>
      <c r="AU40" s="2">
        <v>0</v>
      </c>
      <c r="AV40" s="2">
        <v>0</v>
      </c>
      <c r="AW40" s="2">
        <v>0</v>
      </c>
      <c r="AX40" s="2">
        <v>0</v>
      </c>
      <c r="AY40" s="2">
        <v>0</v>
      </c>
      <c r="AZ40" s="2">
        <v>0</v>
      </c>
      <c r="BA40" s="2">
        <v>0</v>
      </c>
      <c r="BB40" s="2">
        <v>0</v>
      </c>
      <c r="BC40" s="99"/>
      <c r="BD40" s="3"/>
      <c r="BE40" s="3"/>
      <c r="BF40" s="3"/>
      <c r="BG40" s="3"/>
      <c r="BH40" s="3"/>
      <c r="BI40" s="3"/>
      <c r="BJ40" s="3"/>
      <c r="BK40" s="3"/>
      <c r="BL40" s="3"/>
      <c r="BM40" s="3">
        <v>0</v>
      </c>
      <c r="BN40" s="2">
        <v>0</v>
      </c>
      <c r="BO40" s="2">
        <v>0</v>
      </c>
      <c r="BP40" s="2">
        <v>0</v>
      </c>
      <c r="BQ40" s="2">
        <v>0</v>
      </c>
      <c r="BR40" s="2">
        <v>0</v>
      </c>
      <c r="BS40" s="2">
        <v>0</v>
      </c>
      <c r="BT40" s="2">
        <v>0</v>
      </c>
      <c r="BU40" s="2">
        <v>0</v>
      </c>
      <c r="BV40" s="2">
        <v>0</v>
      </c>
      <c r="BW40" s="2">
        <v>0</v>
      </c>
      <c r="BX40" s="2">
        <v>0</v>
      </c>
      <c r="BY40" s="2">
        <v>0</v>
      </c>
      <c r="BZ40" s="2">
        <v>0</v>
      </c>
      <c r="CA40" s="2">
        <v>0</v>
      </c>
      <c r="CB40" s="2">
        <v>0</v>
      </c>
      <c r="CC40" s="2">
        <v>0</v>
      </c>
      <c r="CD40" s="2">
        <v>0</v>
      </c>
      <c r="CE40" s="2">
        <v>0</v>
      </c>
      <c r="CF40" s="2">
        <v>0</v>
      </c>
      <c r="CG40" s="2">
        <v>0</v>
      </c>
      <c r="CH40" s="2">
        <v>0</v>
      </c>
      <c r="CI40" s="2">
        <v>0</v>
      </c>
      <c r="CJ40" s="2">
        <v>0</v>
      </c>
      <c r="CK40" s="2">
        <v>0</v>
      </c>
      <c r="CL40" s="2">
        <v>0</v>
      </c>
      <c r="CM40" s="2">
        <v>0</v>
      </c>
      <c r="CN40" s="2">
        <v>0</v>
      </c>
      <c r="CO40" s="2">
        <v>0</v>
      </c>
      <c r="CP40" s="2">
        <v>0</v>
      </c>
      <c r="CQ40" s="2">
        <v>0</v>
      </c>
      <c r="CR40" s="2">
        <v>0</v>
      </c>
      <c r="CS40" s="2">
        <v>0</v>
      </c>
      <c r="CT40" s="2">
        <v>0</v>
      </c>
      <c r="CU40" s="2">
        <v>0</v>
      </c>
      <c r="CV40" s="2">
        <v>0</v>
      </c>
      <c r="CW40" s="2">
        <v>0</v>
      </c>
      <c r="CX40" s="2">
        <v>0</v>
      </c>
      <c r="CY40" s="2">
        <v>0</v>
      </c>
      <c r="CZ40" s="2">
        <v>0</v>
      </c>
      <c r="DA40" s="105">
        <f t="shared" si="13"/>
        <v>0</v>
      </c>
      <c r="DB40" s="117">
        <f t="shared" si="12"/>
        <v>0</v>
      </c>
      <c r="DK40" s="245"/>
      <c r="DL40" s="245"/>
      <c r="DP40" s="175">
        <f t="shared" si="17"/>
        <v>0</v>
      </c>
      <c r="DQ40" s="175">
        <f t="shared" si="18"/>
        <v>0</v>
      </c>
      <c r="DR40" s="175">
        <f t="shared" si="19"/>
        <v>0</v>
      </c>
      <c r="DS40" s="175">
        <f t="shared" si="20"/>
        <v>0</v>
      </c>
      <c r="DT40" s="175"/>
    </row>
    <row r="41" spans="1:124" s="176" customFormat="1" ht="15.4" hidden="1" customHeight="1" outlineLevel="1" thickBot="1">
      <c r="A41" s="188"/>
      <c r="B41" s="187"/>
      <c r="C41" s="40" t="s">
        <v>54</v>
      </c>
      <c r="D41" s="152"/>
      <c r="E41" s="100"/>
      <c r="F41" s="101"/>
      <c r="G41" s="101"/>
      <c r="H41" s="101"/>
      <c r="I41" s="101"/>
      <c r="J41" s="101"/>
      <c r="K41" s="101"/>
      <c r="L41" s="101"/>
      <c r="M41" s="101"/>
      <c r="N41" s="101"/>
      <c r="O41" s="101">
        <v>0</v>
      </c>
      <c r="P41" s="5">
        <v>0</v>
      </c>
      <c r="Q41" s="5">
        <v>0</v>
      </c>
      <c r="R41" s="5">
        <v>0</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100"/>
      <c r="BD41" s="101"/>
      <c r="BE41" s="101"/>
      <c r="BF41" s="101"/>
      <c r="BG41" s="101"/>
      <c r="BH41" s="101"/>
      <c r="BI41" s="101"/>
      <c r="BJ41" s="101"/>
      <c r="BK41" s="101"/>
      <c r="BL41" s="101"/>
      <c r="BM41" s="101">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105">
        <f t="shared" si="13"/>
        <v>0</v>
      </c>
      <c r="DB41" s="117">
        <f t="shared" si="12"/>
        <v>0</v>
      </c>
      <c r="DI41" s="246"/>
      <c r="DJ41" s="245"/>
      <c r="DK41" s="245"/>
      <c r="DL41" s="245"/>
      <c r="DP41" s="175">
        <f t="shared" si="17"/>
        <v>0</v>
      </c>
      <c r="DQ41" s="175">
        <f t="shared" si="18"/>
        <v>0</v>
      </c>
      <c r="DR41" s="175">
        <f t="shared" si="19"/>
        <v>0</v>
      </c>
      <c r="DS41" s="175">
        <f t="shared" si="20"/>
        <v>0</v>
      </c>
      <c r="DT41" s="175"/>
    </row>
    <row r="42" spans="1:124" s="176" customFormat="1" ht="15.4" hidden="1" customHeight="1" outlineLevel="1" thickBot="1">
      <c r="A42" s="37"/>
      <c r="B42" s="38"/>
      <c r="C42" s="111" t="s">
        <v>130</v>
      </c>
      <c r="D42" s="153"/>
      <c r="E42" s="97"/>
      <c r="F42" s="98"/>
      <c r="G42" s="98"/>
      <c r="H42" s="98"/>
      <c r="I42" s="98"/>
      <c r="J42" s="98"/>
      <c r="K42" s="98"/>
      <c r="L42" s="98"/>
      <c r="M42" s="98"/>
      <c r="N42" s="98"/>
      <c r="O42" s="98">
        <v>0</v>
      </c>
      <c r="P42" s="98">
        <v>0</v>
      </c>
      <c r="Q42" s="98">
        <v>0</v>
      </c>
      <c r="R42" s="98">
        <v>0</v>
      </c>
      <c r="S42" s="98">
        <v>0</v>
      </c>
      <c r="T42" s="98">
        <v>0</v>
      </c>
      <c r="U42" s="98">
        <v>0</v>
      </c>
      <c r="V42" s="98">
        <v>0</v>
      </c>
      <c r="W42" s="98">
        <v>0</v>
      </c>
      <c r="X42" s="98">
        <v>0</v>
      </c>
      <c r="Y42" s="98">
        <v>0</v>
      </c>
      <c r="Z42" s="98">
        <v>0</v>
      </c>
      <c r="AA42" s="98">
        <v>0</v>
      </c>
      <c r="AB42" s="98">
        <v>0</v>
      </c>
      <c r="AC42" s="98">
        <v>0</v>
      </c>
      <c r="AD42" s="98">
        <v>0</v>
      </c>
      <c r="AE42" s="98">
        <v>0</v>
      </c>
      <c r="AF42" s="98">
        <v>0</v>
      </c>
      <c r="AG42" s="98">
        <v>0</v>
      </c>
      <c r="AH42" s="98">
        <v>0</v>
      </c>
      <c r="AI42" s="98">
        <v>0</v>
      </c>
      <c r="AJ42" s="98">
        <v>0</v>
      </c>
      <c r="AK42" s="98">
        <v>0</v>
      </c>
      <c r="AL42" s="98">
        <v>0</v>
      </c>
      <c r="AM42" s="98">
        <v>0</v>
      </c>
      <c r="AN42" s="98">
        <v>0</v>
      </c>
      <c r="AO42" s="98">
        <v>0</v>
      </c>
      <c r="AP42" s="98">
        <v>0</v>
      </c>
      <c r="AQ42" s="98">
        <v>0</v>
      </c>
      <c r="AR42" s="98">
        <v>0</v>
      </c>
      <c r="AS42" s="98">
        <v>0</v>
      </c>
      <c r="AT42" s="98">
        <v>0</v>
      </c>
      <c r="AU42" s="98">
        <v>0</v>
      </c>
      <c r="AV42" s="98">
        <v>0</v>
      </c>
      <c r="AW42" s="98">
        <v>0</v>
      </c>
      <c r="AX42" s="98">
        <v>0</v>
      </c>
      <c r="AY42" s="98">
        <v>0</v>
      </c>
      <c r="AZ42" s="98">
        <v>0</v>
      </c>
      <c r="BA42" s="98">
        <v>0</v>
      </c>
      <c r="BB42" s="98">
        <v>0</v>
      </c>
      <c r="BC42" s="97"/>
      <c r="BD42" s="98"/>
      <c r="BE42" s="98"/>
      <c r="BF42" s="98"/>
      <c r="BG42" s="98"/>
      <c r="BH42" s="98"/>
      <c r="BI42" s="98"/>
      <c r="BJ42" s="98"/>
      <c r="BK42" s="98"/>
      <c r="BL42" s="98"/>
      <c r="BM42" s="98">
        <v>0</v>
      </c>
      <c r="BN42" s="98">
        <v>0</v>
      </c>
      <c r="BO42" s="98">
        <v>0</v>
      </c>
      <c r="BP42" s="98">
        <v>0</v>
      </c>
      <c r="BQ42" s="98">
        <v>0</v>
      </c>
      <c r="BR42" s="98">
        <v>0</v>
      </c>
      <c r="BS42" s="98">
        <v>0</v>
      </c>
      <c r="BT42" s="98">
        <v>0</v>
      </c>
      <c r="BU42" s="98">
        <v>0</v>
      </c>
      <c r="BV42" s="98">
        <v>0</v>
      </c>
      <c r="BW42" s="98">
        <v>0</v>
      </c>
      <c r="BX42" s="98">
        <v>0</v>
      </c>
      <c r="BY42" s="98">
        <v>0</v>
      </c>
      <c r="BZ42" s="98">
        <v>0</v>
      </c>
      <c r="CA42" s="98">
        <v>0</v>
      </c>
      <c r="CB42" s="98">
        <v>0</v>
      </c>
      <c r="CC42" s="98">
        <v>0</v>
      </c>
      <c r="CD42" s="98">
        <v>0</v>
      </c>
      <c r="CE42" s="98">
        <v>0</v>
      </c>
      <c r="CF42" s="98">
        <v>0</v>
      </c>
      <c r="CG42" s="98">
        <v>0</v>
      </c>
      <c r="CH42" s="98">
        <v>0</v>
      </c>
      <c r="CI42" s="98">
        <v>0</v>
      </c>
      <c r="CJ42" s="98">
        <v>0</v>
      </c>
      <c r="CK42" s="98">
        <v>0</v>
      </c>
      <c r="CL42" s="98">
        <v>0</v>
      </c>
      <c r="CM42" s="98">
        <v>0</v>
      </c>
      <c r="CN42" s="98">
        <v>0</v>
      </c>
      <c r="CO42" s="98">
        <v>0</v>
      </c>
      <c r="CP42" s="98">
        <v>0</v>
      </c>
      <c r="CQ42" s="98">
        <v>0</v>
      </c>
      <c r="CR42" s="98">
        <v>0</v>
      </c>
      <c r="CS42" s="98">
        <v>0</v>
      </c>
      <c r="CT42" s="98">
        <v>0</v>
      </c>
      <c r="CU42" s="98">
        <v>0</v>
      </c>
      <c r="CV42" s="98">
        <v>0</v>
      </c>
      <c r="CW42" s="98">
        <v>0</v>
      </c>
      <c r="CX42" s="98">
        <v>0</v>
      </c>
      <c r="CY42" s="98">
        <v>0</v>
      </c>
      <c r="CZ42" s="98">
        <v>0</v>
      </c>
      <c r="DA42" s="105">
        <f t="shared" si="13"/>
        <v>0</v>
      </c>
      <c r="DB42" s="117">
        <f t="shared" si="12"/>
        <v>0</v>
      </c>
      <c r="DI42" s="247"/>
      <c r="DJ42" s="245"/>
      <c r="DK42" s="245"/>
      <c r="DL42" s="245"/>
      <c r="DP42" s="175">
        <f t="shared" si="17"/>
        <v>0</v>
      </c>
      <c r="DQ42" s="175">
        <f t="shared" si="18"/>
        <v>0</v>
      </c>
      <c r="DR42" s="175">
        <f t="shared" si="19"/>
        <v>0</v>
      </c>
      <c r="DS42" s="175">
        <f t="shared" si="20"/>
        <v>0</v>
      </c>
      <c r="DT42" s="175"/>
    </row>
    <row r="43" spans="1:124" s="176" customFormat="1" ht="15.4" hidden="1" customHeight="1" outlineLevel="1" thickBot="1">
      <c r="A43" s="185" t="str">
        <f>IF(DA42&lt;&gt;0,(IF(OR(A42="",B42=""),"Please fill in the two boxes above",IF(AND(B42="YES",OR(A42="OTHER",A42="")),"YES for direct impacts on business/household only",""))),"")</f>
        <v/>
      </c>
      <c r="B43" s="187"/>
      <c r="C43" s="40" t="s">
        <v>53</v>
      </c>
      <c r="D43" s="151"/>
      <c r="E43" s="99"/>
      <c r="F43" s="3"/>
      <c r="G43" s="3"/>
      <c r="H43" s="3"/>
      <c r="I43" s="3"/>
      <c r="J43" s="3"/>
      <c r="K43" s="3"/>
      <c r="L43" s="3"/>
      <c r="M43" s="3"/>
      <c r="N43" s="3"/>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v>
      </c>
      <c r="AN43" s="2">
        <v>0</v>
      </c>
      <c r="AO43" s="2">
        <v>0</v>
      </c>
      <c r="AP43" s="2">
        <v>0</v>
      </c>
      <c r="AQ43" s="2">
        <v>0</v>
      </c>
      <c r="AR43" s="2">
        <v>0</v>
      </c>
      <c r="AS43" s="2">
        <v>0</v>
      </c>
      <c r="AT43" s="2">
        <v>0</v>
      </c>
      <c r="AU43" s="2">
        <v>0</v>
      </c>
      <c r="AV43" s="2">
        <v>0</v>
      </c>
      <c r="AW43" s="2">
        <v>0</v>
      </c>
      <c r="AX43" s="2">
        <v>0</v>
      </c>
      <c r="AY43" s="2">
        <v>0</v>
      </c>
      <c r="AZ43" s="2">
        <v>0</v>
      </c>
      <c r="BA43" s="2">
        <v>0</v>
      </c>
      <c r="BB43" s="2">
        <v>0</v>
      </c>
      <c r="BC43" s="99"/>
      <c r="BD43" s="3"/>
      <c r="BE43" s="3"/>
      <c r="BF43" s="3"/>
      <c r="BG43" s="3"/>
      <c r="BH43" s="3"/>
      <c r="BI43" s="3"/>
      <c r="BJ43" s="3"/>
      <c r="BK43" s="3"/>
      <c r="BL43" s="3"/>
      <c r="BM43" s="2">
        <v>0</v>
      </c>
      <c r="BN43" s="2">
        <v>0</v>
      </c>
      <c r="BO43" s="2">
        <v>0</v>
      </c>
      <c r="BP43" s="2">
        <v>0</v>
      </c>
      <c r="BQ43" s="2">
        <v>0</v>
      </c>
      <c r="BR43" s="2">
        <v>0</v>
      </c>
      <c r="BS43" s="2">
        <v>0</v>
      </c>
      <c r="BT43" s="2">
        <v>0</v>
      </c>
      <c r="BU43" s="2">
        <v>0</v>
      </c>
      <c r="BV43" s="2">
        <v>0</v>
      </c>
      <c r="BW43" s="2">
        <v>0</v>
      </c>
      <c r="BX43" s="2">
        <v>0</v>
      </c>
      <c r="BY43" s="2">
        <v>0</v>
      </c>
      <c r="BZ43" s="2">
        <v>0</v>
      </c>
      <c r="CA43" s="2">
        <v>0</v>
      </c>
      <c r="CB43" s="2">
        <v>0</v>
      </c>
      <c r="CC43" s="2">
        <v>0</v>
      </c>
      <c r="CD43" s="2">
        <v>0</v>
      </c>
      <c r="CE43" s="2">
        <v>0</v>
      </c>
      <c r="CF43" s="2">
        <v>0</v>
      </c>
      <c r="CG43" s="2">
        <v>0</v>
      </c>
      <c r="CH43" s="2">
        <v>0</v>
      </c>
      <c r="CI43" s="2">
        <v>0</v>
      </c>
      <c r="CJ43" s="2">
        <v>0</v>
      </c>
      <c r="CK43" s="2">
        <v>0</v>
      </c>
      <c r="CL43" s="2">
        <v>0</v>
      </c>
      <c r="CM43" s="2">
        <v>0</v>
      </c>
      <c r="CN43" s="2">
        <v>0</v>
      </c>
      <c r="CO43" s="2">
        <v>0</v>
      </c>
      <c r="CP43" s="2">
        <v>0</v>
      </c>
      <c r="CQ43" s="2">
        <v>0</v>
      </c>
      <c r="CR43" s="2">
        <v>0</v>
      </c>
      <c r="CS43" s="2">
        <v>0</v>
      </c>
      <c r="CT43" s="2">
        <v>0</v>
      </c>
      <c r="CU43" s="2">
        <v>0</v>
      </c>
      <c r="CV43" s="2">
        <v>0</v>
      </c>
      <c r="CW43" s="2">
        <v>0</v>
      </c>
      <c r="CX43" s="2">
        <v>0</v>
      </c>
      <c r="CY43" s="2">
        <v>0</v>
      </c>
      <c r="CZ43" s="2">
        <v>0</v>
      </c>
      <c r="DA43" s="105">
        <f t="shared" si="13"/>
        <v>0</v>
      </c>
      <c r="DB43" s="117">
        <f t="shared" si="12"/>
        <v>0</v>
      </c>
      <c r="DI43" s="247"/>
      <c r="DJ43" s="245"/>
      <c r="DK43" s="245"/>
      <c r="DL43" s="245"/>
      <c r="DP43" s="175">
        <f t="shared" si="17"/>
        <v>0</v>
      </c>
      <c r="DQ43" s="175">
        <f t="shared" si="18"/>
        <v>0</v>
      </c>
      <c r="DR43" s="175">
        <f t="shared" si="19"/>
        <v>0</v>
      </c>
      <c r="DS43" s="175">
        <f t="shared" si="20"/>
        <v>0</v>
      </c>
      <c r="DT43" s="175"/>
    </row>
    <row r="44" spans="1:124" s="176" customFormat="1" ht="15.4" hidden="1" customHeight="1" outlineLevel="1" thickBot="1">
      <c r="A44" s="188"/>
      <c r="B44" s="187"/>
      <c r="C44" s="41" t="s">
        <v>54</v>
      </c>
      <c r="D44" s="152"/>
      <c r="E44" s="100"/>
      <c r="F44" s="101"/>
      <c r="G44" s="101"/>
      <c r="H44" s="101"/>
      <c r="I44" s="101"/>
      <c r="J44" s="101"/>
      <c r="K44" s="101"/>
      <c r="L44" s="101"/>
      <c r="M44" s="101"/>
      <c r="N44" s="101"/>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100"/>
      <c r="BD44" s="101"/>
      <c r="BE44" s="101"/>
      <c r="BF44" s="101"/>
      <c r="BG44" s="101"/>
      <c r="BH44" s="101"/>
      <c r="BI44" s="101"/>
      <c r="BJ44" s="101"/>
      <c r="BK44" s="101"/>
      <c r="BL44" s="101"/>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0</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105">
        <f t="shared" si="13"/>
        <v>0</v>
      </c>
      <c r="DB44" s="117">
        <f t="shared" si="12"/>
        <v>0</v>
      </c>
      <c r="DI44" s="247"/>
      <c r="DJ44" s="245"/>
      <c r="DK44" s="245"/>
      <c r="DL44" s="245"/>
      <c r="DP44" s="175">
        <f t="shared" si="17"/>
        <v>0</v>
      </c>
      <c r="DQ44" s="175">
        <f t="shared" si="18"/>
        <v>0</v>
      </c>
      <c r="DR44" s="175">
        <f t="shared" si="19"/>
        <v>0</v>
      </c>
      <c r="DS44" s="175">
        <f t="shared" si="20"/>
        <v>0</v>
      </c>
      <c r="DT44" s="175"/>
    </row>
    <row r="45" spans="1:124" s="176" customFormat="1" ht="15.4" hidden="1" customHeight="1" outlineLevel="1" thickBot="1">
      <c r="A45" s="37"/>
      <c r="B45" s="38"/>
      <c r="C45" s="111" t="s">
        <v>131</v>
      </c>
      <c r="D45" s="153"/>
      <c r="E45" s="97"/>
      <c r="F45" s="98"/>
      <c r="G45" s="98"/>
      <c r="H45" s="98"/>
      <c r="I45" s="98"/>
      <c r="J45" s="98"/>
      <c r="K45" s="98"/>
      <c r="L45" s="98"/>
      <c r="M45" s="98"/>
      <c r="N45" s="98"/>
      <c r="O45" s="98">
        <v>0</v>
      </c>
      <c r="P45" s="98">
        <v>0</v>
      </c>
      <c r="Q45" s="98">
        <v>0</v>
      </c>
      <c r="R45" s="98">
        <v>0</v>
      </c>
      <c r="S45" s="98">
        <v>0</v>
      </c>
      <c r="T45" s="98">
        <v>0</v>
      </c>
      <c r="U45" s="98">
        <v>0</v>
      </c>
      <c r="V45" s="98">
        <v>0</v>
      </c>
      <c r="W45" s="98">
        <v>0</v>
      </c>
      <c r="X45" s="98">
        <v>0</v>
      </c>
      <c r="Y45" s="98">
        <v>0</v>
      </c>
      <c r="Z45" s="98">
        <v>0</v>
      </c>
      <c r="AA45" s="98">
        <v>0</v>
      </c>
      <c r="AB45" s="98">
        <v>0</v>
      </c>
      <c r="AC45" s="98">
        <v>0</v>
      </c>
      <c r="AD45" s="98">
        <v>0</v>
      </c>
      <c r="AE45" s="98">
        <v>0</v>
      </c>
      <c r="AF45" s="98">
        <v>0</v>
      </c>
      <c r="AG45" s="98">
        <v>0</v>
      </c>
      <c r="AH45" s="98">
        <v>0</v>
      </c>
      <c r="AI45" s="98">
        <v>0</v>
      </c>
      <c r="AJ45" s="98">
        <v>0</v>
      </c>
      <c r="AK45" s="98">
        <v>0</v>
      </c>
      <c r="AL45" s="98">
        <v>0</v>
      </c>
      <c r="AM45" s="98">
        <v>0</v>
      </c>
      <c r="AN45" s="98">
        <v>0</v>
      </c>
      <c r="AO45" s="98">
        <v>0</v>
      </c>
      <c r="AP45" s="98">
        <v>0</v>
      </c>
      <c r="AQ45" s="98">
        <v>0</v>
      </c>
      <c r="AR45" s="98">
        <v>0</v>
      </c>
      <c r="AS45" s="98">
        <v>0</v>
      </c>
      <c r="AT45" s="98">
        <v>0</v>
      </c>
      <c r="AU45" s="98">
        <v>0</v>
      </c>
      <c r="AV45" s="98">
        <v>0</v>
      </c>
      <c r="AW45" s="98">
        <v>0</v>
      </c>
      <c r="AX45" s="98">
        <v>0</v>
      </c>
      <c r="AY45" s="98">
        <v>0</v>
      </c>
      <c r="AZ45" s="98">
        <v>0</v>
      </c>
      <c r="BA45" s="98">
        <v>0</v>
      </c>
      <c r="BB45" s="98">
        <v>0</v>
      </c>
      <c r="BC45" s="97"/>
      <c r="BD45" s="98"/>
      <c r="BE45" s="98"/>
      <c r="BF45" s="98"/>
      <c r="BG45" s="98"/>
      <c r="BH45" s="98"/>
      <c r="BI45" s="98"/>
      <c r="BJ45" s="98"/>
      <c r="BK45" s="98"/>
      <c r="BL45" s="98"/>
      <c r="BM45" s="98">
        <v>0</v>
      </c>
      <c r="BN45" s="98">
        <v>0</v>
      </c>
      <c r="BO45" s="98">
        <v>0</v>
      </c>
      <c r="BP45" s="98">
        <v>0</v>
      </c>
      <c r="BQ45" s="98">
        <v>0</v>
      </c>
      <c r="BR45" s="98">
        <v>0</v>
      </c>
      <c r="BS45" s="98">
        <v>0</v>
      </c>
      <c r="BT45" s="98">
        <v>0</v>
      </c>
      <c r="BU45" s="98">
        <v>0</v>
      </c>
      <c r="BV45" s="98">
        <v>0</v>
      </c>
      <c r="BW45" s="98">
        <v>0</v>
      </c>
      <c r="BX45" s="98">
        <v>0</v>
      </c>
      <c r="BY45" s="98">
        <v>0</v>
      </c>
      <c r="BZ45" s="98">
        <v>0</v>
      </c>
      <c r="CA45" s="98">
        <v>0</v>
      </c>
      <c r="CB45" s="98">
        <v>0</v>
      </c>
      <c r="CC45" s="98">
        <v>0</v>
      </c>
      <c r="CD45" s="98">
        <v>0</v>
      </c>
      <c r="CE45" s="98">
        <v>0</v>
      </c>
      <c r="CF45" s="98">
        <v>0</v>
      </c>
      <c r="CG45" s="98">
        <v>0</v>
      </c>
      <c r="CH45" s="98">
        <v>0</v>
      </c>
      <c r="CI45" s="98">
        <v>0</v>
      </c>
      <c r="CJ45" s="98">
        <v>0</v>
      </c>
      <c r="CK45" s="98">
        <v>0</v>
      </c>
      <c r="CL45" s="98">
        <v>0</v>
      </c>
      <c r="CM45" s="98">
        <v>0</v>
      </c>
      <c r="CN45" s="98">
        <v>0</v>
      </c>
      <c r="CO45" s="98">
        <v>0</v>
      </c>
      <c r="CP45" s="98">
        <v>0</v>
      </c>
      <c r="CQ45" s="98">
        <v>0</v>
      </c>
      <c r="CR45" s="98">
        <v>0</v>
      </c>
      <c r="CS45" s="98">
        <v>0</v>
      </c>
      <c r="CT45" s="98">
        <v>0</v>
      </c>
      <c r="CU45" s="98">
        <v>0</v>
      </c>
      <c r="CV45" s="98">
        <v>0</v>
      </c>
      <c r="CW45" s="98">
        <v>0</v>
      </c>
      <c r="CX45" s="98">
        <v>0</v>
      </c>
      <c r="CY45" s="98">
        <v>0</v>
      </c>
      <c r="CZ45" s="98">
        <v>0</v>
      </c>
      <c r="DA45" s="105">
        <f t="shared" si="13"/>
        <v>0</v>
      </c>
      <c r="DB45" s="117">
        <f t="shared" si="12"/>
        <v>0</v>
      </c>
      <c r="DI45" s="246"/>
      <c r="DJ45" s="245"/>
      <c r="DK45" s="245"/>
      <c r="DL45" s="245"/>
      <c r="DP45" s="175">
        <f t="shared" si="17"/>
        <v>0</v>
      </c>
      <c r="DQ45" s="175">
        <f t="shared" si="18"/>
        <v>0</v>
      </c>
      <c r="DR45" s="175">
        <f t="shared" si="19"/>
        <v>0</v>
      </c>
      <c r="DS45" s="175">
        <f t="shared" si="20"/>
        <v>0</v>
      </c>
      <c r="DT45" s="175"/>
    </row>
    <row r="46" spans="1:124" s="176" customFormat="1" ht="15.4" hidden="1" customHeight="1" outlineLevel="1" thickBot="1">
      <c r="A46" s="185" t="str">
        <f>IF(DA45&lt;&gt;0,(IF(OR(A45="",B45=""),"Please fill in the two boxes above",IF(AND(B45="YES",OR(A45="OTHER",A45="")),"YES for direct impacts on business/household only",""))),"")</f>
        <v/>
      </c>
      <c r="B46" s="187"/>
      <c r="C46" s="40" t="s">
        <v>53</v>
      </c>
      <c r="D46" s="151"/>
      <c r="E46" s="99"/>
      <c r="F46" s="3"/>
      <c r="G46" s="3"/>
      <c r="H46" s="3"/>
      <c r="I46" s="3"/>
      <c r="J46" s="3"/>
      <c r="K46" s="3"/>
      <c r="L46" s="3"/>
      <c r="M46" s="3"/>
      <c r="N46" s="3"/>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v>
      </c>
      <c r="AN46" s="2">
        <v>0</v>
      </c>
      <c r="AO46" s="2">
        <v>0</v>
      </c>
      <c r="AP46" s="2">
        <v>0</v>
      </c>
      <c r="AQ46" s="2">
        <v>0</v>
      </c>
      <c r="AR46" s="2">
        <v>0</v>
      </c>
      <c r="AS46" s="2">
        <v>0</v>
      </c>
      <c r="AT46" s="2">
        <v>0</v>
      </c>
      <c r="AU46" s="2">
        <v>0</v>
      </c>
      <c r="AV46" s="2">
        <v>0</v>
      </c>
      <c r="AW46" s="2">
        <v>0</v>
      </c>
      <c r="AX46" s="2">
        <v>0</v>
      </c>
      <c r="AY46" s="2">
        <v>0</v>
      </c>
      <c r="AZ46" s="2">
        <v>0</v>
      </c>
      <c r="BA46" s="2">
        <v>0</v>
      </c>
      <c r="BB46" s="2">
        <v>0</v>
      </c>
      <c r="BC46" s="99"/>
      <c r="BD46" s="3"/>
      <c r="BE46" s="3"/>
      <c r="BF46" s="3"/>
      <c r="BG46" s="3"/>
      <c r="BH46" s="3"/>
      <c r="BI46" s="3"/>
      <c r="BJ46" s="3"/>
      <c r="BK46" s="3"/>
      <c r="BL46" s="3"/>
      <c r="BM46" s="2">
        <v>0</v>
      </c>
      <c r="BN46" s="2">
        <v>0</v>
      </c>
      <c r="BO46" s="2">
        <v>0</v>
      </c>
      <c r="BP46" s="2">
        <v>0</v>
      </c>
      <c r="BQ46" s="2">
        <v>0</v>
      </c>
      <c r="BR46" s="2">
        <v>0</v>
      </c>
      <c r="BS46" s="2">
        <v>0</v>
      </c>
      <c r="BT46" s="2">
        <v>0</v>
      </c>
      <c r="BU46" s="2">
        <v>0</v>
      </c>
      <c r="BV46" s="2">
        <v>0</v>
      </c>
      <c r="BW46" s="2">
        <v>0</v>
      </c>
      <c r="BX46" s="2">
        <v>0</v>
      </c>
      <c r="BY46" s="2">
        <v>0</v>
      </c>
      <c r="BZ46" s="2">
        <v>0</v>
      </c>
      <c r="CA46" s="2">
        <v>0</v>
      </c>
      <c r="CB46" s="2">
        <v>0</v>
      </c>
      <c r="CC46" s="2">
        <v>0</v>
      </c>
      <c r="CD46" s="2">
        <v>0</v>
      </c>
      <c r="CE46" s="2">
        <v>0</v>
      </c>
      <c r="CF46" s="2">
        <v>0</v>
      </c>
      <c r="CG46" s="2">
        <v>0</v>
      </c>
      <c r="CH46" s="2">
        <v>0</v>
      </c>
      <c r="CI46" s="2">
        <v>0</v>
      </c>
      <c r="CJ46" s="2">
        <v>0</v>
      </c>
      <c r="CK46" s="2">
        <v>0</v>
      </c>
      <c r="CL46" s="2">
        <v>0</v>
      </c>
      <c r="CM46" s="2">
        <v>0</v>
      </c>
      <c r="CN46" s="2">
        <v>0</v>
      </c>
      <c r="CO46" s="2">
        <v>0</v>
      </c>
      <c r="CP46" s="2">
        <v>0</v>
      </c>
      <c r="CQ46" s="2">
        <v>0</v>
      </c>
      <c r="CR46" s="2">
        <v>0</v>
      </c>
      <c r="CS46" s="2">
        <v>0</v>
      </c>
      <c r="CT46" s="2">
        <v>0</v>
      </c>
      <c r="CU46" s="2">
        <v>0</v>
      </c>
      <c r="CV46" s="2">
        <v>0</v>
      </c>
      <c r="CW46" s="2">
        <v>0</v>
      </c>
      <c r="CX46" s="2">
        <v>0</v>
      </c>
      <c r="CY46" s="2">
        <v>0</v>
      </c>
      <c r="CZ46" s="2">
        <v>0</v>
      </c>
      <c r="DA46" s="105">
        <f t="shared" si="13"/>
        <v>0</v>
      </c>
      <c r="DB46" s="117">
        <f t="shared" si="12"/>
        <v>0</v>
      </c>
      <c r="DI46" s="247"/>
      <c r="DJ46" s="245"/>
      <c r="DK46" s="245"/>
      <c r="DL46" s="245"/>
      <c r="DP46" s="175">
        <f t="shared" si="17"/>
        <v>0</v>
      </c>
      <c r="DQ46" s="175">
        <f t="shared" si="18"/>
        <v>0</v>
      </c>
      <c r="DR46" s="175">
        <f t="shared" si="19"/>
        <v>0</v>
      </c>
      <c r="DS46" s="175">
        <f t="shared" si="20"/>
        <v>0</v>
      </c>
      <c r="DT46" s="175"/>
    </row>
    <row r="47" spans="1:124" s="176" customFormat="1" ht="15.4" hidden="1" customHeight="1" outlineLevel="1" thickBot="1">
      <c r="A47" s="188"/>
      <c r="B47" s="187"/>
      <c r="C47" s="41" t="s">
        <v>54</v>
      </c>
      <c r="D47" s="152"/>
      <c r="E47" s="100"/>
      <c r="F47" s="101"/>
      <c r="G47" s="101"/>
      <c r="H47" s="101"/>
      <c r="I47" s="101"/>
      <c r="J47" s="101"/>
      <c r="K47" s="101"/>
      <c r="L47" s="101"/>
      <c r="M47" s="101"/>
      <c r="N47" s="101"/>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5">
        <v>0</v>
      </c>
      <c r="AG47" s="5">
        <v>0</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0</v>
      </c>
      <c r="AZ47" s="5">
        <v>0</v>
      </c>
      <c r="BA47" s="5">
        <v>0</v>
      </c>
      <c r="BB47" s="5">
        <v>0</v>
      </c>
      <c r="BC47" s="100"/>
      <c r="BD47" s="101"/>
      <c r="BE47" s="101"/>
      <c r="BF47" s="101"/>
      <c r="BG47" s="101"/>
      <c r="BH47" s="101"/>
      <c r="BI47" s="101"/>
      <c r="BJ47" s="101"/>
      <c r="BK47" s="101"/>
      <c r="BL47" s="101"/>
      <c r="BM47" s="5">
        <v>0</v>
      </c>
      <c r="BN47" s="5">
        <v>0</v>
      </c>
      <c r="BO47" s="5">
        <v>0</v>
      </c>
      <c r="BP47" s="5">
        <v>0</v>
      </c>
      <c r="BQ47" s="5">
        <v>0</v>
      </c>
      <c r="BR47" s="5">
        <v>0</v>
      </c>
      <c r="BS47" s="5">
        <v>0</v>
      </c>
      <c r="BT47" s="5">
        <v>0</v>
      </c>
      <c r="BU47" s="5">
        <v>0</v>
      </c>
      <c r="BV47" s="5">
        <v>0</v>
      </c>
      <c r="BW47" s="5">
        <v>0</v>
      </c>
      <c r="BX47" s="5">
        <v>0</v>
      </c>
      <c r="BY47" s="5">
        <v>0</v>
      </c>
      <c r="BZ47" s="5">
        <v>0</v>
      </c>
      <c r="CA47" s="5">
        <v>0</v>
      </c>
      <c r="CB47" s="5">
        <v>0</v>
      </c>
      <c r="CC47" s="5">
        <v>0</v>
      </c>
      <c r="CD47" s="5">
        <v>0</v>
      </c>
      <c r="CE47" s="5">
        <v>0</v>
      </c>
      <c r="CF47" s="5">
        <v>0</v>
      </c>
      <c r="CG47" s="5">
        <v>0</v>
      </c>
      <c r="CH47" s="5">
        <v>0</v>
      </c>
      <c r="CI47" s="5">
        <v>0</v>
      </c>
      <c r="CJ47" s="5">
        <v>0</v>
      </c>
      <c r="CK47" s="5">
        <v>0</v>
      </c>
      <c r="CL47" s="5">
        <v>0</v>
      </c>
      <c r="CM47" s="5">
        <v>0</v>
      </c>
      <c r="CN47" s="5">
        <v>0</v>
      </c>
      <c r="CO47" s="5">
        <v>0</v>
      </c>
      <c r="CP47" s="5">
        <v>0</v>
      </c>
      <c r="CQ47" s="5">
        <v>0</v>
      </c>
      <c r="CR47" s="5">
        <v>0</v>
      </c>
      <c r="CS47" s="5">
        <v>0</v>
      </c>
      <c r="CT47" s="5">
        <v>0</v>
      </c>
      <c r="CU47" s="5">
        <v>0</v>
      </c>
      <c r="CV47" s="5">
        <v>0</v>
      </c>
      <c r="CW47" s="5">
        <v>0</v>
      </c>
      <c r="CX47" s="5">
        <v>0</v>
      </c>
      <c r="CY47" s="5">
        <v>0</v>
      </c>
      <c r="CZ47" s="5">
        <v>0</v>
      </c>
      <c r="DA47" s="105">
        <f t="shared" si="13"/>
        <v>0</v>
      </c>
      <c r="DB47" s="117">
        <f t="shared" si="12"/>
        <v>0</v>
      </c>
      <c r="DI47" s="247"/>
      <c r="DJ47" s="245"/>
      <c r="DK47" s="245"/>
      <c r="DL47" s="245"/>
      <c r="DP47" s="175">
        <f t="shared" si="17"/>
        <v>0</v>
      </c>
      <c r="DQ47" s="175">
        <f t="shared" si="18"/>
        <v>0</v>
      </c>
      <c r="DR47" s="175">
        <f t="shared" si="19"/>
        <v>0</v>
      </c>
      <c r="DS47" s="175">
        <f t="shared" si="20"/>
        <v>0</v>
      </c>
      <c r="DT47" s="175"/>
    </row>
    <row r="48" spans="1:124" s="176" customFormat="1" ht="15.4" hidden="1" customHeight="1" outlineLevel="1" thickBot="1">
      <c r="A48" s="37"/>
      <c r="B48" s="38"/>
      <c r="C48" s="111" t="s">
        <v>132</v>
      </c>
      <c r="D48" s="153"/>
      <c r="E48" s="3"/>
      <c r="F48" s="3"/>
      <c r="G48" s="3"/>
      <c r="H48" s="3"/>
      <c r="I48" s="3"/>
      <c r="J48" s="3"/>
      <c r="K48" s="3"/>
      <c r="L48" s="3"/>
      <c r="M48" s="3"/>
      <c r="N48" s="3"/>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c r="BD48" s="3"/>
      <c r="BE48" s="3"/>
      <c r="BF48" s="3"/>
      <c r="BG48" s="3"/>
      <c r="BH48" s="3"/>
      <c r="BI48" s="3"/>
      <c r="BJ48" s="3"/>
      <c r="BK48" s="3"/>
      <c r="BL48" s="3"/>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105">
        <f t="shared" si="13"/>
        <v>0</v>
      </c>
      <c r="DB48" s="117">
        <f t="shared" si="12"/>
        <v>0</v>
      </c>
      <c r="DI48" s="247"/>
      <c r="DJ48" s="245"/>
      <c r="DK48" s="245"/>
      <c r="DL48" s="245"/>
      <c r="DP48" s="175">
        <f t="shared" si="17"/>
        <v>0</v>
      </c>
      <c r="DQ48" s="175">
        <f t="shared" si="18"/>
        <v>0</v>
      </c>
      <c r="DR48" s="175">
        <f t="shared" si="19"/>
        <v>0</v>
      </c>
      <c r="DS48" s="175">
        <f t="shared" si="20"/>
        <v>0</v>
      </c>
      <c r="DT48" s="175"/>
    </row>
    <row r="49" spans="1:124" s="176" customFormat="1" ht="15.4" hidden="1" customHeight="1" outlineLevel="1" thickBot="1">
      <c r="A49" s="185" t="str">
        <f>IF(DA48&lt;&gt;0,(IF(OR(A48="",B48=""),"Please fill in the two boxes above",IF(AND(B48="YES",OR(A48="OTHER",A48="")),"YES for direct impacts on business/household only",""))),"")</f>
        <v/>
      </c>
      <c r="B49" s="187"/>
      <c r="C49" s="40" t="s">
        <v>53</v>
      </c>
      <c r="D49" s="151"/>
      <c r="E49" s="2"/>
      <c r="F49" s="2"/>
      <c r="G49" s="2"/>
      <c r="H49" s="2"/>
      <c r="I49" s="2"/>
      <c r="J49" s="2"/>
      <c r="K49" s="2"/>
      <c r="L49" s="2"/>
      <c r="M49" s="2"/>
      <c r="N49" s="2"/>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v>
      </c>
      <c r="AR49" s="2">
        <v>0</v>
      </c>
      <c r="AS49" s="2">
        <v>0</v>
      </c>
      <c r="AT49" s="2">
        <v>0</v>
      </c>
      <c r="AU49" s="2">
        <v>0</v>
      </c>
      <c r="AV49" s="2">
        <v>0</v>
      </c>
      <c r="AW49" s="2">
        <v>0</v>
      </c>
      <c r="AX49" s="2">
        <v>0</v>
      </c>
      <c r="AY49" s="2">
        <v>0</v>
      </c>
      <c r="AZ49" s="2">
        <v>0</v>
      </c>
      <c r="BA49" s="2">
        <v>0</v>
      </c>
      <c r="BB49" s="2">
        <v>0</v>
      </c>
      <c r="BC49" s="2"/>
      <c r="BD49" s="2"/>
      <c r="BE49" s="2"/>
      <c r="BF49" s="2"/>
      <c r="BG49" s="2"/>
      <c r="BH49" s="2"/>
      <c r="BI49" s="2"/>
      <c r="BJ49" s="2"/>
      <c r="BK49" s="2"/>
      <c r="BL49" s="2"/>
      <c r="BM49" s="2">
        <v>0</v>
      </c>
      <c r="BN49" s="2">
        <v>0</v>
      </c>
      <c r="BO49" s="2">
        <v>0</v>
      </c>
      <c r="BP49" s="2">
        <v>0</v>
      </c>
      <c r="BQ49" s="2">
        <v>0</v>
      </c>
      <c r="BR49" s="2">
        <v>0</v>
      </c>
      <c r="BS49" s="2">
        <v>0</v>
      </c>
      <c r="BT49" s="2">
        <v>0</v>
      </c>
      <c r="BU49" s="2">
        <v>0</v>
      </c>
      <c r="BV49" s="2">
        <v>0</v>
      </c>
      <c r="BW49" s="2">
        <v>0</v>
      </c>
      <c r="BX49" s="2">
        <v>0</v>
      </c>
      <c r="BY49" s="2">
        <v>0</v>
      </c>
      <c r="BZ49" s="2">
        <v>0</v>
      </c>
      <c r="CA49" s="2">
        <v>0</v>
      </c>
      <c r="CB49" s="2">
        <v>0</v>
      </c>
      <c r="CC49" s="2">
        <v>0</v>
      </c>
      <c r="CD49" s="2">
        <v>0</v>
      </c>
      <c r="CE49" s="2">
        <v>0</v>
      </c>
      <c r="CF49" s="2">
        <v>0</v>
      </c>
      <c r="CG49" s="2">
        <v>0</v>
      </c>
      <c r="CH49" s="2">
        <v>0</v>
      </c>
      <c r="CI49" s="2">
        <v>0</v>
      </c>
      <c r="CJ49" s="2">
        <v>0</v>
      </c>
      <c r="CK49" s="2">
        <v>0</v>
      </c>
      <c r="CL49" s="2">
        <v>0</v>
      </c>
      <c r="CM49" s="2">
        <v>0</v>
      </c>
      <c r="CN49" s="2">
        <v>0</v>
      </c>
      <c r="CO49" s="2">
        <v>0</v>
      </c>
      <c r="CP49" s="2">
        <v>0</v>
      </c>
      <c r="CQ49" s="2">
        <v>0</v>
      </c>
      <c r="CR49" s="2">
        <v>0</v>
      </c>
      <c r="CS49" s="2">
        <v>0</v>
      </c>
      <c r="CT49" s="2">
        <v>0</v>
      </c>
      <c r="CU49" s="2">
        <v>0</v>
      </c>
      <c r="CV49" s="2">
        <v>0</v>
      </c>
      <c r="CW49" s="2">
        <v>0</v>
      </c>
      <c r="CX49" s="2">
        <v>0</v>
      </c>
      <c r="CY49" s="2">
        <v>0</v>
      </c>
      <c r="CZ49" s="2">
        <v>0</v>
      </c>
      <c r="DA49" s="105">
        <f t="shared" si="13"/>
        <v>0</v>
      </c>
      <c r="DB49" s="117">
        <f t="shared" si="12"/>
        <v>0</v>
      </c>
      <c r="DK49" s="245"/>
      <c r="DL49" s="245"/>
      <c r="DP49" s="175">
        <f t="shared" si="17"/>
        <v>0</v>
      </c>
      <c r="DQ49" s="175">
        <f t="shared" si="18"/>
        <v>0</v>
      </c>
      <c r="DR49" s="175">
        <f t="shared" si="19"/>
        <v>0</v>
      </c>
      <c r="DS49" s="175">
        <f t="shared" si="20"/>
        <v>0</v>
      </c>
      <c r="DT49" s="175"/>
    </row>
    <row r="50" spans="1:124" s="176" customFormat="1" ht="15.4" hidden="1" customHeight="1" outlineLevel="1" thickBot="1">
      <c r="A50" s="188"/>
      <c r="B50" s="187"/>
      <c r="C50" s="42" t="s">
        <v>54</v>
      </c>
      <c r="D50" s="154"/>
      <c r="E50" s="4"/>
      <c r="F50" s="5"/>
      <c r="G50" s="5"/>
      <c r="H50" s="5"/>
      <c r="I50" s="5"/>
      <c r="J50" s="5"/>
      <c r="K50" s="5"/>
      <c r="L50" s="5"/>
      <c r="M50" s="5"/>
      <c r="N50" s="5"/>
      <c r="O50" s="5">
        <v>0</v>
      </c>
      <c r="P50" s="5">
        <v>0</v>
      </c>
      <c r="Q50" s="5">
        <v>0</v>
      </c>
      <c r="R50" s="5">
        <v>0</v>
      </c>
      <c r="S50" s="5">
        <v>0</v>
      </c>
      <c r="T50" s="5">
        <v>0</v>
      </c>
      <c r="U50" s="5">
        <v>0</v>
      </c>
      <c r="V50" s="5">
        <v>0</v>
      </c>
      <c r="W50" s="5">
        <v>0</v>
      </c>
      <c r="X50" s="5">
        <v>0</v>
      </c>
      <c r="Y50" s="5">
        <v>0</v>
      </c>
      <c r="Z50" s="5">
        <v>0</v>
      </c>
      <c r="AA50" s="5">
        <v>0</v>
      </c>
      <c r="AB50" s="5">
        <v>0</v>
      </c>
      <c r="AC50" s="5">
        <v>0</v>
      </c>
      <c r="AD50" s="5">
        <v>0</v>
      </c>
      <c r="AE50" s="5">
        <v>0</v>
      </c>
      <c r="AF50" s="5">
        <v>0</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0</v>
      </c>
      <c r="AZ50" s="5">
        <v>0</v>
      </c>
      <c r="BA50" s="5">
        <v>0</v>
      </c>
      <c r="BB50" s="5">
        <v>0</v>
      </c>
      <c r="BC50" s="4"/>
      <c r="BD50" s="5"/>
      <c r="BE50" s="5"/>
      <c r="BF50" s="5"/>
      <c r="BG50" s="5"/>
      <c r="BH50" s="5"/>
      <c r="BI50" s="5"/>
      <c r="BJ50" s="5"/>
      <c r="BK50" s="5"/>
      <c r="BL50" s="5"/>
      <c r="BM50" s="5">
        <v>0</v>
      </c>
      <c r="BN50" s="5">
        <v>0</v>
      </c>
      <c r="BO50" s="5">
        <v>0</v>
      </c>
      <c r="BP50" s="5">
        <v>0</v>
      </c>
      <c r="BQ50" s="5">
        <v>0</v>
      </c>
      <c r="BR50" s="5">
        <v>0</v>
      </c>
      <c r="BS50" s="5">
        <v>0</v>
      </c>
      <c r="BT50" s="5">
        <v>0</v>
      </c>
      <c r="BU50" s="5">
        <v>0</v>
      </c>
      <c r="BV50" s="5">
        <v>0</v>
      </c>
      <c r="BW50" s="5">
        <v>0</v>
      </c>
      <c r="BX50" s="5">
        <v>0</v>
      </c>
      <c r="BY50" s="5">
        <v>0</v>
      </c>
      <c r="BZ50" s="5">
        <v>0</v>
      </c>
      <c r="CA50" s="5">
        <v>0</v>
      </c>
      <c r="CB50" s="5">
        <v>0</v>
      </c>
      <c r="CC50" s="5">
        <v>0</v>
      </c>
      <c r="CD50" s="5">
        <v>0</v>
      </c>
      <c r="CE50" s="5">
        <v>0</v>
      </c>
      <c r="CF50" s="5">
        <v>0</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105">
        <f t="shared" si="13"/>
        <v>0</v>
      </c>
      <c r="DB50" s="117">
        <f t="shared" si="12"/>
        <v>0</v>
      </c>
      <c r="DI50" s="246"/>
      <c r="DJ50" s="245"/>
      <c r="DK50" s="245"/>
      <c r="DL50" s="245"/>
      <c r="DP50" s="175">
        <f t="shared" si="17"/>
        <v>0</v>
      </c>
      <c r="DQ50" s="175">
        <f t="shared" si="18"/>
        <v>0</v>
      </c>
      <c r="DR50" s="175">
        <f t="shared" si="19"/>
        <v>0</v>
      </c>
      <c r="DS50" s="175">
        <f t="shared" si="20"/>
        <v>0</v>
      </c>
      <c r="DT50" s="175"/>
    </row>
    <row r="51" spans="1:124" s="176" customFormat="1" ht="15.4" hidden="1" customHeight="1" outlineLevel="1" thickBot="1">
      <c r="A51" s="37"/>
      <c r="B51" s="38"/>
      <c r="C51" s="43" t="s">
        <v>133</v>
      </c>
      <c r="D51" s="150"/>
      <c r="E51" s="97"/>
      <c r="F51" s="98"/>
      <c r="G51" s="98"/>
      <c r="H51" s="98"/>
      <c r="I51" s="98"/>
      <c r="J51" s="98"/>
      <c r="K51" s="98"/>
      <c r="L51" s="98"/>
      <c r="M51" s="98"/>
      <c r="N51" s="98"/>
      <c r="O51" s="98">
        <v>0</v>
      </c>
      <c r="P51" s="98">
        <v>0</v>
      </c>
      <c r="Q51" s="98">
        <v>0</v>
      </c>
      <c r="R51" s="98">
        <v>0</v>
      </c>
      <c r="S51" s="98">
        <v>0</v>
      </c>
      <c r="T51" s="98">
        <v>0</v>
      </c>
      <c r="U51" s="98">
        <v>0</v>
      </c>
      <c r="V51" s="98">
        <v>0</v>
      </c>
      <c r="W51" s="98">
        <v>0</v>
      </c>
      <c r="X51" s="98">
        <v>0</v>
      </c>
      <c r="Y51" s="98">
        <v>0</v>
      </c>
      <c r="Z51" s="98">
        <v>0</v>
      </c>
      <c r="AA51" s="98">
        <v>0</v>
      </c>
      <c r="AB51" s="98">
        <v>0</v>
      </c>
      <c r="AC51" s="98">
        <v>0</v>
      </c>
      <c r="AD51" s="98">
        <v>0</v>
      </c>
      <c r="AE51" s="98">
        <v>0</v>
      </c>
      <c r="AF51" s="98">
        <v>0</v>
      </c>
      <c r="AG51" s="98">
        <v>0</v>
      </c>
      <c r="AH51" s="98">
        <v>0</v>
      </c>
      <c r="AI51" s="98">
        <v>0</v>
      </c>
      <c r="AJ51" s="98">
        <v>0</v>
      </c>
      <c r="AK51" s="98">
        <v>0</v>
      </c>
      <c r="AL51" s="98">
        <v>0</v>
      </c>
      <c r="AM51" s="98">
        <v>0</v>
      </c>
      <c r="AN51" s="98">
        <v>0</v>
      </c>
      <c r="AO51" s="98">
        <v>0</v>
      </c>
      <c r="AP51" s="98">
        <v>0</v>
      </c>
      <c r="AQ51" s="98">
        <v>0</v>
      </c>
      <c r="AR51" s="98">
        <v>0</v>
      </c>
      <c r="AS51" s="98">
        <v>0</v>
      </c>
      <c r="AT51" s="98">
        <v>0</v>
      </c>
      <c r="AU51" s="98">
        <v>0</v>
      </c>
      <c r="AV51" s="98">
        <v>0</v>
      </c>
      <c r="AW51" s="98">
        <v>0</v>
      </c>
      <c r="AX51" s="98">
        <v>0</v>
      </c>
      <c r="AY51" s="98">
        <v>0</v>
      </c>
      <c r="AZ51" s="98">
        <v>0</v>
      </c>
      <c r="BA51" s="98">
        <v>0</v>
      </c>
      <c r="BB51" s="98">
        <v>0</v>
      </c>
      <c r="BC51" s="97"/>
      <c r="BD51" s="98"/>
      <c r="BE51" s="98"/>
      <c r="BF51" s="98"/>
      <c r="BG51" s="98"/>
      <c r="BH51" s="98"/>
      <c r="BI51" s="98"/>
      <c r="BJ51" s="98"/>
      <c r="BK51" s="98"/>
      <c r="BL51" s="98"/>
      <c r="BM51" s="98">
        <v>0</v>
      </c>
      <c r="BN51" s="98">
        <v>0</v>
      </c>
      <c r="BO51" s="98">
        <v>0</v>
      </c>
      <c r="BP51" s="98">
        <v>0</v>
      </c>
      <c r="BQ51" s="98">
        <v>0</v>
      </c>
      <c r="BR51" s="98">
        <v>0</v>
      </c>
      <c r="BS51" s="98">
        <v>0</v>
      </c>
      <c r="BT51" s="98">
        <v>0</v>
      </c>
      <c r="BU51" s="98">
        <v>0</v>
      </c>
      <c r="BV51" s="98">
        <v>0</v>
      </c>
      <c r="BW51" s="98">
        <v>0</v>
      </c>
      <c r="BX51" s="98">
        <v>0</v>
      </c>
      <c r="BY51" s="98">
        <v>0</v>
      </c>
      <c r="BZ51" s="98">
        <v>0</v>
      </c>
      <c r="CA51" s="98">
        <v>0</v>
      </c>
      <c r="CB51" s="98">
        <v>0</v>
      </c>
      <c r="CC51" s="98">
        <v>0</v>
      </c>
      <c r="CD51" s="98">
        <v>0</v>
      </c>
      <c r="CE51" s="98">
        <v>0</v>
      </c>
      <c r="CF51" s="98">
        <v>0</v>
      </c>
      <c r="CG51" s="98">
        <v>0</v>
      </c>
      <c r="CH51" s="98">
        <v>0</v>
      </c>
      <c r="CI51" s="98">
        <v>0</v>
      </c>
      <c r="CJ51" s="98">
        <v>0</v>
      </c>
      <c r="CK51" s="98">
        <v>0</v>
      </c>
      <c r="CL51" s="98">
        <v>0</v>
      </c>
      <c r="CM51" s="98">
        <v>0</v>
      </c>
      <c r="CN51" s="98">
        <v>0</v>
      </c>
      <c r="CO51" s="98">
        <v>0</v>
      </c>
      <c r="CP51" s="98">
        <v>0</v>
      </c>
      <c r="CQ51" s="98">
        <v>0</v>
      </c>
      <c r="CR51" s="98">
        <v>0</v>
      </c>
      <c r="CS51" s="98">
        <v>0</v>
      </c>
      <c r="CT51" s="98">
        <v>0</v>
      </c>
      <c r="CU51" s="98">
        <v>0</v>
      </c>
      <c r="CV51" s="98">
        <v>0</v>
      </c>
      <c r="CW51" s="98">
        <v>0</v>
      </c>
      <c r="CX51" s="98">
        <v>0</v>
      </c>
      <c r="CY51" s="98">
        <v>0</v>
      </c>
      <c r="CZ51" s="98">
        <v>0</v>
      </c>
      <c r="DA51" s="105">
        <f t="shared" si="13"/>
        <v>0</v>
      </c>
      <c r="DB51" s="117">
        <f t="shared" si="12"/>
        <v>0</v>
      </c>
      <c r="DI51" s="247"/>
      <c r="DJ51" s="245"/>
      <c r="DK51" s="245"/>
      <c r="DL51" s="245"/>
      <c r="DP51" s="175">
        <f t="shared" si="17"/>
        <v>0</v>
      </c>
      <c r="DQ51" s="175">
        <f t="shared" si="18"/>
        <v>0</v>
      </c>
      <c r="DR51" s="175">
        <f t="shared" si="19"/>
        <v>0</v>
      </c>
      <c r="DS51" s="175">
        <f t="shared" si="20"/>
        <v>0</v>
      </c>
      <c r="DT51" s="175"/>
    </row>
    <row r="52" spans="1:124" s="176" customFormat="1" ht="15.4" hidden="1" customHeight="1" outlineLevel="1" thickBot="1">
      <c r="A52" s="185" t="str">
        <f>IF(DA51&lt;&gt;0,(IF(OR(A51="",B51=""),"Please fill in the two boxes above",IF(AND(B51="YES",OR(A51="OTHER",A51="")),"YES for direct impacts on business/household only",""))),"")</f>
        <v/>
      </c>
      <c r="B52" s="187"/>
      <c r="C52" s="40" t="s">
        <v>53</v>
      </c>
      <c r="D52" s="151"/>
      <c r="E52" s="99"/>
      <c r="F52" s="3"/>
      <c r="G52" s="3"/>
      <c r="H52" s="3"/>
      <c r="I52" s="3"/>
      <c r="J52" s="3"/>
      <c r="K52" s="3"/>
      <c r="L52" s="3"/>
      <c r="M52" s="3"/>
      <c r="N52" s="3"/>
      <c r="O52" s="3">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0</v>
      </c>
      <c r="AN52" s="2">
        <v>0</v>
      </c>
      <c r="AO52" s="2">
        <v>0</v>
      </c>
      <c r="AP52" s="2">
        <v>0</v>
      </c>
      <c r="AQ52" s="2">
        <v>0</v>
      </c>
      <c r="AR52" s="2">
        <v>0</v>
      </c>
      <c r="AS52" s="2">
        <v>0</v>
      </c>
      <c r="AT52" s="2">
        <v>0</v>
      </c>
      <c r="AU52" s="2">
        <v>0</v>
      </c>
      <c r="AV52" s="2">
        <v>0</v>
      </c>
      <c r="AW52" s="2">
        <v>0</v>
      </c>
      <c r="AX52" s="2">
        <v>0</v>
      </c>
      <c r="AY52" s="2">
        <v>0</v>
      </c>
      <c r="AZ52" s="2">
        <v>0</v>
      </c>
      <c r="BA52" s="2">
        <v>0</v>
      </c>
      <c r="BB52" s="2">
        <v>0</v>
      </c>
      <c r="BC52" s="99"/>
      <c r="BD52" s="3"/>
      <c r="BE52" s="3"/>
      <c r="BF52" s="3"/>
      <c r="BG52" s="3"/>
      <c r="BH52" s="3"/>
      <c r="BI52" s="3"/>
      <c r="BJ52" s="3"/>
      <c r="BK52" s="3"/>
      <c r="BL52" s="3"/>
      <c r="BM52" s="3">
        <v>0</v>
      </c>
      <c r="BN52" s="2">
        <v>0</v>
      </c>
      <c r="BO52" s="2">
        <v>0</v>
      </c>
      <c r="BP52" s="2">
        <v>0</v>
      </c>
      <c r="BQ52" s="2">
        <v>0</v>
      </c>
      <c r="BR52" s="2">
        <v>0</v>
      </c>
      <c r="BS52" s="2">
        <v>0</v>
      </c>
      <c r="BT52" s="2">
        <v>0</v>
      </c>
      <c r="BU52" s="2">
        <v>0</v>
      </c>
      <c r="BV52" s="2">
        <v>0</v>
      </c>
      <c r="BW52" s="2">
        <v>0</v>
      </c>
      <c r="BX52" s="2">
        <v>0</v>
      </c>
      <c r="BY52" s="2">
        <v>0</v>
      </c>
      <c r="BZ52" s="2">
        <v>0</v>
      </c>
      <c r="CA52" s="2">
        <v>0</v>
      </c>
      <c r="CB52" s="2">
        <v>0</v>
      </c>
      <c r="CC52" s="2">
        <v>0</v>
      </c>
      <c r="CD52" s="2">
        <v>0</v>
      </c>
      <c r="CE52" s="2">
        <v>0</v>
      </c>
      <c r="CF52" s="2">
        <v>0</v>
      </c>
      <c r="CG52" s="2">
        <v>0</v>
      </c>
      <c r="CH52" s="2">
        <v>0</v>
      </c>
      <c r="CI52" s="2">
        <v>0</v>
      </c>
      <c r="CJ52" s="2">
        <v>0</v>
      </c>
      <c r="CK52" s="2">
        <v>0</v>
      </c>
      <c r="CL52" s="2">
        <v>0</v>
      </c>
      <c r="CM52" s="2">
        <v>0</v>
      </c>
      <c r="CN52" s="2">
        <v>0</v>
      </c>
      <c r="CO52" s="2">
        <v>0</v>
      </c>
      <c r="CP52" s="2">
        <v>0</v>
      </c>
      <c r="CQ52" s="2">
        <v>0</v>
      </c>
      <c r="CR52" s="2">
        <v>0</v>
      </c>
      <c r="CS52" s="2">
        <v>0</v>
      </c>
      <c r="CT52" s="2">
        <v>0</v>
      </c>
      <c r="CU52" s="2">
        <v>0</v>
      </c>
      <c r="CV52" s="2">
        <v>0</v>
      </c>
      <c r="CW52" s="2">
        <v>0</v>
      </c>
      <c r="CX52" s="2">
        <v>0</v>
      </c>
      <c r="CY52" s="2">
        <v>0</v>
      </c>
      <c r="CZ52" s="2">
        <v>0</v>
      </c>
      <c r="DA52" s="105">
        <f t="shared" si="13"/>
        <v>0</v>
      </c>
      <c r="DB52" s="117">
        <f t="shared" si="12"/>
        <v>0</v>
      </c>
      <c r="DI52" s="247"/>
      <c r="DJ52" s="245"/>
      <c r="DK52" s="245"/>
      <c r="DL52" s="245"/>
      <c r="DP52" s="175">
        <f t="shared" si="17"/>
        <v>0</v>
      </c>
      <c r="DQ52" s="175">
        <f t="shared" si="18"/>
        <v>0</v>
      </c>
      <c r="DR52" s="175">
        <f t="shared" si="19"/>
        <v>0</v>
      </c>
      <c r="DS52" s="175">
        <f t="shared" si="20"/>
        <v>0</v>
      </c>
      <c r="DT52" s="175"/>
    </row>
    <row r="53" spans="1:124" s="176" customFormat="1" ht="15.4" hidden="1" customHeight="1" outlineLevel="1" thickBot="1">
      <c r="A53" s="188"/>
      <c r="B53" s="187"/>
      <c r="C53" s="41" t="s">
        <v>54</v>
      </c>
      <c r="D53" s="152"/>
      <c r="E53" s="100"/>
      <c r="F53" s="101"/>
      <c r="G53" s="101"/>
      <c r="H53" s="101"/>
      <c r="I53" s="101"/>
      <c r="J53" s="101"/>
      <c r="K53" s="101"/>
      <c r="L53" s="101"/>
      <c r="M53" s="101"/>
      <c r="N53" s="101"/>
      <c r="O53" s="101">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100"/>
      <c r="BD53" s="101"/>
      <c r="BE53" s="101"/>
      <c r="BF53" s="101"/>
      <c r="BG53" s="101"/>
      <c r="BH53" s="101"/>
      <c r="BI53" s="101"/>
      <c r="BJ53" s="101"/>
      <c r="BK53" s="101"/>
      <c r="BL53" s="101"/>
      <c r="BM53" s="101">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105">
        <f t="shared" si="13"/>
        <v>0</v>
      </c>
      <c r="DB53" s="117">
        <f t="shared" si="12"/>
        <v>0</v>
      </c>
      <c r="DI53" s="247"/>
      <c r="DJ53" s="245"/>
      <c r="DK53" s="245"/>
      <c r="DL53" s="245"/>
      <c r="DP53" s="175">
        <f t="shared" si="17"/>
        <v>0</v>
      </c>
      <c r="DQ53" s="175">
        <f t="shared" si="18"/>
        <v>0</v>
      </c>
      <c r="DR53" s="175">
        <f t="shared" si="19"/>
        <v>0</v>
      </c>
      <c r="DS53" s="175">
        <f t="shared" si="20"/>
        <v>0</v>
      </c>
      <c r="DT53" s="175"/>
    </row>
    <row r="54" spans="1:124" s="176" customFormat="1" ht="15.4" hidden="1" customHeight="1" outlineLevel="1" thickBot="1">
      <c r="A54" s="37"/>
      <c r="B54" s="38"/>
      <c r="C54" s="111" t="s">
        <v>134</v>
      </c>
      <c r="D54" s="153"/>
      <c r="E54" s="97"/>
      <c r="F54" s="98"/>
      <c r="G54" s="98"/>
      <c r="H54" s="98"/>
      <c r="I54" s="98"/>
      <c r="J54" s="98"/>
      <c r="K54" s="98"/>
      <c r="L54" s="98"/>
      <c r="M54" s="98"/>
      <c r="N54" s="98"/>
      <c r="O54" s="98">
        <v>0</v>
      </c>
      <c r="P54" s="98">
        <v>0</v>
      </c>
      <c r="Q54" s="98">
        <v>0</v>
      </c>
      <c r="R54" s="98">
        <v>0</v>
      </c>
      <c r="S54" s="98">
        <v>0</v>
      </c>
      <c r="T54" s="98">
        <v>0</v>
      </c>
      <c r="U54" s="98">
        <v>0</v>
      </c>
      <c r="V54" s="98">
        <v>0</v>
      </c>
      <c r="W54" s="98">
        <v>0</v>
      </c>
      <c r="X54" s="98">
        <v>0</v>
      </c>
      <c r="Y54" s="98">
        <v>0</v>
      </c>
      <c r="Z54" s="98">
        <v>0</v>
      </c>
      <c r="AA54" s="98">
        <v>0</v>
      </c>
      <c r="AB54" s="98">
        <v>0</v>
      </c>
      <c r="AC54" s="98">
        <v>0</v>
      </c>
      <c r="AD54" s="98">
        <v>0</v>
      </c>
      <c r="AE54" s="98">
        <v>0</v>
      </c>
      <c r="AF54" s="98">
        <v>0</v>
      </c>
      <c r="AG54" s="98">
        <v>0</v>
      </c>
      <c r="AH54" s="98">
        <v>0</v>
      </c>
      <c r="AI54" s="98">
        <v>0</v>
      </c>
      <c r="AJ54" s="98">
        <v>0</v>
      </c>
      <c r="AK54" s="98">
        <v>0</v>
      </c>
      <c r="AL54" s="98">
        <v>0</v>
      </c>
      <c r="AM54" s="98">
        <v>0</v>
      </c>
      <c r="AN54" s="98">
        <v>0</v>
      </c>
      <c r="AO54" s="98">
        <v>0</v>
      </c>
      <c r="AP54" s="98">
        <v>0</v>
      </c>
      <c r="AQ54" s="98">
        <v>0</v>
      </c>
      <c r="AR54" s="98">
        <v>0</v>
      </c>
      <c r="AS54" s="98">
        <v>0</v>
      </c>
      <c r="AT54" s="98">
        <v>0</v>
      </c>
      <c r="AU54" s="98">
        <v>0</v>
      </c>
      <c r="AV54" s="98">
        <v>0</v>
      </c>
      <c r="AW54" s="98">
        <v>0</v>
      </c>
      <c r="AX54" s="98">
        <v>0</v>
      </c>
      <c r="AY54" s="98">
        <v>0</v>
      </c>
      <c r="AZ54" s="98">
        <v>0</v>
      </c>
      <c r="BA54" s="98">
        <v>0</v>
      </c>
      <c r="BB54" s="98">
        <v>0</v>
      </c>
      <c r="BC54" s="97"/>
      <c r="BD54" s="98"/>
      <c r="BE54" s="98"/>
      <c r="BF54" s="98"/>
      <c r="BG54" s="98"/>
      <c r="BH54" s="98"/>
      <c r="BI54" s="98"/>
      <c r="BJ54" s="98"/>
      <c r="BK54" s="98"/>
      <c r="BL54" s="98"/>
      <c r="BM54" s="98">
        <v>0</v>
      </c>
      <c r="BN54" s="98">
        <v>0</v>
      </c>
      <c r="BO54" s="98">
        <v>0</v>
      </c>
      <c r="BP54" s="98">
        <v>0</v>
      </c>
      <c r="BQ54" s="98">
        <v>0</v>
      </c>
      <c r="BR54" s="98">
        <v>0</v>
      </c>
      <c r="BS54" s="98">
        <v>0</v>
      </c>
      <c r="BT54" s="98">
        <v>0</v>
      </c>
      <c r="BU54" s="98">
        <v>0</v>
      </c>
      <c r="BV54" s="98">
        <v>0</v>
      </c>
      <c r="BW54" s="98">
        <v>0</v>
      </c>
      <c r="BX54" s="98">
        <v>0</v>
      </c>
      <c r="BY54" s="98">
        <v>0</v>
      </c>
      <c r="BZ54" s="98">
        <v>0</v>
      </c>
      <c r="CA54" s="98">
        <v>0</v>
      </c>
      <c r="CB54" s="98">
        <v>0</v>
      </c>
      <c r="CC54" s="98">
        <v>0</v>
      </c>
      <c r="CD54" s="98">
        <v>0</v>
      </c>
      <c r="CE54" s="98">
        <v>0</v>
      </c>
      <c r="CF54" s="98">
        <v>0</v>
      </c>
      <c r="CG54" s="98">
        <v>0</v>
      </c>
      <c r="CH54" s="98">
        <v>0</v>
      </c>
      <c r="CI54" s="98">
        <v>0</v>
      </c>
      <c r="CJ54" s="98">
        <v>0</v>
      </c>
      <c r="CK54" s="98">
        <v>0</v>
      </c>
      <c r="CL54" s="98">
        <v>0</v>
      </c>
      <c r="CM54" s="98">
        <v>0</v>
      </c>
      <c r="CN54" s="98">
        <v>0</v>
      </c>
      <c r="CO54" s="98">
        <v>0</v>
      </c>
      <c r="CP54" s="98">
        <v>0</v>
      </c>
      <c r="CQ54" s="98">
        <v>0</v>
      </c>
      <c r="CR54" s="98">
        <v>0</v>
      </c>
      <c r="CS54" s="98">
        <v>0</v>
      </c>
      <c r="CT54" s="98">
        <v>0</v>
      </c>
      <c r="CU54" s="98">
        <v>0</v>
      </c>
      <c r="CV54" s="98">
        <v>0</v>
      </c>
      <c r="CW54" s="98">
        <v>0</v>
      </c>
      <c r="CX54" s="98">
        <v>0</v>
      </c>
      <c r="CY54" s="98">
        <v>0</v>
      </c>
      <c r="CZ54" s="98">
        <v>0</v>
      </c>
      <c r="DA54" s="105">
        <f t="shared" si="13"/>
        <v>0</v>
      </c>
      <c r="DB54" s="117">
        <f t="shared" si="12"/>
        <v>0</v>
      </c>
      <c r="DI54" s="246"/>
      <c r="DJ54" s="245"/>
      <c r="DK54" s="245"/>
      <c r="DL54" s="245"/>
      <c r="DP54" s="175">
        <f t="shared" si="17"/>
        <v>0</v>
      </c>
      <c r="DQ54" s="175">
        <f t="shared" si="18"/>
        <v>0</v>
      </c>
      <c r="DR54" s="175">
        <f t="shared" si="19"/>
        <v>0</v>
      </c>
      <c r="DS54" s="175">
        <f t="shared" si="20"/>
        <v>0</v>
      </c>
      <c r="DT54" s="175"/>
    </row>
    <row r="55" spans="1:124" s="176" customFormat="1" ht="15.4" hidden="1" customHeight="1" outlineLevel="1" thickBot="1">
      <c r="A55" s="185" t="str">
        <f>IF(DA54&lt;&gt;0,(IF(OR(A54="",B54=""),"Please fill in the two boxes above",IF(AND(B54="YES",OR(A54="OTHER",A54="")),"YES for direct impacts on business/household only",""))),"")</f>
        <v/>
      </c>
      <c r="B55" s="187"/>
      <c r="C55" s="40" t="s">
        <v>53</v>
      </c>
      <c r="D55" s="151"/>
      <c r="E55" s="99"/>
      <c r="F55" s="3"/>
      <c r="G55" s="3"/>
      <c r="H55" s="3"/>
      <c r="I55" s="3"/>
      <c r="J55" s="3"/>
      <c r="K55" s="3"/>
      <c r="L55" s="3"/>
      <c r="M55" s="3"/>
      <c r="N55" s="3"/>
      <c r="O55" s="3">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v>
      </c>
      <c r="AR55" s="2">
        <v>0</v>
      </c>
      <c r="AS55" s="2">
        <v>0</v>
      </c>
      <c r="AT55" s="2">
        <v>0</v>
      </c>
      <c r="AU55" s="2">
        <v>0</v>
      </c>
      <c r="AV55" s="2">
        <v>0</v>
      </c>
      <c r="AW55" s="2">
        <v>0</v>
      </c>
      <c r="AX55" s="2">
        <v>0</v>
      </c>
      <c r="AY55" s="2">
        <v>0</v>
      </c>
      <c r="AZ55" s="2">
        <v>0</v>
      </c>
      <c r="BA55" s="2">
        <v>0</v>
      </c>
      <c r="BB55" s="2">
        <v>0</v>
      </c>
      <c r="BC55" s="99"/>
      <c r="BD55" s="3"/>
      <c r="BE55" s="3"/>
      <c r="BF55" s="3"/>
      <c r="BG55" s="3"/>
      <c r="BH55" s="3"/>
      <c r="BI55" s="3"/>
      <c r="BJ55" s="3"/>
      <c r="BK55" s="3"/>
      <c r="BL55" s="3"/>
      <c r="BM55" s="3">
        <v>0</v>
      </c>
      <c r="BN55" s="2">
        <v>0</v>
      </c>
      <c r="BO55" s="2">
        <v>0</v>
      </c>
      <c r="BP55" s="2">
        <v>0</v>
      </c>
      <c r="BQ55" s="2">
        <v>0</v>
      </c>
      <c r="BR55" s="2">
        <v>0</v>
      </c>
      <c r="BS55" s="2">
        <v>0</v>
      </c>
      <c r="BT55" s="2">
        <v>0</v>
      </c>
      <c r="BU55" s="2">
        <v>0</v>
      </c>
      <c r="BV55" s="2">
        <v>0</v>
      </c>
      <c r="BW55" s="2">
        <v>0</v>
      </c>
      <c r="BX55" s="2">
        <v>0</v>
      </c>
      <c r="BY55" s="2">
        <v>0</v>
      </c>
      <c r="BZ55" s="2">
        <v>0</v>
      </c>
      <c r="CA55" s="2">
        <v>0</v>
      </c>
      <c r="CB55" s="2">
        <v>0</v>
      </c>
      <c r="CC55" s="2">
        <v>0</v>
      </c>
      <c r="CD55" s="2">
        <v>0</v>
      </c>
      <c r="CE55" s="2">
        <v>0</v>
      </c>
      <c r="CF55" s="2">
        <v>0</v>
      </c>
      <c r="CG55" s="2">
        <v>0</v>
      </c>
      <c r="CH55" s="2">
        <v>0</v>
      </c>
      <c r="CI55" s="2">
        <v>0</v>
      </c>
      <c r="CJ55" s="2">
        <v>0</v>
      </c>
      <c r="CK55" s="2">
        <v>0</v>
      </c>
      <c r="CL55" s="2">
        <v>0</v>
      </c>
      <c r="CM55" s="2">
        <v>0</v>
      </c>
      <c r="CN55" s="2">
        <v>0</v>
      </c>
      <c r="CO55" s="2">
        <v>0</v>
      </c>
      <c r="CP55" s="2">
        <v>0</v>
      </c>
      <c r="CQ55" s="2">
        <v>0</v>
      </c>
      <c r="CR55" s="2">
        <v>0</v>
      </c>
      <c r="CS55" s="2">
        <v>0</v>
      </c>
      <c r="CT55" s="2">
        <v>0</v>
      </c>
      <c r="CU55" s="2">
        <v>0</v>
      </c>
      <c r="CV55" s="2">
        <v>0</v>
      </c>
      <c r="CW55" s="2">
        <v>0</v>
      </c>
      <c r="CX55" s="2">
        <v>0</v>
      </c>
      <c r="CY55" s="2">
        <v>0</v>
      </c>
      <c r="CZ55" s="2">
        <v>0</v>
      </c>
      <c r="DA55" s="105">
        <f t="shared" si="13"/>
        <v>0</v>
      </c>
      <c r="DB55" s="117">
        <f t="shared" si="12"/>
        <v>0</v>
      </c>
      <c r="DI55" s="247"/>
      <c r="DJ55" s="245"/>
      <c r="DK55" s="245"/>
      <c r="DL55" s="245"/>
      <c r="DP55" s="175">
        <f t="shared" si="17"/>
        <v>0</v>
      </c>
      <c r="DQ55" s="175">
        <f t="shared" si="18"/>
        <v>0</v>
      </c>
      <c r="DR55" s="175">
        <f t="shared" si="19"/>
        <v>0</v>
      </c>
      <c r="DS55" s="175">
        <f t="shared" si="20"/>
        <v>0</v>
      </c>
      <c r="DT55" s="175"/>
    </row>
    <row r="56" spans="1:124" s="176" customFormat="1" ht="15.4" hidden="1" customHeight="1" outlineLevel="1" thickBot="1">
      <c r="A56" s="188"/>
      <c r="B56" s="187"/>
      <c r="C56" s="40" t="s">
        <v>54</v>
      </c>
      <c r="D56" s="152"/>
      <c r="E56" s="100"/>
      <c r="F56" s="101"/>
      <c r="G56" s="101"/>
      <c r="H56" s="101"/>
      <c r="I56" s="101"/>
      <c r="J56" s="101"/>
      <c r="K56" s="101"/>
      <c r="L56" s="101"/>
      <c r="M56" s="101"/>
      <c r="N56" s="101"/>
      <c r="O56" s="101">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100"/>
      <c r="BD56" s="101"/>
      <c r="BE56" s="101"/>
      <c r="BF56" s="101"/>
      <c r="BG56" s="101"/>
      <c r="BH56" s="101"/>
      <c r="BI56" s="101"/>
      <c r="BJ56" s="101"/>
      <c r="BK56" s="101"/>
      <c r="BL56" s="101"/>
      <c r="BM56" s="101">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105">
        <f t="shared" si="13"/>
        <v>0</v>
      </c>
      <c r="DB56" s="117">
        <f t="shared" si="12"/>
        <v>0</v>
      </c>
      <c r="DI56" s="247"/>
      <c r="DJ56" s="245"/>
      <c r="DK56" s="245"/>
      <c r="DL56" s="245"/>
      <c r="DP56" s="175">
        <f t="shared" si="17"/>
        <v>0</v>
      </c>
      <c r="DQ56" s="175">
        <f t="shared" si="18"/>
        <v>0</v>
      </c>
      <c r="DR56" s="175">
        <f t="shared" si="19"/>
        <v>0</v>
      </c>
      <c r="DS56" s="175">
        <f t="shared" si="20"/>
        <v>0</v>
      </c>
      <c r="DT56" s="175"/>
    </row>
    <row r="57" spans="1:124" s="176" customFormat="1" ht="15.4" hidden="1" customHeight="1" outlineLevel="1" thickBot="1">
      <c r="A57" s="37"/>
      <c r="B57" s="38"/>
      <c r="C57" s="111" t="s">
        <v>135</v>
      </c>
      <c r="D57" s="153"/>
      <c r="E57" s="97"/>
      <c r="F57" s="98"/>
      <c r="G57" s="98"/>
      <c r="H57" s="98"/>
      <c r="I57" s="98"/>
      <c r="J57" s="98"/>
      <c r="K57" s="98"/>
      <c r="L57" s="98"/>
      <c r="M57" s="98"/>
      <c r="N57" s="98"/>
      <c r="O57" s="98">
        <v>0</v>
      </c>
      <c r="P57" s="98">
        <v>0</v>
      </c>
      <c r="Q57" s="98">
        <v>0</v>
      </c>
      <c r="R57" s="98">
        <v>0</v>
      </c>
      <c r="S57" s="98">
        <v>0</v>
      </c>
      <c r="T57" s="98">
        <v>0</v>
      </c>
      <c r="U57" s="98">
        <v>0</v>
      </c>
      <c r="V57" s="98">
        <v>0</v>
      </c>
      <c r="W57" s="98">
        <v>0</v>
      </c>
      <c r="X57" s="98">
        <v>0</v>
      </c>
      <c r="Y57" s="98">
        <v>0</v>
      </c>
      <c r="Z57" s="98">
        <v>0</v>
      </c>
      <c r="AA57" s="98">
        <v>0</v>
      </c>
      <c r="AB57" s="98">
        <v>0</v>
      </c>
      <c r="AC57" s="98">
        <v>0</v>
      </c>
      <c r="AD57" s="98">
        <v>0</v>
      </c>
      <c r="AE57" s="98">
        <v>0</v>
      </c>
      <c r="AF57" s="98">
        <v>0</v>
      </c>
      <c r="AG57" s="98">
        <v>0</v>
      </c>
      <c r="AH57" s="98">
        <v>0</v>
      </c>
      <c r="AI57" s="98">
        <v>0</v>
      </c>
      <c r="AJ57" s="98">
        <v>0</v>
      </c>
      <c r="AK57" s="98">
        <v>0</v>
      </c>
      <c r="AL57" s="98">
        <v>0</v>
      </c>
      <c r="AM57" s="98">
        <v>0</v>
      </c>
      <c r="AN57" s="98">
        <v>0</v>
      </c>
      <c r="AO57" s="98">
        <v>0</v>
      </c>
      <c r="AP57" s="98">
        <v>0</v>
      </c>
      <c r="AQ57" s="98">
        <v>0</v>
      </c>
      <c r="AR57" s="98">
        <v>0</v>
      </c>
      <c r="AS57" s="98">
        <v>0</v>
      </c>
      <c r="AT57" s="98">
        <v>0</v>
      </c>
      <c r="AU57" s="98">
        <v>0</v>
      </c>
      <c r="AV57" s="98">
        <v>0</v>
      </c>
      <c r="AW57" s="98">
        <v>0</v>
      </c>
      <c r="AX57" s="98">
        <v>0</v>
      </c>
      <c r="AY57" s="98">
        <v>0</v>
      </c>
      <c r="AZ57" s="98">
        <v>0</v>
      </c>
      <c r="BA57" s="98">
        <v>0</v>
      </c>
      <c r="BB57" s="98">
        <v>0</v>
      </c>
      <c r="BC57" s="97"/>
      <c r="BD57" s="98"/>
      <c r="BE57" s="98"/>
      <c r="BF57" s="98"/>
      <c r="BG57" s="98"/>
      <c r="BH57" s="98"/>
      <c r="BI57" s="98"/>
      <c r="BJ57" s="98"/>
      <c r="BK57" s="98"/>
      <c r="BL57" s="98"/>
      <c r="BM57" s="98">
        <v>0</v>
      </c>
      <c r="BN57" s="98">
        <v>0</v>
      </c>
      <c r="BO57" s="98">
        <v>0</v>
      </c>
      <c r="BP57" s="98">
        <v>0</v>
      </c>
      <c r="BQ57" s="98">
        <v>0</v>
      </c>
      <c r="BR57" s="98">
        <v>0</v>
      </c>
      <c r="BS57" s="98">
        <v>0</v>
      </c>
      <c r="BT57" s="98">
        <v>0</v>
      </c>
      <c r="BU57" s="98">
        <v>0</v>
      </c>
      <c r="BV57" s="98">
        <v>0</v>
      </c>
      <c r="BW57" s="98">
        <v>0</v>
      </c>
      <c r="BX57" s="98">
        <v>0</v>
      </c>
      <c r="BY57" s="98">
        <v>0</v>
      </c>
      <c r="BZ57" s="98">
        <v>0</v>
      </c>
      <c r="CA57" s="98">
        <v>0</v>
      </c>
      <c r="CB57" s="98">
        <v>0</v>
      </c>
      <c r="CC57" s="98">
        <v>0</v>
      </c>
      <c r="CD57" s="98">
        <v>0</v>
      </c>
      <c r="CE57" s="98">
        <v>0</v>
      </c>
      <c r="CF57" s="98">
        <v>0</v>
      </c>
      <c r="CG57" s="98">
        <v>0</v>
      </c>
      <c r="CH57" s="98">
        <v>0</v>
      </c>
      <c r="CI57" s="98">
        <v>0</v>
      </c>
      <c r="CJ57" s="98">
        <v>0</v>
      </c>
      <c r="CK57" s="98">
        <v>0</v>
      </c>
      <c r="CL57" s="98">
        <v>0</v>
      </c>
      <c r="CM57" s="98">
        <v>0</v>
      </c>
      <c r="CN57" s="98">
        <v>0</v>
      </c>
      <c r="CO57" s="98">
        <v>0</v>
      </c>
      <c r="CP57" s="98">
        <v>0</v>
      </c>
      <c r="CQ57" s="98">
        <v>0</v>
      </c>
      <c r="CR57" s="98">
        <v>0</v>
      </c>
      <c r="CS57" s="98">
        <v>0</v>
      </c>
      <c r="CT57" s="98">
        <v>0</v>
      </c>
      <c r="CU57" s="98">
        <v>0</v>
      </c>
      <c r="CV57" s="98">
        <v>0</v>
      </c>
      <c r="CW57" s="98">
        <v>0</v>
      </c>
      <c r="CX57" s="98">
        <v>0</v>
      </c>
      <c r="CY57" s="98">
        <v>0</v>
      </c>
      <c r="CZ57" s="98">
        <v>0</v>
      </c>
      <c r="DA57" s="105">
        <f t="shared" si="13"/>
        <v>0</v>
      </c>
      <c r="DB57" s="117">
        <f t="shared" si="12"/>
        <v>0</v>
      </c>
      <c r="DI57" s="247"/>
      <c r="DJ57" s="245"/>
      <c r="DK57" s="245"/>
      <c r="DL57" s="245"/>
      <c r="DP57" s="175">
        <f t="shared" si="17"/>
        <v>0</v>
      </c>
      <c r="DQ57" s="175">
        <f t="shared" si="18"/>
        <v>0</v>
      </c>
      <c r="DR57" s="175">
        <f t="shared" si="19"/>
        <v>0</v>
      </c>
      <c r="DS57" s="175">
        <f t="shared" si="20"/>
        <v>0</v>
      </c>
      <c r="DT57" s="175"/>
    </row>
    <row r="58" spans="1:124" s="176" customFormat="1" ht="15.4" hidden="1" customHeight="1" outlineLevel="1" thickBot="1">
      <c r="A58" s="185" t="str">
        <f>IF(DA57&lt;&gt;0,(IF(OR(A57="",B57=""),"Please fill in the two boxes above",IF(AND(B57="YES",OR(A57="OTHER",A57="")),"YES for direct impacts on business/household only",""))),"")</f>
        <v/>
      </c>
      <c r="B58" s="187"/>
      <c r="C58" s="40" t="s">
        <v>53</v>
      </c>
      <c r="D58" s="151"/>
      <c r="E58" s="99"/>
      <c r="F58" s="3"/>
      <c r="G58" s="3"/>
      <c r="H58" s="3"/>
      <c r="I58" s="3"/>
      <c r="J58" s="3"/>
      <c r="K58" s="3"/>
      <c r="L58" s="3"/>
      <c r="M58" s="3"/>
      <c r="N58" s="3"/>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v>
      </c>
      <c r="AR58" s="2">
        <v>0</v>
      </c>
      <c r="AS58" s="2">
        <v>0</v>
      </c>
      <c r="AT58" s="2">
        <v>0</v>
      </c>
      <c r="AU58" s="2">
        <v>0</v>
      </c>
      <c r="AV58" s="2">
        <v>0</v>
      </c>
      <c r="AW58" s="2">
        <v>0</v>
      </c>
      <c r="AX58" s="2">
        <v>0</v>
      </c>
      <c r="AY58" s="2">
        <v>0</v>
      </c>
      <c r="AZ58" s="2">
        <v>0</v>
      </c>
      <c r="BA58" s="2">
        <v>0</v>
      </c>
      <c r="BB58" s="2">
        <v>0</v>
      </c>
      <c r="BC58" s="99"/>
      <c r="BD58" s="3"/>
      <c r="BE58" s="3"/>
      <c r="BF58" s="3"/>
      <c r="BG58" s="3"/>
      <c r="BH58" s="3"/>
      <c r="BI58" s="3"/>
      <c r="BJ58" s="3"/>
      <c r="BK58" s="3"/>
      <c r="BL58" s="3"/>
      <c r="BM58" s="2">
        <v>0</v>
      </c>
      <c r="BN58" s="2">
        <v>0</v>
      </c>
      <c r="BO58" s="2">
        <v>0</v>
      </c>
      <c r="BP58" s="2">
        <v>0</v>
      </c>
      <c r="BQ58" s="2">
        <v>0</v>
      </c>
      <c r="BR58" s="2">
        <v>0</v>
      </c>
      <c r="BS58" s="2">
        <v>0</v>
      </c>
      <c r="BT58" s="2">
        <v>0</v>
      </c>
      <c r="BU58" s="2">
        <v>0</v>
      </c>
      <c r="BV58" s="2">
        <v>0</v>
      </c>
      <c r="BW58" s="2">
        <v>0</v>
      </c>
      <c r="BX58" s="2">
        <v>0</v>
      </c>
      <c r="BY58" s="2">
        <v>0</v>
      </c>
      <c r="BZ58" s="2">
        <v>0</v>
      </c>
      <c r="CA58" s="2">
        <v>0</v>
      </c>
      <c r="CB58" s="2">
        <v>0</v>
      </c>
      <c r="CC58" s="2">
        <v>0</v>
      </c>
      <c r="CD58" s="2">
        <v>0</v>
      </c>
      <c r="CE58" s="2">
        <v>0</v>
      </c>
      <c r="CF58" s="2">
        <v>0</v>
      </c>
      <c r="CG58" s="2">
        <v>0</v>
      </c>
      <c r="CH58" s="2">
        <v>0</v>
      </c>
      <c r="CI58" s="2">
        <v>0</v>
      </c>
      <c r="CJ58" s="2">
        <v>0</v>
      </c>
      <c r="CK58" s="2">
        <v>0</v>
      </c>
      <c r="CL58" s="2">
        <v>0</v>
      </c>
      <c r="CM58" s="2">
        <v>0</v>
      </c>
      <c r="CN58" s="2">
        <v>0</v>
      </c>
      <c r="CO58" s="2">
        <v>0</v>
      </c>
      <c r="CP58" s="2">
        <v>0</v>
      </c>
      <c r="CQ58" s="2">
        <v>0</v>
      </c>
      <c r="CR58" s="2">
        <v>0</v>
      </c>
      <c r="CS58" s="2">
        <v>0</v>
      </c>
      <c r="CT58" s="2">
        <v>0</v>
      </c>
      <c r="CU58" s="2">
        <v>0</v>
      </c>
      <c r="CV58" s="2">
        <v>0</v>
      </c>
      <c r="CW58" s="2">
        <v>0</v>
      </c>
      <c r="CX58" s="2">
        <v>0</v>
      </c>
      <c r="CY58" s="2">
        <v>0</v>
      </c>
      <c r="CZ58" s="2">
        <v>0</v>
      </c>
      <c r="DA58" s="105">
        <f t="shared" si="13"/>
        <v>0</v>
      </c>
      <c r="DB58" s="117">
        <f t="shared" si="12"/>
        <v>0</v>
      </c>
      <c r="DP58" s="175">
        <f t="shared" si="17"/>
        <v>0</v>
      </c>
      <c r="DQ58" s="175">
        <f t="shared" si="18"/>
        <v>0</v>
      </c>
      <c r="DR58" s="175">
        <f t="shared" si="19"/>
        <v>0</v>
      </c>
      <c r="DS58" s="175">
        <f t="shared" si="20"/>
        <v>0</v>
      </c>
      <c r="DT58" s="175"/>
    </row>
    <row r="59" spans="1:124" s="176" customFormat="1" ht="15.4" hidden="1" customHeight="1" outlineLevel="1" thickBot="1">
      <c r="A59" s="188"/>
      <c r="B59" s="187"/>
      <c r="C59" s="41" t="s">
        <v>54</v>
      </c>
      <c r="D59" s="152"/>
      <c r="E59" s="100"/>
      <c r="F59" s="101"/>
      <c r="G59" s="101"/>
      <c r="H59" s="101"/>
      <c r="I59" s="101"/>
      <c r="J59" s="101"/>
      <c r="K59" s="101"/>
      <c r="L59" s="101"/>
      <c r="M59" s="101"/>
      <c r="N59" s="101"/>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100"/>
      <c r="BD59" s="101"/>
      <c r="BE59" s="101"/>
      <c r="BF59" s="101"/>
      <c r="BG59" s="101"/>
      <c r="BH59" s="101"/>
      <c r="BI59" s="101"/>
      <c r="BJ59" s="101"/>
      <c r="BK59" s="101"/>
      <c r="BL59" s="101"/>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0</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105">
        <f t="shared" si="13"/>
        <v>0</v>
      </c>
      <c r="DB59" s="117">
        <f t="shared" si="12"/>
        <v>0</v>
      </c>
      <c r="DP59" s="175">
        <f t="shared" si="17"/>
        <v>0</v>
      </c>
      <c r="DQ59" s="175">
        <f t="shared" si="18"/>
        <v>0</v>
      </c>
      <c r="DR59" s="175">
        <f t="shared" si="19"/>
        <v>0</v>
      </c>
      <c r="DS59" s="175">
        <f t="shared" si="20"/>
        <v>0</v>
      </c>
      <c r="DT59" s="175"/>
    </row>
    <row r="60" spans="1:124" s="176" customFormat="1" ht="15.4" hidden="1" customHeight="1" outlineLevel="1" thickBot="1">
      <c r="A60" s="37"/>
      <c r="B60" s="38"/>
      <c r="C60" s="111" t="s">
        <v>136</v>
      </c>
      <c r="D60" s="153"/>
      <c r="E60" s="97"/>
      <c r="F60" s="98"/>
      <c r="G60" s="98"/>
      <c r="H60" s="98"/>
      <c r="I60" s="98"/>
      <c r="J60" s="98"/>
      <c r="K60" s="98"/>
      <c r="L60" s="98"/>
      <c r="M60" s="98"/>
      <c r="N60" s="98"/>
      <c r="O60" s="98">
        <v>0</v>
      </c>
      <c r="P60" s="98">
        <v>0</v>
      </c>
      <c r="Q60" s="98">
        <v>0</v>
      </c>
      <c r="R60" s="98">
        <v>0</v>
      </c>
      <c r="S60" s="98">
        <v>0</v>
      </c>
      <c r="T60" s="98">
        <v>0</v>
      </c>
      <c r="U60" s="98">
        <v>0</v>
      </c>
      <c r="V60" s="98">
        <v>0</v>
      </c>
      <c r="W60" s="98">
        <v>0</v>
      </c>
      <c r="X60" s="98">
        <v>0</v>
      </c>
      <c r="Y60" s="98">
        <v>0</v>
      </c>
      <c r="Z60" s="98">
        <v>0</v>
      </c>
      <c r="AA60" s="98">
        <v>0</v>
      </c>
      <c r="AB60" s="98">
        <v>0</v>
      </c>
      <c r="AC60" s="98">
        <v>0</v>
      </c>
      <c r="AD60" s="98">
        <v>0</v>
      </c>
      <c r="AE60" s="98">
        <v>0</v>
      </c>
      <c r="AF60" s="98">
        <v>0</v>
      </c>
      <c r="AG60" s="98">
        <v>0</v>
      </c>
      <c r="AH60" s="98">
        <v>0</v>
      </c>
      <c r="AI60" s="98">
        <v>0</v>
      </c>
      <c r="AJ60" s="98">
        <v>0</v>
      </c>
      <c r="AK60" s="98">
        <v>0</v>
      </c>
      <c r="AL60" s="98">
        <v>0</v>
      </c>
      <c r="AM60" s="98">
        <v>0</v>
      </c>
      <c r="AN60" s="98">
        <v>0</v>
      </c>
      <c r="AO60" s="98">
        <v>0</v>
      </c>
      <c r="AP60" s="98">
        <v>0</v>
      </c>
      <c r="AQ60" s="98">
        <v>0</v>
      </c>
      <c r="AR60" s="98">
        <v>0</v>
      </c>
      <c r="AS60" s="98">
        <v>0</v>
      </c>
      <c r="AT60" s="98">
        <v>0</v>
      </c>
      <c r="AU60" s="98">
        <v>0</v>
      </c>
      <c r="AV60" s="98">
        <v>0</v>
      </c>
      <c r="AW60" s="98">
        <v>0</v>
      </c>
      <c r="AX60" s="98">
        <v>0</v>
      </c>
      <c r="AY60" s="98">
        <v>0</v>
      </c>
      <c r="AZ60" s="98">
        <v>0</v>
      </c>
      <c r="BA60" s="98">
        <v>0</v>
      </c>
      <c r="BB60" s="98">
        <v>0</v>
      </c>
      <c r="BC60" s="97"/>
      <c r="BD60" s="98"/>
      <c r="BE60" s="98"/>
      <c r="BF60" s="98"/>
      <c r="BG60" s="98"/>
      <c r="BH60" s="98"/>
      <c r="BI60" s="98"/>
      <c r="BJ60" s="98"/>
      <c r="BK60" s="98"/>
      <c r="BL60" s="98"/>
      <c r="BM60" s="98">
        <v>0</v>
      </c>
      <c r="BN60" s="98">
        <v>0</v>
      </c>
      <c r="BO60" s="98">
        <v>0</v>
      </c>
      <c r="BP60" s="98">
        <v>0</v>
      </c>
      <c r="BQ60" s="98">
        <v>0</v>
      </c>
      <c r="BR60" s="98">
        <v>0</v>
      </c>
      <c r="BS60" s="98">
        <v>0</v>
      </c>
      <c r="BT60" s="98">
        <v>0</v>
      </c>
      <c r="BU60" s="98">
        <v>0</v>
      </c>
      <c r="BV60" s="98">
        <v>0</v>
      </c>
      <c r="BW60" s="98">
        <v>0</v>
      </c>
      <c r="BX60" s="98">
        <v>0</v>
      </c>
      <c r="BY60" s="98">
        <v>0</v>
      </c>
      <c r="BZ60" s="98">
        <v>0</v>
      </c>
      <c r="CA60" s="98">
        <v>0</v>
      </c>
      <c r="CB60" s="98">
        <v>0</v>
      </c>
      <c r="CC60" s="98">
        <v>0</v>
      </c>
      <c r="CD60" s="98">
        <v>0</v>
      </c>
      <c r="CE60" s="98">
        <v>0</v>
      </c>
      <c r="CF60" s="98">
        <v>0</v>
      </c>
      <c r="CG60" s="98">
        <v>0</v>
      </c>
      <c r="CH60" s="98">
        <v>0</v>
      </c>
      <c r="CI60" s="98">
        <v>0</v>
      </c>
      <c r="CJ60" s="98">
        <v>0</v>
      </c>
      <c r="CK60" s="98">
        <v>0</v>
      </c>
      <c r="CL60" s="98">
        <v>0</v>
      </c>
      <c r="CM60" s="98">
        <v>0</v>
      </c>
      <c r="CN60" s="98">
        <v>0</v>
      </c>
      <c r="CO60" s="98">
        <v>0</v>
      </c>
      <c r="CP60" s="98">
        <v>0</v>
      </c>
      <c r="CQ60" s="98">
        <v>0</v>
      </c>
      <c r="CR60" s="98">
        <v>0</v>
      </c>
      <c r="CS60" s="98">
        <v>0</v>
      </c>
      <c r="CT60" s="98">
        <v>0</v>
      </c>
      <c r="CU60" s="98">
        <v>0</v>
      </c>
      <c r="CV60" s="98">
        <v>0</v>
      </c>
      <c r="CW60" s="98">
        <v>0</v>
      </c>
      <c r="CX60" s="98">
        <v>0</v>
      </c>
      <c r="CY60" s="98">
        <v>0</v>
      </c>
      <c r="CZ60" s="98">
        <v>0</v>
      </c>
      <c r="DA60" s="105">
        <f t="shared" si="13"/>
        <v>0</v>
      </c>
      <c r="DB60" s="117">
        <f t="shared" si="12"/>
        <v>0</v>
      </c>
      <c r="DP60" s="175">
        <f t="shared" si="17"/>
        <v>0</v>
      </c>
      <c r="DQ60" s="175">
        <f t="shared" si="18"/>
        <v>0</v>
      </c>
      <c r="DR60" s="175">
        <f t="shared" si="19"/>
        <v>0</v>
      </c>
      <c r="DS60" s="175">
        <f t="shared" si="20"/>
        <v>0</v>
      </c>
      <c r="DT60" s="175"/>
    </row>
    <row r="61" spans="1:124" s="176" customFormat="1" ht="15.4" hidden="1" customHeight="1" outlineLevel="1" thickBot="1">
      <c r="A61" s="185" t="str">
        <f>IF(DA60&lt;&gt;0,(IF(OR(A60="",B60=""),"Please fill in the two boxes above",IF(AND(B60="YES",OR(A60="OTHER",A60="")),"YES for direct impacts on business/household only",""))),"")</f>
        <v/>
      </c>
      <c r="B61" s="187"/>
      <c r="C61" s="40" t="s">
        <v>53</v>
      </c>
      <c r="D61" s="151"/>
      <c r="E61" s="99"/>
      <c r="F61" s="3"/>
      <c r="G61" s="3"/>
      <c r="H61" s="3"/>
      <c r="I61" s="3"/>
      <c r="J61" s="3"/>
      <c r="K61" s="3"/>
      <c r="L61" s="3"/>
      <c r="M61" s="3"/>
      <c r="N61" s="3"/>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2">
        <v>0</v>
      </c>
      <c r="AG61" s="2">
        <v>0</v>
      </c>
      <c r="AH61" s="2">
        <v>0</v>
      </c>
      <c r="AI61" s="2">
        <v>0</v>
      </c>
      <c r="AJ61" s="2">
        <v>0</v>
      </c>
      <c r="AK61" s="2">
        <v>0</v>
      </c>
      <c r="AL61" s="2">
        <v>0</v>
      </c>
      <c r="AM61" s="2">
        <v>0</v>
      </c>
      <c r="AN61" s="2">
        <v>0</v>
      </c>
      <c r="AO61" s="2">
        <v>0</v>
      </c>
      <c r="AP61" s="2">
        <v>0</v>
      </c>
      <c r="AQ61" s="2">
        <v>0</v>
      </c>
      <c r="AR61" s="2">
        <v>0</v>
      </c>
      <c r="AS61" s="2">
        <v>0</v>
      </c>
      <c r="AT61" s="2">
        <v>0</v>
      </c>
      <c r="AU61" s="2">
        <v>0</v>
      </c>
      <c r="AV61" s="2">
        <v>0</v>
      </c>
      <c r="AW61" s="2">
        <v>0</v>
      </c>
      <c r="AX61" s="2">
        <v>0</v>
      </c>
      <c r="AY61" s="2">
        <v>0</v>
      </c>
      <c r="AZ61" s="2">
        <v>0</v>
      </c>
      <c r="BA61" s="2">
        <v>0</v>
      </c>
      <c r="BB61" s="2">
        <v>0</v>
      </c>
      <c r="BC61" s="99"/>
      <c r="BD61" s="3"/>
      <c r="BE61" s="3"/>
      <c r="BF61" s="3"/>
      <c r="BG61" s="3"/>
      <c r="BH61" s="3"/>
      <c r="BI61" s="3"/>
      <c r="BJ61" s="3"/>
      <c r="BK61" s="3"/>
      <c r="BL61" s="3"/>
      <c r="BM61" s="2">
        <v>0</v>
      </c>
      <c r="BN61" s="2">
        <v>0</v>
      </c>
      <c r="BO61" s="2">
        <v>0</v>
      </c>
      <c r="BP61" s="2">
        <v>0</v>
      </c>
      <c r="BQ61" s="2">
        <v>0</v>
      </c>
      <c r="BR61" s="2">
        <v>0</v>
      </c>
      <c r="BS61" s="2">
        <v>0</v>
      </c>
      <c r="BT61" s="2">
        <v>0</v>
      </c>
      <c r="BU61" s="2">
        <v>0</v>
      </c>
      <c r="BV61" s="2">
        <v>0</v>
      </c>
      <c r="BW61" s="2">
        <v>0</v>
      </c>
      <c r="BX61" s="2">
        <v>0</v>
      </c>
      <c r="BY61" s="2">
        <v>0</v>
      </c>
      <c r="BZ61" s="2">
        <v>0</v>
      </c>
      <c r="CA61" s="2">
        <v>0</v>
      </c>
      <c r="CB61" s="2">
        <v>0</v>
      </c>
      <c r="CC61" s="2">
        <v>0</v>
      </c>
      <c r="CD61" s="2">
        <v>0</v>
      </c>
      <c r="CE61" s="2">
        <v>0</v>
      </c>
      <c r="CF61" s="2">
        <v>0</v>
      </c>
      <c r="CG61" s="2">
        <v>0</v>
      </c>
      <c r="CH61" s="2">
        <v>0</v>
      </c>
      <c r="CI61" s="2">
        <v>0</v>
      </c>
      <c r="CJ61" s="2">
        <v>0</v>
      </c>
      <c r="CK61" s="2">
        <v>0</v>
      </c>
      <c r="CL61" s="2">
        <v>0</v>
      </c>
      <c r="CM61" s="2">
        <v>0</v>
      </c>
      <c r="CN61" s="2">
        <v>0</v>
      </c>
      <c r="CO61" s="2">
        <v>0</v>
      </c>
      <c r="CP61" s="2">
        <v>0</v>
      </c>
      <c r="CQ61" s="2">
        <v>0</v>
      </c>
      <c r="CR61" s="2">
        <v>0</v>
      </c>
      <c r="CS61" s="2">
        <v>0</v>
      </c>
      <c r="CT61" s="2">
        <v>0</v>
      </c>
      <c r="CU61" s="2">
        <v>0</v>
      </c>
      <c r="CV61" s="2">
        <v>0</v>
      </c>
      <c r="CW61" s="2">
        <v>0</v>
      </c>
      <c r="CX61" s="2">
        <v>0</v>
      </c>
      <c r="CY61" s="2">
        <v>0</v>
      </c>
      <c r="CZ61" s="2">
        <v>0</v>
      </c>
      <c r="DA61" s="105">
        <f t="shared" si="13"/>
        <v>0</v>
      </c>
      <c r="DB61" s="117">
        <f t="shared" si="12"/>
        <v>0</v>
      </c>
      <c r="DP61" s="175">
        <f t="shared" si="17"/>
        <v>0</v>
      </c>
      <c r="DQ61" s="175">
        <f t="shared" si="18"/>
        <v>0</v>
      </c>
      <c r="DR61" s="175">
        <f t="shared" si="19"/>
        <v>0</v>
      </c>
      <c r="DS61" s="175">
        <f t="shared" si="20"/>
        <v>0</v>
      </c>
      <c r="DT61" s="175"/>
    </row>
    <row r="62" spans="1:124" s="176" customFormat="1" ht="15.4" hidden="1" customHeight="1" outlineLevel="1" thickBot="1">
      <c r="A62" s="188"/>
      <c r="B62" s="187"/>
      <c r="C62" s="41" t="s">
        <v>54</v>
      </c>
      <c r="D62" s="152"/>
      <c r="E62" s="100"/>
      <c r="F62" s="101"/>
      <c r="G62" s="101"/>
      <c r="H62" s="101"/>
      <c r="I62" s="101"/>
      <c r="J62" s="101"/>
      <c r="K62" s="101"/>
      <c r="L62" s="101"/>
      <c r="M62" s="101"/>
      <c r="N62" s="101"/>
      <c r="O62" s="5">
        <v>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L62" s="5">
        <v>0</v>
      </c>
      <c r="AM62" s="5">
        <v>0</v>
      </c>
      <c r="AN62" s="5">
        <v>0</v>
      </c>
      <c r="AO62" s="5">
        <v>0</v>
      </c>
      <c r="AP62" s="5">
        <v>0</v>
      </c>
      <c r="AQ62" s="5">
        <v>0</v>
      </c>
      <c r="AR62" s="5">
        <v>0</v>
      </c>
      <c r="AS62" s="5">
        <v>0</v>
      </c>
      <c r="AT62" s="5">
        <v>0</v>
      </c>
      <c r="AU62" s="5">
        <v>0</v>
      </c>
      <c r="AV62" s="5">
        <v>0</v>
      </c>
      <c r="AW62" s="5">
        <v>0</v>
      </c>
      <c r="AX62" s="5">
        <v>0</v>
      </c>
      <c r="AY62" s="5">
        <v>0</v>
      </c>
      <c r="AZ62" s="5">
        <v>0</v>
      </c>
      <c r="BA62" s="5">
        <v>0</v>
      </c>
      <c r="BB62" s="5">
        <v>0</v>
      </c>
      <c r="BC62" s="100"/>
      <c r="BD62" s="101"/>
      <c r="BE62" s="101"/>
      <c r="BF62" s="101"/>
      <c r="BG62" s="101"/>
      <c r="BH62" s="101"/>
      <c r="BI62" s="101"/>
      <c r="BJ62" s="101"/>
      <c r="BK62" s="101"/>
      <c r="BL62" s="101"/>
      <c r="BM62" s="5">
        <v>0</v>
      </c>
      <c r="BN62" s="5">
        <v>0</v>
      </c>
      <c r="BO62" s="5">
        <v>0</v>
      </c>
      <c r="BP62" s="5">
        <v>0</v>
      </c>
      <c r="BQ62" s="5">
        <v>0</v>
      </c>
      <c r="BR62" s="5">
        <v>0</v>
      </c>
      <c r="BS62" s="5">
        <v>0</v>
      </c>
      <c r="BT62" s="5">
        <v>0</v>
      </c>
      <c r="BU62" s="5">
        <v>0</v>
      </c>
      <c r="BV62" s="5">
        <v>0</v>
      </c>
      <c r="BW62" s="5">
        <v>0</v>
      </c>
      <c r="BX62" s="5">
        <v>0</v>
      </c>
      <c r="BY62" s="5">
        <v>0</v>
      </c>
      <c r="BZ62" s="5">
        <v>0</v>
      </c>
      <c r="CA62" s="5">
        <v>0</v>
      </c>
      <c r="CB62" s="5">
        <v>0</v>
      </c>
      <c r="CC62" s="5">
        <v>0</v>
      </c>
      <c r="CD62" s="5">
        <v>0</v>
      </c>
      <c r="CE62" s="5">
        <v>0</v>
      </c>
      <c r="CF62" s="5">
        <v>0</v>
      </c>
      <c r="CG62" s="5">
        <v>0</v>
      </c>
      <c r="CH62" s="5">
        <v>0</v>
      </c>
      <c r="CI62" s="5">
        <v>0</v>
      </c>
      <c r="CJ62" s="5">
        <v>0</v>
      </c>
      <c r="CK62" s="5">
        <v>0</v>
      </c>
      <c r="CL62" s="5">
        <v>0</v>
      </c>
      <c r="CM62" s="5">
        <v>0</v>
      </c>
      <c r="CN62" s="5">
        <v>0</v>
      </c>
      <c r="CO62" s="5">
        <v>0</v>
      </c>
      <c r="CP62" s="5">
        <v>0</v>
      </c>
      <c r="CQ62" s="5">
        <v>0</v>
      </c>
      <c r="CR62" s="5">
        <v>0</v>
      </c>
      <c r="CS62" s="5">
        <v>0</v>
      </c>
      <c r="CT62" s="5">
        <v>0</v>
      </c>
      <c r="CU62" s="5">
        <v>0</v>
      </c>
      <c r="CV62" s="5">
        <v>0</v>
      </c>
      <c r="CW62" s="5">
        <v>0</v>
      </c>
      <c r="CX62" s="5">
        <v>0</v>
      </c>
      <c r="CY62" s="5">
        <v>0</v>
      </c>
      <c r="CZ62" s="5">
        <v>0</v>
      </c>
      <c r="DA62" s="105">
        <f t="shared" si="13"/>
        <v>0</v>
      </c>
      <c r="DB62" s="117">
        <f t="shared" si="12"/>
        <v>0</v>
      </c>
      <c r="DP62" s="175">
        <f t="shared" si="17"/>
        <v>0</v>
      </c>
      <c r="DQ62" s="175">
        <f t="shared" si="18"/>
        <v>0</v>
      </c>
      <c r="DR62" s="175">
        <f t="shared" si="19"/>
        <v>0</v>
      </c>
      <c r="DS62" s="175">
        <f t="shared" si="20"/>
        <v>0</v>
      </c>
      <c r="DT62" s="175"/>
    </row>
    <row r="63" spans="1:124" s="176" customFormat="1" ht="15.4" hidden="1" customHeight="1" outlineLevel="1" thickBot="1">
      <c r="A63" s="37"/>
      <c r="B63" s="38"/>
      <c r="C63" s="111" t="s">
        <v>137</v>
      </c>
      <c r="D63" s="153"/>
      <c r="E63" s="3"/>
      <c r="F63" s="3"/>
      <c r="G63" s="3"/>
      <c r="H63" s="3"/>
      <c r="I63" s="3"/>
      <c r="J63" s="3"/>
      <c r="K63" s="3"/>
      <c r="L63" s="3"/>
      <c r="M63" s="3"/>
      <c r="N63" s="3"/>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c r="AX63" s="3">
        <v>0</v>
      </c>
      <c r="AY63" s="3">
        <v>0</v>
      </c>
      <c r="AZ63" s="3">
        <v>0</v>
      </c>
      <c r="BA63" s="3">
        <v>0</v>
      </c>
      <c r="BB63" s="3">
        <v>0</v>
      </c>
      <c r="BC63" s="3"/>
      <c r="BD63" s="3"/>
      <c r="BE63" s="3"/>
      <c r="BF63" s="3"/>
      <c r="BG63" s="3"/>
      <c r="BH63" s="3"/>
      <c r="BI63" s="3"/>
      <c r="BJ63" s="3"/>
      <c r="BK63" s="3"/>
      <c r="BL63" s="3"/>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0</v>
      </c>
      <c r="CY63" s="3">
        <v>0</v>
      </c>
      <c r="CZ63" s="3">
        <v>0</v>
      </c>
      <c r="DA63" s="105">
        <f t="shared" si="13"/>
        <v>0</v>
      </c>
      <c r="DB63" s="117">
        <f t="shared" si="12"/>
        <v>0</v>
      </c>
      <c r="DP63" s="175">
        <f t="shared" si="17"/>
        <v>0</v>
      </c>
      <c r="DQ63" s="175">
        <f t="shared" si="18"/>
        <v>0</v>
      </c>
      <c r="DR63" s="175">
        <f t="shared" si="19"/>
        <v>0</v>
      </c>
      <c r="DS63" s="175">
        <f t="shared" si="20"/>
        <v>0</v>
      </c>
      <c r="DT63" s="175"/>
    </row>
    <row r="64" spans="1:124" s="176" customFormat="1" ht="15.4" hidden="1" customHeight="1" outlineLevel="1" thickBot="1">
      <c r="A64" s="185" t="str">
        <f>IF(DA63&lt;&gt;0,(IF(OR(A63="",B63=""),"Please fill in the two boxes above",IF(AND(B63="YES",OR(A63="OTHER",A63="")),"YES for direct impacts on business/household only",""))),"")</f>
        <v/>
      </c>
      <c r="B64" s="187"/>
      <c r="C64" s="40" t="s">
        <v>53</v>
      </c>
      <c r="D64" s="151"/>
      <c r="E64" s="2"/>
      <c r="F64" s="2"/>
      <c r="G64" s="2"/>
      <c r="H64" s="2"/>
      <c r="I64" s="2"/>
      <c r="J64" s="2"/>
      <c r="K64" s="2"/>
      <c r="L64" s="2"/>
      <c r="M64" s="2"/>
      <c r="N64" s="2"/>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c r="BC64" s="2"/>
      <c r="BD64" s="2"/>
      <c r="BE64" s="2"/>
      <c r="BF64" s="2"/>
      <c r="BG64" s="2"/>
      <c r="BH64" s="2"/>
      <c r="BI64" s="2"/>
      <c r="BJ64" s="2"/>
      <c r="BK64" s="2"/>
      <c r="BL64" s="2"/>
      <c r="BM64" s="2">
        <v>0</v>
      </c>
      <c r="BN64" s="2">
        <v>0</v>
      </c>
      <c r="BO64" s="2">
        <v>0</v>
      </c>
      <c r="BP64" s="2">
        <v>0</v>
      </c>
      <c r="BQ64" s="2">
        <v>0</v>
      </c>
      <c r="BR64" s="2">
        <v>0</v>
      </c>
      <c r="BS64" s="2">
        <v>0</v>
      </c>
      <c r="BT64" s="2">
        <v>0</v>
      </c>
      <c r="BU64" s="2">
        <v>0</v>
      </c>
      <c r="BV64" s="2">
        <v>0</v>
      </c>
      <c r="BW64" s="2">
        <v>0</v>
      </c>
      <c r="BX64" s="2">
        <v>0</v>
      </c>
      <c r="BY64" s="2">
        <v>0</v>
      </c>
      <c r="BZ64" s="2">
        <v>0</v>
      </c>
      <c r="CA64" s="2">
        <v>0</v>
      </c>
      <c r="CB64" s="2">
        <v>0</v>
      </c>
      <c r="CC64" s="2">
        <v>0</v>
      </c>
      <c r="CD64" s="2">
        <v>0</v>
      </c>
      <c r="CE64" s="2">
        <v>0</v>
      </c>
      <c r="CF64" s="2">
        <v>0</v>
      </c>
      <c r="CG64" s="2">
        <v>0</v>
      </c>
      <c r="CH64" s="2">
        <v>0</v>
      </c>
      <c r="CI64" s="2">
        <v>0</v>
      </c>
      <c r="CJ64" s="2">
        <v>0</v>
      </c>
      <c r="CK64" s="2">
        <v>0</v>
      </c>
      <c r="CL64" s="2">
        <v>0</v>
      </c>
      <c r="CM64" s="2">
        <v>0</v>
      </c>
      <c r="CN64" s="2">
        <v>0</v>
      </c>
      <c r="CO64" s="2">
        <v>0</v>
      </c>
      <c r="CP64" s="2">
        <v>0</v>
      </c>
      <c r="CQ64" s="2">
        <v>0</v>
      </c>
      <c r="CR64" s="2">
        <v>0</v>
      </c>
      <c r="CS64" s="2">
        <v>0</v>
      </c>
      <c r="CT64" s="2">
        <v>0</v>
      </c>
      <c r="CU64" s="2">
        <v>0</v>
      </c>
      <c r="CV64" s="2">
        <v>0</v>
      </c>
      <c r="CW64" s="2">
        <v>0</v>
      </c>
      <c r="CX64" s="2">
        <v>0</v>
      </c>
      <c r="CY64" s="2">
        <v>0</v>
      </c>
      <c r="CZ64" s="2">
        <v>0</v>
      </c>
      <c r="DA64" s="105">
        <f t="shared" si="13"/>
        <v>0</v>
      </c>
      <c r="DB64" s="117">
        <f t="shared" si="12"/>
        <v>0</v>
      </c>
      <c r="DP64" s="175">
        <f t="shared" si="17"/>
        <v>0</v>
      </c>
      <c r="DQ64" s="175">
        <f t="shared" si="18"/>
        <v>0</v>
      </c>
      <c r="DR64" s="175">
        <f t="shared" si="19"/>
        <v>0</v>
      </c>
      <c r="DS64" s="175">
        <f t="shared" si="20"/>
        <v>0</v>
      </c>
      <c r="DT64" s="175"/>
    </row>
    <row r="65" spans="1:124" s="176" customFormat="1" ht="15.4" hidden="1" customHeight="1" outlineLevel="1" thickBot="1">
      <c r="A65" s="188"/>
      <c r="B65" s="187"/>
      <c r="C65" s="42" t="s">
        <v>54</v>
      </c>
      <c r="D65" s="154"/>
      <c r="E65" s="4"/>
      <c r="F65" s="5"/>
      <c r="G65" s="5"/>
      <c r="H65" s="5"/>
      <c r="I65" s="5"/>
      <c r="J65" s="5"/>
      <c r="K65" s="5"/>
      <c r="L65" s="5"/>
      <c r="M65" s="5"/>
      <c r="N65" s="5"/>
      <c r="O65" s="5">
        <v>0</v>
      </c>
      <c r="P65" s="5">
        <v>0</v>
      </c>
      <c r="Q65" s="5">
        <v>0</v>
      </c>
      <c r="R65" s="5">
        <v>0</v>
      </c>
      <c r="S65" s="5">
        <v>0</v>
      </c>
      <c r="T65" s="5">
        <v>0</v>
      </c>
      <c r="U65" s="5">
        <v>0</v>
      </c>
      <c r="V65" s="5">
        <v>0</v>
      </c>
      <c r="W65" s="5">
        <v>0</v>
      </c>
      <c r="X65" s="5">
        <v>0</v>
      </c>
      <c r="Y65" s="5">
        <v>0</v>
      </c>
      <c r="Z65" s="5">
        <v>0</v>
      </c>
      <c r="AA65" s="5">
        <v>0</v>
      </c>
      <c r="AB65" s="5">
        <v>0</v>
      </c>
      <c r="AC65" s="5">
        <v>0</v>
      </c>
      <c r="AD65" s="5">
        <v>0</v>
      </c>
      <c r="AE65" s="5">
        <v>0</v>
      </c>
      <c r="AF65" s="5">
        <v>0</v>
      </c>
      <c r="AG65" s="5">
        <v>0</v>
      </c>
      <c r="AH65" s="5">
        <v>0</v>
      </c>
      <c r="AI65" s="5">
        <v>0</v>
      </c>
      <c r="AJ65" s="5">
        <v>0</v>
      </c>
      <c r="AK65" s="5">
        <v>0</v>
      </c>
      <c r="AL65" s="5">
        <v>0</v>
      </c>
      <c r="AM65" s="5">
        <v>0</v>
      </c>
      <c r="AN65" s="5">
        <v>0</v>
      </c>
      <c r="AO65" s="5">
        <v>0</v>
      </c>
      <c r="AP65" s="5">
        <v>0</v>
      </c>
      <c r="AQ65" s="5">
        <v>0</v>
      </c>
      <c r="AR65" s="5">
        <v>0</v>
      </c>
      <c r="AS65" s="5">
        <v>0</v>
      </c>
      <c r="AT65" s="5">
        <v>0</v>
      </c>
      <c r="AU65" s="5">
        <v>0</v>
      </c>
      <c r="AV65" s="5">
        <v>0</v>
      </c>
      <c r="AW65" s="5">
        <v>0</v>
      </c>
      <c r="AX65" s="5">
        <v>0</v>
      </c>
      <c r="AY65" s="5">
        <v>0</v>
      </c>
      <c r="AZ65" s="5">
        <v>0</v>
      </c>
      <c r="BA65" s="5">
        <v>0</v>
      </c>
      <c r="BB65" s="5">
        <v>0</v>
      </c>
      <c r="BC65" s="4"/>
      <c r="BD65" s="5"/>
      <c r="BE65" s="5"/>
      <c r="BF65" s="5"/>
      <c r="BG65" s="5"/>
      <c r="BH65" s="5"/>
      <c r="BI65" s="5"/>
      <c r="BJ65" s="5"/>
      <c r="BK65" s="5"/>
      <c r="BL65" s="5"/>
      <c r="BM65" s="5">
        <v>0</v>
      </c>
      <c r="BN65" s="5">
        <v>0</v>
      </c>
      <c r="BO65" s="5">
        <v>0</v>
      </c>
      <c r="BP65" s="5">
        <v>0</v>
      </c>
      <c r="BQ65" s="5">
        <v>0</v>
      </c>
      <c r="BR65" s="5">
        <v>0</v>
      </c>
      <c r="BS65" s="5">
        <v>0</v>
      </c>
      <c r="BT65" s="5">
        <v>0</v>
      </c>
      <c r="BU65" s="5">
        <v>0</v>
      </c>
      <c r="BV65" s="5">
        <v>0</v>
      </c>
      <c r="BW65" s="5">
        <v>0</v>
      </c>
      <c r="BX65" s="5">
        <v>0</v>
      </c>
      <c r="BY65" s="5">
        <v>0</v>
      </c>
      <c r="BZ65" s="5">
        <v>0</v>
      </c>
      <c r="CA65" s="5">
        <v>0</v>
      </c>
      <c r="CB65" s="5">
        <v>0</v>
      </c>
      <c r="CC65" s="5">
        <v>0</v>
      </c>
      <c r="CD65" s="5">
        <v>0</v>
      </c>
      <c r="CE65" s="5">
        <v>0</v>
      </c>
      <c r="CF65" s="5">
        <v>0</v>
      </c>
      <c r="CG65" s="5">
        <v>0</v>
      </c>
      <c r="CH65" s="5">
        <v>0</v>
      </c>
      <c r="CI65" s="5">
        <v>0</v>
      </c>
      <c r="CJ65" s="5">
        <v>0</v>
      </c>
      <c r="CK65" s="5">
        <v>0</v>
      </c>
      <c r="CL65" s="5">
        <v>0</v>
      </c>
      <c r="CM65" s="5">
        <v>0</v>
      </c>
      <c r="CN65" s="5">
        <v>0</v>
      </c>
      <c r="CO65" s="5">
        <v>0</v>
      </c>
      <c r="CP65" s="5">
        <v>0</v>
      </c>
      <c r="CQ65" s="5">
        <v>0</v>
      </c>
      <c r="CR65" s="5">
        <v>0</v>
      </c>
      <c r="CS65" s="5">
        <v>0</v>
      </c>
      <c r="CT65" s="5">
        <v>0</v>
      </c>
      <c r="CU65" s="5">
        <v>0</v>
      </c>
      <c r="CV65" s="5">
        <v>0</v>
      </c>
      <c r="CW65" s="5">
        <v>0</v>
      </c>
      <c r="CX65" s="5">
        <v>0</v>
      </c>
      <c r="CY65" s="5">
        <v>0</v>
      </c>
      <c r="CZ65" s="5">
        <v>0</v>
      </c>
      <c r="DA65" s="105">
        <f t="shared" si="13"/>
        <v>0</v>
      </c>
      <c r="DB65" s="117">
        <f t="shared" si="12"/>
        <v>0</v>
      </c>
      <c r="DP65" s="175">
        <f t="shared" si="17"/>
        <v>0</v>
      </c>
      <c r="DQ65" s="175">
        <f t="shared" si="18"/>
        <v>0</v>
      </c>
      <c r="DR65" s="175">
        <f t="shared" si="19"/>
        <v>0</v>
      </c>
      <c r="DS65" s="175">
        <f t="shared" si="20"/>
        <v>0</v>
      </c>
      <c r="DT65" s="175"/>
    </row>
    <row r="66" spans="1:124" s="176" customFormat="1" ht="15.75" collapsed="1">
      <c r="A66" s="189"/>
      <c r="B66" s="190"/>
      <c r="C66" s="169" t="s">
        <v>60</v>
      </c>
      <c r="D66" s="170" t="s">
        <v>138</v>
      </c>
      <c r="E66" s="171" t="s">
        <v>62</v>
      </c>
      <c r="F66" s="172"/>
      <c r="G66" s="172"/>
      <c r="H66" s="172"/>
      <c r="I66" s="172"/>
      <c r="J66" s="172"/>
      <c r="K66" s="172"/>
      <c r="L66" s="172"/>
      <c r="M66" s="173"/>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4"/>
      <c r="BD66" s="172"/>
      <c r="BE66" s="172"/>
      <c r="BF66" s="172"/>
      <c r="BG66" s="172"/>
      <c r="BH66" s="172"/>
      <c r="BI66" s="172"/>
      <c r="BJ66" s="172"/>
      <c r="BK66" s="173"/>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93"/>
      <c r="DB66" s="194"/>
      <c r="DP66" s="175"/>
      <c r="DQ66" s="175"/>
      <c r="DR66" s="175"/>
      <c r="DS66" s="175"/>
      <c r="DT66" s="175"/>
    </row>
    <row r="67" spans="1:124" s="176" customFormat="1" ht="15.75">
      <c r="A67" s="189"/>
      <c r="B67" s="191"/>
      <c r="C67" s="178" t="s">
        <v>65</v>
      </c>
      <c r="D67" s="178"/>
      <c r="E67" s="173">
        <v>1</v>
      </c>
      <c r="F67" s="173">
        <v>2</v>
      </c>
      <c r="G67" s="173">
        <v>3</v>
      </c>
      <c r="H67" s="173">
        <v>4</v>
      </c>
      <c r="I67" s="173">
        <v>5</v>
      </c>
      <c r="J67" s="173">
        <v>6</v>
      </c>
      <c r="K67" s="173">
        <v>7</v>
      </c>
      <c r="L67" s="173">
        <v>8</v>
      </c>
      <c r="M67" s="173">
        <v>9</v>
      </c>
      <c r="N67" s="173">
        <v>10</v>
      </c>
      <c r="O67" s="173">
        <v>11</v>
      </c>
      <c r="P67" s="173">
        <v>12</v>
      </c>
      <c r="Q67" s="173">
        <v>13</v>
      </c>
      <c r="R67" s="173">
        <v>14</v>
      </c>
      <c r="S67" s="173">
        <v>15</v>
      </c>
      <c r="T67" s="173">
        <v>16</v>
      </c>
      <c r="U67" s="173">
        <v>17</v>
      </c>
      <c r="V67" s="173">
        <v>18</v>
      </c>
      <c r="W67" s="173">
        <v>19</v>
      </c>
      <c r="X67" s="173">
        <v>20</v>
      </c>
      <c r="Y67" s="173">
        <v>21</v>
      </c>
      <c r="Z67" s="173">
        <v>22</v>
      </c>
      <c r="AA67" s="173">
        <v>23</v>
      </c>
      <c r="AB67" s="173">
        <v>24</v>
      </c>
      <c r="AC67" s="173">
        <v>25</v>
      </c>
      <c r="AD67" s="173">
        <v>26</v>
      </c>
      <c r="AE67" s="173">
        <v>27</v>
      </c>
      <c r="AF67" s="173">
        <v>28</v>
      </c>
      <c r="AG67" s="173">
        <v>29</v>
      </c>
      <c r="AH67" s="173">
        <v>30</v>
      </c>
      <c r="AI67" s="173">
        <v>31</v>
      </c>
      <c r="AJ67" s="173">
        <v>32</v>
      </c>
      <c r="AK67" s="173">
        <v>33</v>
      </c>
      <c r="AL67" s="173">
        <v>34</v>
      </c>
      <c r="AM67" s="173">
        <v>35</v>
      </c>
      <c r="AN67" s="173">
        <v>36</v>
      </c>
      <c r="AO67" s="173">
        <v>37</v>
      </c>
      <c r="AP67" s="173">
        <v>38</v>
      </c>
      <c r="AQ67" s="173">
        <v>39</v>
      </c>
      <c r="AR67" s="173">
        <v>40</v>
      </c>
      <c r="AS67" s="173">
        <v>41</v>
      </c>
      <c r="AT67" s="173">
        <v>42</v>
      </c>
      <c r="AU67" s="173">
        <v>43</v>
      </c>
      <c r="AV67" s="173">
        <v>44</v>
      </c>
      <c r="AW67" s="173">
        <v>45</v>
      </c>
      <c r="AX67" s="173">
        <v>46</v>
      </c>
      <c r="AY67" s="173">
        <v>47</v>
      </c>
      <c r="AZ67" s="173">
        <v>48</v>
      </c>
      <c r="BA67" s="173">
        <v>49</v>
      </c>
      <c r="BB67" s="173">
        <v>50</v>
      </c>
      <c r="BC67" s="173">
        <v>51</v>
      </c>
      <c r="BD67" s="173">
        <v>52</v>
      </c>
      <c r="BE67" s="173">
        <v>53</v>
      </c>
      <c r="BF67" s="173">
        <v>54</v>
      </c>
      <c r="BG67" s="173">
        <v>55</v>
      </c>
      <c r="BH67" s="173">
        <v>56</v>
      </c>
      <c r="BI67" s="173">
        <v>57</v>
      </c>
      <c r="BJ67" s="173">
        <v>58</v>
      </c>
      <c r="BK67" s="173">
        <v>59</v>
      </c>
      <c r="BL67" s="173">
        <v>60</v>
      </c>
      <c r="BM67" s="173">
        <v>61</v>
      </c>
      <c r="BN67" s="173">
        <v>62</v>
      </c>
      <c r="BO67" s="173">
        <v>63</v>
      </c>
      <c r="BP67" s="173">
        <v>64</v>
      </c>
      <c r="BQ67" s="173">
        <v>65</v>
      </c>
      <c r="BR67" s="173">
        <v>66</v>
      </c>
      <c r="BS67" s="173">
        <v>67</v>
      </c>
      <c r="BT67" s="173">
        <v>68</v>
      </c>
      <c r="BU67" s="173">
        <v>69</v>
      </c>
      <c r="BV67" s="173">
        <v>70</v>
      </c>
      <c r="BW67" s="173">
        <v>71</v>
      </c>
      <c r="BX67" s="173">
        <v>72</v>
      </c>
      <c r="BY67" s="173">
        <v>73</v>
      </c>
      <c r="BZ67" s="173">
        <v>74</v>
      </c>
      <c r="CA67" s="173">
        <v>75</v>
      </c>
      <c r="CB67" s="173">
        <v>76</v>
      </c>
      <c r="CC67" s="173">
        <v>77</v>
      </c>
      <c r="CD67" s="173">
        <v>78</v>
      </c>
      <c r="CE67" s="173">
        <v>79</v>
      </c>
      <c r="CF67" s="173">
        <v>80</v>
      </c>
      <c r="CG67" s="173">
        <v>81</v>
      </c>
      <c r="CH67" s="173">
        <v>82</v>
      </c>
      <c r="CI67" s="173">
        <v>83</v>
      </c>
      <c r="CJ67" s="173">
        <v>84</v>
      </c>
      <c r="CK67" s="173">
        <v>85</v>
      </c>
      <c r="CL67" s="173">
        <v>86</v>
      </c>
      <c r="CM67" s="173">
        <v>87</v>
      </c>
      <c r="CN67" s="173">
        <v>88</v>
      </c>
      <c r="CO67" s="173">
        <v>89</v>
      </c>
      <c r="CP67" s="173">
        <v>90</v>
      </c>
      <c r="CQ67" s="173">
        <v>91</v>
      </c>
      <c r="CR67" s="173">
        <v>92</v>
      </c>
      <c r="CS67" s="173">
        <v>93</v>
      </c>
      <c r="CT67" s="173">
        <v>94</v>
      </c>
      <c r="CU67" s="173">
        <v>95</v>
      </c>
      <c r="CV67" s="173">
        <v>96</v>
      </c>
      <c r="CW67" s="173">
        <v>97</v>
      </c>
      <c r="CX67" s="173">
        <v>98</v>
      </c>
      <c r="CY67" s="173">
        <v>99</v>
      </c>
      <c r="CZ67" s="173">
        <v>100</v>
      </c>
      <c r="DA67" s="195"/>
      <c r="DB67" s="194"/>
      <c r="DP67" s="175"/>
      <c r="DQ67" s="175"/>
      <c r="DR67" s="175"/>
      <c r="DS67" s="175"/>
      <c r="DT67" s="175"/>
    </row>
    <row r="68" spans="1:124" s="176" customFormat="1" ht="16.5" thickBot="1">
      <c r="A68" s="189"/>
      <c r="B68" s="191"/>
      <c r="C68" s="178"/>
      <c r="D68" s="180"/>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95"/>
      <c r="DB68" s="194"/>
      <c r="DP68" s="175"/>
      <c r="DQ68" s="175"/>
      <c r="DR68" s="175"/>
      <c r="DS68" s="175"/>
    </row>
    <row r="69" spans="1:124" s="176" customFormat="1" ht="16.5" thickBot="1">
      <c r="A69" s="181"/>
      <c r="B69" s="192"/>
      <c r="C69" s="62" t="s">
        <v>139</v>
      </c>
      <c r="D69" s="63"/>
      <c r="E69" s="208"/>
      <c r="F69" s="209"/>
      <c r="G69" s="209"/>
      <c r="H69" s="209"/>
      <c r="I69" s="209"/>
      <c r="J69" s="209"/>
      <c r="K69" s="209"/>
      <c r="L69" s="209"/>
      <c r="M69" s="209"/>
      <c r="N69" s="211"/>
      <c r="O69" s="209"/>
      <c r="P69" s="209"/>
      <c r="Q69" s="209"/>
      <c r="R69" s="209"/>
      <c r="S69" s="209"/>
      <c r="T69" s="209"/>
      <c r="U69" s="209"/>
      <c r="V69" s="209"/>
      <c r="W69" s="209"/>
      <c r="X69" s="211"/>
      <c r="Y69" s="209"/>
      <c r="Z69" s="209"/>
      <c r="AA69" s="209"/>
      <c r="AB69" s="209"/>
      <c r="AC69" s="209"/>
      <c r="AD69" s="209"/>
      <c r="AE69" s="209"/>
      <c r="AF69" s="209"/>
      <c r="AG69" s="209"/>
      <c r="AH69" s="211"/>
      <c r="AI69" s="209"/>
      <c r="AJ69" s="209"/>
      <c r="AK69" s="209"/>
      <c r="AL69" s="209"/>
      <c r="AM69" s="209"/>
      <c r="AN69" s="209"/>
      <c r="AO69" s="209"/>
      <c r="AP69" s="209"/>
      <c r="AQ69" s="209"/>
      <c r="AR69" s="209"/>
      <c r="AS69" s="209"/>
      <c r="AT69" s="209"/>
      <c r="AU69" s="209"/>
      <c r="AV69" s="209"/>
      <c r="AW69" s="209"/>
      <c r="AX69" s="209"/>
      <c r="AY69" s="209"/>
      <c r="AZ69" s="209"/>
      <c r="BA69" s="209"/>
      <c r="BB69" s="209"/>
      <c r="BC69" s="208"/>
      <c r="BD69" s="209"/>
      <c r="BE69" s="209"/>
      <c r="BF69" s="209"/>
      <c r="BG69" s="209"/>
      <c r="BH69" s="209"/>
      <c r="BI69" s="209"/>
      <c r="BJ69" s="209"/>
      <c r="BK69" s="209"/>
      <c r="BL69" s="211"/>
      <c r="BM69" s="209"/>
      <c r="BN69" s="209"/>
      <c r="BO69" s="209"/>
      <c r="BP69" s="209"/>
      <c r="BQ69" s="209"/>
      <c r="BR69" s="209"/>
      <c r="BS69" s="209"/>
      <c r="BT69" s="209"/>
      <c r="BU69" s="209"/>
      <c r="BV69" s="211"/>
      <c r="BW69" s="209"/>
      <c r="BX69" s="209"/>
      <c r="BY69" s="209"/>
      <c r="BZ69" s="209"/>
      <c r="CA69" s="209"/>
      <c r="CB69" s="209"/>
      <c r="CC69" s="209"/>
      <c r="CD69" s="209"/>
      <c r="CE69" s="209"/>
      <c r="CF69" s="211"/>
      <c r="CG69" s="209"/>
      <c r="CH69" s="209"/>
      <c r="CI69" s="209"/>
      <c r="CJ69" s="209"/>
      <c r="CK69" s="209"/>
      <c r="CL69" s="209"/>
      <c r="CM69" s="209"/>
      <c r="CN69" s="209"/>
      <c r="CO69" s="209"/>
      <c r="CP69" s="209"/>
      <c r="CQ69" s="209"/>
      <c r="CR69" s="209"/>
      <c r="CS69" s="209"/>
      <c r="CT69" s="209"/>
      <c r="CU69" s="209"/>
      <c r="CV69" s="209"/>
      <c r="CW69" s="209"/>
      <c r="CX69" s="209"/>
      <c r="CY69" s="209"/>
      <c r="CZ69" s="209"/>
      <c r="DA69" s="106" t="s">
        <v>68</v>
      </c>
      <c r="DB69" s="64" t="s">
        <v>69</v>
      </c>
      <c r="DP69" s="175"/>
      <c r="DQ69" s="175"/>
      <c r="DR69" s="175"/>
      <c r="DS69" s="175"/>
    </row>
    <row r="70" spans="1:124" s="176" customFormat="1" ht="14.45" customHeight="1" thickBot="1">
      <c r="A70" s="37"/>
      <c r="B70" s="38"/>
      <c r="C70" s="44" t="s">
        <v>140</v>
      </c>
      <c r="D70" s="147"/>
      <c r="E70" s="97"/>
      <c r="F70" s="98"/>
      <c r="G70" s="98"/>
      <c r="H70" s="98"/>
      <c r="I70" s="98"/>
      <c r="J70" s="98"/>
      <c r="K70" s="98"/>
      <c r="L70" s="98"/>
      <c r="M70" s="98"/>
      <c r="N70" s="98"/>
      <c r="O70" s="98"/>
      <c r="P70" s="98">
        <v>0</v>
      </c>
      <c r="Q70" s="98">
        <v>0</v>
      </c>
      <c r="R70" s="98">
        <v>0</v>
      </c>
      <c r="S70" s="98">
        <v>0</v>
      </c>
      <c r="T70" s="98">
        <v>0</v>
      </c>
      <c r="U70" s="98">
        <v>0</v>
      </c>
      <c r="V70" s="98">
        <v>0</v>
      </c>
      <c r="W70" s="98">
        <v>0</v>
      </c>
      <c r="X70" s="98">
        <v>0</v>
      </c>
      <c r="Y70" s="98">
        <v>0</v>
      </c>
      <c r="Z70" s="98">
        <v>0</v>
      </c>
      <c r="AA70" s="98">
        <v>0</v>
      </c>
      <c r="AB70" s="98">
        <v>0</v>
      </c>
      <c r="AC70" s="98">
        <v>0</v>
      </c>
      <c r="AD70" s="98">
        <v>0</v>
      </c>
      <c r="AE70" s="98">
        <v>0</v>
      </c>
      <c r="AF70" s="98">
        <v>0</v>
      </c>
      <c r="AG70" s="98">
        <v>0</v>
      </c>
      <c r="AH70" s="98">
        <v>0</v>
      </c>
      <c r="AI70" s="98">
        <v>0</v>
      </c>
      <c r="AJ70" s="98">
        <v>0</v>
      </c>
      <c r="AK70" s="98">
        <v>0</v>
      </c>
      <c r="AL70" s="98">
        <v>0</v>
      </c>
      <c r="AM70" s="98">
        <v>0</v>
      </c>
      <c r="AN70" s="98">
        <v>0</v>
      </c>
      <c r="AO70" s="98">
        <v>0</v>
      </c>
      <c r="AP70" s="98">
        <v>0</v>
      </c>
      <c r="AQ70" s="98">
        <v>0</v>
      </c>
      <c r="AR70" s="98">
        <v>0</v>
      </c>
      <c r="AS70" s="98">
        <v>0</v>
      </c>
      <c r="AT70" s="98">
        <v>0</v>
      </c>
      <c r="AU70" s="98">
        <v>0</v>
      </c>
      <c r="AV70" s="98">
        <v>0</v>
      </c>
      <c r="AW70" s="98">
        <v>0</v>
      </c>
      <c r="AX70" s="98">
        <v>0</v>
      </c>
      <c r="AY70" s="98">
        <v>0</v>
      </c>
      <c r="AZ70" s="98">
        <v>0</v>
      </c>
      <c r="BA70" s="98">
        <v>0</v>
      </c>
      <c r="BB70" s="98">
        <v>0</v>
      </c>
      <c r="BC70" s="97"/>
      <c r="BD70" s="98"/>
      <c r="BE70" s="98"/>
      <c r="BF70" s="98"/>
      <c r="BG70" s="98"/>
      <c r="BH70" s="98"/>
      <c r="BI70" s="98"/>
      <c r="BJ70" s="98"/>
      <c r="BK70" s="98"/>
      <c r="BL70" s="98"/>
      <c r="BM70" s="98"/>
      <c r="BN70" s="98">
        <v>0</v>
      </c>
      <c r="BO70" s="98">
        <v>0</v>
      </c>
      <c r="BP70" s="98">
        <v>0</v>
      </c>
      <c r="BQ70" s="98">
        <v>0</v>
      </c>
      <c r="BR70" s="98">
        <v>0</v>
      </c>
      <c r="BS70" s="98">
        <v>0</v>
      </c>
      <c r="BT70" s="98">
        <v>0</v>
      </c>
      <c r="BU70" s="98">
        <v>0</v>
      </c>
      <c r="BV70" s="98">
        <v>0</v>
      </c>
      <c r="BW70" s="98">
        <v>0</v>
      </c>
      <c r="BX70" s="98">
        <v>0</v>
      </c>
      <c r="BY70" s="98">
        <v>0</v>
      </c>
      <c r="BZ70" s="98">
        <v>0</v>
      </c>
      <c r="CA70" s="98">
        <v>0</v>
      </c>
      <c r="CB70" s="98">
        <v>0</v>
      </c>
      <c r="CC70" s="98">
        <v>0</v>
      </c>
      <c r="CD70" s="98">
        <v>0</v>
      </c>
      <c r="CE70" s="98">
        <v>0</v>
      </c>
      <c r="CF70" s="98">
        <v>0</v>
      </c>
      <c r="CG70" s="98">
        <v>0</v>
      </c>
      <c r="CH70" s="98">
        <v>0</v>
      </c>
      <c r="CI70" s="98">
        <v>0</v>
      </c>
      <c r="CJ70" s="98">
        <v>0</v>
      </c>
      <c r="CK70" s="98">
        <v>0</v>
      </c>
      <c r="CL70" s="98">
        <v>0</v>
      </c>
      <c r="CM70" s="98">
        <v>0</v>
      </c>
      <c r="CN70" s="98">
        <v>0</v>
      </c>
      <c r="CO70" s="98">
        <v>0</v>
      </c>
      <c r="CP70" s="98">
        <v>0</v>
      </c>
      <c r="CQ70" s="98">
        <v>0</v>
      </c>
      <c r="CR70" s="98">
        <v>0</v>
      </c>
      <c r="CS70" s="98">
        <v>0</v>
      </c>
      <c r="CT70" s="98">
        <v>0</v>
      </c>
      <c r="CU70" s="98">
        <v>0</v>
      </c>
      <c r="CV70" s="98">
        <v>0</v>
      </c>
      <c r="CW70" s="98">
        <v>0</v>
      </c>
      <c r="CX70" s="98">
        <v>0</v>
      </c>
      <c r="CY70" s="98">
        <v>0</v>
      </c>
      <c r="CZ70" s="98">
        <v>0</v>
      </c>
      <c r="DA70" s="105">
        <f>SUM(E70:CZ70)</f>
        <v>0</v>
      </c>
      <c r="DB70" s="117">
        <f t="shared" ref="DB70:DB84" si="21">SUMPRODUCT(E70:CZ70,DiscountFactors)</f>
        <v>0</v>
      </c>
      <c r="DP70" s="175">
        <f t="shared" ref="DP70:DP101" si="22">IF(A70="BUSINESS",1,0)</f>
        <v>0</v>
      </c>
      <c r="DQ70" s="175">
        <f t="shared" ref="DQ70:DQ101" si="23">IF(A70="HOUSEHOLD",1,0)</f>
        <v>0</v>
      </c>
      <c r="DR70" s="175">
        <f t="shared" ref="DR70:DR101" si="24">IF(AND(B70="YES",DP70=1),1,0)</f>
        <v>0</v>
      </c>
      <c r="DS70" s="175">
        <f t="shared" ref="DS70:DS101" si="25">IF(AND(B70="YES",DQ70=1),1,0)</f>
        <v>0</v>
      </c>
      <c r="DT70" s="175"/>
    </row>
    <row r="71" spans="1:124" s="176" customFormat="1" ht="15.4" customHeight="1" thickBot="1">
      <c r="A71" s="185" t="str">
        <f>IF(DA70&lt;&gt;0,(IF(OR(A70="",B70=""),"Please fill in the two boxes above",IF(AND(B70="YES",OR(A70="OTHER",A70="")),"YES for direct impacts on business/household only",""))),"")</f>
        <v/>
      </c>
      <c r="B71" s="187"/>
      <c r="C71" s="40" t="s">
        <v>53</v>
      </c>
      <c r="D71" s="151"/>
      <c r="E71" s="99"/>
      <c r="F71" s="3"/>
      <c r="G71" s="3"/>
      <c r="H71" s="3"/>
      <c r="I71" s="3"/>
      <c r="J71" s="3"/>
      <c r="K71" s="3"/>
      <c r="L71" s="3"/>
      <c r="M71" s="3"/>
      <c r="N71" s="3"/>
      <c r="O71" s="3"/>
      <c r="P71" s="2">
        <v>0</v>
      </c>
      <c r="Q71" s="2">
        <v>0</v>
      </c>
      <c r="R71" s="2">
        <v>0</v>
      </c>
      <c r="S71" s="2">
        <v>0</v>
      </c>
      <c r="T71" s="2">
        <v>0</v>
      </c>
      <c r="U71" s="2">
        <v>0</v>
      </c>
      <c r="V71" s="2">
        <v>0</v>
      </c>
      <c r="W71" s="2">
        <v>0</v>
      </c>
      <c r="X71" s="2">
        <v>0</v>
      </c>
      <c r="Y71" s="2">
        <v>0</v>
      </c>
      <c r="Z71" s="2">
        <v>0</v>
      </c>
      <c r="AA71" s="2">
        <v>0</v>
      </c>
      <c r="AB71" s="2">
        <v>0</v>
      </c>
      <c r="AC71" s="2">
        <v>0</v>
      </c>
      <c r="AD71" s="2">
        <v>0</v>
      </c>
      <c r="AE71" s="2">
        <v>0</v>
      </c>
      <c r="AF71" s="2">
        <v>0</v>
      </c>
      <c r="AG71" s="2">
        <v>0</v>
      </c>
      <c r="AH71" s="2">
        <v>0</v>
      </c>
      <c r="AI71" s="2">
        <v>0</v>
      </c>
      <c r="AJ71" s="2">
        <v>0</v>
      </c>
      <c r="AK71" s="2">
        <v>0</v>
      </c>
      <c r="AL71" s="2">
        <v>0</v>
      </c>
      <c r="AM71" s="2">
        <v>0</v>
      </c>
      <c r="AN71" s="2">
        <v>0</v>
      </c>
      <c r="AO71" s="2">
        <v>0</v>
      </c>
      <c r="AP71" s="2">
        <v>0</v>
      </c>
      <c r="AQ71" s="2">
        <v>0</v>
      </c>
      <c r="AR71" s="2">
        <v>0</v>
      </c>
      <c r="AS71" s="2">
        <v>0</v>
      </c>
      <c r="AT71" s="2">
        <v>0</v>
      </c>
      <c r="AU71" s="2">
        <v>0</v>
      </c>
      <c r="AV71" s="2">
        <v>0</v>
      </c>
      <c r="AW71" s="2">
        <v>0</v>
      </c>
      <c r="AX71" s="2">
        <v>0</v>
      </c>
      <c r="AY71" s="2">
        <v>0</v>
      </c>
      <c r="AZ71" s="2">
        <v>0</v>
      </c>
      <c r="BA71" s="2">
        <v>0</v>
      </c>
      <c r="BB71" s="2">
        <v>0</v>
      </c>
      <c r="BC71" s="99"/>
      <c r="BD71" s="3"/>
      <c r="BE71" s="3"/>
      <c r="BF71" s="3"/>
      <c r="BG71" s="3"/>
      <c r="BH71" s="3"/>
      <c r="BI71" s="3"/>
      <c r="BJ71" s="3"/>
      <c r="BK71" s="3"/>
      <c r="BL71" s="3"/>
      <c r="BM71" s="3"/>
      <c r="BN71" s="2">
        <v>0</v>
      </c>
      <c r="BO71" s="2">
        <v>0</v>
      </c>
      <c r="BP71" s="2">
        <v>0</v>
      </c>
      <c r="BQ71" s="2">
        <v>0</v>
      </c>
      <c r="BR71" s="2">
        <v>0</v>
      </c>
      <c r="BS71" s="2">
        <v>0</v>
      </c>
      <c r="BT71" s="2">
        <v>0</v>
      </c>
      <c r="BU71" s="2">
        <v>0</v>
      </c>
      <c r="BV71" s="2">
        <v>0</v>
      </c>
      <c r="BW71" s="2">
        <v>0</v>
      </c>
      <c r="BX71" s="2">
        <v>0</v>
      </c>
      <c r="BY71" s="2">
        <v>0</v>
      </c>
      <c r="BZ71" s="2">
        <v>0</v>
      </c>
      <c r="CA71" s="2">
        <v>0</v>
      </c>
      <c r="CB71" s="2">
        <v>0</v>
      </c>
      <c r="CC71" s="2">
        <v>0</v>
      </c>
      <c r="CD71" s="2">
        <v>0</v>
      </c>
      <c r="CE71" s="2">
        <v>0</v>
      </c>
      <c r="CF71" s="2">
        <v>0</v>
      </c>
      <c r="CG71" s="2">
        <v>0</v>
      </c>
      <c r="CH71" s="2">
        <v>0</v>
      </c>
      <c r="CI71" s="2">
        <v>0</v>
      </c>
      <c r="CJ71" s="2">
        <v>0</v>
      </c>
      <c r="CK71" s="2">
        <v>0</v>
      </c>
      <c r="CL71" s="2">
        <v>0</v>
      </c>
      <c r="CM71" s="2">
        <v>0</v>
      </c>
      <c r="CN71" s="2">
        <v>0</v>
      </c>
      <c r="CO71" s="2">
        <v>0</v>
      </c>
      <c r="CP71" s="2">
        <v>0</v>
      </c>
      <c r="CQ71" s="2">
        <v>0</v>
      </c>
      <c r="CR71" s="2">
        <v>0</v>
      </c>
      <c r="CS71" s="2">
        <v>0</v>
      </c>
      <c r="CT71" s="2">
        <v>0</v>
      </c>
      <c r="CU71" s="2">
        <v>0</v>
      </c>
      <c r="CV71" s="2">
        <v>0</v>
      </c>
      <c r="CW71" s="2">
        <v>0</v>
      </c>
      <c r="CX71" s="2">
        <v>0</v>
      </c>
      <c r="CY71" s="2">
        <v>0</v>
      </c>
      <c r="CZ71" s="2">
        <v>0</v>
      </c>
      <c r="DA71" s="105">
        <f t="shared" ref="DA71:DA84" si="26">SUM(E71:CZ71)</f>
        <v>0</v>
      </c>
      <c r="DB71" s="117">
        <f t="shared" si="21"/>
        <v>0</v>
      </c>
      <c r="DP71" s="175">
        <f t="shared" si="22"/>
        <v>0</v>
      </c>
      <c r="DQ71" s="175">
        <f t="shared" si="23"/>
        <v>0</v>
      </c>
      <c r="DR71" s="175">
        <f t="shared" si="24"/>
        <v>0</v>
      </c>
      <c r="DS71" s="175">
        <f t="shared" si="25"/>
        <v>0</v>
      </c>
      <c r="DT71" s="175"/>
    </row>
    <row r="72" spans="1:124" s="176" customFormat="1" ht="16.5" thickBot="1">
      <c r="A72" s="188"/>
      <c r="B72" s="187"/>
      <c r="C72" s="41" t="s">
        <v>54</v>
      </c>
      <c r="D72" s="152"/>
      <c r="E72" s="100"/>
      <c r="F72" s="101"/>
      <c r="G72" s="101"/>
      <c r="H72" s="101"/>
      <c r="I72" s="101"/>
      <c r="J72" s="101"/>
      <c r="K72" s="101"/>
      <c r="L72" s="101"/>
      <c r="M72" s="101"/>
      <c r="N72" s="101"/>
      <c r="O72" s="101"/>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100"/>
      <c r="BD72" s="101"/>
      <c r="BE72" s="101"/>
      <c r="BF72" s="101"/>
      <c r="BG72" s="101"/>
      <c r="BH72" s="101"/>
      <c r="BI72" s="101"/>
      <c r="BJ72" s="101"/>
      <c r="BK72" s="101"/>
      <c r="BL72" s="101"/>
      <c r="BM72" s="101"/>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105">
        <f t="shared" si="26"/>
        <v>0</v>
      </c>
      <c r="DB72" s="117">
        <f t="shared" si="21"/>
        <v>0</v>
      </c>
      <c r="DP72" s="175">
        <f t="shared" si="22"/>
        <v>0</v>
      </c>
      <c r="DQ72" s="175">
        <f t="shared" si="23"/>
        <v>0</v>
      </c>
      <c r="DR72" s="175">
        <f t="shared" si="24"/>
        <v>0</v>
      </c>
      <c r="DS72" s="175">
        <f t="shared" si="25"/>
        <v>0</v>
      </c>
      <c r="DT72" s="175"/>
    </row>
    <row r="73" spans="1:124" s="176" customFormat="1" ht="15.4" hidden="1" customHeight="1" outlineLevel="1" thickBot="1">
      <c r="A73" s="37"/>
      <c r="B73" s="38"/>
      <c r="C73" s="46" t="s">
        <v>141</v>
      </c>
      <c r="D73" s="153"/>
      <c r="E73" s="97"/>
      <c r="F73" s="98"/>
      <c r="G73" s="98"/>
      <c r="H73" s="98"/>
      <c r="I73" s="98"/>
      <c r="J73" s="98"/>
      <c r="K73" s="98"/>
      <c r="L73" s="98"/>
      <c r="M73" s="98"/>
      <c r="N73" s="98"/>
      <c r="O73" s="98"/>
      <c r="P73" s="98">
        <v>0</v>
      </c>
      <c r="Q73" s="98">
        <v>0</v>
      </c>
      <c r="R73" s="98">
        <v>0</v>
      </c>
      <c r="S73" s="98">
        <v>0</v>
      </c>
      <c r="T73" s="98">
        <v>0</v>
      </c>
      <c r="U73" s="98">
        <v>0</v>
      </c>
      <c r="V73" s="98">
        <v>0</v>
      </c>
      <c r="W73" s="98">
        <v>0</v>
      </c>
      <c r="X73" s="98">
        <v>0</v>
      </c>
      <c r="Y73" s="98">
        <v>0</v>
      </c>
      <c r="Z73" s="98">
        <v>0</v>
      </c>
      <c r="AA73" s="98">
        <v>0</v>
      </c>
      <c r="AB73" s="98">
        <v>0</v>
      </c>
      <c r="AC73" s="98">
        <v>0</v>
      </c>
      <c r="AD73" s="98">
        <v>0</v>
      </c>
      <c r="AE73" s="98">
        <v>0</v>
      </c>
      <c r="AF73" s="98">
        <v>0</v>
      </c>
      <c r="AG73" s="98">
        <v>0</v>
      </c>
      <c r="AH73" s="98">
        <v>0</v>
      </c>
      <c r="AI73" s="98">
        <v>0</v>
      </c>
      <c r="AJ73" s="98">
        <v>0</v>
      </c>
      <c r="AK73" s="98">
        <v>0</v>
      </c>
      <c r="AL73" s="98">
        <v>0</v>
      </c>
      <c r="AM73" s="98">
        <v>0</v>
      </c>
      <c r="AN73" s="98">
        <v>0</v>
      </c>
      <c r="AO73" s="98">
        <v>0</v>
      </c>
      <c r="AP73" s="98">
        <v>0</v>
      </c>
      <c r="AQ73" s="98">
        <v>0</v>
      </c>
      <c r="AR73" s="98">
        <v>0</v>
      </c>
      <c r="AS73" s="98">
        <v>0</v>
      </c>
      <c r="AT73" s="98">
        <v>0</v>
      </c>
      <c r="AU73" s="98">
        <v>0</v>
      </c>
      <c r="AV73" s="98">
        <v>0</v>
      </c>
      <c r="AW73" s="98">
        <v>0</v>
      </c>
      <c r="AX73" s="98">
        <v>0</v>
      </c>
      <c r="AY73" s="98">
        <v>0</v>
      </c>
      <c r="AZ73" s="98">
        <v>0</v>
      </c>
      <c r="BA73" s="98">
        <v>0</v>
      </c>
      <c r="BB73" s="102">
        <v>0</v>
      </c>
      <c r="BC73" s="97"/>
      <c r="BD73" s="98"/>
      <c r="BE73" s="98"/>
      <c r="BF73" s="98"/>
      <c r="BG73" s="98"/>
      <c r="BH73" s="98"/>
      <c r="BI73" s="98"/>
      <c r="BJ73" s="98"/>
      <c r="BK73" s="98"/>
      <c r="BL73" s="98"/>
      <c r="BM73" s="98"/>
      <c r="BN73" s="98">
        <v>0</v>
      </c>
      <c r="BO73" s="98">
        <v>0</v>
      </c>
      <c r="BP73" s="98">
        <v>0</v>
      </c>
      <c r="BQ73" s="98">
        <v>0</v>
      </c>
      <c r="BR73" s="98">
        <v>0</v>
      </c>
      <c r="BS73" s="98">
        <v>0</v>
      </c>
      <c r="BT73" s="98">
        <v>0</v>
      </c>
      <c r="BU73" s="98">
        <v>0</v>
      </c>
      <c r="BV73" s="98">
        <v>0</v>
      </c>
      <c r="BW73" s="98">
        <v>0</v>
      </c>
      <c r="BX73" s="98">
        <v>0</v>
      </c>
      <c r="BY73" s="98">
        <v>0</v>
      </c>
      <c r="BZ73" s="98">
        <v>0</v>
      </c>
      <c r="CA73" s="98">
        <v>0</v>
      </c>
      <c r="CB73" s="98">
        <v>0</v>
      </c>
      <c r="CC73" s="98">
        <v>0</v>
      </c>
      <c r="CD73" s="98">
        <v>0</v>
      </c>
      <c r="CE73" s="98">
        <v>0</v>
      </c>
      <c r="CF73" s="98">
        <v>0</v>
      </c>
      <c r="CG73" s="98">
        <v>0</v>
      </c>
      <c r="CH73" s="98">
        <v>0</v>
      </c>
      <c r="CI73" s="98">
        <v>0</v>
      </c>
      <c r="CJ73" s="98">
        <v>0</v>
      </c>
      <c r="CK73" s="98">
        <v>0</v>
      </c>
      <c r="CL73" s="98">
        <v>0</v>
      </c>
      <c r="CM73" s="98">
        <v>0</v>
      </c>
      <c r="CN73" s="98">
        <v>0</v>
      </c>
      <c r="CO73" s="98">
        <v>0</v>
      </c>
      <c r="CP73" s="98">
        <v>0</v>
      </c>
      <c r="CQ73" s="98">
        <v>0</v>
      </c>
      <c r="CR73" s="98">
        <v>0</v>
      </c>
      <c r="CS73" s="98">
        <v>0</v>
      </c>
      <c r="CT73" s="98">
        <v>0</v>
      </c>
      <c r="CU73" s="98">
        <v>0</v>
      </c>
      <c r="CV73" s="98">
        <v>0</v>
      </c>
      <c r="CW73" s="98">
        <v>0</v>
      </c>
      <c r="CX73" s="98">
        <v>0</v>
      </c>
      <c r="CY73" s="98">
        <v>0</v>
      </c>
      <c r="CZ73" s="102">
        <v>0</v>
      </c>
      <c r="DA73" s="105">
        <f t="shared" si="26"/>
        <v>0</v>
      </c>
      <c r="DB73" s="117">
        <f t="shared" si="21"/>
        <v>0</v>
      </c>
      <c r="DP73" s="175">
        <f t="shared" si="22"/>
        <v>0</v>
      </c>
      <c r="DQ73" s="175">
        <f t="shared" si="23"/>
        <v>0</v>
      </c>
      <c r="DR73" s="175">
        <f t="shared" si="24"/>
        <v>0</v>
      </c>
      <c r="DS73" s="175">
        <f t="shared" si="25"/>
        <v>0</v>
      </c>
      <c r="DT73" s="175"/>
    </row>
    <row r="74" spans="1:124" s="176" customFormat="1" ht="15.4" hidden="1" customHeight="1" outlineLevel="1" thickBot="1">
      <c r="A74" s="185" t="str">
        <f>IF(DA73&lt;&gt;0,(IF(OR(A73="",B73=""),"Please fill in the two boxes above",IF(AND(B73="YES",OR(A73="OTHER",A73="")),"YES for direct impacts on business/household only",""))),"")</f>
        <v/>
      </c>
      <c r="B74" s="187"/>
      <c r="C74" s="40" t="s">
        <v>53</v>
      </c>
      <c r="D74" s="151"/>
      <c r="E74" s="99"/>
      <c r="F74" s="3"/>
      <c r="G74" s="3"/>
      <c r="H74" s="3"/>
      <c r="I74" s="3"/>
      <c r="J74" s="3"/>
      <c r="K74" s="3"/>
      <c r="L74" s="3"/>
      <c r="M74" s="3"/>
      <c r="N74" s="3"/>
      <c r="O74" s="3"/>
      <c r="P74" s="2">
        <v>0</v>
      </c>
      <c r="Q74" s="2">
        <v>0</v>
      </c>
      <c r="R74" s="2">
        <v>0</v>
      </c>
      <c r="S74" s="2">
        <v>0</v>
      </c>
      <c r="T74" s="2">
        <v>0</v>
      </c>
      <c r="U74" s="2">
        <v>0</v>
      </c>
      <c r="V74" s="2">
        <v>0</v>
      </c>
      <c r="W74" s="2">
        <v>0</v>
      </c>
      <c r="X74" s="2">
        <v>0</v>
      </c>
      <c r="Y74" s="2">
        <v>0</v>
      </c>
      <c r="Z74" s="2">
        <v>0</v>
      </c>
      <c r="AA74" s="2">
        <v>0</v>
      </c>
      <c r="AB74" s="2">
        <v>0</v>
      </c>
      <c r="AC74" s="2">
        <v>0</v>
      </c>
      <c r="AD74" s="2">
        <v>0</v>
      </c>
      <c r="AE74" s="2">
        <v>0</v>
      </c>
      <c r="AF74" s="2">
        <v>0</v>
      </c>
      <c r="AG74" s="2">
        <v>0</v>
      </c>
      <c r="AH74" s="2">
        <v>0</v>
      </c>
      <c r="AI74" s="2">
        <v>0</v>
      </c>
      <c r="AJ74" s="2">
        <v>0</v>
      </c>
      <c r="AK74" s="2">
        <v>0</v>
      </c>
      <c r="AL74" s="2">
        <v>0</v>
      </c>
      <c r="AM74" s="2">
        <v>0</v>
      </c>
      <c r="AN74" s="2">
        <v>0</v>
      </c>
      <c r="AO74" s="2">
        <v>0</v>
      </c>
      <c r="AP74" s="2">
        <v>0</v>
      </c>
      <c r="AQ74" s="2">
        <v>0</v>
      </c>
      <c r="AR74" s="2">
        <v>0</v>
      </c>
      <c r="AS74" s="2">
        <v>0</v>
      </c>
      <c r="AT74" s="2">
        <v>0</v>
      </c>
      <c r="AU74" s="2">
        <v>0</v>
      </c>
      <c r="AV74" s="2">
        <v>0</v>
      </c>
      <c r="AW74" s="2">
        <v>0</v>
      </c>
      <c r="AX74" s="2">
        <v>0</v>
      </c>
      <c r="AY74" s="2">
        <v>0</v>
      </c>
      <c r="AZ74" s="2">
        <v>0</v>
      </c>
      <c r="BA74" s="2">
        <v>0</v>
      </c>
      <c r="BB74" s="103">
        <v>0</v>
      </c>
      <c r="BC74" s="99"/>
      <c r="BD74" s="3"/>
      <c r="BE74" s="3"/>
      <c r="BF74" s="3"/>
      <c r="BG74" s="3"/>
      <c r="BH74" s="3"/>
      <c r="BI74" s="3"/>
      <c r="BJ74" s="3"/>
      <c r="BK74" s="3"/>
      <c r="BL74" s="3"/>
      <c r="BM74" s="3"/>
      <c r="BN74" s="2">
        <v>0</v>
      </c>
      <c r="BO74" s="2">
        <v>0</v>
      </c>
      <c r="BP74" s="2">
        <v>0</v>
      </c>
      <c r="BQ74" s="2">
        <v>0</v>
      </c>
      <c r="BR74" s="2">
        <v>0</v>
      </c>
      <c r="BS74" s="2">
        <v>0</v>
      </c>
      <c r="BT74" s="2">
        <v>0</v>
      </c>
      <c r="BU74" s="2">
        <v>0</v>
      </c>
      <c r="BV74" s="2">
        <v>0</v>
      </c>
      <c r="BW74" s="2">
        <v>0</v>
      </c>
      <c r="BX74" s="2">
        <v>0</v>
      </c>
      <c r="BY74" s="2">
        <v>0</v>
      </c>
      <c r="BZ74" s="2">
        <v>0</v>
      </c>
      <c r="CA74" s="2">
        <v>0</v>
      </c>
      <c r="CB74" s="2">
        <v>0</v>
      </c>
      <c r="CC74" s="2">
        <v>0</v>
      </c>
      <c r="CD74" s="2">
        <v>0</v>
      </c>
      <c r="CE74" s="2">
        <v>0</v>
      </c>
      <c r="CF74" s="2">
        <v>0</v>
      </c>
      <c r="CG74" s="2">
        <v>0</v>
      </c>
      <c r="CH74" s="2">
        <v>0</v>
      </c>
      <c r="CI74" s="2">
        <v>0</v>
      </c>
      <c r="CJ74" s="2">
        <v>0</v>
      </c>
      <c r="CK74" s="2">
        <v>0</v>
      </c>
      <c r="CL74" s="2">
        <v>0</v>
      </c>
      <c r="CM74" s="2">
        <v>0</v>
      </c>
      <c r="CN74" s="2">
        <v>0</v>
      </c>
      <c r="CO74" s="2">
        <v>0</v>
      </c>
      <c r="CP74" s="2">
        <v>0</v>
      </c>
      <c r="CQ74" s="2">
        <v>0</v>
      </c>
      <c r="CR74" s="2">
        <v>0</v>
      </c>
      <c r="CS74" s="2">
        <v>0</v>
      </c>
      <c r="CT74" s="2">
        <v>0</v>
      </c>
      <c r="CU74" s="2">
        <v>0</v>
      </c>
      <c r="CV74" s="2">
        <v>0</v>
      </c>
      <c r="CW74" s="2">
        <v>0</v>
      </c>
      <c r="CX74" s="2">
        <v>0</v>
      </c>
      <c r="CY74" s="2">
        <v>0</v>
      </c>
      <c r="CZ74" s="103">
        <v>0</v>
      </c>
      <c r="DA74" s="105">
        <f t="shared" si="26"/>
        <v>0</v>
      </c>
      <c r="DB74" s="117">
        <f t="shared" si="21"/>
        <v>0</v>
      </c>
      <c r="DP74" s="175">
        <f t="shared" si="22"/>
        <v>0</v>
      </c>
      <c r="DQ74" s="175">
        <f t="shared" si="23"/>
        <v>0</v>
      </c>
      <c r="DR74" s="175">
        <f t="shared" si="24"/>
        <v>0</v>
      </c>
      <c r="DS74" s="175">
        <f t="shared" si="25"/>
        <v>0</v>
      </c>
      <c r="DT74" s="175"/>
    </row>
    <row r="75" spans="1:124" s="176" customFormat="1" ht="15.4" hidden="1" customHeight="1" outlineLevel="1" thickBot="1">
      <c r="A75" s="188"/>
      <c r="B75" s="187"/>
      <c r="C75" s="41" t="s">
        <v>54</v>
      </c>
      <c r="D75" s="152"/>
      <c r="E75" s="100"/>
      <c r="F75" s="101"/>
      <c r="G75" s="101"/>
      <c r="H75" s="101"/>
      <c r="I75" s="101"/>
      <c r="J75" s="101"/>
      <c r="K75" s="101"/>
      <c r="L75" s="101"/>
      <c r="M75" s="101"/>
      <c r="N75" s="101"/>
      <c r="O75" s="101"/>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104">
        <v>0</v>
      </c>
      <c r="BC75" s="100"/>
      <c r="BD75" s="101"/>
      <c r="BE75" s="101"/>
      <c r="BF75" s="101"/>
      <c r="BG75" s="101"/>
      <c r="BH75" s="101"/>
      <c r="BI75" s="101"/>
      <c r="BJ75" s="101"/>
      <c r="BK75" s="101"/>
      <c r="BL75" s="101"/>
      <c r="BM75" s="101"/>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104">
        <v>0</v>
      </c>
      <c r="DA75" s="105">
        <f t="shared" si="26"/>
        <v>0</v>
      </c>
      <c r="DB75" s="117">
        <f t="shared" si="21"/>
        <v>0</v>
      </c>
      <c r="DP75" s="175">
        <f t="shared" si="22"/>
        <v>0</v>
      </c>
      <c r="DQ75" s="175">
        <f t="shared" si="23"/>
        <v>0</v>
      </c>
      <c r="DR75" s="175">
        <f t="shared" si="24"/>
        <v>0</v>
      </c>
      <c r="DS75" s="175">
        <f t="shared" si="25"/>
        <v>0</v>
      </c>
      <c r="DT75" s="175"/>
    </row>
    <row r="76" spans="1:124" s="176" customFormat="1" ht="15.4" hidden="1" customHeight="1" outlineLevel="1" thickBot="1">
      <c r="A76" s="37"/>
      <c r="B76" s="38"/>
      <c r="C76" s="46" t="s">
        <v>142</v>
      </c>
      <c r="D76" s="153"/>
      <c r="E76" s="97"/>
      <c r="F76" s="98"/>
      <c r="G76" s="98"/>
      <c r="H76" s="98"/>
      <c r="I76" s="98"/>
      <c r="J76" s="98"/>
      <c r="K76" s="98"/>
      <c r="L76" s="98"/>
      <c r="M76" s="98"/>
      <c r="N76" s="98"/>
      <c r="O76" s="98"/>
      <c r="P76" s="98">
        <v>0</v>
      </c>
      <c r="Q76" s="98">
        <v>0</v>
      </c>
      <c r="R76" s="98">
        <v>0</v>
      </c>
      <c r="S76" s="98">
        <v>0</v>
      </c>
      <c r="T76" s="98">
        <v>0</v>
      </c>
      <c r="U76" s="98">
        <v>0</v>
      </c>
      <c r="V76" s="98">
        <v>0</v>
      </c>
      <c r="W76" s="98">
        <v>0</v>
      </c>
      <c r="X76" s="98">
        <v>0</v>
      </c>
      <c r="Y76" s="98">
        <v>0</v>
      </c>
      <c r="Z76" s="98">
        <v>0</v>
      </c>
      <c r="AA76" s="98">
        <v>0</v>
      </c>
      <c r="AB76" s="98">
        <v>0</v>
      </c>
      <c r="AC76" s="98">
        <v>0</v>
      </c>
      <c r="AD76" s="98">
        <v>0</v>
      </c>
      <c r="AE76" s="98">
        <v>0</v>
      </c>
      <c r="AF76" s="98">
        <v>0</v>
      </c>
      <c r="AG76" s="98">
        <v>0</v>
      </c>
      <c r="AH76" s="98">
        <v>0</v>
      </c>
      <c r="AI76" s="98">
        <v>0</v>
      </c>
      <c r="AJ76" s="98">
        <v>0</v>
      </c>
      <c r="AK76" s="98">
        <v>0</v>
      </c>
      <c r="AL76" s="98">
        <v>0</v>
      </c>
      <c r="AM76" s="98">
        <v>0</v>
      </c>
      <c r="AN76" s="98">
        <v>0</v>
      </c>
      <c r="AO76" s="98">
        <v>0</v>
      </c>
      <c r="AP76" s="98">
        <v>0</v>
      </c>
      <c r="AQ76" s="98">
        <v>0</v>
      </c>
      <c r="AR76" s="98">
        <v>0</v>
      </c>
      <c r="AS76" s="98">
        <v>0</v>
      </c>
      <c r="AT76" s="98">
        <v>0</v>
      </c>
      <c r="AU76" s="98">
        <v>0</v>
      </c>
      <c r="AV76" s="98">
        <v>0</v>
      </c>
      <c r="AW76" s="98">
        <v>0</v>
      </c>
      <c r="AX76" s="98">
        <v>0</v>
      </c>
      <c r="AY76" s="98">
        <v>0</v>
      </c>
      <c r="AZ76" s="98">
        <v>0</v>
      </c>
      <c r="BA76" s="98">
        <v>0</v>
      </c>
      <c r="BB76" s="102">
        <v>0</v>
      </c>
      <c r="BC76" s="97"/>
      <c r="BD76" s="98"/>
      <c r="BE76" s="98"/>
      <c r="BF76" s="98"/>
      <c r="BG76" s="98"/>
      <c r="BH76" s="98"/>
      <c r="BI76" s="98"/>
      <c r="BJ76" s="98"/>
      <c r="BK76" s="98"/>
      <c r="BL76" s="98"/>
      <c r="BM76" s="98"/>
      <c r="BN76" s="98">
        <v>0</v>
      </c>
      <c r="BO76" s="98">
        <v>0</v>
      </c>
      <c r="BP76" s="98">
        <v>0</v>
      </c>
      <c r="BQ76" s="98">
        <v>0</v>
      </c>
      <c r="BR76" s="98">
        <v>0</v>
      </c>
      <c r="BS76" s="98">
        <v>0</v>
      </c>
      <c r="BT76" s="98">
        <v>0</v>
      </c>
      <c r="BU76" s="98">
        <v>0</v>
      </c>
      <c r="BV76" s="98">
        <v>0</v>
      </c>
      <c r="BW76" s="98">
        <v>0</v>
      </c>
      <c r="BX76" s="98">
        <v>0</v>
      </c>
      <c r="BY76" s="98">
        <v>0</v>
      </c>
      <c r="BZ76" s="98">
        <v>0</v>
      </c>
      <c r="CA76" s="98">
        <v>0</v>
      </c>
      <c r="CB76" s="98">
        <v>0</v>
      </c>
      <c r="CC76" s="98">
        <v>0</v>
      </c>
      <c r="CD76" s="98">
        <v>0</v>
      </c>
      <c r="CE76" s="98">
        <v>0</v>
      </c>
      <c r="CF76" s="98">
        <v>0</v>
      </c>
      <c r="CG76" s="98">
        <v>0</v>
      </c>
      <c r="CH76" s="98">
        <v>0</v>
      </c>
      <c r="CI76" s="98">
        <v>0</v>
      </c>
      <c r="CJ76" s="98">
        <v>0</v>
      </c>
      <c r="CK76" s="98">
        <v>0</v>
      </c>
      <c r="CL76" s="98">
        <v>0</v>
      </c>
      <c r="CM76" s="98">
        <v>0</v>
      </c>
      <c r="CN76" s="98">
        <v>0</v>
      </c>
      <c r="CO76" s="98">
        <v>0</v>
      </c>
      <c r="CP76" s="98">
        <v>0</v>
      </c>
      <c r="CQ76" s="98">
        <v>0</v>
      </c>
      <c r="CR76" s="98">
        <v>0</v>
      </c>
      <c r="CS76" s="98">
        <v>0</v>
      </c>
      <c r="CT76" s="98">
        <v>0</v>
      </c>
      <c r="CU76" s="98">
        <v>0</v>
      </c>
      <c r="CV76" s="98">
        <v>0</v>
      </c>
      <c r="CW76" s="98">
        <v>0</v>
      </c>
      <c r="CX76" s="98">
        <v>0</v>
      </c>
      <c r="CY76" s="98">
        <v>0</v>
      </c>
      <c r="CZ76" s="102">
        <v>0</v>
      </c>
      <c r="DA76" s="105">
        <f t="shared" si="26"/>
        <v>0</v>
      </c>
      <c r="DB76" s="117">
        <f t="shared" si="21"/>
        <v>0</v>
      </c>
      <c r="DP76" s="175">
        <f t="shared" si="22"/>
        <v>0</v>
      </c>
      <c r="DQ76" s="175">
        <f t="shared" si="23"/>
        <v>0</v>
      </c>
      <c r="DR76" s="175">
        <f t="shared" si="24"/>
        <v>0</v>
      </c>
      <c r="DS76" s="175">
        <f t="shared" si="25"/>
        <v>0</v>
      </c>
      <c r="DT76" s="175"/>
    </row>
    <row r="77" spans="1:124" s="176" customFormat="1" ht="15.4" hidden="1" customHeight="1" outlineLevel="1" thickBot="1">
      <c r="A77" s="185" t="str">
        <f>IF(DA76&lt;&gt;0,(IF(OR(A76="",B76=""),"Please fill in the two boxes above",IF(AND(B76="YES",OR(A76="OTHER",A76="")),"YES for direct impacts on business/household only",""))),"")</f>
        <v/>
      </c>
      <c r="B77" s="187"/>
      <c r="C77" s="40" t="s">
        <v>53</v>
      </c>
      <c r="D77" s="151"/>
      <c r="E77" s="99"/>
      <c r="F77" s="3"/>
      <c r="G77" s="3"/>
      <c r="H77" s="3"/>
      <c r="I77" s="3"/>
      <c r="J77" s="3"/>
      <c r="K77" s="3"/>
      <c r="L77" s="3"/>
      <c r="M77" s="3"/>
      <c r="N77" s="3"/>
      <c r="O77" s="2"/>
      <c r="P77" s="2">
        <v>0</v>
      </c>
      <c r="Q77" s="2">
        <v>0</v>
      </c>
      <c r="R77" s="2">
        <v>0</v>
      </c>
      <c r="S77" s="2">
        <v>0</v>
      </c>
      <c r="T77" s="2">
        <v>0</v>
      </c>
      <c r="U77" s="2">
        <v>0</v>
      </c>
      <c r="V77" s="2">
        <v>0</v>
      </c>
      <c r="W77" s="2">
        <v>0</v>
      </c>
      <c r="X77" s="2">
        <v>0</v>
      </c>
      <c r="Y77" s="2">
        <v>0</v>
      </c>
      <c r="Z77" s="2">
        <v>0</v>
      </c>
      <c r="AA77" s="2">
        <v>0</v>
      </c>
      <c r="AB77" s="2">
        <v>0</v>
      </c>
      <c r="AC77" s="2">
        <v>0</v>
      </c>
      <c r="AD77" s="2">
        <v>0</v>
      </c>
      <c r="AE77" s="2">
        <v>0</v>
      </c>
      <c r="AF77" s="2">
        <v>0</v>
      </c>
      <c r="AG77" s="2">
        <v>0</v>
      </c>
      <c r="AH77" s="2">
        <v>0</v>
      </c>
      <c r="AI77" s="2">
        <v>0</v>
      </c>
      <c r="AJ77" s="2">
        <v>0</v>
      </c>
      <c r="AK77" s="2">
        <v>0</v>
      </c>
      <c r="AL77" s="2">
        <v>0</v>
      </c>
      <c r="AM77" s="2">
        <v>0</v>
      </c>
      <c r="AN77" s="2">
        <v>0</v>
      </c>
      <c r="AO77" s="2">
        <v>0</v>
      </c>
      <c r="AP77" s="2">
        <v>0</v>
      </c>
      <c r="AQ77" s="2">
        <v>0</v>
      </c>
      <c r="AR77" s="2">
        <v>0</v>
      </c>
      <c r="AS77" s="2">
        <v>0</v>
      </c>
      <c r="AT77" s="2">
        <v>0</v>
      </c>
      <c r="AU77" s="2">
        <v>0</v>
      </c>
      <c r="AV77" s="2">
        <v>0</v>
      </c>
      <c r="AW77" s="2">
        <v>0</v>
      </c>
      <c r="AX77" s="2">
        <v>0</v>
      </c>
      <c r="AY77" s="2">
        <v>0</v>
      </c>
      <c r="AZ77" s="2">
        <v>0</v>
      </c>
      <c r="BA77" s="2">
        <v>0</v>
      </c>
      <c r="BB77" s="103">
        <v>0</v>
      </c>
      <c r="BC77" s="99"/>
      <c r="BD77" s="3"/>
      <c r="BE77" s="3"/>
      <c r="BF77" s="3"/>
      <c r="BG77" s="3"/>
      <c r="BH77" s="3"/>
      <c r="BI77" s="3"/>
      <c r="BJ77" s="3"/>
      <c r="BK77" s="3"/>
      <c r="BL77" s="3"/>
      <c r="BM77" s="2"/>
      <c r="BN77" s="2">
        <v>0</v>
      </c>
      <c r="BO77" s="2">
        <v>0</v>
      </c>
      <c r="BP77" s="2">
        <v>0</v>
      </c>
      <c r="BQ77" s="2">
        <v>0</v>
      </c>
      <c r="BR77" s="2">
        <v>0</v>
      </c>
      <c r="BS77" s="2">
        <v>0</v>
      </c>
      <c r="BT77" s="2">
        <v>0</v>
      </c>
      <c r="BU77" s="2">
        <v>0</v>
      </c>
      <c r="BV77" s="2">
        <v>0</v>
      </c>
      <c r="BW77" s="2">
        <v>0</v>
      </c>
      <c r="BX77" s="2">
        <v>0</v>
      </c>
      <c r="BY77" s="2">
        <v>0</v>
      </c>
      <c r="BZ77" s="2">
        <v>0</v>
      </c>
      <c r="CA77" s="2">
        <v>0</v>
      </c>
      <c r="CB77" s="2">
        <v>0</v>
      </c>
      <c r="CC77" s="2">
        <v>0</v>
      </c>
      <c r="CD77" s="2">
        <v>0</v>
      </c>
      <c r="CE77" s="2">
        <v>0</v>
      </c>
      <c r="CF77" s="2">
        <v>0</v>
      </c>
      <c r="CG77" s="2">
        <v>0</v>
      </c>
      <c r="CH77" s="2">
        <v>0</v>
      </c>
      <c r="CI77" s="2">
        <v>0</v>
      </c>
      <c r="CJ77" s="2">
        <v>0</v>
      </c>
      <c r="CK77" s="2">
        <v>0</v>
      </c>
      <c r="CL77" s="2">
        <v>0</v>
      </c>
      <c r="CM77" s="2">
        <v>0</v>
      </c>
      <c r="CN77" s="2">
        <v>0</v>
      </c>
      <c r="CO77" s="2">
        <v>0</v>
      </c>
      <c r="CP77" s="2">
        <v>0</v>
      </c>
      <c r="CQ77" s="2">
        <v>0</v>
      </c>
      <c r="CR77" s="2">
        <v>0</v>
      </c>
      <c r="CS77" s="2">
        <v>0</v>
      </c>
      <c r="CT77" s="2">
        <v>0</v>
      </c>
      <c r="CU77" s="2">
        <v>0</v>
      </c>
      <c r="CV77" s="2">
        <v>0</v>
      </c>
      <c r="CW77" s="2">
        <v>0</v>
      </c>
      <c r="CX77" s="2">
        <v>0</v>
      </c>
      <c r="CY77" s="2">
        <v>0</v>
      </c>
      <c r="CZ77" s="103">
        <v>0</v>
      </c>
      <c r="DA77" s="105">
        <f t="shared" si="26"/>
        <v>0</v>
      </c>
      <c r="DB77" s="117">
        <f t="shared" si="21"/>
        <v>0</v>
      </c>
      <c r="DP77" s="175">
        <f t="shared" si="22"/>
        <v>0</v>
      </c>
      <c r="DQ77" s="175">
        <f t="shared" si="23"/>
        <v>0</v>
      </c>
      <c r="DR77" s="175">
        <f t="shared" si="24"/>
        <v>0</v>
      </c>
      <c r="DS77" s="175">
        <f t="shared" si="25"/>
        <v>0</v>
      </c>
      <c r="DT77" s="175"/>
    </row>
    <row r="78" spans="1:124" s="176" customFormat="1" ht="15.4" hidden="1" customHeight="1" outlineLevel="1" thickBot="1">
      <c r="A78" s="188"/>
      <c r="B78" s="187"/>
      <c r="C78" s="41" t="s">
        <v>54</v>
      </c>
      <c r="D78" s="152"/>
      <c r="E78" s="100"/>
      <c r="F78" s="101"/>
      <c r="G78" s="101"/>
      <c r="H78" s="101"/>
      <c r="I78" s="101"/>
      <c r="J78" s="101"/>
      <c r="K78" s="101"/>
      <c r="L78" s="101"/>
      <c r="M78" s="101"/>
      <c r="N78" s="101"/>
      <c r="O78" s="5"/>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104">
        <v>0</v>
      </c>
      <c r="BC78" s="100"/>
      <c r="BD78" s="101"/>
      <c r="BE78" s="101"/>
      <c r="BF78" s="101"/>
      <c r="BG78" s="101"/>
      <c r="BH78" s="101"/>
      <c r="BI78" s="101"/>
      <c r="BJ78" s="101"/>
      <c r="BK78" s="101"/>
      <c r="BL78" s="101"/>
      <c r="BM78" s="5"/>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104">
        <v>0</v>
      </c>
      <c r="DA78" s="105">
        <f t="shared" si="26"/>
        <v>0</v>
      </c>
      <c r="DB78" s="117">
        <f t="shared" si="21"/>
        <v>0</v>
      </c>
      <c r="DP78" s="175">
        <f t="shared" si="22"/>
        <v>0</v>
      </c>
      <c r="DQ78" s="175">
        <f t="shared" si="23"/>
        <v>0</v>
      </c>
      <c r="DR78" s="175">
        <f t="shared" si="24"/>
        <v>0</v>
      </c>
      <c r="DS78" s="175">
        <f t="shared" si="25"/>
        <v>0</v>
      </c>
      <c r="DT78" s="175"/>
    </row>
    <row r="79" spans="1:124" s="176" customFormat="1" ht="15.4" hidden="1" customHeight="1" outlineLevel="1" thickBot="1">
      <c r="A79" s="37"/>
      <c r="B79" s="38"/>
      <c r="C79" s="46" t="s">
        <v>143</v>
      </c>
      <c r="D79" s="153"/>
      <c r="E79" s="97"/>
      <c r="F79" s="98"/>
      <c r="G79" s="98"/>
      <c r="H79" s="98"/>
      <c r="I79" s="98"/>
      <c r="J79" s="98"/>
      <c r="K79" s="98"/>
      <c r="L79" s="98"/>
      <c r="M79" s="98"/>
      <c r="N79" s="98"/>
      <c r="O79" s="98"/>
      <c r="P79" s="98">
        <v>0</v>
      </c>
      <c r="Q79" s="98">
        <v>0</v>
      </c>
      <c r="R79" s="98">
        <v>0</v>
      </c>
      <c r="S79" s="98">
        <v>0</v>
      </c>
      <c r="T79" s="98">
        <v>0</v>
      </c>
      <c r="U79" s="98">
        <v>0</v>
      </c>
      <c r="V79" s="98">
        <v>0</v>
      </c>
      <c r="W79" s="98">
        <v>0</v>
      </c>
      <c r="X79" s="98">
        <v>0</v>
      </c>
      <c r="Y79" s="98">
        <v>0</v>
      </c>
      <c r="Z79" s="98">
        <v>0</v>
      </c>
      <c r="AA79" s="98">
        <v>0</v>
      </c>
      <c r="AB79" s="98">
        <v>0</v>
      </c>
      <c r="AC79" s="98">
        <v>0</v>
      </c>
      <c r="AD79" s="98">
        <v>0</v>
      </c>
      <c r="AE79" s="98">
        <v>0</v>
      </c>
      <c r="AF79" s="98">
        <v>0</v>
      </c>
      <c r="AG79" s="98">
        <v>0</v>
      </c>
      <c r="AH79" s="98">
        <v>0</v>
      </c>
      <c r="AI79" s="98">
        <v>0</v>
      </c>
      <c r="AJ79" s="98">
        <v>0</v>
      </c>
      <c r="AK79" s="98">
        <v>0</v>
      </c>
      <c r="AL79" s="98">
        <v>0</v>
      </c>
      <c r="AM79" s="98">
        <v>0</v>
      </c>
      <c r="AN79" s="98">
        <v>0</v>
      </c>
      <c r="AO79" s="98">
        <v>0</v>
      </c>
      <c r="AP79" s="98">
        <v>0</v>
      </c>
      <c r="AQ79" s="98">
        <v>0</v>
      </c>
      <c r="AR79" s="98">
        <v>0</v>
      </c>
      <c r="AS79" s="98">
        <v>0</v>
      </c>
      <c r="AT79" s="98">
        <v>0</v>
      </c>
      <c r="AU79" s="98">
        <v>0</v>
      </c>
      <c r="AV79" s="98">
        <v>0</v>
      </c>
      <c r="AW79" s="98">
        <v>0</v>
      </c>
      <c r="AX79" s="98">
        <v>0</v>
      </c>
      <c r="AY79" s="98">
        <v>0</v>
      </c>
      <c r="AZ79" s="98">
        <v>0</v>
      </c>
      <c r="BA79" s="98">
        <v>0</v>
      </c>
      <c r="BB79" s="102">
        <v>0</v>
      </c>
      <c r="BC79" s="97"/>
      <c r="BD79" s="98"/>
      <c r="BE79" s="98"/>
      <c r="BF79" s="98"/>
      <c r="BG79" s="98"/>
      <c r="BH79" s="98"/>
      <c r="BI79" s="98"/>
      <c r="BJ79" s="98"/>
      <c r="BK79" s="98"/>
      <c r="BL79" s="98"/>
      <c r="BM79" s="98"/>
      <c r="BN79" s="98">
        <v>0</v>
      </c>
      <c r="BO79" s="98">
        <v>0</v>
      </c>
      <c r="BP79" s="98">
        <v>0</v>
      </c>
      <c r="BQ79" s="98">
        <v>0</v>
      </c>
      <c r="BR79" s="98">
        <v>0</v>
      </c>
      <c r="BS79" s="98">
        <v>0</v>
      </c>
      <c r="BT79" s="98">
        <v>0</v>
      </c>
      <c r="BU79" s="98">
        <v>0</v>
      </c>
      <c r="BV79" s="98">
        <v>0</v>
      </c>
      <c r="BW79" s="98">
        <v>0</v>
      </c>
      <c r="BX79" s="98">
        <v>0</v>
      </c>
      <c r="BY79" s="98">
        <v>0</v>
      </c>
      <c r="BZ79" s="98">
        <v>0</v>
      </c>
      <c r="CA79" s="98">
        <v>0</v>
      </c>
      <c r="CB79" s="98">
        <v>0</v>
      </c>
      <c r="CC79" s="98">
        <v>0</v>
      </c>
      <c r="CD79" s="98">
        <v>0</v>
      </c>
      <c r="CE79" s="98">
        <v>0</v>
      </c>
      <c r="CF79" s="98">
        <v>0</v>
      </c>
      <c r="CG79" s="98">
        <v>0</v>
      </c>
      <c r="CH79" s="98">
        <v>0</v>
      </c>
      <c r="CI79" s="98">
        <v>0</v>
      </c>
      <c r="CJ79" s="98">
        <v>0</v>
      </c>
      <c r="CK79" s="98">
        <v>0</v>
      </c>
      <c r="CL79" s="98">
        <v>0</v>
      </c>
      <c r="CM79" s="98">
        <v>0</v>
      </c>
      <c r="CN79" s="98">
        <v>0</v>
      </c>
      <c r="CO79" s="98">
        <v>0</v>
      </c>
      <c r="CP79" s="98">
        <v>0</v>
      </c>
      <c r="CQ79" s="98">
        <v>0</v>
      </c>
      <c r="CR79" s="98">
        <v>0</v>
      </c>
      <c r="CS79" s="98">
        <v>0</v>
      </c>
      <c r="CT79" s="98">
        <v>0</v>
      </c>
      <c r="CU79" s="98">
        <v>0</v>
      </c>
      <c r="CV79" s="98">
        <v>0</v>
      </c>
      <c r="CW79" s="98">
        <v>0</v>
      </c>
      <c r="CX79" s="98">
        <v>0</v>
      </c>
      <c r="CY79" s="98">
        <v>0</v>
      </c>
      <c r="CZ79" s="102">
        <v>0</v>
      </c>
      <c r="DA79" s="105">
        <f t="shared" si="26"/>
        <v>0</v>
      </c>
      <c r="DB79" s="117">
        <f t="shared" si="21"/>
        <v>0</v>
      </c>
      <c r="DP79" s="175">
        <f t="shared" si="22"/>
        <v>0</v>
      </c>
      <c r="DQ79" s="175">
        <f t="shared" si="23"/>
        <v>0</v>
      </c>
      <c r="DR79" s="175">
        <f t="shared" si="24"/>
        <v>0</v>
      </c>
      <c r="DS79" s="175">
        <f t="shared" si="25"/>
        <v>0</v>
      </c>
      <c r="DT79" s="175"/>
    </row>
    <row r="80" spans="1:124" s="176" customFormat="1" ht="15.4" hidden="1" customHeight="1" outlineLevel="1" thickBot="1">
      <c r="A80" s="185" t="str">
        <f>IF(DA79&lt;&gt;0,(IF(OR(A79="",B79=""),"Please fill in the two boxes above",IF(AND(B79="YES",OR(A79="OTHER",A79="")),"YES for direct impacts on business/household only",""))),"")</f>
        <v/>
      </c>
      <c r="B80" s="187"/>
      <c r="C80" s="40" t="s">
        <v>53</v>
      </c>
      <c r="D80" s="151"/>
      <c r="E80" s="99"/>
      <c r="F80" s="3"/>
      <c r="G80" s="3"/>
      <c r="H80" s="3"/>
      <c r="I80" s="3"/>
      <c r="J80" s="3"/>
      <c r="K80" s="3"/>
      <c r="L80" s="3"/>
      <c r="M80" s="3"/>
      <c r="N80" s="3"/>
      <c r="O80" s="2"/>
      <c r="P80" s="2">
        <v>0</v>
      </c>
      <c r="Q80" s="2">
        <v>0</v>
      </c>
      <c r="R80" s="2">
        <v>0</v>
      </c>
      <c r="S80" s="2">
        <v>0</v>
      </c>
      <c r="T80" s="2">
        <v>0</v>
      </c>
      <c r="U80" s="2">
        <v>0</v>
      </c>
      <c r="V80" s="2">
        <v>0</v>
      </c>
      <c r="W80" s="2">
        <v>0</v>
      </c>
      <c r="X80" s="2">
        <v>0</v>
      </c>
      <c r="Y80" s="2">
        <v>0</v>
      </c>
      <c r="Z80" s="2">
        <v>0</v>
      </c>
      <c r="AA80" s="2">
        <v>0</v>
      </c>
      <c r="AB80" s="2">
        <v>0</v>
      </c>
      <c r="AC80" s="2">
        <v>0</v>
      </c>
      <c r="AD80" s="2">
        <v>0</v>
      </c>
      <c r="AE80" s="2">
        <v>0</v>
      </c>
      <c r="AF80" s="2">
        <v>0</v>
      </c>
      <c r="AG80" s="2">
        <v>0</v>
      </c>
      <c r="AH80" s="2">
        <v>0</v>
      </c>
      <c r="AI80" s="2">
        <v>0</v>
      </c>
      <c r="AJ80" s="2">
        <v>0</v>
      </c>
      <c r="AK80" s="2">
        <v>0</v>
      </c>
      <c r="AL80" s="2">
        <v>0</v>
      </c>
      <c r="AM80" s="2">
        <v>0</v>
      </c>
      <c r="AN80" s="2">
        <v>0</v>
      </c>
      <c r="AO80" s="2">
        <v>0</v>
      </c>
      <c r="AP80" s="2">
        <v>0</v>
      </c>
      <c r="AQ80" s="2">
        <v>0</v>
      </c>
      <c r="AR80" s="2">
        <v>0</v>
      </c>
      <c r="AS80" s="2">
        <v>0</v>
      </c>
      <c r="AT80" s="2">
        <v>0</v>
      </c>
      <c r="AU80" s="2">
        <v>0</v>
      </c>
      <c r="AV80" s="2">
        <v>0</v>
      </c>
      <c r="AW80" s="2">
        <v>0</v>
      </c>
      <c r="AX80" s="2">
        <v>0</v>
      </c>
      <c r="AY80" s="2">
        <v>0</v>
      </c>
      <c r="AZ80" s="2">
        <v>0</v>
      </c>
      <c r="BA80" s="2">
        <v>0</v>
      </c>
      <c r="BB80" s="103">
        <v>0</v>
      </c>
      <c r="BC80" s="99"/>
      <c r="BD80" s="3"/>
      <c r="BE80" s="3"/>
      <c r="BF80" s="3"/>
      <c r="BG80" s="3"/>
      <c r="BH80" s="3"/>
      <c r="BI80" s="3"/>
      <c r="BJ80" s="3"/>
      <c r="BK80" s="3"/>
      <c r="BL80" s="3"/>
      <c r="BM80" s="2"/>
      <c r="BN80" s="2">
        <v>0</v>
      </c>
      <c r="BO80" s="2">
        <v>0</v>
      </c>
      <c r="BP80" s="2">
        <v>0</v>
      </c>
      <c r="BQ80" s="2">
        <v>0</v>
      </c>
      <c r="BR80" s="2">
        <v>0</v>
      </c>
      <c r="BS80" s="2">
        <v>0</v>
      </c>
      <c r="BT80" s="2">
        <v>0</v>
      </c>
      <c r="BU80" s="2">
        <v>0</v>
      </c>
      <c r="BV80" s="2">
        <v>0</v>
      </c>
      <c r="BW80" s="2">
        <v>0</v>
      </c>
      <c r="BX80" s="2">
        <v>0</v>
      </c>
      <c r="BY80" s="2">
        <v>0</v>
      </c>
      <c r="BZ80" s="2">
        <v>0</v>
      </c>
      <c r="CA80" s="2">
        <v>0</v>
      </c>
      <c r="CB80" s="2">
        <v>0</v>
      </c>
      <c r="CC80" s="2">
        <v>0</v>
      </c>
      <c r="CD80" s="2">
        <v>0</v>
      </c>
      <c r="CE80" s="2">
        <v>0</v>
      </c>
      <c r="CF80" s="2">
        <v>0</v>
      </c>
      <c r="CG80" s="2">
        <v>0</v>
      </c>
      <c r="CH80" s="2">
        <v>0</v>
      </c>
      <c r="CI80" s="2">
        <v>0</v>
      </c>
      <c r="CJ80" s="2">
        <v>0</v>
      </c>
      <c r="CK80" s="2">
        <v>0</v>
      </c>
      <c r="CL80" s="2">
        <v>0</v>
      </c>
      <c r="CM80" s="2">
        <v>0</v>
      </c>
      <c r="CN80" s="2">
        <v>0</v>
      </c>
      <c r="CO80" s="2">
        <v>0</v>
      </c>
      <c r="CP80" s="2">
        <v>0</v>
      </c>
      <c r="CQ80" s="2">
        <v>0</v>
      </c>
      <c r="CR80" s="2">
        <v>0</v>
      </c>
      <c r="CS80" s="2">
        <v>0</v>
      </c>
      <c r="CT80" s="2">
        <v>0</v>
      </c>
      <c r="CU80" s="2">
        <v>0</v>
      </c>
      <c r="CV80" s="2">
        <v>0</v>
      </c>
      <c r="CW80" s="2">
        <v>0</v>
      </c>
      <c r="CX80" s="2">
        <v>0</v>
      </c>
      <c r="CY80" s="2">
        <v>0</v>
      </c>
      <c r="CZ80" s="103">
        <v>0</v>
      </c>
      <c r="DA80" s="105">
        <f t="shared" si="26"/>
        <v>0</v>
      </c>
      <c r="DB80" s="117">
        <f t="shared" si="21"/>
        <v>0</v>
      </c>
      <c r="DP80" s="175">
        <f t="shared" si="22"/>
        <v>0</v>
      </c>
      <c r="DQ80" s="175">
        <f t="shared" si="23"/>
        <v>0</v>
      </c>
      <c r="DR80" s="175">
        <f t="shared" si="24"/>
        <v>0</v>
      </c>
      <c r="DS80" s="175">
        <f t="shared" si="25"/>
        <v>0</v>
      </c>
      <c r="DT80" s="175"/>
    </row>
    <row r="81" spans="1:124" s="176" customFormat="1" ht="15.4" hidden="1" customHeight="1" outlineLevel="1" thickBot="1">
      <c r="A81" s="188"/>
      <c r="B81" s="187"/>
      <c r="C81" s="41" t="s">
        <v>54</v>
      </c>
      <c r="D81" s="152"/>
      <c r="E81" s="100"/>
      <c r="F81" s="101"/>
      <c r="G81" s="101"/>
      <c r="H81" s="101"/>
      <c r="I81" s="101"/>
      <c r="J81" s="101"/>
      <c r="K81" s="101"/>
      <c r="L81" s="101"/>
      <c r="M81" s="101"/>
      <c r="N81" s="101"/>
      <c r="O81" s="5"/>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0</v>
      </c>
      <c r="AQ81" s="5">
        <v>0</v>
      </c>
      <c r="AR81" s="5">
        <v>0</v>
      </c>
      <c r="AS81" s="5">
        <v>0</v>
      </c>
      <c r="AT81" s="5">
        <v>0</v>
      </c>
      <c r="AU81" s="5">
        <v>0</v>
      </c>
      <c r="AV81" s="5">
        <v>0</v>
      </c>
      <c r="AW81" s="5">
        <v>0</v>
      </c>
      <c r="AX81" s="5">
        <v>0</v>
      </c>
      <c r="AY81" s="5">
        <v>0</v>
      </c>
      <c r="AZ81" s="5">
        <v>0</v>
      </c>
      <c r="BA81" s="5">
        <v>0</v>
      </c>
      <c r="BB81" s="104">
        <v>0</v>
      </c>
      <c r="BC81" s="100"/>
      <c r="BD81" s="101"/>
      <c r="BE81" s="101"/>
      <c r="BF81" s="101"/>
      <c r="BG81" s="101"/>
      <c r="BH81" s="101"/>
      <c r="BI81" s="101"/>
      <c r="BJ81" s="101"/>
      <c r="BK81" s="101"/>
      <c r="BL81" s="101"/>
      <c r="BM81" s="5"/>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0</v>
      </c>
      <c r="CJ81" s="5">
        <v>0</v>
      </c>
      <c r="CK81" s="5">
        <v>0</v>
      </c>
      <c r="CL81" s="5">
        <v>0</v>
      </c>
      <c r="CM81" s="5">
        <v>0</v>
      </c>
      <c r="CN81" s="5">
        <v>0</v>
      </c>
      <c r="CO81" s="5">
        <v>0</v>
      </c>
      <c r="CP81" s="5">
        <v>0</v>
      </c>
      <c r="CQ81" s="5">
        <v>0</v>
      </c>
      <c r="CR81" s="5">
        <v>0</v>
      </c>
      <c r="CS81" s="5">
        <v>0</v>
      </c>
      <c r="CT81" s="5">
        <v>0</v>
      </c>
      <c r="CU81" s="5">
        <v>0</v>
      </c>
      <c r="CV81" s="5">
        <v>0</v>
      </c>
      <c r="CW81" s="5">
        <v>0</v>
      </c>
      <c r="CX81" s="5">
        <v>0</v>
      </c>
      <c r="CY81" s="5">
        <v>0</v>
      </c>
      <c r="CZ81" s="104">
        <v>0</v>
      </c>
      <c r="DA81" s="105">
        <f t="shared" si="26"/>
        <v>0</v>
      </c>
      <c r="DB81" s="117">
        <f t="shared" si="21"/>
        <v>0</v>
      </c>
      <c r="DP81" s="175">
        <f t="shared" si="22"/>
        <v>0</v>
      </c>
      <c r="DQ81" s="175">
        <f t="shared" si="23"/>
        <v>0</v>
      </c>
      <c r="DR81" s="175">
        <f t="shared" si="24"/>
        <v>0</v>
      </c>
      <c r="DS81" s="175">
        <f t="shared" si="25"/>
        <v>0</v>
      </c>
      <c r="DT81" s="175"/>
    </row>
    <row r="82" spans="1:124" s="176" customFormat="1" ht="15.4" hidden="1" customHeight="1" outlineLevel="1" thickBot="1">
      <c r="A82" s="37"/>
      <c r="B82" s="38"/>
      <c r="C82" s="46" t="s">
        <v>144</v>
      </c>
      <c r="D82" s="153"/>
      <c r="E82" s="3"/>
      <c r="F82" s="3"/>
      <c r="G82" s="3"/>
      <c r="H82" s="3"/>
      <c r="I82" s="3"/>
      <c r="J82" s="3"/>
      <c r="K82" s="3"/>
      <c r="L82" s="3"/>
      <c r="M82" s="3"/>
      <c r="N82" s="3"/>
      <c r="O82" s="3"/>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c r="AH82" s="3">
        <v>0</v>
      </c>
      <c r="AI82" s="3">
        <v>0</v>
      </c>
      <c r="AJ82" s="3">
        <v>0</v>
      </c>
      <c r="AK82" s="3">
        <v>0</v>
      </c>
      <c r="AL82" s="3">
        <v>0</v>
      </c>
      <c r="AM82" s="3">
        <v>0</v>
      </c>
      <c r="AN82" s="3">
        <v>0</v>
      </c>
      <c r="AO82" s="3">
        <v>0</v>
      </c>
      <c r="AP82" s="3">
        <v>0</v>
      </c>
      <c r="AQ82" s="3">
        <v>0</v>
      </c>
      <c r="AR82" s="3">
        <v>0</v>
      </c>
      <c r="AS82" s="3">
        <v>0</v>
      </c>
      <c r="AT82" s="3">
        <v>0</v>
      </c>
      <c r="AU82" s="3">
        <v>0</v>
      </c>
      <c r="AV82" s="3">
        <v>0</v>
      </c>
      <c r="AW82" s="3">
        <v>0</v>
      </c>
      <c r="AX82" s="3">
        <v>0</v>
      </c>
      <c r="AY82" s="3">
        <v>0</v>
      </c>
      <c r="AZ82" s="3">
        <v>0</v>
      </c>
      <c r="BA82" s="3">
        <v>0</v>
      </c>
      <c r="BB82" s="3">
        <v>0</v>
      </c>
      <c r="BC82" s="3"/>
      <c r="BD82" s="3"/>
      <c r="BE82" s="3"/>
      <c r="BF82" s="3"/>
      <c r="BG82" s="3"/>
      <c r="BH82" s="3"/>
      <c r="BI82" s="3"/>
      <c r="BJ82" s="3"/>
      <c r="BK82" s="3"/>
      <c r="BL82" s="3"/>
      <c r="BM82" s="3"/>
      <c r="BN82" s="3">
        <v>0</v>
      </c>
      <c r="BO82" s="3">
        <v>0</v>
      </c>
      <c r="BP82" s="3">
        <v>0</v>
      </c>
      <c r="BQ82" s="3">
        <v>0</v>
      </c>
      <c r="BR82" s="3">
        <v>0</v>
      </c>
      <c r="BS82" s="3">
        <v>0</v>
      </c>
      <c r="BT82" s="3">
        <v>0</v>
      </c>
      <c r="BU82" s="3">
        <v>0</v>
      </c>
      <c r="BV82" s="3">
        <v>0</v>
      </c>
      <c r="BW82" s="3">
        <v>0</v>
      </c>
      <c r="BX82" s="3">
        <v>0</v>
      </c>
      <c r="BY82" s="3">
        <v>0</v>
      </c>
      <c r="BZ82" s="3">
        <v>0</v>
      </c>
      <c r="CA82" s="3">
        <v>0</v>
      </c>
      <c r="CB82" s="3">
        <v>0</v>
      </c>
      <c r="CC82" s="3">
        <v>0</v>
      </c>
      <c r="CD82" s="3">
        <v>0</v>
      </c>
      <c r="CE82" s="3">
        <v>0</v>
      </c>
      <c r="CF82" s="3">
        <v>0</v>
      </c>
      <c r="CG82" s="3">
        <v>0</v>
      </c>
      <c r="CH82" s="3">
        <v>0</v>
      </c>
      <c r="CI82" s="3">
        <v>0</v>
      </c>
      <c r="CJ82" s="3">
        <v>0</v>
      </c>
      <c r="CK82" s="3">
        <v>0</v>
      </c>
      <c r="CL82" s="3">
        <v>0</v>
      </c>
      <c r="CM82" s="3">
        <v>0</v>
      </c>
      <c r="CN82" s="3">
        <v>0</v>
      </c>
      <c r="CO82" s="3">
        <v>0</v>
      </c>
      <c r="CP82" s="3">
        <v>0</v>
      </c>
      <c r="CQ82" s="3">
        <v>0</v>
      </c>
      <c r="CR82" s="3">
        <v>0</v>
      </c>
      <c r="CS82" s="3">
        <v>0</v>
      </c>
      <c r="CT82" s="3">
        <v>0</v>
      </c>
      <c r="CU82" s="3">
        <v>0</v>
      </c>
      <c r="CV82" s="3">
        <v>0</v>
      </c>
      <c r="CW82" s="3">
        <v>0</v>
      </c>
      <c r="CX82" s="3">
        <v>0</v>
      </c>
      <c r="CY82" s="3">
        <v>0</v>
      </c>
      <c r="CZ82" s="3">
        <v>0</v>
      </c>
      <c r="DA82" s="105">
        <f t="shared" si="26"/>
        <v>0</v>
      </c>
      <c r="DB82" s="117">
        <f t="shared" si="21"/>
        <v>0</v>
      </c>
      <c r="DP82" s="175">
        <f t="shared" si="22"/>
        <v>0</v>
      </c>
      <c r="DQ82" s="175">
        <f t="shared" si="23"/>
        <v>0</v>
      </c>
      <c r="DR82" s="175">
        <f t="shared" si="24"/>
        <v>0</v>
      </c>
      <c r="DS82" s="175">
        <f t="shared" si="25"/>
        <v>0</v>
      </c>
      <c r="DT82" s="175"/>
    </row>
    <row r="83" spans="1:124" s="176" customFormat="1" ht="15.4" hidden="1" customHeight="1" outlineLevel="1" thickBot="1">
      <c r="A83" s="185" t="str">
        <f>IF(DA82&lt;&gt;0,(IF(OR(A82="",B82=""),"Please fill in the two boxes above",IF(AND(B82="YES",OR(A82="OTHER",A82="")),"YES for direct impacts on business/household only",""))),"")</f>
        <v/>
      </c>
      <c r="B83" s="187"/>
      <c r="C83" s="40" t="s">
        <v>53</v>
      </c>
      <c r="D83" s="151"/>
      <c r="E83" s="2"/>
      <c r="F83" s="2"/>
      <c r="G83" s="2"/>
      <c r="H83" s="2"/>
      <c r="I83" s="2"/>
      <c r="J83" s="2"/>
      <c r="K83" s="2"/>
      <c r="L83" s="2"/>
      <c r="M83" s="2"/>
      <c r="N83" s="2"/>
      <c r="O83" s="2"/>
      <c r="P83" s="2">
        <v>0</v>
      </c>
      <c r="Q83" s="2">
        <v>0</v>
      </c>
      <c r="R83" s="2">
        <v>0</v>
      </c>
      <c r="S83" s="2">
        <v>0</v>
      </c>
      <c r="T83" s="2">
        <v>0</v>
      </c>
      <c r="U83" s="2">
        <v>0</v>
      </c>
      <c r="V83" s="2">
        <v>0</v>
      </c>
      <c r="W83" s="2">
        <v>0</v>
      </c>
      <c r="X83" s="2">
        <v>0</v>
      </c>
      <c r="Y83" s="2">
        <v>0</v>
      </c>
      <c r="Z83" s="2">
        <v>0</v>
      </c>
      <c r="AA83" s="2">
        <v>0</v>
      </c>
      <c r="AB83" s="2">
        <v>0</v>
      </c>
      <c r="AC83" s="2">
        <v>0</v>
      </c>
      <c r="AD83" s="2">
        <v>0</v>
      </c>
      <c r="AE83" s="2">
        <v>0</v>
      </c>
      <c r="AF83" s="2">
        <v>0</v>
      </c>
      <c r="AG83" s="2">
        <v>0</v>
      </c>
      <c r="AH83" s="2">
        <v>0</v>
      </c>
      <c r="AI83" s="2">
        <v>0</v>
      </c>
      <c r="AJ83" s="2">
        <v>0</v>
      </c>
      <c r="AK83" s="2">
        <v>0</v>
      </c>
      <c r="AL83" s="2">
        <v>0</v>
      </c>
      <c r="AM83" s="2">
        <v>0</v>
      </c>
      <c r="AN83" s="2">
        <v>0</v>
      </c>
      <c r="AO83" s="2">
        <v>0</v>
      </c>
      <c r="AP83" s="2">
        <v>0</v>
      </c>
      <c r="AQ83" s="2">
        <v>0</v>
      </c>
      <c r="AR83" s="2">
        <v>0</v>
      </c>
      <c r="AS83" s="2">
        <v>0</v>
      </c>
      <c r="AT83" s="2">
        <v>0</v>
      </c>
      <c r="AU83" s="2">
        <v>0</v>
      </c>
      <c r="AV83" s="2">
        <v>0</v>
      </c>
      <c r="AW83" s="2">
        <v>0</v>
      </c>
      <c r="AX83" s="2">
        <v>0</v>
      </c>
      <c r="AY83" s="2">
        <v>0</v>
      </c>
      <c r="AZ83" s="2">
        <v>0</v>
      </c>
      <c r="BA83" s="2">
        <v>0</v>
      </c>
      <c r="BB83" s="2">
        <v>0</v>
      </c>
      <c r="BC83" s="2"/>
      <c r="BD83" s="2"/>
      <c r="BE83" s="2"/>
      <c r="BF83" s="2"/>
      <c r="BG83" s="2"/>
      <c r="BH83" s="2"/>
      <c r="BI83" s="2"/>
      <c r="BJ83" s="2"/>
      <c r="BK83" s="2"/>
      <c r="BL83" s="2"/>
      <c r="BM83" s="2"/>
      <c r="BN83" s="2">
        <v>0</v>
      </c>
      <c r="BO83" s="2">
        <v>0</v>
      </c>
      <c r="BP83" s="2">
        <v>0</v>
      </c>
      <c r="BQ83" s="2">
        <v>0</v>
      </c>
      <c r="BR83" s="2">
        <v>0</v>
      </c>
      <c r="BS83" s="2">
        <v>0</v>
      </c>
      <c r="BT83" s="2">
        <v>0</v>
      </c>
      <c r="BU83" s="2">
        <v>0</v>
      </c>
      <c r="BV83" s="2">
        <v>0</v>
      </c>
      <c r="BW83" s="2">
        <v>0</v>
      </c>
      <c r="BX83" s="2">
        <v>0</v>
      </c>
      <c r="BY83" s="2">
        <v>0</v>
      </c>
      <c r="BZ83" s="2">
        <v>0</v>
      </c>
      <c r="CA83" s="2">
        <v>0</v>
      </c>
      <c r="CB83" s="2">
        <v>0</v>
      </c>
      <c r="CC83" s="2">
        <v>0</v>
      </c>
      <c r="CD83" s="2">
        <v>0</v>
      </c>
      <c r="CE83" s="2">
        <v>0</v>
      </c>
      <c r="CF83" s="2">
        <v>0</v>
      </c>
      <c r="CG83" s="2">
        <v>0</v>
      </c>
      <c r="CH83" s="2">
        <v>0</v>
      </c>
      <c r="CI83" s="2">
        <v>0</v>
      </c>
      <c r="CJ83" s="2">
        <v>0</v>
      </c>
      <c r="CK83" s="2">
        <v>0</v>
      </c>
      <c r="CL83" s="2">
        <v>0</v>
      </c>
      <c r="CM83" s="2">
        <v>0</v>
      </c>
      <c r="CN83" s="2">
        <v>0</v>
      </c>
      <c r="CO83" s="2">
        <v>0</v>
      </c>
      <c r="CP83" s="2">
        <v>0</v>
      </c>
      <c r="CQ83" s="2">
        <v>0</v>
      </c>
      <c r="CR83" s="2">
        <v>0</v>
      </c>
      <c r="CS83" s="2">
        <v>0</v>
      </c>
      <c r="CT83" s="2">
        <v>0</v>
      </c>
      <c r="CU83" s="2">
        <v>0</v>
      </c>
      <c r="CV83" s="2">
        <v>0</v>
      </c>
      <c r="CW83" s="2">
        <v>0</v>
      </c>
      <c r="CX83" s="2">
        <v>0</v>
      </c>
      <c r="CY83" s="2">
        <v>0</v>
      </c>
      <c r="CZ83" s="2">
        <v>0</v>
      </c>
      <c r="DA83" s="105">
        <f t="shared" si="26"/>
        <v>0</v>
      </c>
      <c r="DB83" s="117">
        <f t="shared" si="21"/>
        <v>0</v>
      </c>
      <c r="DP83" s="175">
        <f t="shared" si="22"/>
        <v>0</v>
      </c>
      <c r="DQ83" s="175">
        <f t="shared" si="23"/>
        <v>0</v>
      </c>
      <c r="DR83" s="175">
        <f t="shared" si="24"/>
        <v>0</v>
      </c>
      <c r="DS83" s="175">
        <f t="shared" si="25"/>
        <v>0</v>
      </c>
      <c r="DT83" s="175"/>
    </row>
    <row r="84" spans="1:124" s="176" customFormat="1" ht="15.4" hidden="1" customHeight="1" outlineLevel="1" thickBot="1">
      <c r="A84" s="188"/>
      <c r="B84" s="187"/>
      <c r="C84" s="42" t="s">
        <v>54</v>
      </c>
      <c r="D84" s="154"/>
      <c r="E84" s="4"/>
      <c r="F84" s="5"/>
      <c r="G84" s="5"/>
      <c r="H84" s="5"/>
      <c r="I84" s="5"/>
      <c r="J84" s="5"/>
      <c r="K84" s="5"/>
      <c r="L84" s="5"/>
      <c r="M84" s="5"/>
      <c r="N84" s="5"/>
      <c r="O84" s="5"/>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4"/>
      <c r="BD84" s="5"/>
      <c r="BE84" s="5"/>
      <c r="BF84" s="5"/>
      <c r="BG84" s="5"/>
      <c r="BH84" s="5"/>
      <c r="BI84" s="5"/>
      <c r="BJ84" s="5"/>
      <c r="BK84" s="5"/>
      <c r="BL84" s="5"/>
      <c r="BM84" s="5"/>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105">
        <f t="shared" si="26"/>
        <v>0</v>
      </c>
      <c r="DB84" s="117">
        <f t="shared" si="21"/>
        <v>0</v>
      </c>
      <c r="DP84" s="175">
        <f t="shared" si="22"/>
        <v>0</v>
      </c>
      <c r="DQ84" s="175">
        <f t="shared" si="23"/>
        <v>0</v>
      </c>
      <c r="DR84" s="175">
        <f t="shared" si="24"/>
        <v>0</v>
      </c>
      <c r="DS84" s="175">
        <f t="shared" si="25"/>
        <v>0</v>
      </c>
      <c r="DT84" s="175"/>
    </row>
    <row r="85" spans="1:124" s="176" customFormat="1" ht="16.5" collapsed="1" thickBot="1">
      <c r="A85" s="183"/>
      <c r="B85" s="184"/>
      <c r="C85" s="90" t="s">
        <v>145</v>
      </c>
      <c r="D85" s="66"/>
      <c r="E85" s="208"/>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8"/>
      <c r="BD85" s="209"/>
      <c r="BE85" s="209"/>
      <c r="BF85" s="209"/>
      <c r="BG85" s="209"/>
      <c r="BH85" s="209"/>
      <c r="BI85" s="209"/>
      <c r="BJ85" s="209"/>
      <c r="BK85" s="209"/>
      <c r="BL85" s="209"/>
      <c r="BM85" s="209"/>
      <c r="BN85" s="209"/>
      <c r="BO85" s="209"/>
      <c r="BP85" s="209"/>
      <c r="BQ85" s="209"/>
      <c r="BR85" s="209"/>
      <c r="BS85" s="209"/>
      <c r="BT85" s="209"/>
      <c r="BU85" s="209"/>
      <c r="BV85" s="209"/>
      <c r="BW85" s="209"/>
      <c r="BX85" s="209"/>
      <c r="BY85" s="209"/>
      <c r="BZ85" s="209"/>
      <c r="CA85" s="209"/>
      <c r="CB85" s="209"/>
      <c r="CC85" s="209"/>
      <c r="CD85" s="209"/>
      <c r="CE85" s="209"/>
      <c r="CF85" s="209"/>
      <c r="CG85" s="209"/>
      <c r="CH85" s="209"/>
      <c r="CI85" s="209"/>
      <c r="CJ85" s="209"/>
      <c r="CK85" s="209"/>
      <c r="CL85" s="209"/>
      <c r="CM85" s="209"/>
      <c r="CN85" s="209"/>
      <c r="CO85" s="209"/>
      <c r="CP85" s="209"/>
      <c r="CQ85" s="209"/>
      <c r="CR85" s="209"/>
      <c r="CS85" s="209"/>
      <c r="CT85" s="209"/>
      <c r="CU85" s="209"/>
      <c r="CV85" s="209"/>
      <c r="CW85" s="209"/>
      <c r="CX85" s="209"/>
      <c r="CY85" s="209"/>
      <c r="CZ85" s="209"/>
      <c r="DA85" s="210"/>
      <c r="DB85" s="194"/>
      <c r="DP85" s="175">
        <f t="shared" si="22"/>
        <v>0</v>
      </c>
      <c r="DQ85" s="175">
        <f t="shared" si="23"/>
        <v>0</v>
      </c>
      <c r="DR85" s="175">
        <f t="shared" si="24"/>
        <v>0</v>
      </c>
      <c r="DS85" s="175">
        <f t="shared" si="25"/>
        <v>0</v>
      </c>
      <c r="DT85" s="175"/>
    </row>
    <row r="86" spans="1:124" s="176" customFormat="1" ht="16.5" thickBot="1">
      <c r="A86" s="37"/>
      <c r="B86" s="38"/>
      <c r="C86" s="44" t="s">
        <v>146</v>
      </c>
      <c r="D86" s="147"/>
      <c r="E86" s="97"/>
      <c r="F86" s="98"/>
      <c r="G86" s="98"/>
      <c r="H86" s="98"/>
      <c r="I86" s="98"/>
      <c r="J86" s="98"/>
      <c r="K86" s="98"/>
      <c r="L86" s="98"/>
      <c r="M86" s="98"/>
      <c r="N86" s="98"/>
      <c r="O86" s="98"/>
      <c r="P86" s="98">
        <v>0</v>
      </c>
      <c r="Q86" s="98">
        <v>0</v>
      </c>
      <c r="R86" s="98">
        <v>0</v>
      </c>
      <c r="S86" s="98">
        <v>0</v>
      </c>
      <c r="T86" s="98">
        <v>0</v>
      </c>
      <c r="U86" s="98">
        <v>0</v>
      </c>
      <c r="V86" s="98">
        <v>0</v>
      </c>
      <c r="W86" s="98">
        <v>0</v>
      </c>
      <c r="X86" s="98">
        <v>0</v>
      </c>
      <c r="Y86" s="98">
        <v>0</v>
      </c>
      <c r="Z86" s="98">
        <v>0</v>
      </c>
      <c r="AA86" s="98">
        <v>0</v>
      </c>
      <c r="AB86" s="98">
        <v>0</v>
      </c>
      <c r="AC86" s="98">
        <v>0</v>
      </c>
      <c r="AD86" s="98">
        <v>0</v>
      </c>
      <c r="AE86" s="98">
        <v>0</v>
      </c>
      <c r="AF86" s="98">
        <v>0</v>
      </c>
      <c r="AG86" s="98">
        <v>0</v>
      </c>
      <c r="AH86" s="98"/>
      <c r="AI86" s="98"/>
      <c r="AJ86" s="98">
        <v>0</v>
      </c>
      <c r="AK86" s="98">
        <v>0</v>
      </c>
      <c r="AL86" s="98">
        <v>0</v>
      </c>
      <c r="AM86" s="98">
        <v>0</v>
      </c>
      <c r="AN86" s="98">
        <v>0</v>
      </c>
      <c r="AO86" s="98">
        <v>0</v>
      </c>
      <c r="AP86" s="98">
        <v>0</v>
      </c>
      <c r="AQ86" s="98">
        <v>0</v>
      </c>
      <c r="AR86" s="98">
        <v>0</v>
      </c>
      <c r="AS86" s="98">
        <v>0</v>
      </c>
      <c r="AT86" s="98">
        <v>0</v>
      </c>
      <c r="AU86" s="98">
        <v>0</v>
      </c>
      <c r="AV86" s="98">
        <v>0</v>
      </c>
      <c r="AW86" s="98">
        <v>0</v>
      </c>
      <c r="AX86" s="98">
        <v>0</v>
      </c>
      <c r="AY86" s="98">
        <v>0</v>
      </c>
      <c r="AZ86" s="98">
        <v>0</v>
      </c>
      <c r="BA86" s="98">
        <v>0</v>
      </c>
      <c r="BB86" s="98">
        <v>0</v>
      </c>
      <c r="BC86" s="97"/>
      <c r="BD86" s="98"/>
      <c r="BE86" s="98"/>
      <c r="BF86" s="98"/>
      <c r="BG86" s="98"/>
      <c r="BH86" s="98"/>
      <c r="BI86" s="98"/>
      <c r="BJ86" s="98"/>
      <c r="BK86" s="98"/>
      <c r="BL86" s="98"/>
      <c r="BM86" s="98"/>
      <c r="BN86" s="98">
        <v>0</v>
      </c>
      <c r="BO86" s="98">
        <v>0</v>
      </c>
      <c r="BP86" s="98">
        <v>0</v>
      </c>
      <c r="BQ86" s="98">
        <v>0</v>
      </c>
      <c r="BR86" s="98">
        <v>0</v>
      </c>
      <c r="BS86" s="98">
        <v>0</v>
      </c>
      <c r="BT86" s="98">
        <v>0</v>
      </c>
      <c r="BU86" s="98">
        <v>0</v>
      </c>
      <c r="BV86" s="98">
        <v>0</v>
      </c>
      <c r="BW86" s="98">
        <v>0</v>
      </c>
      <c r="BX86" s="98">
        <v>0</v>
      </c>
      <c r="BY86" s="98">
        <v>0</v>
      </c>
      <c r="BZ86" s="98">
        <v>0</v>
      </c>
      <c r="CA86" s="98">
        <v>0</v>
      </c>
      <c r="CB86" s="98">
        <v>0</v>
      </c>
      <c r="CC86" s="98">
        <v>0</v>
      </c>
      <c r="CD86" s="98">
        <v>0</v>
      </c>
      <c r="CE86" s="98">
        <v>0</v>
      </c>
      <c r="CF86" s="98">
        <v>0</v>
      </c>
      <c r="CG86" s="98">
        <v>0</v>
      </c>
      <c r="CH86" s="98">
        <v>0</v>
      </c>
      <c r="CI86" s="98">
        <v>0</v>
      </c>
      <c r="CJ86" s="98">
        <v>0</v>
      </c>
      <c r="CK86" s="98">
        <v>0</v>
      </c>
      <c r="CL86" s="98">
        <v>0</v>
      </c>
      <c r="CM86" s="98">
        <v>0</v>
      </c>
      <c r="CN86" s="98">
        <v>0</v>
      </c>
      <c r="CO86" s="98">
        <v>0</v>
      </c>
      <c r="CP86" s="98">
        <v>0</v>
      </c>
      <c r="CQ86" s="98">
        <v>0</v>
      </c>
      <c r="CR86" s="98">
        <v>0</v>
      </c>
      <c r="CS86" s="98">
        <v>0</v>
      </c>
      <c r="CT86" s="98">
        <v>0</v>
      </c>
      <c r="CU86" s="98">
        <v>0</v>
      </c>
      <c r="CV86" s="98">
        <v>0</v>
      </c>
      <c r="CW86" s="98">
        <v>0</v>
      </c>
      <c r="CX86" s="98">
        <v>0</v>
      </c>
      <c r="CY86" s="98">
        <v>0</v>
      </c>
      <c r="CZ86" s="98">
        <v>0</v>
      </c>
      <c r="DA86" s="105">
        <f>SUM(E86:CZ86)</f>
        <v>0</v>
      </c>
      <c r="DB86" s="117">
        <f t="shared" ref="DB86:DB130" si="27">SUMPRODUCT(E86:CZ86,DiscountFactors)</f>
        <v>0</v>
      </c>
      <c r="DP86" s="175">
        <f t="shared" si="22"/>
        <v>0</v>
      </c>
      <c r="DQ86" s="175">
        <f t="shared" si="23"/>
        <v>0</v>
      </c>
      <c r="DR86" s="175">
        <f t="shared" si="24"/>
        <v>0</v>
      </c>
      <c r="DS86" s="175">
        <f t="shared" si="25"/>
        <v>0</v>
      </c>
      <c r="DT86" s="175"/>
    </row>
    <row r="87" spans="1:124" s="176" customFormat="1" ht="15.4" customHeight="1" thickBot="1">
      <c r="A87" s="185" t="str">
        <f>IF(DA86&lt;&gt;0,(IF(OR(A86="",B86=""),"Please fill in the two boxes above",IF(AND(B86="YES",OR(A86="OTHER",A86="")),"YES for direct impacts on business/household only",""))),"")</f>
        <v/>
      </c>
      <c r="B87" s="187"/>
      <c r="C87" s="40" t="s">
        <v>53</v>
      </c>
      <c r="D87" s="151"/>
      <c r="E87" s="99"/>
      <c r="F87" s="3"/>
      <c r="G87" s="3"/>
      <c r="H87" s="3"/>
      <c r="I87" s="3"/>
      <c r="J87" s="3"/>
      <c r="K87" s="3"/>
      <c r="L87" s="3"/>
      <c r="M87" s="3"/>
      <c r="N87" s="3"/>
      <c r="O87" s="3"/>
      <c r="P87" s="2">
        <v>0</v>
      </c>
      <c r="Q87" s="2">
        <v>0</v>
      </c>
      <c r="R87" s="2">
        <v>0</v>
      </c>
      <c r="S87" s="2">
        <v>0</v>
      </c>
      <c r="T87" s="2">
        <v>0</v>
      </c>
      <c r="U87" s="2">
        <v>0</v>
      </c>
      <c r="V87" s="2">
        <v>0</v>
      </c>
      <c r="W87" s="2">
        <v>0</v>
      </c>
      <c r="X87" s="2">
        <v>0</v>
      </c>
      <c r="Y87" s="2">
        <v>0</v>
      </c>
      <c r="Z87" s="2">
        <v>0</v>
      </c>
      <c r="AA87" s="2">
        <v>0</v>
      </c>
      <c r="AB87" s="2">
        <v>0</v>
      </c>
      <c r="AC87" s="2">
        <v>0</v>
      </c>
      <c r="AD87" s="2">
        <v>0</v>
      </c>
      <c r="AE87" s="2">
        <v>0</v>
      </c>
      <c r="AF87" s="2">
        <v>0</v>
      </c>
      <c r="AG87" s="2">
        <v>0</v>
      </c>
      <c r="AH87" s="2">
        <v>0</v>
      </c>
      <c r="AI87" s="2">
        <v>0</v>
      </c>
      <c r="AJ87" s="2">
        <v>0</v>
      </c>
      <c r="AK87" s="2">
        <v>0</v>
      </c>
      <c r="AL87" s="2">
        <v>0</v>
      </c>
      <c r="AM87" s="2">
        <v>0</v>
      </c>
      <c r="AN87" s="2">
        <v>0</v>
      </c>
      <c r="AO87" s="2">
        <v>0</v>
      </c>
      <c r="AP87" s="2">
        <v>0</v>
      </c>
      <c r="AQ87" s="2">
        <v>0</v>
      </c>
      <c r="AR87" s="2">
        <v>0</v>
      </c>
      <c r="AS87" s="2">
        <v>0</v>
      </c>
      <c r="AT87" s="2">
        <v>0</v>
      </c>
      <c r="AU87" s="2">
        <v>0</v>
      </c>
      <c r="AV87" s="2">
        <v>0</v>
      </c>
      <c r="AW87" s="2">
        <v>0</v>
      </c>
      <c r="AX87" s="2">
        <v>0</v>
      </c>
      <c r="AY87" s="2">
        <v>0</v>
      </c>
      <c r="AZ87" s="2">
        <v>0</v>
      </c>
      <c r="BA87" s="2">
        <v>0</v>
      </c>
      <c r="BB87" s="2">
        <v>0</v>
      </c>
      <c r="BC87" s="99"/>
      <c r="BD87" s="3"/>
      <c r="BE87" s="3"/>
      <c r="BF87" s="3"/>
      <c r="BG87" s="3"/>
      <c r="BH87" s="3"/>
      <c r="BI87" s="3"/>
      <c r="BJ87" s="3"/>
      <c r="BK87" s="3"/>
      <c r="BL87" s="3"/>
      <c r="BM87" s="3"/>
      <c r="BN87" s="2">
        <v>0</v>
      </c>
      <c r="BO87" s="2">
        <v>0</v>
      </c>
      <c r="BP87" s="2">
        <v>0</v>
      </c>
      <c r="BQ87" s="2">
        <v>0</v>
      </c>
      <c r="BR87" s="2">
        <v>0</v>
      </c>
      <c r="BS87" s="2">
        <v>0</v>
      </c>
      <c r="BT87" s="2">
        <v>0</v>
      </c>
      <c r="BU87" s="2">
        <v>0</v>
      </c>
      <c r="BV87" s="2">
        <v>0</v>
      </c>
      <c r="BW87" s="2">
        <v>0</v>
      </c>
      <c r="BX87" s="2">
        <v>0</v>
      </c>
      <c r="BY87" s="2">
        <v>0</v>
      </c>
      <c r="BZ87" s="2">
        <v>0</v>
      </c>
      <c r="CA87" s="2">
        <v>0</v>
      </c>
      <c r="CB87" s="2">
        <v>0</v>
      </c>
      <c r="CC87" s="2">
        <v>0</v>
      </c>
      <c r="CD87" s="2">
        <v>0</v>
      </c>
      <c r="CE87" s="2">
        <v>0</v>
      </c>
      <c r="CF87" s="2">
        <v>0</v>
      </c>
      <c r="CG87" s="2">
        <v>0</v>
      </c>
      <c r="CH87" s="2">
        <v>0</v>
      </c>
      <c r="CI87" s="2">
        <v>0</v>
      </c>
      <c r="CJ87" s="2">
        <v>0</v>
      </c>
      <c r="CK87" s="2">
        <v>0</v>
      </c>
      <c r="CL87" s="2">
        <v>0</v>
      </c>
      <c r="CM87" s="2">
        <v>0</v>
      </c>
      <c r="CN87" s="2">
        <v>0</v>
      </c>
      <c r="CO87" s="2">
        <v>0</v>
      </c>
      <c r="CP87" s="2">
        <v>0</v>
      </c>
      <c r="CQ87" s="2">
        <v>0</v>
      </c>
      <c r="CR87" s="2">
        <v>0</v>
      </c>
      <c r="CS87" s="2">
        <v>0</v>
      </c>
      <c r="CT87" s="2">
        <v>0</v>
      </c>
      <c r="CU87" s="2">
        <v>0</v>
      </c>
      <c r="CV87" s="2">
        <v>0</v>
      </c>
      <c r="CW87" s="2">
        <v>0</v>
      </c>
      <c r="CX87" s="2">
        <v>0</v>
      </c>
      <c r="CY87" s="2">
        <v>0</v>
      </c>
      <c r="CZ87" s="2">
        <v>0</v>
      </c>
      <c r="DA87" s="105">
        <f t="shared" ref="DA87:DA130" si="28">SUM(E87:CZ87)</f>
        <v>0</v>
      </c>
      <c r="DB87" s="117">
        <f t="shared" si="27"/>
        <v>0</v>
      </c>
      <c r="DP87" s="175">
        <f t="shared" si="22"/>
        <v>0</v>
      </c>
      <c r="DQ87" s="175">
        <f t="shared" si="23"/>
        <v>0</v>
      </c>
      <c r="DR87" s="175">
        <f t="shared" si="24"/>
        <v>0</v>
      </c>
      <c r="DS87" s="175">
        <f t="shared" si="25"/>
        <v>0</v>
      </c>
      <c r="DT87" s="175"/>
    </row>
    <row r="88" spans="1:124" s="176" customFormat="1" ht="16.5" thickBot="1">
      <c r="A88" s="188"/>
      <c r="B88" s="187"/>
      <c r="C88" s="41" t="s">
        <v>54</v>
      </c>
      <c r="D88" s="152"/>
      <c r="E88" s="100"/>
      <c r="F88" s="101"/>
      <c r="G88" s="101"/>
      <c r="H88" s="101"/>
      <c r="I88" s="101"/>
      <c r="J88" s="101"/>
      <c r="K88" s="101"/>
      <c r="L88" s="101"/>
      <c r="M88" s="101"/>
      <c r="N88" s="101"/>
      <c r="O88" s="101"/>
      <c r="P88" s="5">
        <v>0</v>
      </c>
      <c r="Q88" s="5">
        <v>0</v>
      </c>
      <c r="R88" s="5">
        <v>0</v>
      </c>
      <c r="S88" s="5">
        <v>0</v>
      </c>
      <c r="T88" s="5">
        <v>0</v>
      </c>
      <c r="U88" s="5">
        <v>0</v>
      </c>
      <c r="V88" s="5">
        <v>0</v>
      </c>
      <c r="W88" s="5">
        <v>0</v>
      </c>
      <c r="X88" s="5">
        <v>0</v>
      </c>
      <c r="Y88" s="5">
        <v>0</v>
      </c>
      <c r="Z88" s="5">
        <v>0</v>
      </c>
      <c r="AA88" s="5">
        <v>0</v>
      </c>
      <c r="AB88" s="5">
        <v>0</v>
      </c>
      <c r="AC88" s="5">
        <v>0</v>
      </c>
      <c r="AD88" s="5">
        <v>0</v>
      </c>
      <c r="AE88" s="5">
        <v>0</v>
      </c>
      <c r="AF88" s="5">
        <v>0</v>
      </c>
      <c r="AG88" s="5">
        <v>0</v>
      </c>
      <c r="AH88" s="5">
        <v>0</v>
      </c>
      <c r="AI88" s="5">
        <v>0</v>
      </c>
      <c r="AJ88" s="5">
        <v>0</v>
      </c>
      <c r="AK88" s="5">
        <v>0</v>
      </c>
      <c r="AL88" s="5">
        <v>0</v>
      </c>
      <c r="AM88" s="5">
        <v>0</v>
      </c>
      <c r="AN88" s="5">
        <v>0</v>
      </c>
      <c r="AO88" s="5">
        <v>0</v>
      </c>
      <c r="AP88" s="5">
        <v>0</v>
      </c>
      <c r="AQ88" s="5">
        <v>0</v>
      </c>
      <c r="AR88" s="5">
        <v>0</v>
      </c>
      <c r="AS88" s="5">
        <v>0</v>
      </c>
      <c r="AT88" s="5">
        <v>0</v>
      </c>
      <c r="AU88" s="5">
        <v>0</v>
      </c>
      <c r="AV88" s="5">
        <v>0</v>
      </c>
      <c r="AW88" s="5">
        <v>0</v>
      </c>
      <c r="AX88" s="5">
        <v>0</v>
      </c>
      <c r="AY88" s="5">
        <v>0</v>
      </c>
      <c r="AZ88" s="5">
        <v>0</v>
      </c>
      <c r="BA88" s="5">
        <v>0</v>
      </c>
      <c r="BB88" s="5">
        <v>0</v>
      </c>
      <c r="BC88" s="100"/>
      <c r="BD88" s="101"/>
      <c r="BE88" s="101"/>
      <c r="BF88" s="101"/>
      <c r="BG88" s="101"/>
      <c r="BH88" s="101"/>
      <c r="BI88" s="101"/>
      <c r="BJ88" s="101"/>
      <c r="BK88" s="101"/>
      <c r="BL88" s="101"/>
      <c r="BM88" s="101"/>
      <c r="BN88" s="5">
        <v>0</v>
      </c>
      <c r="BO88" s="5">
        <v>0</v>
      </c>
      <c r="BP88" s="5">
        <v>0</v>
      </c>
      <c r="BQ88" s="5">
        <v>0</v>
      </c>
      <c r="BR88" s="5">
        <v>0</v>
      </c>
      <c r="BS88" s="5">
        <v>0</v>
      </c>
      <c r="BT88" s="5">
        <v>0</v>
      </c>
      <c r="BU88" s="5">
        <v>0</v>
      </c>
      <c r="BV88" s="5">
        <v>0</v>
      </c>
      <c r="BW88" s="5">
        <v>0</v>
      </c>
      <c r="BX88" s="5">
        <v>0</v>
      </c>
      <c r="BY88" s="5">
        <v>0</v>
      </c>
      <c r="BZ88" s="5">
        <v>0</v>
      </c>
      <c r="CA88" s="5">
        <v>0</v>
      </c>
      <c r="CB88" s="5">
        <v>0</v>
      </c>
      <c r="CC88" s="5">
        <v>0</v>
      </c>
      <c r="CD88" s="5">
        <v>0</v>
      </c>
      <c r="CE88" s="5">
        <v>0</v>
      </c>
      <c r="CF88" s="5">
        <v>0</v>
      </c>
      <c r="CG88" s="5">
        <v>0</v>
      </c>
      <c r="CH88" s="5">
        <v>0</v>
      </c>
      <c r="CI88" s="5">
        <v>0</v>
      </c>
      <c r="CJ88" s="5">
        <v>0</v>
      </c>
      <c r="CK88" s="5">
        <v>0</v>
      </c>
      <c r="CL88" s="5">
        <v>0</v>
      </c>
      <c r="CM88" s="5">
        <v>0</v>
      </c>
      <c r="CN88" s="5">
        <v>0</v>
      </c>
      <c r="CO88" s="5">
        <v>0</v>
      </c>
      <c r="CP88" s="5">
        <v>0</v>
      </c>
      <c r="CQ88" s="5">
        <v>0</v>
      </c>
      <c r="CR88" s="5">
        <v>0</v>
      </c>
      <c r="CS88" s="5">
        <v>0</v>
      </c>
      <c r="CT88" s="5">
        <v>0</v>
      </c>
      <c r="CU88" s="5">
        <v>0</v>
      </c>
      <c r="CV88" s="5">
        <v>0</v>
      </c>
      <c r="CW88" s="5">
        <v>0</v>
      </c>
      <c r="CX88" s="5">
        <v>0</v>
      </c>
      <c r="CY88" s="5">
        <v>0</v>
      </c>
      <c r="CZ88" s="5">
        <v>0</v>
      </c>
      <c r="DA88" s="105">
        <f t="shared" si="28"/>
        <v>0</v>
      </c>
      <c r="DB88" s="117">
        <f t="shared" si="27"/>
        <v>0</v>
      </c>
      <c r="DP88" s="175">
        <f t="shared" si="22"/>
        <v>0</v>
      </c>
      <c r="DQ88" s="175">
        <f t="shared" si="23"/>
        <v>0</v>
      </c>
      <c r="DR88" s="175">
        <f t="shared" si="24"/>
        <v>0</v>
      </c>
      <c r="DS88" s="175">
        <f t="shared" si="25"/>
        <v>0</v>
      </c>
      <c r="DT88" s="175"/>
    </row>
    <row r="89" spans="1:124" s="176" customFormat="1" ht="16.5" thickBot="1">
      <c r="A89" s="37"/>
      <c r="B89" s="38"/>
      <c r="C89" s="46" t="s">
        <v>147</v>
      </c>
      <c r="D89" s="153"/>
      <c r="E89" s="97"/>
      <c r="F89" s="98"/>
      <c r="G89" s="98"/>
      <c r="H89" s="98"/>
      <c r="I89" s="98"/>
      <c r="J89" s="98"/>
      <c r="K89" s="98"/>
      <c r="L89" s="98"/>
      <c r="M89" s="98"/>
      <c r="N89" s="98"/>
      <c r="O89" s="98"/>
      <c r="P89" s="98">
        <v>0</v>
      </c>
      <c r="Q89" s="98">
        <v>0</v>
      </c>
      <c r="R89" s="98">
        <v>0</v>
      </c>
      <c r="S89" s="98">
        <v>0</v>
      </c>
      <c r="T89" s="98">
        <v>0</v>
      </c>
      <c r="U89" s="98">
        <v>0</v>
      </c>
      <c r="V89" s="98">
        <v>0</v>
      </c>
      <c r="W89" s="98">
        <v>0</v>
      </c>
      <c r="X89" s="98">
        <v>0</v>
      </c>
      <c r="Y89" s="98">
        <v>0</v>
      </c>
      <c r="Z89" s="98">
        <v>0</v>
      </c>
      <c r="AA89" s="98">
        <v>0</v>
      </c>
      <c r="AB89" s="98">
        <v>0</v>
      </c>
      <c r="AC89" s="98">
        <v>0</v>
      </c>
      <c r="AD89" s="98">
        <v>0</v>
      </c>
      <c r="AE89" s="98">
        <v>0</v>
      </c>
      <c r="AF89" s="98">
        <v>0</v>
      </c>
      <c r="AG89" s="98">
        <v>0</v>
      </c>
      <c r="AH89" s="98">
        <v>0</v>
      </c>
      <c r="AI89" s="98">
        <v>0</v>
      </c>
      <c r="AJ89" s="98">
        <v>0</v>
      </c>
      <c r="AK89" s="98">
        <v>0</v>
      </c>
      <c r="AL89" s="98">
        <v>0</v>
      </c>
      <c r="AM89" s="98">
        <v>0</v>
      </c>
      <c r="AN89" s="98">
        <v>0</v>
      </c>
      <c r="AO89" s="98">
        <v>0</v>
      </c>
      <c r="AP89" s="98">
        <v>0</v>
      </c>
      <c r="AQ89" s="98">
        <v>0</v>
      </c>
      <c r="AR89" s="98">
        <v>0</v>
      </c>
      <c r="AS89" s="98">
        <v>0</v>
      </c>
      <c r="AT89" s="98">
        <v>0</v>
      </c>
      <c r="AU89" s="98">
        <v>0</v>
      </c>
      <c r="AV89" s="98">
        <v>0</v>
      </c>
      <c r="AW89" s="98">
        <v>0</v>
      </c>
      <c r="AX89" s="98">
        <v>0</v>
      </c>
      <c r="AY89" s="98">
        <v>0</v>
      </c>
      <c r="AZ89" s="98">
        <v>0</v>
      </c>
      <c r="BA89" s="98">
        <v>0</v>
      </c>
      <c r="BB89" s="98">
        <v>0</v>
      </c>
      <c r="BC89" s="97"/>
      <c r="BD89" s="98"/>
      <c r="BE89" s="98"/>
      <c r="BF89" s="98"/>
      <c r="BG89" s="98"/>
      <c r="BH89" s="98"/>
      <c r="BI89" s="98"/>
      <c r="BJ89" s="98"/>
      <c r="BK89" s="98"/>
      <c r="BL89" s="98"/>
      <c r="BM89" s="98"/>
      <c r="BN89" s="98">
        <v>0</v>
      </c>
      <c r="BO89" s="98">
        <v>0</v>
      </c>
      <c r="BP89" s="98">
        <v>0</v>
      </c>
      <c r="BQ89" s="98">
        <v>0</v>
      </c>
      <c r="BR89" s="98">
        <v>0</v>
      </c>
      <c r="BS89" s="98">
        <v>0</v>
      </c>
      <c r="BT89" s="98">
        <v>0</v>
      </c>
      <c r="BU89" s="98">
        <v>0</v>
      </c>
      <c r="BV89" s="98">
        <v>0</v>
      </c>
      <c r="BW89" s="98">
        <v>0</v>
      </c>
      <c r="BX89" s="98">
        <v>0</v>
      </c>
      <c r="BY89" s="98">
        <v>0</v>
      </c>
      <c r="BZ89" s="98">
        <v>0</v>
      </c>
      <c r="CA89" s="98">
        <v>0</v>
      </c>
      <c r="CB89" s="98">
        <v>0</v>
      </c>
      <c r="CC89" s="98">
        <v>0</v>
      </c>
      <c r="CD89" s="98">
        <v>0</v>
      </c>
      <c r="CE89" s="98">
        <v>0</v>
      </c>
      <c r="CF89" s="98">
        <v>0</v>
      </c>
      <c r="CG89" s="98">
        <v>0</v>
      </c>
      <c r="CH89" s="98">
        <v>0</v>
      </c>
      <c r="CI89" s="98">
        <v>0</v>
      </c>
      <c r="CJ89" s="98">
        <v>0</v>
      </c>
      <c r="CK89" s="98">
        <v>0</v>
      </c>
      <c r="CL89" s="98">
        <v>0</v>
      </c>
      <c r="CM89" s="98">
        <v>0</v>
      </c>
      <c r="CN89" s="98">
        <v>0</v>
      </c>
      <c r="CO89" s="98">
        <v>0</v>
      </c>
      <c r="CP89" s="98">
        <v>0</v>
      </c>
      <c r="CQ89" s="98">
        <v>0</v>
      </c>
      <c r="CR89" s="98">
        <v>0</v>
      </c>
      <c r="CS89" s="98">
        <v>0</v>
      </c>
      <c r="CT89" s="98">
        <v>0</v>
      </c>
      <c r="CU89" s="98">
        <v>0</v>
      </c>
      <c r="CV89" s="98">
        <v>0</v>
      </c>
      <c r="CW89" s="98">
        <v>0</v>
      </c>
      <c r="CX89" s="98">
        <v>0</v>
      </c>
      <c r="CY89" s="98">
        <v>0</v>
      </c>
      <c r="CZ89" s="98">
        <v>0</v>
      </c>
      <c r="DA89" s="105">
        <f t="shared" si="28"/>
        <v>0</v>
      </c>
      <c r="DB89" s="117">
        <f t="shared" si="27"/>
        <v>0</v>
      </c>
      <c r="DP89" s="175">
        <f t="shared" si="22"/>
        <v>0</v>
      </c>
      <c r="DQ89" s="175">
        <f t="shared" si="23"/>
        <v>0</v>
      </c>
      <c r="DR89" s="175">
        <f t="shared" si="24"/>
        <v>0</v>
      </c>
      <c r="DS89" s="175">
        <f t="shared" si="25"/>
        <v>0</v>
      </c>
      <c r="DT89" s="175"/>
    </row>
    <row r="90" spans="1:124" s="176" customFormat="1" ht="15.4" customHeight="1" thickBot="1">
      <c r="A90" s="185" t="str">
        <f>IF(DA89&lt;&gt;0,(IF(OR(A89="",B89=""),"Please fill in the two boxes above",IF(AND(B89="YES",OR(A89="OTHER",A89="")),"YES for direct impacts on business/household only",""))),"")</f>
        <v/>
      </c>
      <c r="B90" s="187"/>
      <c r="C90" s="40" t="s">
        <v>53</v>
      </c>
      <c r="D90" s="151"/>
      <c r="E90" s="99"/>
      <c r="F90" s="3"/>
      <c r="G90" s="3"/>
      <c r="H90" s="3"/>
      <c r="I90" s="3"/>
      <c r="J90" s="3"/>
      <c r="K90" s="3"/>
      <c r="L90" s="3"/>
      <c r="M90" s="3"/>
      <c r="N90" s="3"/>
      <c r="O90" s="3"/>
      <c r="P90" s="2">
        <v>0</v>
      </c>
      <c r="Q90" s="2">
        <v>0</v>
      </c>
      <c r="R90" s="2">
        <v>0</v>
      </c>
      <c r="S90" s="2">
        <v>0</v>
      </c>
      <c r="T90" s="2">
        <v>0</v>
      </c>
      <c r="U90" s="2">
        <v>0</v>
      </c>
      <c r="V90" s="2">
        <v>0</v>
      </c>
      <c r="W90" s="2">
        <v>0</v>
      </c>
      <c r="X90" s="2">
        <v>0</v>
      </c>
      <c r="Y90" s="2">
        <v>0</v>
      </c>
      <c r="Z90" s="2">
        <v>0</v>
      </c>
      <c r="AA90" s="2">
        <v>0</v>
      </c>
      <c r="AB90" s="2">
        <v>0</v>
      </c>
      <c r="AC90" s="2">
        <v>0</v>
      </c>
      <c r="AD90" s="2">
        <v>0</v>
      </c>
      <c r="AE90" s="2">
        <v>0</v>
      </c>
      <c r="AF90" s="2">
        <v>0</v>
      </c>
      <c r="AG90" s="2">
        <v>0</v>
      </c>
      <c r="AH90" s="2">
        <v>0</v>
      </c>
      <c r="AI90" s="2">
        <v>0</v>
      </c>
      <c r="AJ90" s="2">
        <v>0</v>
      </c>
      <c r="AK90" s="2">
        <v>0</v>
      </c>
      <c r="AL90" s="2">
        <v>0</v>
      </c>
      <c r="AM90" s="2">
        <v>0</v>
      </c>
      <c r="AN90" s="2">
        <v>0</v>
      </c>
      <c r="AO90" s="2">
        <v>0</v>
      </c>
      <c r="AP90" s="2">
        <v>0</v>
      </c>
      <c r="AQ90" s="2">
        <v>0</v>
      </c>
      <c r="AR90" s="2">
        <v>0</v>
      </c>
      <c r="AS90" s="2">
        <v>0</v>
      </c>
      <c r="AT90" s="2">
        <v>0</v>
      </c>
      <c r="AU90" s="2">
        <v>0</v>
      </c>
      <c r="AV90" s="2">
        <v>0</v>
      </c>
      <c r="AW90" s="2">
        <v>0</v>
      </c>
      <c r="AX90" s="2">
        <v>0</v>
      </c>
      <c r="AY90" s="2">
        <v>0</v>
      </c>
      <c r="AZ90" s="2">
        <v>0</v>
      </c>
      <c r="BA90" s="2">
        <v>0</v>
      </c>
      <c r="BB90" s="2">
        <v>0</v>
      </c>
      <c r="BC90" s="99"/>
      <c r="BD90" s="3"/>
      <c r="BE90" s="3"/>
      <c r="BF90" s="3"/>
      <c r="BG90" s="3"/>
      <c r="BH90" s="3"/>
      <c r="BI90" s="3"/>
      <c r="BJ90" s="3"/>
      <c r="BK90" s="3"/>
      <c r="BL90" s="3"/>
      <c r="BM90" s="3"/>
      <c r="BN90" s="2">
        <v>0</v>
      </c>
      <c r="BO90" s="2">
        <v>0</v>
      </c>
      <c r="BP90" s="2">
        <v>0</v>
      </c>
      <c r="BQ90" s="2">
        <v>0</v>
      </c>
      <c r="BR90" s="2">
        <v>0</v>
      </c>
      <c r="BS90" s="2">
        <v>0</v>
      </c>
      <c r="BT90" s="2">
        <v>0</v>
      </c>
      <c r="BU90" s="2">
        <v>0</v>
      </c>
      <c r="BV90" s="2">
        <v>0</v>
      </c>
      <c r="BW90" s="2">
        <v>0</v>
      </c>
      <c r="BX90" s="2">
        <v>0</v>
      </c>
      <c r="BY90" s="2">
        <v>0</v>
      </c>
      <c r="BZ90" s="2">
        <v>0</v>
      </c>
      <c r="CA90" s="2">
        <v>0</v>
      </c>
      <c r="CB90" s="2">
        <v>0</v>
      </c>
      <c r="CC90" s="2">
        <v>0</v>
      </c>
      <c r="CD90" s="2">
        <v>0</v>
      </c>
      <c r="CE90" s="2">
        <v>0</v>
      </c>
      <c r="CF90" s="2">
        <v>0</v>
      </c>
      <c r="CG90" s="2">
        <v>0</v>
      </c>
      <c r="CH90" s="2">
        <v>0</v>
      </c>
      <c r="CI90" s="2">
        <v>0</v>
      </c>
      <c r="CJ90" s="2">
        <v>0</v>
      </c>
      <c r="CK90" s="2">
        <v>0</v>
      </c>
      <c r="CL90" s="2">
        <v>0</v>
      </c>
      <c r="CM90" s="2">
        <v>0</v>
      </c>
      <c r="CN90" s="2">
        <v>0</v>
      </c>
      <c r="CO90" s="2">
        <v>0</v>
      </c>
      <c r="CP90" s="2">
        <v>0</v>
      </c>
      <c r="CQ90" s="2">
        <v>0</v>
      </c>
      <c r="CR90" s="2">
        <v>0</v>
      </c>
      <c r="CS90" s="2">
        <v>0</v>
      </c>
      <c r="CT90" s="2">
        <v>0</v>
      </c>
      <c r="CU90" s="2">
        <v>0</v>
      </c>
      <c r="CV90" s="2">
        <v>0</v>
      </c>
      <c r="CW90" s="2">
        <v>0</v>
      </c>
      <c r="CX90" s="2">
        <v>0</v>
      </c>
      <c r="CY90" s="2">
        <v>0</v>
      </c>
      <c r="CZ90" s="2">
        <v>0</v>
      </c>
      <c r="DA90" s="105">
        <f t="shared" si="28"/>
        <v>0</v>
      </c>
      <c r="DB90" s="117">
        <f t="shared" si="27"/>
        <v>0</v>
      </c>
      <c r="DP90" s="175">
        <f t="shared" si="22"/>
        <v>0</v>
      </c>
      <c r="DQ90" s="175">
        <f t="shared" si="23"/>
        <v>0</v>
      </c>
      <c r="DR90" s="175">
        <f t="shared" si="24"/>
        <v>0</v>
      </c>
      <c r="DS90" s="175">
        <f t="shared" si="25"/>
        <v>0</v>
      </c>
      <c r="DT90" s="175"/>
    </row>
    <row r="91" spans="1:124" s="176" customFormat="1" ht="16.5" thickBot="1">
      <c r="A91" s="188"/>
      <c r="B91" s="187"/>
      <c r="C91" s="41" t="s">
        <v>54</v>
      </c>
      <c r="D91" s="152"/>
      <c r="E91" s="100"/>
      <c r="F91" s="101"/>
      <c r="G91" s="101"/>
      <c r="H91" s="101"/>
      <c r="I91" s="101"/>
      <c r="J91" s="101"/>
      <c r="K91" s="101"/>
      <c r="L91" s="101"/>
      <c r="M91" s="101"/>
      <c r="N91" s="101"/>
      <c r="O91" s="101"/>
      <c r="P91" s="5">
        <v>0</v>
      </c>
      <c r="Q91" s="5">
        <v>0</v>
      </c>
      <c r="R91" s="5">
        <v>0</v>
      </c>
      <c r="S91" s="5">
        <v>0</v>
      </c>
      <c r="T91" s="5">
        <v>0</v>
      </c>
      <c r="U91" s="5">
        <v>0</v>
      </c>
      <c r="V91" s="5">
        <v>0</v>
      </c>
      <c r="W91" s="5">
        <v>0</v>
      </c>
      <c r="X91" s="5">
        <v>0</v>
      </c>
      <c r="Y91" s="5">
        <v>0</v>
      </c>
      <c r="Z91" s="5">
        <v>0</v>
      </c>
      <c r="AA91" s="5">
        <v>0</v>
      </c>
      <c r="AB91" s="5">
        <v>0</v>
      </c>
      <c r="AC91" s="5">
        <v>0</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100"/>
      <c r="BD91" s="101"/>
      <c r="BE91" s="101"/>
      <c r="BF91" s="101"/>
      <c r="BG91" s="101"/>
      <c r="BH91" s="101"/>
      <c r="BI91" s="101"/>
      <c r="BJ91" s="101"/>
      <c r="BK91" s="101"/>
      <c r="BL91" s="101"/>
      <c r="BM91" s="101"/>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0</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105">
        <f t="shared" si="28"/>
        <v>0</v>
      </c>
      <c r="DB91" s="117">
        <f t="shared" si="27"/>
        <v>0</v>
      </c>
      <c r="DP91" s="175">
        <f t="shared" si="22"/>
        <v>0</v>
      </c>
      <c r="DQ91" s="175">
        <f t="shared" si="23"/>
        <v>0</v>
      </c>
      <c r="DR91" s="175">
        <f t="shared" si="24"/>
        <v>0</v>
      </c>
      <c r="DS91" s="175">
        <f t="shared" si="25"/>
        <v>0</v>
      </c>
      <c r="DT91" s="175"/>
    </row>
    <row r="92" spans="1:124" s="176" customFormat="1" ht="16.5" thickBot="1">
      <c r="A92" s="37"/>
      <c r="B92" s="38"/>
      <c r="C92" s="46" t="s">
        <v>148</v>
      </c>
      <c r="D92" s="153"/>
      <c r="E92" s="97">
        <v>0</v>
      </c>
      <c r="F92" s="98">
        <v>0</v>
      </c>
      <c r="G92" s="98">
        <v>0</v>
      </c>
      <c r="H92" s="98">
        <v>0</v>
      </c>
      <c r="I92" s="98">
        <v>0</v>
      </c>
      <c r="J92" s="98">
        <v>0</v>
      </c>
      <c r="K92" s="98">
        <v>0</v>
      </c>
      <c r="L92" s="98">
        <v>0</v>
      </c>
      <c r="M92" s="98">
        <v>0</v>
      </c>
      <c r="N92" s="98">
        <v>0</v>
      </c>
      <c r="O92" s="98">
        <v>0</v>
      </c>
      <c r="P92" s="98">
        <v>0</v>
      </c>
      <c r="Q92" s="98">
        <v>0</v>
      </c>
      <c r="R92" s="98">
        <v>0</v>
      </c>
      <c r="S92" s="98">
        <v>0</v>
      </c>
      <c r="T92" s="98">
        <v>0</v>
      </c>
      <c r="U92" s="98">
        <v>0</v>
      </c>
      <c r="V92" s="98">
        <v>0</v>
      </c>
      <c r="W92" s="98">
        <v>0</v>
      </c>
      <c r="X92" s="98">
        <v>0</v>
      </c>
      <c r="Y92" s="98">
        <v>0</v>
      </c>
      <c r="Z92" s="98">
        <v>0</v>
      </c>
      <c r="AA92" s="98">
        <v>0</v>
      </c>
      <c r="AB92" s="98">
        <v>0</v>
      </c>
      <c r="AC92" s="98">
        <v>0</v>
      </c>
      <c r="AD92" s="98">
        <v>0</v>
      </c>
      <c r="AE92" s="98">
        <v>0</v>
      </c>
      <c r="AF92" s="98">
        <v>0</v>
      </c>
      <c r="AG92" s="98">
        <v>0</v>
      </c>
      <c r="AH92" s="98">
        <v>0</v>
      </c>
      <c r="AI92" s="98">
        <v>0</v>
      </c>
      <c r="AJ92" s="98">
        <v>0</v>
      </c>
      <c r="AK92" s="98">
        <v>0</v>
      </c>
      <c r="AL92" s="98">
        <v>0</v>
      </c>
      <c r="AM92" s="98">
        <v>0</v>
      </c>
      <c r="AN92" s="98">
        <v>0</v>
      </c>
      <c r="AO92" s="98">
        <v>0</v>
      </c>
      <c r="AP92" s="98">
        <v>0</v>
      </c>
      <c r="AQ92" s="98">
        <v>0</v>
      </c>
      <c r="AR92" s="98">
        <v>0</v>
      </c>
      <c r="AS92" s="98">
        <v>0</v>
      </c>
      <c r="AT92" s="98">
        <v>0</v>
      </c>
      <c r="AU92" s="98">
        <v>0</v>
      </c>
      <c r="AV92" s="98">
        <v>0</v>
      </c>
      <c r="AW92" s="98">
        <v>0</v>
      </c>
      <c r="AX92" s="98">
        <v>0</v>
      </c>
      <c r="AY92" s="98">
        <v>0</v>
      </c>
      <c r="AZ92" s="98">
        <v>0</v>
      </c>
      <c r="BA92" s="98">
        <v>0</v>
      </c>
      <c r="BB92" s="98">
        <v>0</v>
      </c>
      <c r="BC92" s="97">
        <v>0</v>
      </c>
      <c r="BD92" s="98">
        <v>0</v>
      </c>
      <c r="BE92" s="98">
        <v>0</v>
      </c>
      <c r="BF92" s="98">
        <v>0</v>
      </c>
      <c r="BG92" s="98">
        <v>0</v>
      </c>
      <c r="BH92" s="98">
        <v>0</v>
      </c>
      <c r="BI92" s="98">
        <v>0</v>
      </c>
      <c r="BJ92" s="98">
        <v>0</v>
      </c>
      <c r="BK92" s="98">
        <v>0</v>
      </c>
      <c r="BL92" s="98">
        <v>0</v>
      </c>
      <c r="BM92" s="98">
        <v>0</v>
      </c>
      <c r="BN92" s="98">
        <v>0</v>
      </c>
      <c r="BO92" s="98">
        <v>0</v>
      </c>
      <c r="BP92" s="98">
        <v>0</v>
      </c>
      <c r="BQ92" s="98">
        <v>0</v>
      </c>
      <c r="BR92" s="98">
        <v>0</v>
      </c>
      <c r="BS92" s="98">
        <v>0</v>
      </c>
      <c r="BT92" s="98">
        <v>0</v>
      </c>
      <c r="BU92" s="98">
        <v>0</v>
      </c>
      <c r="BV92" s="98">
        <v>0</v>
      </c>
      <c r="BW92" s="98">
        <v>0</v>
      </c>
      <c r="BX92" s="98">
        <v>0</v>
      </c>
      <c r="BY92" s="98">
        <v>0</v>
      </c>
      <c r="BZ92" s="98">
        <v>0</v>
      </c>
      <c r="CA92" s="98">
        <v>0</v>
      </c>
      <c r="CB92" s="98">
        <v>0</v>
      </c>
      <c r="CC92" s="98">
        <v>0</v>
      </c>
      <c r="CD92" s="98">
        <v>0</v>
      </c>
      <c r="CE92" s="98">
        <v>0</v>
      </c>
      <c r="CF92" s="98">
        <v>0</v>
      </c>
      <c r="CG92" s="98">
        <v>0</v>
      </c>
      <c r="CH92" s="98">
        <v>0</v>
      </c>
      <c r="CI92" s="98">
        <v>0</v>
      </c>
      <c r="CJ92" s="98">
        <v>0</v>
      </c>
      <c r="CK92" s="98">
        <v>0</v>
      </c>
      <c r="CL92" s="98">
        <v>0</v>
      </c>
      <c r="CM92" s="98">
        <v>0</v>
      </c>
      <c r="CN92" s="98">
        <v>0</v>
      </c>
      <c r="CO92" s="98">
        <v>0</v>
      </c>
      <c r="CP92" s="98">
        <v>0</v>
      </c>
      <c r="CQ92" s="98">
        <v>0</v>
      </c>
      <c r="CR92" s="98">
        <v>0</v>
      </c>
      <c r="CS92" s="98">
        <v>0</v>
      </c>
      <c r="CT92" s="98">
        <v>0</v>
      </c>
      <c r="CU92" s="98">
        <v>0</v>
      </c>
      <c r="CV92" s="98">
        <v>0</v>
      </c>
      <c r="CW92" s="98">
        <v>0</v>
      </c>
      <c r="CX92" s="98">
        <v>0</v>
      </c>
      <c r="CY92" s="98">
        <v>0</v>
      </c>
      <c r="CZ92" s="98">
        <v>0</v>
      </c>
      <c r="DA92" s="105">
        <f t="shared" si="28"/>
        <v>0</v>
      </c>
      <c r="DB92" s="117">
        <f t="shared" si="27"/>
        <v>0</v>
      </c>
      <c r="DP92" s="175">
        <f t="shared" si="22"/>
        <v>0</v>
      </c>
      <c r="DQ92" s="175">
        <f t="shared" si="23"/>
        <v>0</v>
      </c>
      <c r="DR92" s="175">
        <f t="shared" si="24"/>
        <v>0</v>
      </c>
      <c r="DS92" s="175">
        <f t="shared" si="25"/>
        <v>0</v>
      </c>
      <c r="DT92" s="175"/>
    </row>
    <row r="93" spans="1:124" s="176" customFormat="1" ht="15.4" customHeight="1" thickBot="1">
      <c r="A93" s="185" t="str">
        <f>IF(DA92&lt;&gt;0,(IF(OR(A92="",B92=""),"Please fill in the two boxes above",IF(AND(B92="YES",OR(A92="OTHER",A92="")),"YES for direct impacts on business/household only",""))),"")</f>
        <v/>
      </c>
      <c r="B93" s="187"/>
      <c r="C93" s="40" t="s">
        <v>53</v>
      </c>
      <c r="D93" s="151"/>
      <c r="E93" s="99">
        <v>0</v>
      </c>
      <c r="F93" s="3">
        <v>0</v>
      </c>
      <c r="G93" s="3">
        <v>0</v>
      </c>
      <c r="H93" s="3">
        <v>0</v>
      </c>
      <c r="I93" s="3">
        <v>0</v>
      </c>
      <c r="J93" s="3">
        <v>0</v>
      </c>
      <c r="K93" s="3">
        <v>0</v>
      </c>
      <c r="L93" s="3">
        <v>0</v>
      </c>
      <c r="M93" s="3">
        <v>0</v>
      </c>
      <c r="N93" s="3">
        <v>0</v>
      </c>
      <c r="O93" s="2">
        <v>0</v>
      </c>
      <c r="P93" s="2">
        <v>0</v>
      </c>
      <c r="Q93" s="2">
        <v>0</v>
      </c>
      <c r="R93" s="2">
        <v>0</v>
      </c>
      <c r="S93" s="2">
        <v>0</v>
      </c>
      <c r="T93" s="2">
        <v>0</v>
      </c>
      <c r="U93" s="2">
        <v>0</v>
      </c>
      <c r="V93" s="2">
        <v>0</v>
      </c>
      <c r="W93" s="2">
        <v>0</v>
      </c>
      <c r="X93" s="2">
        <v>0</v>
      </c>
      <c r="Y93" s="2">
        <v>0</v>
      </c>
      <c r="Z93" s="2">
        <v>0</v>
      </c>
      <c r="AA93" s="2">
        <v>0</v>
      </c>
      <c r="AB93" s="2">
        <v>0</v>
      </c>
      <c r="AC93" s="2">
        <v>0</v>
      </c>
      <c r="AD93" s="2">
        <v>0</v>
      </c>
      <c r="AE93" s="2">
        <v>0</v>
      </c>
      <c r="AF93" s="2">
        <v>0</v>
      </c>
      <c r="AG93" s="2">
        <v>0</v>
      </c>
      <c r="AH93" s="2">
        <v>0</v>
      </c>
      <c r="AI93" s="2">
        <v>0</v>
      </c>
      <c r="AJ93" s="2">
        <v>0</v>
      </c>
      <c r="AK93" s="2">
        <v>0</v>
      </c>
      <c r="AL93" s="2">
        <v>0</v>
      </c>
      <c r="AM93" s="2">
        <v>0</v>
      </c>
      <c r="AN93" s="2">
        <v>0</v>
      </c>
      <c r="AO93" s="2">
        <v>0</v>
      </c>
      <c r="AP93" s="2">
        <v>0</v>
      </c>
      <c r="AQ93" s="2">
        <v>0</v>
      </c>
      <c r="AR93" s="2">
        <v>0</v>
      </c>
      <c r="AS93" s="2">
        <v>0</v>
      </c>
      <c r="AT93" s="2">
        <v>0</v>
      </c>
      <c r="AU93" s="2">
        <v>0</v>
      </c>
      <c r="AV93" s="2">
        <v>0</v>
      </c>
      <c r="AW93" s="2">
        <v>0</v>
      </c>
      <c r="AX93" s="2">
        <v>0</v>
      </c>
      <c r="AY93" s="2">
        <v>0</v>
      </c>
      <c r="AZ93" s="2">
        <v>0</v>
      </c>
      <c r="BA93" s="2">
        <v>0</v>
      </c>
      <c r="BB93" s="2">
        <v>0</v>
      </c>
      <c r="BC93" s="99">
        <v>0</v>
      </c>
      <c r="BD93" s="3">
        <v>0</v>
      </c>
      <c r="BE93" s="3">
        <v>0</v>
      </c>
      <c r="BF93" s="3">
        <v>0</v>
      </c>
      <c r="BG93" s="3">
        <v>0</v>
      </c>
      <c r="BH93" s="3">
        <v>0</v>
      </c>
      <c r="BI93" s="3">
        <v>0</v>
      </c>
      <c r="BJ93" s="3">
        <v>0</v>
      </c>
      <c r="BK93" s="3">
        <v>0</v>
      </c>
      <c r="BL93" s="3">
        <v>0</v>
      </c>
      <c r="BM93" s="2">
        <v>0</v>
      </c>
      <c r="BN93" s="2">
        <v>0</v>
      </c>
      <c r="BO93" s="2">
        <v>0</v>
      </c>
      <c r="BP93" s="2">
        <v>0</v>
      </c>
      <c r="BQ93" s="2">
        <v>0</v>
      </c>
      <c r="BR93" s="2">
        <v>0</v>
      </c>
      <c r="BS93" s="2">
        <v>0</v>
      </c>
      <c r="BT93" s="2">
        <v>0</v>
      </c>
      <c r="BU93" s="2">
        <v>0</v>
      </c>
      <c r="BV93" s="2">
        <v>0</v>
      </c>
      <c r="BW93" s="2">
        <v>0</v>
      </c>
      <c r="BX93" s="2">
        <v>0</v>
      </c>
      <c r="BY93" s="2">
        <v>0</v>
      </c>
      <c r="BZ93" s="2">
        <v>0</v>
      </c>
      <c r="CA93" s="2">
        <v>0</v>
      </c>
      <c r="CB93" s="2">
        <v>0</v>
      </c>
      <c r="CC93" s="2">
        <v>0</v>
      </c>
      <c r="CD93" s="2">
        <v>0</v>
      </c>
      <c r="CE93" s="2">
        <v>0</v>
      </c>
      <c r="CF93" s="2">
        <v>0</v>
      </c>
      <c r="CG93" s="2">
        <v>0</v>
      </c>
      <c r="CH93" s="2">
        <v>0</v>
      </c>
      <c r="CI93" s="2">
        <v>0</v>
      </c>
      <c r="CJ93" s="2">
        <v>0</v>
      </c>
      <c r="CK93" s="2">
        <v>0</v>
      </c>
      <c r="CL93" s="2">
        <v>0</v>
      </c>
      <c r="CM93" s="2">
        <v>0</v>
      </c>
      <c r="CN93" s="2">
        <v>0</v>
      </c>
      <c r="CO93" s="2">
        <v>0</v>
      </c>
      <c r="CP93" s="2">
        <v>0</v>
      </c>
      <c r="CQ93" s="2">
        <v>0</v>
      </c>
      <c r="CR93" s="2">
        <v>0</v>
      </c>
      <c r="CS93" s="2">
        <v>0</v>
      </c>
      <c r="CT93" s="2">
        <v>0</v>
      </c>
      <c r="CU93" s="2">
        <v>0</v>
      </c>
      <c r="CV93" s="2">
        <v>0</v>
      </c>
      <c r="CW93" s="2">
        <v>0</v>
      </c>
      <c r="CX93" s="2">
        <v>0</v>
      </c>
      <c r="CY93" s="2">
        <v>0</v>
      </c>
      <c r="CZ93" s="2">
        <v>0</v>
      </c>
      <c r="DA93" s="105">
        <f t="shared" si="28"/>
        <v>0</v>
      </c>
      <c r="DB93" s="117">
        <f t="shared" si="27"/>
        <v>0</v>
      </c>
      <c r="DP93" s="175">
        <f t="shared" si="22"/>
        <v>0</v>
      </c>
      <c r="DQ93" s="175">
        <f t="shared" si="23"/>
        <v>0</v>
      </c>
      <c r="DR93" s="175">
        <f t="shared" si="24"/>
        <v>0</v>
      </c>
      <c r="DS93" s="175">
        <f t="shared" si="25"/>
        <v>0</v>
      </c>
      <c r="DT93" s="175"/>
    </row>
    <row r="94" spans="1:124" s="176" customFormat="1" ht="16.5" thickBot="1">
      <c r="A94" s="188"/>
      <c r="B94" s="187"/>
      <c r="C94" s="41" t="s">
        <v>54</v>
      </c>
      <c r="D94" s="152"/>
      <c r="E94" s="100">
        <v>0</v>
      </c>
      <c r="F94" s="101">
        <v>0</v>
      </c>
      <c r="G94" s="101">
        <v>0</v>
      </c>
      <c r="H94" s="101">
        <v>0</v>
      </c>
      <c r="I94" s="101">
        <v>0</v>
      </c>
      <c r="J94" s="101">
        <v>0</v>
      </c>
      <c r="K94" s="101">
        <v>0</v>
      </c>
      <c r="L94" s="101">
        <v>0</v>
      </c>
      <c r="M94" s="101">
        <v>0</v>
      </c>
      <c r="N94" s="101">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100">
        <v>0</v>
      </c>
      <c r="BD94" s="101">
        <v>0</v>
      </c>
      <c r="BE94" s="101">
        <v>0</v>
      </c>
      <c r="BF94" s="101">
        <v>0</v>
      </c>
      <c r="BG94" s="101">
        <v>0</v>
      </c>
      <c r="BH94" s="101">
        <v>0</v>
      </c>
      <c r="BI94" s="101">
        <v>0</v>
      </c>
      <c r="BJ94" s="101">
        <v>0</v>
      </c>
      <c r="BK94" s="101">
        <v>0</v>
      </c>
      <c r="BL94" s="101">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105">
        <f t="shared" si="28"/>
        <v>0</v>
      </c>
      <c r="DB94" s="117">
        <f t="shared" si="27"/>
        <v>0</v>
      </c>
      <c r="DP94" s="175">
        <f t="shared" si="22"/>
        <v>0</v>
      </c>
      <c r="DQ94" s="175">
        <f t="shared" si="23"/>
        <v>0</v>
      </c>
      <c r="DR94" s="175">
        <f t="shared" si="24"/>
        <v>0</v>
      </c>
      <c r="DS94" s="175">
        <f t="shared" si="25"/>
        <v>0</v>
      </c>
      <c r="DT94" s="175"/>
    </row>
    <row r="95" spans="1:124" s="176" customFormat="1" ht="16.5" thickBot="1">
      <c r="A95" s="37"/>
      <c r="B95" s="38"/>
      <c r="C95" s="46" t="s">
        <v>149</v>
      </c>
      <c r="D95" s="153"/>
      <c r="E95" s="97">
        <v>0</v>
      </c>
      <c r="F95" s="98">
        <v>0</v>
      </c>
      <c r="G95" s="98">
        <v>0</v>
      </c>
      <c r="H95" s="98">
        <v>0</v>
      </c>
      <c r="I95" s="98">
        <v>0</v>
      </c>
      <c r="J95" s="98">
        <v>0</v>
      </c>
      <c r="K95" s="98">
        <v>0</v>
      </c>
      <c r="L95" s="98">
        <v>0</v>
      </c>
      <c r="M95" s="98">
        <v>0</v>
      </c>
      <c r="N95" s="98">
        <v>0</v>
      </c>
      <c r="O95" s="98">
        <v>0</v>
      </c>
      <c r="P95" s="98">
        <v>0</v>
      </c>
      <c r="Q95" s="98">
        <v>0</v>
      </c>
      <c r="R95" s="98">
        <v>0</v>
      </c>
      <c r="S95" s="98">
        <v>0</v>
      </c>
      <c r="T95" s="98">
        <v>0</v>
      </c>
      <c r="U95" s="98">
        <v>0</v>
      </c>
      <c r="V95" s="98">
        <v>0</v>
      </c>
      <c r="W95" s="98">
        <v>0</v>
      </c>
      <c r="X95" s="98">
        <v>0</v>
      </c>
      <c r="Y95" s="98">
        <v>0</v>
      </c>
      <c r="Z95" s="98">
        <v>0</v>
      </c>
      <c r="AA95" s="98">
        <v>0</v>
      </c>
      <c r="AB95" s="98">
        <v>0</v>
      </c>
      <c r="AC95" s="98">
        <v>0</v>
      </c>
      <c r="AD95" s="98">
        <v>0</v>
      </c>
      <c r="AE95" s="98">
        <v>0</v>
      </c>
      <c r="AF95" s="98">
        <v>0</v>
      </c>
      <c r="AG95" s="98">
        <v>0</v>
      </c>
      <c r="AH95" s="98">
        <v>0</v>
      </c>
      <c r="AI95" s="98">
        <v>0</v>
      </c>
      <c r="AJ95" s="98">
        <v>0</v>
      </c>
      <c r="AK95" s="98">
        <v>0</v>
      </c>
      <c r="AL95" s="98">
        <v>0</v>
      </c>
      <c r="AM95" s="98">
        <v>0</v>
      </c>
      <c r="AN95" s="98">
        <v>0</v>
      </c>
      <c r="AO95" s="98">
        <v>0</v>
      </c>
      <c r="AP95" s="98">
        <v>0</v>
      </c>
      <c r="AQ95" s="98">
        <v>0</v>
      </c>
      <c r="AR95" s="98">
        <v>0</v>
      </c>
      <c r="AS95" s="98">
        <v>0</v>
      </c>
      <c r="AT95" s="98">
        <v>0</v>
      </c>
      <c r="AU95" s="98">
        <v>0</v>
      </c>
      <c r="AV95" s="98">
        <v>0</v>
      </c>
      <c r="AW95" s="98">
        <v>0</v>
      </c>
      <c r="AX95" s="98">
        <v>0</v>
      </c>
      <c r="AY95" s="98">
        <v>0</v>
      </c>
      <c r="AZ95" s="98">
        <v>0</v>
      </c>
      <c r="BA95" s="98">
        <v>0</v>
      </c>
      <c r="BB95" s="98">
        <v>0</v>
      </c>
      <c r="BC95" s="97">
        <v>0</v>
      </c>
      <c r="BD95" s="98">
        <v>0</v>
      </c>
      <c r="BE95" s="98">
        <v>0</v>
      </c>
      <c r="BF95" s="98">
        <v>0</v>
      </c>
      <c r="BG95" s="98">
        <v>0</v>
      </c>
      <c r="BH95" s="98">
        <v>0</v>
      </c>
      <c r="BI95" s="98">
        <v>0</v>
      </c>
      <c r="BJ95" s="98">
        <v>0</v>
      </c>
      <c r="BK95" s="98">
        <v>0</v>
      </c>
      <c r="BL95" s="98">
        <v>0</v>
      </c>
      <c r="BM95" s="98">
        <v>0</v>
      </c>
      <c r="BN95" s="98">
        <v>0</v>
      </c>
      <c r="BO95" s="98">
        <v>0</v>
      </c>
      <c r="BP95" s="98">
        <v>0</v>
      </c>
      <c r="BQ95" s="98">
        <v>0</v>
      </c>
      <c r="BR95" s="98">
        <v>0</v>
      </c>
      <c r="BS95" s="98">
        <v>0</v>
      </c>
      <c r="BT95" s="98">
        <v>0</v>
      </c>
      <c r="BU95" s="98">
        <v>0</v>
      </c>
      <c r="BV95" s="98">
        <v>0</v>
      </c>
      <c r="BW95" s="98">
        <v>0</v>
      </c>
      <c r="BX95" s="98">
        <v>0</v>
      </c>
      <c r="BY95" s="98">
        <v>0</v>
      </c>
      <c r="BZ95" s="98">
        <v>0</v>
      </c>
      <c r="CA95" s="98">
        <v>0</v>
      </c>
      <c r="CB95" s="98">
        <v>0</v>
      </c>
      <c r="CC95" s="98">
        <v>0</v>
      </c>
      <c r="CD95" s="98">
        <v>0</v>
      </c>
      <c r="CE95" s="98">
        <v>0</v>
      </c>
      <c r="CF95" s="98">
        <v>0</v>
      </c>
      <c r="CG95" s="98">
        <v>0</v>
      </c>
      <c r="CH95" s="98">
        <v>0</v>
      </c>
      <c r="CI95" s="98">
        <v>0</v>
      </c>
      <c r="CJ95" s="98">
        <v>0</v>
      </c>
      <c r="CK95" s="98">
        <v>0</v>
      </c>
      <c r="CL95" s="98">
        <v>0</v>
      </c>
      <c r="CM95" s="98">
        <v>0</v>
      </c>
      <c r="CN95" s="98">
        <v>0</v>
      </c>
      <c r="CO95" s="98">
        <v>0</v>
      </c>
      <c r="CP95" s="98">
        <v>0</v>
      </c>
      <c r="CQ95" s="98">
        <v>0</v>
      </c>
      <c r="CR95" s="98">
        <v>0</v>
      </c>
      <c r="CS95" s="98">
        <v>0</v>
      </c>
      <c r="CT95" s="98">
        <v>0</v>
      </c>
      <c r="CU95" s="98">
        <v>0</v>
      </c>
      <c r="CV95" s="98">
        <v>0</v>
      </c>
      <c r="CW95" s="98">
        <v>0</v>
      </c>
      <c r="CX95" s="98">
        <v>0</v>
      </c>
      <c r="CY95" s="98">
        <v>0</v>
      </c>
      <c r="CZ95" s="98">
        <v>0</v>
      </c>
      <c r="DA95" s="105">
        <f t="shared" si="28"/>
        <v>0</v>
      </c>
      <c r="DB95" s="117">
        <f t="shared" si="27"/>
        <v>0</v>
      </c>
      <c r="DP95" s="175">
        <f t="shared" si="22"/>
        <v>0</v>
      </c>
      <c r="DQ95" s="175">
        <f t="shared" si="23"/>
        <v>0</v>
      </c>
      <c r="DR95" s="175">
        <f t="shared" si="24"/>
        <v>0</v>
      </c>
      <c r="DS95" s="175">
        <f t="shared" si="25"/>
        <v>0</v>
      </c>
      <c r="DT95" s="175"/>
    </row>
    <row r="96" spans="1:124" s="176" customFormat="1" ht="15.4" customHeight="1" thickBot="1">
      <c r="A96" s="185" t="str">
        <f>IF(DA95&lt;&gt;0,(IF(OR(A95="",B95=""),"Please fill in the two boxes above",IF(AND(B95="YES",OR(A95="OTHER",A95="")),"YES for direct impacts on business/household only",""))),"")</f>
        <v/>
      </c>
      <c r="B96" s="187"/>
      <c r="C96" s="40" t="s">
        <v>53</v>
      </c>
      <c r="D96" s="151"/>
      <c r="E96" s="99">
        <v>0</v>
      </c>
      <c r="F96" s="3">
        <v>0</v>
      </c>
      <c r="G96" s="3">
        <v>0</v>
      </c>
      <c r="H96" s="3">
        <v>0</v>
      </c>
      <c r="I96" s="3">
        <v>0</v>
      </c>
      <c r="J96" s="3">
        <v>0</v>
      </c>
      <c r="K96" s="3">
        <v>0</v>
      </c>
      <c r="L96" s="3">
        <v>0</v>
      </c>
      <c r="M96" s="3">
        <v>0</v>
      </c>
      <c r="N96" s="3">
        <v>0</v>
      </c>
      <c r="O96" s="2">
        <v>0</v>
      </c>
      <c r="P96" s="2">
        <v>0</v>
      </c>
      <c r="Q96" s="2">
        <v>0</v>
      </c>
      <c r="R96" s="2">
        <v>0</v>
      </c>
      <c r="S96" s="2">
        <v>0</v>
      </c>
      <c r="T96" s="2">
        <v>0</v>
      </c>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c r="AL96" s="2">
        <v>0</v>
      </c>
      <c r="AM96" s="2">
        <v>0</v>
      </c>
      <c r="AN96" s="2">
        <v>0</v>
      </c>
      <c r="AO96" s="2">
        <v>0</v>
      </c>
      <c r="AP96" s="2">
        <v>0</v>
      </c>
      <c r="AQ96" s="2">
        <v>0</v>
      </c>
      <c r="AR96" s="2">
        <v>0</v>
      </c>
      <c r="AS96" s="2">
        <v>0</v>
      </c>
      <c r="AT96" s="2">
        <v>0</v>
      </c>
      <c r="AU96" s="2">
        <v>0</v>
      </c>
      <c r="AV96" s="2">
        <v>0</v>
      </c>
      <c r="AW96" s="2">
        <v>0</v>
      </c>
      <c r="AX96" s="2">
        <v>0</v>
      </c>
      <c r="AY96" s="2">
        <v>0</v>
      </c>
      <c r="AZ96" s="2">
        <v>0</v>
      </c>
      <c r="BA96" s="2">
        <v>0</v>
      </c>
      <c r="BB96" s="2">
        <v>0</v>
      </c>
      <c r="BC96" s="99">
        <v>0</v>
      </c>
      <c r="BD96" s="3">
        <v>0</v>
      </c>
      <c r="BE96" s="3">
        <v>0</v>
      </c>
      <c r="BF96" s="3">
        <v>0</v>
      </c>
      <c r="BG96" s="3">
        <v>0</v>
      </c>
      <c r="BH96" s="3">
        <v>0</v>
      </c>
      <c r="BI96" s="3">
        <v>0</v>
      </c>
      <c r="BJ96" s="3">
        <v>0</v>
      </c>
      <c r="BK96" s="3">
        <v>0</v>
      </c>
      <c r="BL96" s="3">
        <v>0</v>
      </c>
      <c r="BM96" s="2">
        <v>0</v>
      </c>
      <c r="BN96" s="2">
        <v>0</v>
      </c>
      <c r="BO96" s="2">
        <v>0</v>
      </c>
      <c r="BP96" s="2">
        <v>0</v>
      </c>
      <c r="BQ96" s="2">
        <v>0</v>
      </c>
      <c r="BR96" s="2">
        <v>0</v>
      </c>
      <c r="BS96" s="2">
        <v>0</v>
      </c>
      <c r="BT96" s="2">
        <v>0</v>
      </c>
      <c r="BU96" s="2">
        <v>0</v>
      </c>
      <c r="BV96" s="2">
        <v>0</v>
      </c>
      <c r="BW96" s="2">
        <v>0</v>
      </c>
      <c r="BX96" s="2">
        <v>0</v>
      </c>
      <c r="BY96" s="2">
        <v>0</v>
      </c>
      <c r="BZ96" s="2">
        <v>0</v>
      </c>
      <c r="CA96" s="2">
        <v>0</v>
      </c>
      <c r="CB96" s="2">
        <v>0</v>
      </c>
      <c r="CC96" s="2">
        <v>0</v>
      </c>
      <c r="CD96" s="2">
        <v>0</v>
      </c>
      <c r="CE96" s="2">
        <v>0</v>
      </c>
      <c r="CF96" s="2">
        <v>0</v>
      </c>
      <c r="CG96" s="2">
        <v>0</v>
      </c>
      <c r="CH96" s="2">
        <v>0</v>
      </c>
      <c r="CI96" s="2">
        <v>0</v>
      </c>
      <c r="CJ96" s="2">
        <v>0</v>
      </c>
      <c r="CK96" s="2">
        <v>0</v>
      </c>
      <c r="CL96" s="2">
        <v>0</v>
      </c>
      <c r="CM96" s="2">
        <v>0</v>
      </c>
      <c r="CN96" s="2">
        <v>0</v>
      </c>
      <c r="CO96" s="2">
        <v>0</v>
      </c>
      <c r="CP96" s="2">
        <v>0</v>
      </c>
      <c r="CQ96" s="2">
        <v>0</v>
      </c>
      <c r="CR96" s="2">
        <v>0</v>
      </c>
      <c r="CS96" s="2">
        <v>0</v>
      </c>
      <c r="CT96" s="2">
        <v>0</v>
      </c>
      <c r="CU96" s="2">
        <v>0</v>
      </c>
      <c r="CV96" s="2">
        <v>0</v>
      </c>
      <c r="CW96" s="2">
        <v>0</v>
      </c>
      <c r="CX96" s="2">
        <v>0</v>
      </c>
      <c r="CY96" s="2">
        <v>0</v>
      </c>
      <c r="CZ96" s="2">
        <v>0</v>
      </c>
      <c r="DA96" s="105">
        <f t="shared" si="28"/>
        <v>0</v>
      </c>
      <c r="DB96" s="117">
        <f t="shared" si="27"/>
        <v>0</v>
      </c>
      <c r="DP96" s="175">
        <f t="shared" si="22"/>
        <v>0</v>
      </c>
      <c r="DQ96" s="175">
        <f t="shared" si="23"/>
        <v>0</v>
      </c>
      <c r="DR96" s="175">
        <f t="shared" si="24"/>
        <v>0</v>
      </c>
      <c r="DS96" s="175">
        <f t="shared" si="25"/>
        <v>0</v>
      </c>
      <c r="DT96" s="175"/>
    </row>
    <row r="97" spans="1:124" s="176" customFormat="1" ht="16.5" thickBot="1">
      <c r="A97" s="188"/>
      <c r="B97" s="187"/>
      <c r="C97" s="41" t="s">
        <v>54</v>
      </c>
      <c r="D97" s="152"/>
      <c r="E97" s="100"/>
      <c r="F97" s="101"/>
      <c r="G97" s="101"/>
      <c r="H97" s="101"/>
      <c r="I97" s="101"/>
      <c r="J97" s="101"/>
      <c r="K97" s="101"/>
      <c r="L97" s="101"/>
      <c r="M97" s="101"/>
      <c r="N97" s="101"/>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100"/>
      <c r="BD97" s="101"/>
      <c r="BE97" s="101"/>
      <c r="BF97" s="101"/>
      <c r="BG97" s="101"/>
      <c r="BH97" s="101"/>
      <c r="BI97" s="101"/>
      <c r="BJ97" s="101"/>
      <c r="BK97" s="101"/>
      <c r="BL97" s="101"/>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0</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105">
        <f t="shared" si="28"/>
        <v>0</v>
      </c>
      <c r="DB97" s="117">
        <f t="shared" si="27"/>
        <v>0</v>
      </c>
      <c r="DP97" s="175">
        <f t="shared" si="22"/>
        <v>0</v>
      </c>
      <c r="DQ97" s="175">
        <f t="shared" si="23"/>
        <v>0</v>
      </c>
      <c r="DR97" s="175">
        <f t="shared" si="24"/>
        <v>0</v>
      </c>
      <c r="DS97" s="175">
        <f t="shared" si="25"/>
        <v>0</v>
      </c>
      <c r="DT97" s="175"/>
    </row>
    <row r="98" spans="1:124" s="176" customFormat="1" ht="16.5" thickBot="1">
      <c r="A98" s="37"/>
      <c r="B98" s="38"/>
      <c r="C98" s="46" t="s">
        <v>150</v>
      </c>
      <c r="D98" s="153"/>
      <c r="E98" s="3"/>
      <c r="F98" s="3"/>
      <c r="G98" s="3"/>
      <c r="H98" s="3"/>
      <c r="I98" s="3"/>
      <c r="J98" s="3"/>
      <c r="K98" s="3"/>
      <c r="L98" s="3"/>
      <c r="M98" s="3"/>
      <c r="N98" s="3"/>
      <c r="O98" s="3">
        <v>0</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0</v>
      </c>
      <c r="AH98" s="3">
        <v>0</v>
      </c>
      <c r="AI98" s="3">
        <v>0</v>
      </c>
      <c r="AJ98" s="3">
        <v>0</v>
      </c>
      <c r="AK98" s="3">
        <v>0</v>
      </c>
      <c r="AL98" s="3">
        <v>0</v>
      </c>
      <c r="AM98" s="3">
        <v>0</v>
      </c>
      <c r="AN98" s="3">
        <v>0</v>
      </c>
      <c r="AO98" s="3">
        <v>0</v>
      </c>
      <c r="AP98" s="3">
        <v>0</v>
      </c>
      <c r="AQ98" s="3">
        <v>0</v>
      </c>
      <c r="AR98" s="3">
        <v>0</v>
      </c>
      <c r="AS98" s="3">
        <v>0</v>
      </c>
      <c r="AT98" s="3">
        <v>0</v>
      </c>
      <c r="AU98" s="3">
        <v>0</v>
      </c>
      <c r="AV98" s="3">
        <v>0</v>
      </c>
      <c r="AW98" s="3">
        <v>0</v>
      </c>
      <c r="AX98" s="3">
        <v>0</v>
      </c>
      <c r="AY98" s="3">
        <v>0</v>
      </c>
      <c r="AZ98" s="3">
        <v>0</v>
      </c>
      <c r="BA98" s="3">
        <v>0</v>
      </c>
      <c r="BB98" s="3">
        <v>0</v>
      </c>
      <c r="BC98" s="3"/>
      <c r="BD98" s="3"/>
      <c r="BE98" s="3"/>
      <c r="BF98" s="3"/>
      <c r="BG98" s="3"/>
      <c r="BH98" s="3"/>
      <c r="BI98" s="3"/>
      <c r="BJ98" s="3"/>
      <c r="BK98" s="3"/>
      <c r="BL98" s="3"/>
      <c r="BM98" s="3">
        <v>0</v>
      </c>
      <c r="BN98" s="3">
        <v>0</v>
      </c>
      <c r="BO98" s="3">
        <v>0</v>
      </c>
      <c r="BP98" s="3">
        <v>0</v>
      </c>
      <c r="BQ98" s="3">
        <v>0</v>
      </c>
      <c r="BR98" s="3">
        <v>0</v>
      </c>
      <c r="BS98" s="3">
        <v>0</v>
      </c>
      <c r="BT98" s="3">
        <v>0</v>
      </c>
      <c r="BU98" s="3">
        <v>0</v>
      </c>
      <c r="BV98" s="3">
        <v>0</v>
      </c>
      <c r="BW98" s="3">
        <v>0</v>
      </c>
      <c r="BX98" s="3">
        <v>0</v>
      </c>
      <c r="BY98" s="3">
        <v>0</v>
      </c>
      <c r="BZ98" s="3">
        <v>0</v>
      </c>
      <c r="CA98" s="3">
        <v>0</v>
      </c>
      <c r="CB98" s="3">
        <v>0</v>
      </c>
      <c r="CC98" s="3">
        <v>0</v>
      </c>
      <c r="CD98" s="3">
        <v>0</v>
      </c>
      <c r="CE98" s="3">
        <v>0</v>
      </c>
      <c r="CF98" s="3">
        <v>0</v>
      </c>
      <c r="CG98" s="3">
        <v>0</v>
      </c>
      <c r="CH98" s="3">
        <v>0</v>
      </c>
      <c r="CI98" s="3">
        <v>0</v>
      </c>
      <c r="CJ98" s="3">
        <v>0</v>
      </c>
      <c r="CK98" s="3">
        <v>0</v>
      </c>
      <c r="CL98" s="3">
        <v>0</v>
      </c>
      <c r="CM98" s="3">
        <v>0</v>
      </c>
      <c r="CN98" s="3">
        <v>0</v>
      </c>
      <c r="CO98" s="3">
        <v>0</v>
      </c>
      <c r="CP98" s="3">
        <v>0</v>
      </c>
      <c r="CQ98" s="3">
        <v>0</v>
      </c>
      <c r="CR98" s="3">
        <v>0</v>
      </c>
      <c r="CS98" s="3">
        <v>0</v>
      </c>
      <c r="CT98" s="3">
        <v>0</v>
      </c>
      <c r="CU98" s="3">
        <v>0</v>
      </c>
      <c r="CV98" s="3">
        <v>0</v>
      </c>
      <c r="CW98" s="3">
        <v>0</v>
      </c>
      <c r="CX98" s="3">
        <v>0</v>
      </c>
      <c r="CY98" s="3">
        <v>0</v>
      </c>
      <c r="CZ98" s="3">
        <v>0</v>
      </c>
      <c r="DA98" s="105">
        <f t="shared" si="28"/>
        <v>0</v>
      </c>
      <c r="DB98" s="117">
        <f t="shared" si="27"/>
        <v>0</v>
      </c>
      <c r="DP98" s="175">
        <f t="shared" si="22"/>
        <v>0</v>
      </c>
      <c r="DQ98" s="175">
        <f t="shared" si="23"/>
        <v>0</v>
      </c>
      <c r="DR98" s="175">
        <f t="shared" si="24"/>
        <v>0</v>
      </c>
      <c r="DS98" s="175">
        <f t="shared" si="25"/>
        <v>0</v>
      </c>
      <c r="DT98" s="175"/>
    </row>
    <row r="99" spans="1:124" s="176" customFormat="1" ht="15.4" customHeight="1" thickBot="1">
      <c r="A99" s="185" t="str">
        <f>IF(DA98&lt;&gt;0,(IF(OR(A98="",B98=""),"Please fill in the two boxes above",IF(AND(B98="YES",OR(A98="OTHER",A98="")),"YES for direct impacts on business/household only",""))),"")</f>
        <v/>
      </c>
      <c r="B99" s="187"/>
      <c r="C99" s="40" t="s">
        <v>53</v>
      </c>
      <c r="D99" s="151"/>
      <c r="E99" s="2"/>
      <c r="F99" s="2"/>
      <c r="G99" s="2"/>
      <c r="H99" s="2"/>
      <c r="I99" s="2"/>
      <c r="J99" s="2"/>
      <c r="K99" s="2"/>
      <c r="L99" s="2"/>
      <c r="M99" s="2"/>
      <c r="N99" s="2"/>
      <c r="O99" s="2">
        <v>0</v>
      </c>
      <c r="P99" s="2">
        <v>0</v>
      </c>
      <c r="Q99" s="2">
        <v>0</v>
      </c>
      <c r="R99" s="2">
        <v>0</v>
      </c>
      <c r="S99" s="2">
        <v>0</v>
      </c>
      <c r="T99" s="2">
        <v>0</v>
      </c>
      <c r="U99" s="2">
        <v>0</v>
      </c>
      <c r="V99" s="2">
        <v>0</v>
      </c>
      <c r="W99" s="2">
        <v>0</v>
      </c>
      <c r="X99" s="2">
        <v>0</v>
      </c>
      <c r="Y99" s="2">
        <v>0</v>
      </c>
      <c r="Z99" s="2">
        <v>0</v>
      </c>
      <c r="AA99" s="2">
        <v>0</v>
      </c>
      <c r="AB99" s="2">
        <v>0</v>
      </c>
      <c r="AC99" s="2">
        <v>0</v>
      </c>
      <c r="AD99" s="2">
        <v>0</v>
      </c>
      <c r="AE99" s="2">
        <v>0</v>
      </c>
      <c r="AF99" s="2">
        <v>0</v>
      </c>
      <c r="AG99" s="2">
        <v>0</v>
      </c>
      <c r="AH99" s="2">
        <v>0</v>
      </c>
      <c r="AI99" s="2">
        <v>0</v>
      </c>
      <c r="AJ99" s="2">
        <v>0</v>
      </c>
      <c r="AK99" s="2">
        <v>0</v>
      </c>
      <c r="AL99" s="2">
        <v>0</v>
      </c>
      <c r="AM99" s="2">
        <v>0</v>
      </c>
      <c r="AN99" s="2">
        <v>0</v>
      </c>
      <c r="AO99" s="2">
        <v>0</v>
      </c>
      <c r="AP99" s="2">
        <v>0</v>
      </c>
      <c r="AQ99" s="2">
        <v>0</v>
      </c>
      <c r="AR99" s="2">
        <v>0</v>
      </c>
      <c r="AS99" s="2">
        <v>0</v>
      </c>
      <c r="AT99" s="2">
        <v>0</v>
      </c>
      <c r="AU99" s="2">
        <v>0</v>
      </c>
      <c r="AV99" s="2">
        <v>0</v>
      </c>
      <c r="AW99" s="2">
        <v>0</v>
      </c>
      <c r="AX99" s="2">
        <v>0</v>
      </c>
      <c r="AY99" s="2">
        <v>0</v>
      </c>
      <c r="AZ99" s="2">
        <v>0</v>
      </c>
      <c r="BA99" s="2">
        <v>0</v>
      </c>
      <c r="BB99" s="2">
        <v>0</v>
      </c>
      <c r="BC99" s="2"/>
      <c r="BD99" s="2"/>
      <c r="BE99" s="2"/>
      <c r="BF99" s="2"/>
      <c r="BG99" s="2"/>
      <c r="BH99" s="2"/>
      <c r="BI99" s="2"/>
      <c r="BJ99" s="2"/>
      <c r="BK99" s="2"/>
      <c r="BL99" s="2"/>
      <c r="BM99" s="2">
        <v>0</v>
      </c>
      <c r="BN99" s="2">
        <v>0</v>
      </c>
      <c r="BO99" s="2">
        <v>0</v>
      </c>
      <c r="BP99" s="2">
        <v>0</v>
      </c>
      <c r="BQ99" s="2">
        <v>0</v>
      </c>
      <c r="BR99" s="2">
        <v>0</v>
      </c>
      <c r="BS99" s="2">
        <v>0</v>
      </c>
      <c r="BT99" s="2">
        <v>0</v>
      </c>
      <c r="BU99" s="2">
        <v>0</v>
      </c>
      <c r="BV99" s="2">
        <v>0</v>
      </c>
      <c r="BW99" s="2">
        <v>0</v>
      </c>
      <c r="BX99" s="2">
        <v>0</v>
      </c>
      <c r="BY99" s="2">
        <v>0</v>
      </c>
      <c r="BZ99" s="2">
        <v>0</v>
      </c>
      <c r="CA99" s="2">
        <v>0</v>
      </c>
      <c r="CB99" s="2">
        <v>0</v>
      </c>
      <c r="CC99" s="2">
        <v>0</v>
      </c>
      <c r="CD99" s="2">
        <v>0</v>
      </c>
      <c r="CE99" s="2">
        <v>0</v>
      </c>
      <c r="CF99" s="2">
        <v>0</v>
      </c>
      <c r="CG99" s="2">
        <v>0</v>
      </c>
      <c r="CH99" s="2">
        <v>0</v>
      </c>
      <c r="CI99" s="2">
        <v>0</v>
      </c>
      <c r="CJ99" s="2">
        <v>0</v>
      </c>
      <c r="CK99" s="2">
        <v>0</v>
      </c>
      <c r="CL99" s="2">
        <v>0</v>
      </c>
      <c r="CM99" s="2">
        <v>0</v>
      </c>
      <c r="CN99" s="2">
        <v>0</v>
      </c>
      <c r="CO99" s="2">
        <v>0</v>
      </c>
      <c r="CP99" s="2">
        <v>0</v>
      </c>
      <c r="CQ99" s="2">
        <v>0</v>
      </c>
      <c r="CR99" s="2">
        <v>0</v>
      </c>
      <c r="CS99" s="2">
        <v>0</v>
      </c>
      <c r="CT99" s="2">
        <v>0</v>
      </c>
      <c r="CU99" s="2">
        <v>0</v>
      </c>
      <c r="CV99" s="2">
        <v>0</v>
      </c>
      <c r="CW99" s="2">
        <v>0</v>
      </c>
      <c r="CX99" s="2">
        <v>0</v>
      </c>
      <c r="CY99" s="2">
        <v>0</v>
      </c>
      <c r="CZ99" s="2">
        <v>0</v>
      </c>
      <c r="DA99" s="105">
        <f t="shared" si="28"/>
        <v>0</v>
      </c>
      <c r="DB99" s="117">
        <f t="shared" si="27"/>
        <v>0</v>
      </c>
      <c r="DP99" s="175">
        <f t="shared" si="22"/>
        <v>0</v>
      </c>
      <c r="DQ99" s="175">
        <f t="shared" si="23"/>
        <v>0</v>
      </c>
      <c r="DR99" s="175">
        <f t="shared" si="24"/>
        <v>0</v>
      </c>
      <c r="DS99" s="175">
        <f t="shared" si="25"/>
        <v>0</v>
      </c>
      <c r="DT99" s="175"/>
    </row>
    <row r="100" spans="1:124" s="176" customFormat="1" ht="16.5" thickBot="1">
      <c r="A100" s="188"/>
      <c r="B100" s="187"/>
      <c r="C100" s="42" t="s">
        <v>54</v>
      </c>
      <c r="D100" s="154"/>
      <c r="E100" s="4"/>
      <c r="F100" s="5"/>
      <c r="G100" s="5"/>
      <c r="H100" s="5"/>
      <c r="I100" s="5"/>
      <c r="J100" s="5"/>
      <c r="K100" s="5"/>
      <c r="L100" s="5"/>
      <c r="M100" s="5"/>
      <c r="N100" s="5"/>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0</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4"/>
      <c r="BD100" s="5"/>
      <c r="BE100" s="5"/>
      <c r="BF100" s="5"/>
      <c r="BG100" s="5"/>
      <c r="BH100" s="5"/>
      <c r="BI100" s="5"/>
      <c r="BJ100" s="5"/>
      <c r="BK100" s="5"/>
      <c r="BL100" s="5"/>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0</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105">
        <f t="shared" si="28"/>
        <v>0</v>
      </c>
      <c r="DB100" s="117">
        <f t="shared" si="27"/>
        <v>0</v>
      </c>
      <c r="DP100" s="175">
        <f t="shared" si="22"/>
        <v>0</v>
      </c>
      <c r="DQ100" s="175">
        <f t="shared" si="23"/>
        <v>0</v>
      </c>
      <c r="DR100" s="175">
        <f t="shared" si="24"/>
        <v>0</v>
      </c>
      <c r="DS100" s="175">
        <f t="shared" si="25"/>
        <v>0</v>
      </c>
      <c r="DT100" s="175"/>
    </row>
    <row r="101" spans="1:124" s="176" customFormat="1" ht="15.4" hidden="1" customHeight="1" outlineLevel="1" thickBot="1">
      <c r="A101" s="37"/>
      <c r="B101" s="38"/>
      <c r="C101" s="45" t="s">
        <v>151</v>
      </c>
      <c r="D101" s="153"/>
      <c r="E101" s="97"/>
      <c r="F101" s="98"/>
      <c r="G101" s="98"/>
      <c r="H101" s="98"/>
      <c r="I101" s="98"/>
      <c r="J101" s="98"/>
      <c r="K101" s="98"/>
      <c r="L101" s="98"/>
      <c r="M101" s="98"/>
      <c r="N101" s="98"/>
      <c r="O101" s="98">
        <v>0</v>
      </c>
      <c r="P101" s="98">
        <v>0</v>
      </c>
      <c r="Q101" s="98">
        <v>0</v>
      </c>
      <c r="R101" s="98">
        <v>0</v>
      </c>
      <c r="S101" s="98">
        <v>0</v>
      </c>
      <c r="T101" s="98">
        <v>0</v>
      </c>
      <c r="U101" s="98">
        <v>0</v>
      </c>
      <c r="V101" s="98">
        <v>0</v>
      </c>
      <c r="W101" s="98">
        <v>0</v>
      </c>
      <c r="X101" s="98">
        <v>0</v>
      </c>
      <c r="Y101" s="98">
        <v>0</v>
      </c>
      <c r="Z101" s="98">
        <v>0</v>
      </c>
      <c r="AA101" s="98">
        <v>0</v>
      </c>
      <c r="AB101" s="98">
        <v>0</v>
      </c>
      <c r="AC101" s="98">
        <v>0</v>
      </c>
      <c r="AD101" s="98">
        <v>0</v>
      </c>
      <c r="AE101" s="98">
        <v>0</v>
      </c>
      <c r="AF101" s="98">
        <v>0</v>
      </c>
      <c r="AG101" s="98">
        <v>0</v>
      </c>
      <c r="AH101" s="98">
        <v>0</v>
      </c>
      <c r="AI101" s="98">
        <v>0</v>
      </c>
      <c r="AJ101" s="98">
        <v>0</v>
      </c>
      <c r="AK101" s="98">
        <v>0</v>
      </c>
      <c r="AL101" s="98">
        <v>0</v>
      </c>
      <c r="AM101" s="98">
        <v>0</v>
      </c>
      <c r="AN101" s="98">
        <v>0</v>
      </c>
      <c r="AO101" s="98">
        <v>0</v>
      </c>
      <c r="AP101" s="98">
        <v>0</v>
      </c>
      <c r="AQ101" s="98">
        <v>0</v>
      </c>
      <c r="AR101" s="98">
        <v>0</v>
      </c>
      <c r="AS101" s="98">
        <v>0</v>
      </c>
      <c r="AT101" s="98">
        <v>0</v>
      </c>
      <c r="AU101" s="98">
        <v>0</v>
      </c>
      <c r="AV101" s="98">
        <v>0</v>
      </c>
      <c r="AW101" s="98">
        <v>0</v>
      </c>
      <c r="AX101" s="98">
        <v>0</v>
      </c>
      <c r="AY101" s="98">
        <v>0</v>
      </c>
      <c r="AZ101" s="98">
        <v>0</v>
      </c>
      <c r="BA101" s="98">
        <v>0</v>
      </c>
      <c r="BB101" s="98">
        <v>0</v>
      </c>
      <c r="BC101" s="97"/>
      <c r="BD101" s="98"/>
      <c r="BE101" s="98"/>
      <c r="BF101" s="98"/>
      <c r="BG101" s="98"/>
      <c r="BH101" s="98"/>
      <c r="BI101" s="98"/>
      <c r="BJ101" s="98"/>
      <c r="BK101" s="98"/>
      <c r="BL101" s="98"/>
      <c r="BM101" s="98">
        <v>0</v>
      </c>
      <c r="BN101" s="98">
        <v>0</v>
      </c>
      <c r="BO101" s="98">
        <v>0</v>
      </c>
      <c r="BP101" s="98">
        <v>0</v>
      </c>
      <c r="BQ101" s="98">
        <v>0</v>
      </c>
      <c r="BR101" s="98">
        <v>0</v>
      </c>
      <c r="BS101" s="98">
        <v>0</v>
      </c>
      <c r="BT101" s="98">
        <v>0</v>
      </c>
      <c r="BU101" s="98">
        <v>0</v>
      </c>
      <c r="BV101" s="98">
        <v>0</v>
      </c>
      <c r="BW101" s="98">
        <v>0</v>
      </c>
      <c r="BX101" s="98">
        <v>0</v>
      </c>
      <c r="BY101" s="98">
        <v>0</v>
      </c>
      <c r="BZ101" s="98">
        <v>0</v>
      </c>
      <c r="CA101" s="98">
        <v>0</v>
      </c>
      <c r="CB101" s="98">
        <v>0</v>
      </c>
      <c r="CC101" s="98">
        <v>0</v>
      </c>
      <c r="CD101" s="98">
        <v>0</v>
      </c>
      <c r="CE101" s="98">
        <v>0</v>
      </c>
      <c r="CF101" s="98">
        <v>0</v>
      </c>
      <c r="CG101" s="98">
        <v>0</v>
      </c>
      <c r="CH101" s="98">
        <v>0</v>
      </c>
      <c r="CI101" s="98">
        <v>0</v>
      </c>
      <c r="CJ101" s="98">
        <v>0</v>
      </c>
      <c r="CK101" s="98">
        <v>0</v>
      </c>
      <c r="CL101" s="98">
        <v>0</v>
      </c>
      <c r="CM101" s="98">
        <v>0</v>
      </c>
      <c r="CN101" s="98">
        <v>0</v>
      </c>
      <c r="CO101" s="98">
        <v>0</v>
      </c>
      <c r="CP101" s="98">
        <v>0</v>
      </c>
      <c r="CQ101" s="98">
        <v>0</v>
      </c>
      <c r="CR101" s="98">
        <v>0</v>
      </c>
      <c r="CS101" s="98">
        <v>0</v>
      </c>
      <c r="CT101" s="98">
        <v>0</v>
      </c>
      <c r="CU101" s="98">
        <v>0</v>
      </c>
      <c r="CV101" s="98">
        <v>0</v>
      </c>
      <c r="CW101" s="98">
        <v>0</v>
      </c>
      <c r="CX101" s="98">
        <v>0</v>
      </c>
      <c r="CY101" s="98">
        <v>0</v>
      </c>
      <c r="CZ101" s="98">
        <v>0</v>
      </c>
      <c r="DA101" s="105">
        <f t="shared" si="28"/>
        <v>0</v>
      </c>
      <c r="DB101" s="117">
        <f t="shared" si="27"/>
        <v>0</v>
      </c>
      <c r="DP101" s="175">
        <f t="shared" si="22"/>
        <v>0</v>
      </c>
      <c r="DQ101" s="175">
        <f t="shared" si="23"/>
        <v>0</v>
      </c>
      <c r="DR101" s="175">
        <f t="shared" si="24"/>
        <v>0</v>
      </c>
      <c r="DS101" s="175">
        <f t="shared" si="25"/>
        <v>0</v>
      </c>
      <c r="DT101" s="175"/>
    </row>
    <row r="102" spans="1:124" s="176" customFormat="1" ht="15.4" hidden="1" customHeight="1" outlineLevel="1" thickBot="1">
      <c r="A102" s="185" t="str">
        <f>IF(DA101&lt;&gt;0,(IF(OR(A101="",B101=""),"Please fill in the two boxes above",IF(AND(B101="YES",OR(A101="OTHER",A101="")),"YES for direct impacts on business/household only",""))),"")</f>
        <v/>
      </c>
      <c r="B102" s="187"/>
      <c r="C102" s="40" t="s">
        <v>53</v>
      </c>
      <c r="D102" s="151"/>
      <c r="E102" s="99"/>
      <c r="F102" s="3"/>
      <c r="G102" s="3"/>
      <c r="H102" s="3"/>
      <c r="I102" s="3"/>
      <c r="J102" s="3"/>
      <c r="K102" s="3"/>
      <c r="L102" s="3"/>
      <c r="M102" s="3"/>
      <c r="N102" s="3"/>
      <c r="O102" s="3">
        <v>0</v>
      </c>
      <c r="P102" s="2">
        <v>0</v>
      </c>
      <c r="Q102" s="2">
        <v>0</v>
      </c>
      <c r="R102" s="2">
        <v>0</v>
      </c>
      <c r="S102" s="2">
        <v>0</v>
      </c>
      <c r="T102" s="2">
        <v>0</v>
      </c>
      <c r="U102" s="2">
        <v>0</v>
      </c>
      <c r="V102" s="2">
        <v>0</v>
      </c>
      <c r="W102" s="2">
        <v>0</v>
      </c>
      <c r="X102" s="2">
        <v>0</v>
      </c>
      <c r="Y102" s="2">
        <v>0</v>
      </c>
      <c r="Z102" s="2">
        <v>0</v>
      </c>
      <c r="AA102" s="2">
        <v>0</v>
      </c>
      <c r="AB102" s="2">
        <v>0</v>
      </c>
      <c r="AC102" s="2">
        <v>0</v>
      </c>
      <c r="AD102" s="2">
        <v>0</v>
      </c>
      <c r="AE102" s="2">
        <v>0</v>
      </c>
      <c r="AF102" s="2">
        <v>0</v>
      </c>
      <c r="AG102" s="2">
        <v>0</v>
      </c>
      <c r="AH102" s="2">
        <v>0</v>
      </c>
      <c r="AI102" s="2">
        <v>0</v>
      </c>
      <c r="AJ102" s="2">
        <v>0</v>
      </c>
      <c r="AK102" s="2">
        <v>0</v>
      </c>
      <c r="AL102" s="2">
        <v>0</v>
      </c>
      <c r="AM102" s="2">
        <v>0</v>
      </c>
      <c r="AN102" s="2">
        <v>0</v>
      </c>
      <c r="AO102" s="2">
        <v>0</v>
      </c>
      <c r="AP102" s="2">
        <v>0</v>
      </c>
      <c r="AQ102" s="2">
        <v>0</v>
      </c>
      <c r="AR102" s="2">
        <v>0</v>
      </c>
      <c r="AS102" s="2">
        <v>0</v>
      </c>
      <c r="AT102" s="2">
        <v>0</v>
      </c>
      <c r="AU102" s="2">
        <v>0</v>
      </c>
      <c r="AV102" s="2">
        <v>0</v>
      </c>
      <c r="AW102" s="2">
        <v>0</v>
      </c>
      <c r="AX102" s="2">
        <v>0</v>
      </c>
      <c r="AY102" s="2">
        <v>0</v>
      </c>
      <c r="AZ102" s="2">
        <v>0</v>
      </c>
      <c r="BA102" s="2">
        <v>0</v>
      </c>
      <c r="BB102" s="2">
        <v>0</v>
      </c>
      <c r="BC102" s="99"/>
      <c r="BD102" s="3"/>
      <c r="BE102" s="3"/>
      <c r="BF102" s="3"/>
      <c r="BG102" s="3"/>
      <c r="BH102" s="3"/>
      <c r="BI102" s="3"/>
      <c r="BJ102" s="3"/>
      <c r="BK102" s="3"/>
      <c r="BL102" s="3"/>
      <c r="BM102" s="3">
        <v>0</v>
      </c>
      <c r="BN102" s="2">
        <v>0</v>
      </c>
      <c r="BO102" s="2">
        <v>0</v>
      </c>
      <c r="BP102" s="2">
        <v>0</v>
      </c>
      <c r="BQ102" s="2">
        <v>0</v>
      </c>
      <c r="BR102" s="2">
        <v>0</v>
      </c>
      <c r="BS102" s="2">
        <v>0</v>
      </c>
      <c r="BT102" s="2">
        <v>0</v>
      </c>
      <c r="BU102" s="2">
        <v>0</v>
      </c>
      <c r="BV102" s="2">
        <v>0</v>
      </c>
      <c r="BW102" s="2">
        <v>0</v>
      </c>
      <c r="BX102" s="2">
        <v>0</v>
      </c>
      <c r="BY102" s="2">
        <v>0</v>
      </c>
      <c r="BZ102" s="2">
        <v>0</v>
      </c>
      <c r="CA102" s="2">
        <v>0</v>
      </c>
      <c r="CB102" s="2">
        <v>0</v>
      </c>
      <c r="CC102" s="2">
        <v>0</v>
      </c>
      <c r="CD102" s="2">
        <v>0</v>
      </c>
      <c r="CE102" s="2">
        <v>0</v>
      </c>
      <c r="CF102" s="2">
        <v>0</v>
      </c>
      <c r="CG102" s="2">
        <v>0</v>
      </c>
      <c r="CH102" s="2">
        <v>0</v>
      </c>
      <c r="CI102" s="2">
        <v>0</v>
      </c>
      <c r="CJ102" s="2">
        <v>0</v>
      </c>
      <c r="CK102" s="2">
        <v>0</v>
      </c>
      <c r="CL102" s="2">
        <v>0</v>
      </c>
      <c r="CM102" s="2">
        <v>0</v>
      </c>
      <c r="CN102" s="2">
        <v>0</v>
      </c>
      <c r="CO102" s="2">
        <v>0</v>
      </c>
      <c r="CP102" s="2">
        <v>0</v>
      </c>
      <c r="CQ102" s="2">
        <v>0</v>
      </c>
      <c r="CR102" s="2">
        <v>0</v>
      </c>
      <c r="CS102" s="2">
        <v>0</v>
      </c>
      <c r="CT102" s="2">
        <v>0</v>
      </c>
      <c r="CU102" s="2">
        <v>0</v>
      </c>
      <c r="CV102" s="2">
        <v>0</v>
      </c>
      <c r="CW102" s="2">
        <v>0</v>
      </c>
      <c r="CX102" s="2">
        <v>0</v>
      </c>
      <c r="CY102" s="2">
        <v>0</v>
      </c>
      <c r="CZ102" s="2">
        <v>0</v>
      </c>
      <c r="DA102" s="105">
        <f t="shared" si="28"/>
        <v>0</v>
      </c>
      <c r="DB102" s="117">
        <f t="shared" si="27"/>
        <v>0</v>
      </c>
      <c r="DP102" s="175">
        <f t="shared" ref="DP102:DP130" si="29">IF(A102="BUSINESS",1,0)</f>
        <v>0</v>
      </c>
      <c r="DQ102" s="175">
        <f t="shared" ref="DQ102:DQ130" si="30">IF(A102="HOUSEHOLD",1,0)</f>
        <v>0</v>
      </c>
      <c r="DR102" s="175">
        <f t="shared" ref="DR102:DR130" si="31">IF(AND(B102="YES",DP102=1),1,0)</f>
        <v>0</v>
      </c>
      <c r="DS102" s="175">
        <f t="shared" ref="DS102:DS130" si="32">IF(AND(B102="YES",DQ102=1),1,0)</f>
        <v>0</v>
      </c>
      <c r="DT102" s="175"/>
    </row>
    <row r="103" spans="1:124" s="176" customFormat="1" ht="15.4" hidden="1" customHeight="1" outlineLevel="1" thickBot="1">
      <c r="A103" s="188"/>
      <c r="B103" s="187"/>
      <c r="C103" s="41" t="s">
        <v>54</v>
      </c>
      <c r="D103" s="152"/>
      <c r="E103" s="100"/>
      <c r="F103" s="101"/>
      <c r="G103" s="101"/>
      <c r="H103" s="101"/>
      <c r="I103" s="101"/>
      <c r="J103" s="101"/>
      <c r="K103" s="101"/>
      <c r="L103" s="101"/>
      <c r="M103" s="101"/>
      <c r="N103" s="101"/>
      <c r="O103" s="101">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100"/>
      <c r="BD103" s="101"/>
      <c r="BE103" s="101"/>
      <c r="BF103" s="101"/>
      <c r="BG103" s="101"/>
      <c r="BH103" s="101"/>
      <c r="BI103" s="101"/>
      <c r="BJ103" s="101"/>
      <c r="BK103" s="101"/>
      <c r="BL103" s="101"/>
      <c r="BM103" s="101">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105">
        <f t="shared" si="28"/>
        <v>0</v>
      </c>
      <c r="DB103" s="117">
        <f t="shared" si="27"/>
        <v>0</v>
      </c>
      <c r="DP103" s="175">
        <f t="shared" si="29"/>
        <v>0</v>
      </c>
      <c r="DQ103" s="175">
        <f t="shared" si="30"/>
        <v>0</v>
      </c>
      <c r="DR103" s="175">
        <f t="shared" si="31"/>
        <v>0</v>
      </c>
      <c r="DS103" s="175">
        <f t="shared" si="32"/>
        <v>0</v>
      </c>
      <c r="DT103" s="175"/>
    </row>
    <row r="104" spans="1:124" s="176" customFormat="1" ht="15.4" hidden="1" customHeight="1" outlineLevel="1" thickBot="1">
      <c r="A104" s="37"/>
      <c r="B104" s="38"/>
      <c r="C104" s="46" t="s">
        <v>152</v>
      </c>
      <c r="D104" s="111"/>
      <c r="E104" s="97"/>
      <c r="F104" s="98"/>
      <c r="G104" s="98"/>
      <c r="H104" s="98"/>
      <c r="I104" s="98"/>
      <c r="J104" s="98"/>
      <c r="K104" s="98"/>
      <c r="L104" s="98"/>
      <c r="M104" s="98"/>
      <c r="N104" s="98"/>
      <c r="O104" s="98">
        <v>0</v>
      </c>
      <c r="P104" s="98">
        <v>0</v>
      </c>
      <c r="Q104" s="98">
        <v>0</v>
      </c>
      <c r="R104" s="98">
        <v>0</v>
      </c>
      <c r="S104" s="98">
        <v>0</v>
      </c>
      <c r="T104" s="98">
        <v>0</v>
      </c>
      <c r="U104" s="98">
        <v>0</v>
      </c>
      <c r="V104" s="98">
        <v>0</v>
      </c>
      <c r="W104" s="98">
        <v>0</v>
      </c>
      <c r="X104" s="98">
        <v>0</v>
      </c>
      <c r="Y104" s="98">
        <v>0</v>
      </c>
      <c r="Z104" s="98">
        <v>0</v>
      </c>
      <c r="AA104" s="98">
        <v>0</v>
      </c>
      <c r="AB104" s="98">
        <v>0</v>
      </c>
      <c r="AC104" s="98">
        <v>0</v>
      </c>
      <c r="AD104" s="98">
        <v>0</v>
      </c>
      <c r="AE104" s="98">
        <v>0</v>
      </c>
      <c r="AF104" s="98">
        <v>0</v>
      </c>
      <c r="AG104" s="98">
        <v>0</v>
      </c>
      <c r="AH104" s="98">
        <v>0</v>
      </c>
      <c r="AI104" s="98">
        <v>0</v>
      </c>
      <c r="AJ104" s="98">
        <v>0</v>
      </c>
      <c r="AK104" s="98">
        <v>0</v>
      </c>
      <c r="AL104" s="98">
        <v>0</v>
      </c>
      <c r="AM104" s="98">
        <v>0</v>
      </c>
      <c r="AN104" s="98">
        <v>0</v>
      </c>
      <c r="AO104" s="98">
        <v>0</v>
      </c>
      <c r="AP104" s="98">
        <v>0</v>
      </c>
      <c r="AQ104" s="98">
        <v>0</v>
      </c>
      <c r="AR104" s="98">
        <v>0</v>
      </c>
      <c r="AS104" s="98">
        <v>0</v>
      </c>
      <c r="AT104" s="98">
        <v>0</v>
      </c>
      <c r="AU104" s="98">
        <v>0</v>
      </c>
      <c r="AV104" s="98">
        <v>0</v>
      </c>
      <c r="AW104" s="98">
        <v>0</v>
      </c>
      <c r="AX104" s="98">
        <v>0</v>
      </c>
      <c r="AY104" s="98">
        <v>0</v>
      </c>
      <c r="AZ104" s="98">
        <v>0</v>
      </c>
      <c r="BA104" s="98">
        <v>0</v>
      </c>
      <c r="BB104" s="98">
        <v>0</v>
      </c>
      <c r="BC104" s="97"/>
      <c r="BD104" s="98"/>
      <c r="BE104" s="98"/>
      <c r="BF104" s="98"/>
      <c r="BG104" s="98"/>
      <c r="BH104" s="98"/>
      <c r="BI104" s="98"/>
      <c r="BJ104" s="98"/>
      <c r="BK104" s="98"/>
      <c r="BL104" s="98"/>
      <c r="BM104" s="98">
        <v>0</v>
      </c>
      <c r="BN104" s="98">
        <v>0</v>
      </c>
      <c r="BO104" s="98">
        <v>0</v>
      </c>
      <c r="BP104" s="98">
        <v>0</v>
      </c>
      <c r="BQ104" s="98">
        <v>0</v>
      </c>
      <c r="BR104" s="98">
        <v>0</v>
      </c>
      <c r="BS104" s="98">
        <v>0</v>
      </c>
      <c r="BT104" s="98">
        <v>0</v>
      </c>
      <c r="BU104" s="98">
        <v>0</v>
      </c>
      <c r="BV104" s="98">
        <v>0</v>
      </c>
      <c r="BW104" s="98">
        <v>0</v>
      </c>
      <c r="BX104" s="98">
        <v>0</v>
      </c>
      <c r="BY104" s="98">
        <v>0</v>
      </c>
      <c r="BZ104" s="98">
        <v>0</v>
      </c>
      <c r="CA104" s="98">
        <v>0</v>
      </c>
      <c r="CB104" s="98">
        <v>0</v>
      </c>
      <c r="CC104" s="98">
        <v>0</v>
      </c>
      <c r="CD104" s="98">
        <v>0</v>
      </c>
      <c r="CE104" s="98">
        <v>0</v>
      </c>
      <c r="CF104" s="98">
        <v>0</v>
      </c>
      <c r="CG104" s="98">
        <v>0</v>
      </c>
      <c r="CH104" s="98">
        <v>0</v>
      </c>
      <c r="CI104" s="98">
        <v>0</v>
      </c>
      <c r="CJ104" s="98">
        <v>0</v>
      </c>
      <c r="CK104" s="98">
        <v>0</v>
      </c>
      <c r="CL104" s="98">
        <v>0</v>
      </c>
      <c r="CM104" s="98">
        <v>0</v>
      </c>
      <c r="CN104" s="98">
        <v>0</v>
      </c>
      <c r="CO104" s="98">
        <v>0</v>
      </c>
      <c r="CP104" s="98">
        <v>0</v>
      </c>
      <c r="CQ104" s="98">
        <v>0</v>
      </c>
      <c r="CR104" s="98">
        <v>0</v>
      </c>
      <c r="CS104" s="98">
        <v>0</v>
      </c>
      <c r="CT104" s="98">
        <v>0</v>
      </c>
      <c r="CU104" s="98">
        <v>0</v>
      </c>
      <c r="CV104" s="98">
        <v>0</v>
      </c>
      <c r="CW104" s="98">
        <v>0</v>
      </c>
      <c r="CX104" s="98">
        <v>0</v>
      </c>
      <c r="CY104" s="98">
        <v>0</v>
      </c>
      <c r="CZ104" s="98">
        <v>0</v>
      </c>
      <c r="DA104" s="105">
        <f t="shared" si="28"/>
        <v>0</v>
      </c>
      <c r="DB104" s="117">
        <f t="shared" si="27"/>
        <v>0</v>
      </c>
      <c r="DP104" s="175">
        <f t="shared" si="29"/>
        <v>0</v>
      </c>
      <c r="DQ104" s="175">
        <f t="shared" si="30"/>
        <v>0</v>
      </c>
      <c r="DR104" s="175">
        <f t="shared" si="31"/>
        <v>0</v>
      </c>
      <c r="DS104" s="175">
        <f t="shared" si="32"/>
        <v>0</v>
      </c>
      <c r="DT104" s="175"/>
    </row>
    <row r="105" spans="1:124" s="176" customFormat="1" ht="15.4" hidden="1" customHeight="1" outlineLevel="1" thickBot="1">
      <c r="A105" s="185" t="str">
        <f>IF(DA104&lt;&gt;0,(IF(OR(A104="",B104=""),"Please fill in the two boxes above",IF(AND(B104="YES",OR(A104="OTHER",A104="")),"YES for direct impacts on business/household only",""))),"")</f>
        <v/>
      </c>
      <c r="B105" s="187"/>
      <c r="C105" s="40" t="s">
        <v>53</v>
      </c>
      <c r="D105" s="155"/>
      <c r="E105" s="99"/>
      <c r="F105" s="3"/>
      <c r="G105" s="3"/>
      <c r="H105" s="3"/>
      <c r="I105" s="3"/>
      <c r="J105" s="3"/>
      <c r="K105" s="3"/>
      <c r="L105" s="3"/>
      <c r="M105" s="3"/>
      <c r="N105" s="3"/>
      <c r="O105" s="3">
        <v>0</v>
      </c>
      <c r="P105" s="2">
        <v>0</v>
      </c>
      <c r="Q105" s="2">
        <v>0</v>
      </c>
      <c r="R105" s="2">
        <v>0</v>
      </c>
      <c r="S105" s="2">
        <v>0</v>
      </c>
      <c r="T105" s="2">
        <v>0</v>
      </c>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c r="AL105" s="2">
        <v>0</v>
      </c>
      <c r="AM105" s="2">
        <v>0</v>
      </c>
      <c r="AN105" s="2">
        <v>0</v>
      </c>
      <c r="AO105" s="2">
        <v>0</v>
      </c>
      <c r="AP105" s="2">
        <v>0</v>
      </c>
      <c r="AQ105" s="2">
        <v>0</v>
      </c>
      <c r="AR105" s="2">
        <v>0</v>
      </c>
      <c r="AS105" s="2">
        <v>0</v>
      </c>
      <c r="AT105" s="2">
        <v>0</v>
      </c>
      <c r="AU105" s="2">
        <v>0</v>
      </c>
      <c r="AV105" s="2">
        <v>0</v>
      </c>
      <c r="AW105" s="2">
        <v>0</v>
      </c>
      <c r="AX105" s="2">
        <v>0</v>
      </c>
      <c r="AY105" s="2">
        <v>0</v>
      </c>
      <c r="AZ105" s="2">
        <v>0</v>
      </c>
      <c r="BA105" s="2">
        <v>0</v>
      </c>
      <c r="BB105" s="2">
        <v>0</v>
      </c>
      <c r="BC105" s="99"/>
      <c r="BD105" s="3"/>
      <c r="BE105" s="3"/>
      <c r="BF105" s="3"/>
      <c r="BG105" s="3"/>
      <c r="BH105" s="3"/>
      <c r="BI105" s="3"/>
      <c r="BJ105" s="3"/>
      <c r="BK105" s="3"/>
      <c r="BL105" s="3"/>
      <c r="BM105" s="3">
        <v>0</v>
      </c>
      <c r="BN105" s="2">
        <v>0</v>
      </c>
      <c r="BO105" s="2">
        <v>0</v>
      </c>
      <c r="BP105" s="2">
        <v>0</v>
      </c>
      <c r="BQ105" s="2">
        <v>0</v>
      </c>
      <c r="BR105" s="2">
        <v>0</v>
      </c>
      <c r="BS105" s="2">
        <v>0</v>
      </c>
      <c r="BT105" s="2">
        <v>0</v>
      </c>
      <c r="BU105" s="2">
        <v>0</v>
      </c>
      <c r="BV105" s="2">
        <v>0</v>
      </c>
      <c r="BW105" s="2">
        <v>0</v>
      </c>
      <c r="BX105" s="2">
        <v>0</v>
      </c>
      <c r="BY105" s="2">
        <v>0</v>
      </c>
      <c r="BZ105" s="2">
        <v>0</v>
      </c>
      <c r="CA105" s="2">
        <v>0</v>
      </c>
      <c r="CB105" s="2">
        <v>0</v>
      </c>
      <c r="CC105" s="2">
        <v>0</v>
      </c>
      <c r="CD105" s="2">
        <v>0</v>
      </c>
      <c r="CE105" s="2">
        <v>0</v>
      </c>
      <c r="CF105" s="2">
        <v>0</v>
      </c>
      <c r="CG105" s="2">
        <v>0</v>
      </c>
      <c r="CH105" s="2">
        <v>0</v>
      </c>
      <c r="CI105" s="2">
        <v>0</v>
      </c>
      <c r="CJ105" s="2">
        <v>0</v>
      </c>
      <c r="CK105" s="2">
        <v>0</v>
      </c>
      <c r="CL105" s="2">
        <v>0</v>
      </c>
      <c r="CM105" s="2">
        <v>0</v>
      </c>
      <c r="CN105" s="2">
        <v>0</v>
      </c>
      <c r="CO105" s="2">
        <v>0</v>
      </c>
      <c r="CP105" s="2">
        <v>0</v>
      </c>
      <c r="CQ105" s="2">
        <v>0</v>
      </c>
      <c r="CR105" s="2">
        <v>0</v>
      </c>
      <c r="CS105" s="2">
        <v>0</v>
      </c>
      <c r="CT105" s="2">
        <v>0</v>
      </c>
      <c r="CU105" s="2">
        <v>0</v>
      </c>
      <c r="CV105" s="2">
        <v>0</v>
      </c>
      <c r="CW105" s="2">
        <v>0</v>
      </c>
      <c r="CX105" s="2">
        <v>0</v>
      </c>
      <c r="CY105" s="2">
        <v>0</v>
      </c>
      <c r="CZ105" s="2">
        <v>0</v>
      </c>
      <c r="DA105" s="105">
        <f t="shared" si="28"/>
        <v>0</v>
      </c>
      <c r="DB105" s="117">
        <f t="shared" si="27"/>
        <v>0</v>
      </c>
      <c r="DP105" s="175">
        <f t="shared" si="29"/>
        <v>0</v>
      </c>
      <c r="DQ105" s="175">
        <f t="shared" si="30"/>
        <v>0</v>
      </c>
      <c r="DR105" s="175">
        <f t="shared" si="31"/>
        <v>0</v>
      </c>
      <c r="DS105" s="175">
        <f t="shared" si="32"/>
        <v>0</v>
      </c>
      <c r="DT105" s="175"/>
    </row>
    <row r="106" spans="1:124" s="176" customFormat="1" ht="15.4" hidden="1" customHeight="1" outlineLevel="1" thickBot="1">
      <c r="A106" s="188"/>
      <c r="B106" s="187"/>
      <c r="C106" s="41" t="s">
        <v>54</v>
      </c>
      <c r="D106" s="156"/>
      <c r="E106" s="100"/>
      <c r="F106" s="101"/>
      <c r="G106" s="101"/>
      <c r="H106" s="101"/>
      <c r="I106" s="101"/>
      <c r="J106" s="101"/>
      <c r="K106" s="101"/>
      <c r="L106" s="101"/>
      <c r="M106" s="101"/>
      <c r="N106" s="101"/>
      <c r="O106" s="101">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100"/>
      <c r="BD106" s="101"/>
      <c r="BE106" s="101"/>
      <c r="BF106" s="101"/>
      <c r="BG106" s="101"/>
      <c r="BH106" s="101"/>
      <c r="BI106" s="101"/>
      <c r="BJ106" s="101"/>
      <c r="BK106" s="101"/>
      <c r="BL106" s="101"/>
      <c r="BM106" s="101">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105">
        <f t="shared" si="28"/>
        <v>0</v>
      </c>
      <c r="DB106" s="117">
        <f t="shared" si="27"/>
        <v>0</v>
      </c>
      <c r="DP106" s="175">
        <f t="shared" si="29"/>
        <v>0</v>
      </c>
      <c r="DQ106" s="175">
        <f t="shared" si="30"/>
        <v>0</v>
      </c>
      <c r="DR106" s="175">
        <f t="shared" si="31"/>
        <v>0</v>
      </c>
      <c r="DS106" s="175">
        <f t="shared" si="32"/>
        <v>0</v>
      </c>
      <c r="DT106" s="175"/>
    </row>
    <row r="107" spans="1:124" s="176" customFormat="1" ht="15.4" hidden="1" customHeight="1" outlineLevel="1" thickBot="1">
      <c r="A107" s="37"/>
      <c r="B107" s="38"/>
      <c r="C107" s="46" t="s">
        <v>153</v>
      </c>
      <c r="D107" s="153"/>
      <c r="E107" s="97"/>
      <c r="F107" s="98"/>
      <c r="G107" s="98"/>
      <c r="H107" s="98"/>
      <c r="I107" s="98"/>
      <c r="J107" s="98"/>
      <c r="K107" s="98"/>
      <c r="L107" s="98"/>
      <c r="M107" s="98"/>
      <c r="N107" s="98"/>
      <c r="O107" s="98">
        <v>0</v>
      </c>
      <c r="P107" s="98">
        <v>0</v>
      </c>
      <c r="Q107" s="98">
        <v>0</v>
      </c>
      <c r="R107" s="98">
        <v>0</v>
      </c>
      <c r="S107" s="98">
        <v>0</v>
      </c>
      <c r="T107" s="98">
        <v>0</v>
      </c>
      <c r="U107" s="98">
        <v>0</v>
      </c>
      <c r="V107" s="98">
        <v>0</v>
      </c>
      <c r="W107" s="98">
        <v>0</v>
      </c>
      <c r="X107" s="98">
        <v>0</v>
      </c>
      <c r="Y107" s="98">
        <v>0</v>
      </c>
      <c r="Z107" s="98">
        <v>0</v>
      </c>
      <c r="AA107" s="98">
        <v>0</v>
      </c>
      <c r="AB107" s="98">
        <v>0</v>
      </c>
      <c r="AC107" s="98">
        <v>0</v>
      </c>
      <c r="AD107" s="98">
        <v>0</v>
      </c>
      <c r="AE107" s="98">
        <v>0</v>
      </c>
      <c r="AF107" s="98">
        <v>0</v>
      </c>
      <c r="AG107" s="98">
        <v>0</v>
      </c>
      <c r="AH107" s="98">
        <v>0</v>
      </c>
      <c r="AI107" s="98">
        <v>0</v>
      </c>
      <c r="AJ107" s="98">
        <v>0</v>
      </c>
      <c r="AK107" s="98">
        <v>0</v>
      </c>
      <c r="AL107" s="98">
        <v>0</v>
      </c>
      <c r="AM107" s="98">
        <v>0</v>
      </c>
      <c r="AN107" s="98">
        <v>0</v>
      </c>
      <c r="AO107" s="98">
        <v>0</v>
      </c>
      <c r="AP107" s="98">
        <v>0</v>
      </c>
      <c r="AQ107" s="98">
        <v>0</v>
      </c>
      <c r="AR107" s="98">
        <v>0</v>
      </c>
      <c r="AS107" s="98">
        <v>0</v>
      </c>
      <c r="AT107" s="98">
        <v>0</v>
      </c>
      <c r="AU107" s="98">
        <v>0</v>
      </c>
      <c r="AV107" s="98">
        <v>0</v>
      </c>
      <c r="AW107" s="98">
        <v>0</v>
      </c>
      <c r="AX107" s="98">
        <v>0</v>
      </c>
      <c r="AY107" s="98">
        <v>0</v>
      </c>
      <c r="AZ107" s="98">
        <v>0</v>
      </c>
      <c r="BA107" s="98">
        <v>0</v>
      </c>
      <c r="BB107" s="98">
        <v>0</v>
      </c>
      <c r="BC107" s="97"/>
      <c r="BD107" s="98"/>
      <c r="BE107" s="98"/>
      <c r="BF107" s="98"/>
      <c r="BG107" s="98"/>
      <c r="BH107" s="98"/>
      <c r="BI107" s="98"/>
      <c r="BJ107" s="98"/>
      <c r="BK107" s="98"/>
      <c r="BL107" s="98"/>
      <c r="BM107" s="98">
        <v>0</v>
      </c>
      <c r="BN107" s="98">
        <v>0</v>
      </c>
      <c r="BO107" s="98">
        <v>0</v>
      </c>
      <c r="BP107" s="98">
        <v>0</v>
      </c>
      <c r="BQ107" s="98">
        <v>0</v>
      </c>
      <c r="BR107" s="98">
        <v>0</v>
      </c>
      <c r="BS107" s="98">
        <v>0</v>
      </c>
      <c r="BT107" s="98">
        <v>0</v>
      </c>
      <c r="BU107" s="98">
        <v>0</v>
      </c>
      <c r="BV107" s="98">
        <v>0</v>
      </c>
      <c r="BW107" s="98">
        <v>0</v>
      </c>
      <c r="BX107" s="98">
        <v>0</v>
      </c>
      <c r="BY107" s="98">
        <v>0</v>
      </c>
      <c r="BZ107" s="98">
        <v>0</v>
      </c>
      <c r="CA107" s="98">
        <v>0</v>
      </c>
      <c r="CB107" s="98">
        <v>0</v>
      </c>
      <c r="CC107" s="98">
        <v>0</v>
      </c>
      <c r="CD107" s="98">
        <v>0</v>
      </c>
      <c r="CE107" s="98">
        <v>0</v>
      </c>
      <c r="CF107" s="98">
        <v>0</v>
      </c>
      <c r="CG107" s="98">
        <v>0</v>
      </c>
      <c r="CH107" s="98">
        <v>0</v>
      </c>
      <c r="CI107" s="98">
        <v>0</v>
      </c>
      <c r="CJ107" s="98">
        <v>0</v>
      </c>
      <c r="CK107" s="98">
        <v>0</v>
      </c>
      <c r="CL107" s="98">
        <v>0</v>
      </c>
      <c r="CM107" s="98">
        <v>0</v>
      </c>
      <c r="CN107" s="98">
        <v>0</v>
      </c>
      <c r="CO107" s="98">
        <v>0</v>
      </c>
      <c r="CP107" s="98">
        <v>0</v>
      </c>
      <c r="CQ107" s="98">
        <v>0</v>
      </c>
      <c r="CR107" s="98">
        <v>0</v>
      </c>
      <c r="CS107" s="98">
        <v>0</v>
      </c>
      <c r="CT107" s="98">
        <v>0</v>
      </c>
      <c r="CU107" s="98">
        <v>0</v>
      </c>
      <c r="CV107" s="98">
        <v>0</v>
      </c>
      <c r="CW107" s="98">
        <v>0</v>
      </c>
      <c r="CX107" s="98">
        <v>0</v>
      </c>
      <c r="CY107" s="98">
        <v>0</v>
      </c>
      <c r="CZ107" s="98">
        <v>0</v>
      </c>
      <c r="DA107" s="105">
        <f t="shared" si="28"/>
        <v>0</v>
      </c>
      <c r="DB107" s="117">
        <f t="shared" si="27"/>
        <v>0</v>
      </c>
      <c r="DC107" s="175"/>
      <c r="DI107" s="175"/>
      <c r="DJ107" s="175"/>
      <c r="DK107" s="175"/>
      <c r="DL107" s="175"/>
      <c r="DP107" s="175">
        <f t="shared" si="29"/>
        <v>0</v>
      </c>
      <c r="DQ107" s="175">
        <f t="shared" si="30"/>
        <v>0</v>
      </c>
      <c r="DR107" s="175">
        <f t="shared" si="31"/>
        <v>0</v>
      </c>
      <c r="DS107" s="175">
        <f t="shared" si="32"/>
        <v>0</v>
      </c>
      <c r="DT107" s="175"/>
    </row>
    <row r="108" spans="1:124" s="176" customFormat="1" ht="15.4" hidden="1" customHeight="1" outlineLevel="1" thickBot="1">
      <c r="A108" s="185" t="str">
        <f>IF(DA107&lt;&gt;0,(IF(OR(A107="",B107=""),"Please fill in the two boxes above",IF(AND(B107="YES",OR(A107="OTHER",A107="")),"YES for direct impacts on business/household only",""))),"")</f>
        <v/>
      </c>
      <c r="B108" s="187"/>
      <c r="C108" s="40" t="s">
        <v>53</v>
      </c>
      <c r="D108" s="151"/>
      <c r="E108" s="99"/>
      <c r="F108" s="3"/>
      <c r="G108" s="3"/>
      <c r="H108" s="3"/>
      <c r="I108" s="3"/>
      <c r="J108" s="3"/>
      <c r="K108" s="3"/>
      <c r="L108" s="3"/>
      <c r="M108" s="3"/>
      <c r="N108" s="3"/>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2">
        <v>0</v>
      </c>
      <c r="AF108" s="2">
        <v>0</v>
      </c>
      <c r="AG108" s="2">
        <v>0</v>
      </c>
      <c r="AH108" s="2">
        <v>0</v>
      </c>
      <c r="AI108" s="2">
        <v>0</v>
      </c>
      <c r="AJ108" s="2">
        <v>0</v>
      </c>
      <c r="AK108" s="2">
        <v>0</v>
      </c>
      <c r="AL108" s="2">
        <v>0</v>
      </c>
      <c r="AM108" s="2">
        <v>0</v>
      </c>
      <c r="AN108" s="2">
        <v>0</v>
      </c>
      <c r="AO108" s="2">
        <v>0</v>
      </c>
      <c r="AP108" s="2">
        <v>0</v>
      </c>
      <c r="AQ108" s="2">
        <v>0</v>
      </c>
      <c r="AR108" s="2">
        <v>0</v>
      </c>
      <c r="AS108" s="2">
        <v>0</v>
      </c>
      <c r="AT108" s="2">
        <v>0</v>
      </c>
      <c r="AU108" s="2">
        <v>0</v>
      </c>
      <c r="AV108" s="2">
        <v>0</v>
      </c>
      <c r="AW108" s="2">
        <v>0</v>
      </c>
      <c r="AX108" s="2">
        <v>0</v>
      </c>
      <c r="AY108" s="2">
        <v>0</v>
      </c>
      <c r="AZ108" s="2">
        <v>0</v>
      </c>
      <c r="BA108" s="2">
        <v>0</v>
      </c>
      <c r="BB108" s="2">
        <v>0</v>
      </c>
      <c r="BC108" s="99"/>
      <c r="BD108" s="3"/>
      <c r="BE108" s="3"/>
      <c r="BF108" s="3"/>
      <c r="BG108" s="3"/>
      <c r="BH108" s="3"/>
      <c r="BI108" s="3"/>
      <c r="BJ108" s="3"/>
      <c r="BK108" s="3"/>
      <c r="BL108" s="3"/>
      <c r="BM108" s="2">
        <v>0</v>
      </c>
      <c r="BN108" s="2">
        <v>0</v>
      </c>
      <c r="BO108" s="2">
        <v>0</v>
      </c>
      <c r="BP108" s="2">
        <v>0</v>
      </c>
      <c r="BQ108" s="2">
        <v>0</v>
      </c>
      <c r="BR108" s="2">
        <v>0</v>
      </c>
      <c r="BS108" s="2">
        <v>0</v>
      </c>
      <c r="BT108" s="2">
        <v>0</v>
      </c>
      <c r="BU108" s="2">
        <v>0</v>
      </c>
      <c r="BV108" s="2">
        <v>0</v>
      </c>
      <c r="BW108" s="2">
        <v>0</v>
      </c>
      <c r="BX108" s="2">
        <v>0</v>
      </c>
      <c r="BY108" s="2">
        <v>0</v>
      </c>
      <c r="BZ108" s="2">
        <v>0</v>
      </c>
      <c r="CA108" s="2">
        <v>0</v>
      </c>
      <c r="CB108" s="2">
        <v>0</v>
      </c>
      <c r="CC108" s="2">
        <v>0</v>
      </c>
      <c r="CD108" s="2">
        <v>0</v>
      </c>
      <c r="CE108" s="2">
        <v>0</v>
      </c>
      <c r="CF108" s="2">
        <v>0</v>
      </c>
      <c r="CG108" s="2">
        <v>0</v>
      </c>
      <c r="CH108" s="2">
        <v>0</v>
      </c>
      <c r="CI108" s="2">
        <v>0</v>
      </c>
      <c r="CJ108" s="2">
        <v>0</v>
      </c>
      <c r="CK108" s="2">
        <v>0</v>
      </c>
      <c r="CL108" s="2">
        <v>0</v>
      </c>
      <c r="CM108" s="2">
        <v>0</v>
      </c>
      <c r="CN108" s="2">
        <v>0</v>
      </c>
      <c r="CO108" s="2">
        <v>0</v>
      </c>
      <c r="CP108" s="2">
        <v>0</v>
      </c>
      <c r="CQ108" s="2">
        <v>0</v>
      </c>
      <c r="CR108" s="2">
        <v>0</v>
      </c>
      <c r="CS108" s="2">
        <v>0</v>
      </c>
      <c r="CT108" s="2">
        <v>0</v>
      </c>
      <c r="CU108" s="2">
        <v>0</v>
      </c>
      <c r="CV108" s="2">
        <v>0</v>
      </c>
      <c r="CW108" s="2">
        <v>0</v>
      </c>
      <c r="CX108" s="2">
        <v>0</v>
      </c>
      <c r="CY108" s="2">
        <v>0</v>
      </c>
      <c r="CZ108" s="2">
        <v>0</v>
      </c>
      <c r="DA108" s="105">
        <f t="shared" si="28"/>
        <v>0</v>
      </c>
      <c r="DB108" s="117">
        <f t="shared" si="27"/>
        <v>0</v>
      </c>
      <c r="DC108" s="175"/>
      <c r="DI108" s="175"/>
      <c r="DJ108" s="175"/>
      <c r="DK108" s="175"/>
      <c r="DL108" s="175"/>
      <c r="DP108" s="175">
        <f t="shared" si="29"/>
        <v>0</v>
      </c>
      <c r="DQ108" s="175">
        <f t="shared" si="30"/>
        <v>0</v>
      </c>
      <c r="DR108" s="175">
        <f t="shared" si="31"/>
        <v>0</v>
      </c>
      <c r="DS108" s="175">
        <f t="shared" si="32"/>
        <v>0</v>
      </c>
      <c r="DT108" s="175"/>
    </row>
    <row r="109" spans="1:124" s="176" customFormat="1" ht="15.4" hidden="1" customHeight="1" outlineLevel="1" thickBot="1">
      <c r="A109" s="188"/>
      <c r="B109" s="187"/>
      <c r="C109" s="41" t="s">
        <v>54</v>
      </c>
      <c r="D109" s="152"/>
      <c r="E109" s="100"/>
      <c r="F109" s="101"/>
      <c r="G109" s="101"/>
      <c r="H109" s="101"/>
      <c r="I109" s="101"/>
      <c r="J109" s="101"/>
      <c r="K109" s="101"/>
      <c r="L109" s="101"/>
      <c r="M109" s="101"/>
      <c r="N109" s="101"/>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100"/>
      <c r="BD109" s="101"/>
      <c r="BE109" s="101"/>
      <c r="BF109" s="101"/>
      <c r="BG109" s="101"/>
      <c r="BH109" s="101"/>
      <c r="BI109" s="101"/>
      <c r="BJ109" s="101"/>
      <c r="BK109" s="101"/>
      <c r="BL109" s="101"/>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0</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105">
        <f t="shared" si="28"/>
        <v>0</v>
      </c>
      <c r="DB109" s="117">
        <f t="shared" si="27"/>
        <v>0</v>
      </c>
      <c r="DC109" s="175"/>
      <c r="DI109" s="175"/>
      <c r="DJ109" s="175"/>
      <c r="DK109" s="175"/>
      <c r="DL109" s="175"/>
      <c r="DP109" s="175">
        <f t="shared" si="29"/>
        <v>0</v>
      </c>
      <c r="DQ109" s="175">
        <f t="shared" si="30"/>
        <v>0</v>
      </c>
      <c r="DR109" s="175">
        <f t="shared" si="31"/>
        <v>0</v>
      </c>
      <c r="DS109" s="175">
        <f t="shared" si="32"/>
        <v>0</v>
      </c>
      <c r="DT109" s="175"/>
    </row>
    <row r="110" spans="1:124" s="176" customFormat="1" ht="15.4" hidden="1" customHeight="1" outlineLevel="1" thickBot="1">
      <c r="A110" s="37"/>
      <c r="B110" s="38"/>
      <c r="C110" s="46" t="s">
        <v>154</v>
      </c>
      <c r="D110" s="153"/>
      <c r="E110" s="97"/>
      <c r="F110" s="98"/>
      <c r="G110" s="98"/>
      <c r="H110" s="98"/>
      <c r="I110" s="98"/>
      <c r="J110" s="98"/>
      <c r="K110" s="98"/>
      <c r="L110" s="98"/>
      <c r="M110" s="98"/>
      <c r="N110" s="98"/>
      <c r="O110" s="98">
        <v>0</v>
      </c>
      <c r="P110" s="98">
        <v>0</v>
      </c>
      <c r="Q110" s="98">
        <v>0</v>
      </c>
      <c r="R110" s="98">
        <v>0</v>
      </c>
      <c r="S110" s="98">
        <v>0</v>
      </c>
      <c r="T110" s="98">
        <v>0</v>
      </c>
      <c r="U110" s="98">
        <v>0</v>
      </c>
      <c r="V110" s="98">
        <v>0</v>
      </c>
      <c r="W110" s="98">
        <v>0</v>
      </c>
      <c r="X110" s="98">
        <v>0</v>
      </c>
      <c r="Y110" s="98">
        <v>0</v>
      </c>
      <c r="Z110" s="98">
        <v>0</v>
      </c>
      <c r="AA110" s="98">
        <v>0</v>
      </c>
      <c r="AB110" s="98">
        <v>0</v>
      </c>
      <c r="AC110" s="98">
        <v>0</v>
      </c>
      <c r="AD110" s="98">
        <v>0</v>
      </c>
      <c r="AE110" s="98">
        <v>0</v>
      </c>
      <c r="AF110" s="98">
        <v>0</v>
      </c>
      <c r="AG110" s="98">
        <v>0</v>
      </c>
      <c r="AH110" s="98">
        <v>0</v>
      </c>
      <c r="AI110" s="98">
        <v>0</v>
      </c>
      <c r="AJ110" s="98">
        <v>0</v>
      </c>
      <c r="AK110" s="98">
        <v>0</v>
      </c>
      <c r="AL110" s="98">
        <v>0</v>
      </c>
      <c r="AM110" s="98">
        <v>0</v>
      </c>
      <c r="AN110" s="98">
        <v>0</v>
      </c>
      <c r="AO110" s="98">
        <v>0</v>
      </c>
      <c r="AP110" s="98">
        <v>0</v>
      </c>
      <c r="AQ110" s="98">
        <v>0</v>
      </c>
      <c r="AR110" s="98">
        <v>0</v>
      </c>
      <c r="AS110" s="98">
        <v>0</v>
      </c>
      <c r="AT110" s="98">
        <v>0</v>
      </c>
      <c r="AU110" s="98">
        <v>0</v>
      </c>
      <c r="AV110" s="98">
        <v>0</v>
      </c>
      <c r="AW110" s="98">
        <v>0</v>
      </c>
      <c r="AX110" s="98">
        <v>0</v>
      </c>
      <c r="AY110" s="98">
        <v>0</v>
      </c>
      <c r="AZ110" s="98">
        <v>0</v>
      </c>
      <c r="BA110" s="98">
        <v>0</v>
      </c>
      <c r="BB110" s="98">
        <v>0</v>
      </c>
      <c r="BC110" s="97"/>
      <c r="BD110" s="98"/>
      <c r="BE110" s="98"/>
      <c r="BF110" s="98"/>
      <c r="BG110" s="98"/>
      <c r="BH110" s="98"/>
      <c r="BI110" s="98"/>
      <c r="BJ110" s="98"/>
      <c r="BK110" s="98"/>
      <c r="BL110" s="98"/>
      <c r="BM110" s="98">
        <v>0</v>
      </c>
      <c r="BN110" s="98">
        <v>0</v>
      </c>
      <c r="BO110" s="98">
        <v>0</v>
      </c>
      <c r="BP110" s="98">
        <v>0</v>
      </c>
      <c r="BQ110" s="98">
        <v>0</v>
      </c>
      <c r="BR110" s="98">
        <v>0</v>
      </c>
      <c r="BS110" s="98">
        <v>0</v>
      </c>
      <c r="BT110" s="98">
        <v>0</v>
      </c>
      <c r="BU110" s="98">
        <v>0</v>
      </c>
      <c r="BV110" s="98">
        <v>0</v>
      </c>
      <c r="BW110" s="98">
        <v>0</v>
      </c>
      <c r="BX110" s="98">
        <v>0</v>
      </c>
      <c r="BY110" s="98">
        <v>0</v>
      </c>
      <c r="BZ110" s="98">
        <v>0</v>
      </c>
      <c r="CA110" s="98">
        <v>0</v>
      </c>
      <c r="CB110" s="98">
        <v>0</v>
      </c>
      <c r="CC110" s="98">
        <v>0</v>
      </c>
      <c r="CD110" s="98">
        <v>0</v>
      </c>
      <c r="CE110" s="98">
        <v>0</v>
      </c>
      <c r="CF110" s="98">
        <v>0</v>
      </c>
      <c r="CG110" s="98">
        <v>0</v>
      </c>
      <c r="CH110" s="98">
        <v>0</v>
      </c>
      <c r="CI110" s="98">
        <v>0</v>
      </c>
      <c r="CJ110" s="98">
        <v>0</v>
      </c>
      <c r="CK110" s="98">
        <v>0</v>
      </c>
      <c r="CL110" s="98">
        <v>0</v>
      </c>
      <c r="CM110" s="98">
        <v>0</v>
      </c>
      <c r="CN110" s="98">
        <v>0</v>
      </c>
      <c r="CO110" s="98">
        <v>0</v>
      </c>
      <c r="CP110" s="98">
        <v>0</v>
      </c>
      <c r="CQ110" s="98">
        <v>0</v>
      </c>
      <c r="CR110" s="98">
        <v>0</v>
      </c>
      <c r="CS110" s="98">
        <v>0</v>
      </c>
      <c r="CT110" s="98">
        <v>0</v>
      </c>
      <c r="CU110" s="98">
        <v>0</v>
      </c>
      <c r="CV110" s="98">
        <v>0</v>
      </c>
      <c r="CW110" s="98">
        <v>0</v>
      </c>
      <c r="CX110" s="98">
        <v>0</v>
      </c>
      <c r="CY110" s="98">
        <v>0</v>
      </c>
      <c r="CZ110" s="98">
        <v>0</v>
      </c>
      <c r="DA110" s="105">
        <f t="shared" si="28"/>
        <v>0</v>
      </c>
      <c r="DB110" s="117">
        <f t="shared" si="27"/>
        <v>0</v>
      </c>
      <c r="DC110" s="175"/>
      <c r="DI110" s="175"/>
      <c r="DJ110" s="175"/>
      <c r="DK110" s="175"/>
      <c r="DL110" s="175"/>
      <c r="DP110" s="175">
        <f t="shared" si="29"/>
        <v>0</v>
      </c>
      <c r="DQ110" s="175">
        <f t="shared" si="30"/>
        <v>0</v>
      </c>
      <c r="DR110" s="175">
        <f t="shared" si="31"/>
        <v>0</v>
      </c>
      <c r="DS110" s="175">
        <f t="shared" si="32"/>
        <v>0</v>
      </c>
      <c r="DT110" s="175"/>
    </row>
    <row r="111" spans="1:124" s="176" customFormat="1" ht="15.4" hidden="1" customHeight="1" outlineLevel="1" thickBot="1">
      <c r="A111" s="185" t="str">
        <f>IF(DA110&lt;&gt;0,(IF(OR(A110="",B110=""),"Please fill in the two boxes above",IF(AND(B110="YES",OR(A110="OTHER",A110="")),"YES for direct impacts on business/household only",""))),"")</f>
        <v/>
      </c>
      <c r="B111" s="187"/>
      <c r="C111" s="40" t="s">
        <v>53</v>
      </c>
      <c r="D111" s="151"/>
      <c r="E111" s="99"/>
      <c r="F111" s="3"/>
      <c r="G111" s="3"/>
      <c r="H111" s="3"/>
      <c r="I111" s="3"/>
      <c r="J111" s="3"/>
      <c r="K111" s="3"/>
      <c r="L111" s="3"/>
      <c r="M111" s="3"/>
      <c r="N111" s="3"/>
      <c r="O111" s="2">
        <v>0</v>
      </c>
      <c r="P111" s="2">
        <v>0</v>
      </c>
      <c r="Q111" s="2">
        <v>0</v>
      </c>
      <c r="R111" s="2">
        <v>0</v>
      </c>
      <c r="S111" s="2">
        <v>0</v>
      </c>
      <c r="T111" s="2">
        <v>0</v>
      </c>
      <c r="U111" s="2">
        <v>0</v>
      </c>
      <c r="V111" s="2">
        <v>0</v>
      </c>
      <c r="W111" s="2">
        <v>0</v>
      </c>
      <c r="X111" s="2">
        <v>0</v>
      </c>
      <c r="Y111" s="2">
        <v>0</v>
      </c>
      <c r="Z111" s="2">
        <v>0</v>
      </c>
      <c r="AA111" s="2">
        <v>0</v>
      </c>
      <c r="AB111" s="2">
        <v>0</v>
      </c>
      <c r="AC111" s="2">
        <v>0</v>
      </c>
      <c r="AD111" s="2">
        <v>0</v>
      </c>
      <c r="AE111" s="2">
        <v>0</v>
      </c>
      <c r="AF111" s="2">
        <v>0</v>
      </c>
      <c r="AG111" s="2">
        <v>0</v>
      </c>
      <c r="AH111" s="2">
        <v>0</v>
      </c>
      <c r="AI111" s="2">
        <v>0</v>
      </c>
      <c r="AJ111" s="2">
        <v>0</v>
      </c>
      <c r="AK111" s="2">
        <v>0</v>
      </c>
      <c r="AL111" s="2">
        <v>0</v>
      </c>
      <c r="AM111" s="2">
        <v>0</v>
      </c>
      <c r="AN111" s="2">
        <v>0</v>
      </c>
      <c r="AO111" s="2">
        <v>0</v>
      </c>
      <c r="AP111" s="2">
        <v>0</v>
      </c>
      <c r="AQ111" s="2">
        <v>0</v>
      </c>
      <c r="AR111" s="2">
        <v>0</v>
      </c>
      <c r="AS111" s="2">
        <v>0</v>
      </c>
      <c r="AT111" s="2">
        <v>0</v>
      </c>
      <c r="AU111" s="2">
        <v>0</v>
      </c>
      <c r="AV111" s="2">
        <v>0</v>
      </c>
      <c r="AW111" s="2">
        <v>0</v>
      </c>
      <c r="AX111" s="2">
        <v>0</v>
      </c>
      <c r="AY111" s="2">
        <v>0</v>
      </c>
      <c r="AZ111" s="2">
        <v>0</v>
      </c>
      <c r="BA111" s="2">
        <v>0</v>
      </c>
      <c r="BB111" s="2">
        <v>0</v>
      </c>
      <c r="BC111" s="99"/>
      <c r="BD111" s="3"/>
      <c r="BE111" s="3"/>
      <c r="BF111" s="3"/>
      <c r="BG111" s="3"/>
      <c r="BH111" s="3"/>
      <c r="BI111" s="3"/>
      <c r="BJ111" s="3"/>
      <c r="BK111" s="3"/>
      <c r="BL111" s="3"/>
      <c r="BM111" s="2">
        <v>0</v>
      </c>
      <c r="BN111" s="2">
        <v>0</v>
      </c>
      <c r="BO111" s="2">
        <v>0</v>
      </c>
      <c r="BP111" s="2">
        <v>0</v>
      </c>
      <c r="BQ111" s="2">
        <v>0</v>
      </c>
      <c r="BR111" s="2">
        <v>0</v>
      </c>
      <c r="BS111" s="2">
        <v>0</v>
      </c>
      <c r="BT111" s="2">
        <v>0</v>
      </c>
      <c r="BU111" s="2">
        <v>0</v>
      </c>
      <c r="BV111" s="2">
        <v>0</v>
      </c>
      <c r="BW111" s="2">
        <v>0</v>
      </c>
      <c r="BX111" s="2">
        <v>0</v>
      </c>
      <c r="BY111" s="2">
        <v>0</v>
      </c>
      <c r="BZ111" s="2">
        <v>0</v>
      </c>
      <c r="CA111" s="2">
        <v>0</v>
      </c>
      <c r="CB111" s="2">
        <v>0</v>
      </c>
      <c r="CC111" s="2">
        <v>0</v>
      </c>
      <c r="CD111" s="2">
        <v>0</v>
      </c>
      <c r="CE111" s="2">
        <v>0</v>
      </c>
      <c r="CF111" s="2">
        <v>0</v>
      </c>
      <c r="CG111" s="2">
        <v>0</v>
      </c>
      <c r="CH111" s="2">
        <v>0</v>
      </c>
      <c r="CI111" s="2">
        <v>0</v>
      </c>
      <c r="CJ111" s="2">
        <v>0</v>
      </c>
      <c r="CK111" s="2">
        <v>0</v>
      </c>
      <c r="CL111" s="2">
        <v>0</v>
      </c>
      <c r="CM111" s="2">
        <v>0</v>
      </c>
      <c r="CN111" s="2">
        <v>0</v>
      </c>
      <c r="CO111" s="2">
        <v>0</v>
      </c>
      <c r="CP111" s="2">
        <v>0</v>
      </c>
      <c r="CQ111" s="2">
        <v>0</v>
      </c>
      <c r="CR111" s="2">
        <v>0</v>
      </c>
      <c r="CS111" s="2">
        <v>0</v>
      </c>
      <c r="CT111" s="2">
        <v>0</v>
      </c>
      <c r="CU111" s="2">
        <v>0</v>
      </c>
      <c r="CV111" s="2">
        <v>0</v>
      </c>
      <c r="CW111" s="2">
        <v>0</v>
      </c>
      <c r="CX111" s="2">
        <v>0</v>
      </c>
      <c r="CY111" s="2">
        <v>0</v>
      </c>
      <c r="CZ111" s="2">
        <v>0</v>
      </c>
      <c r="DA111" s="105">
        <f t="shared" si="28"/>
        <v>0</v>
      </c>
      <c r="DB111" s="117">
        <f t="shared" si="27"/>
        <v>0</v>
      </c>
      <c r="DI111" s="175"/>
      <c r="DJ111" s="175"/>
      <c r="DK111" s="175"/>
      <c r="DL111" s="175"/>
      <c r="DP111" s="175">
        <f t="shared" si="29"/>
        <v>0</v>
      </c>
      <c r="DQ111" s="175">
        <f t="shared" si="30"/>
        <v>0</v>
      </c>
      <c r="DR111" s="175">
        <f t="shared" si="31"/>
        <v>0</v>
      </c>
      <c r="DS111" s="175">
        <f t="shared" si="32"/>
        <v>0</v>
      </c>
      <c r="DT111" s="175"/>
    </row>
    <row r="112" spans="1:124" s="176" customFormat="1" ht="15.4" hidden="1" customHeight="1" outlineLevel="1" thickBot="1">
      <c r="A112" s="188"/>
      <c r="B112" s="187"/>
      <c r="C112" s="41" t="s">
        <v>54</v>
      </c>
      <c r="D112" s="152"/>
      <c r="E112" s="100"/>
      <c r="F112" s="101"/>
      <c r="G112" s="101"/>
      <c r="H112" s="101"/>
      <c r="I112" s="101"/>
      <c r="J112" s="101"/>
      <c r="K112" s="101"/>
      <c r="L112" s="101"/>
      <c r="M112" s="101"/>
      <c r="N112" s="101"/>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100"/>
      <c r="BD112" s="101"/>
      <c r="BE112" s="101"/>
      <c r="BF112" s="101"/>
      <c r="BG112" s="101"/>
      <c r="BH112" s="101"/>
      <c r="BI112" s="101"/>
      <c r="BJ112" s="101"/>
      <c r="BK112" s="101"/>
      <c r="BL112" s="101"/>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0</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105">
        <f t="shared" si="28"/>
        <v>0</v>
      </c>
      <c r="DB112" s="117">
        <f t="shared" si="27"/>
        <v>0</v>
      </c>
      <c r="DI112" s="175"/>
      <c r="DJ112" s="175"/>
      <c r="DK112" s="175"/>
      <c r="DL112" s="175"/>
      <c r="DP112" s="175">
        <f t="shared" si="29"/>
        <v>0</v>
      </c>
      <c r="DQ112" s="175">
        <f t="shared" si="30"/>
        <v>0</v>
      </c>
      <c r="DR112" s="175">
        <f t="shared" si="31"/>
        <v>0</v>
      </c>
      <c r="DS112" s="175">
        <f t="shared" si="32"/>
        <v>0</v>
      </c>
      <c r="DT112" s="175"/>
    </row>
    <row r="113" spans="1:124" s="176" customFormat="1" ht="15.4" hidden="1" customHeight="1" outlineLevel="1" thickBot="1">
      <c r="A113" s="37"/>
      <c r="B113" s="38"/>
      <c r="C113" s="46" t="s">
        <v>155</v>
      </c>
      <c r="D113" s="153"/>
      <c r="E113" s="3"/>
      <c r="F113" s="3"/>
      <c r="G113" s="3"/>
      <c r="H113" s="3"/>
      <c r="I113" s="3"/>
      <c r="J113" s="3"/>
      <c r="K113" s="3"/>
      <c r="L113" s="3"/>
      <c r="M113" s="3"/>
      <c r="N113" s="3"/>
      <c r="O113" s="3">
        <v>0</v>
      </c>
      <c r="P113" s="3">
        <v>0</v>
      </c>
      <c r="Q113" s="3">
        <v>0</v>
      </c>
      <c r="R113" s="3">
        <v>0</v>
      </c>
      <c r="S113" s="3">
        <v>0</v>
      </c>
      <c r="T113" s="3">
        <v>0</v>
      </c>
      <c r="U113" s="3">
        <v>0</v>
      </c>
      <c r="V113" s="3">
        <v>0</v>
      </c>
      <c r="W113" s="3">
        <v>0</v>
      </c>
      <c r="X113" s="3">
        <v>0</v>
      </c>
      <c r="Y113" s="3">
        <v>0</v>
      </c>
      <c r="Z113" s="3">
        <v>0</v>
      </c>
      <c r="AA113" s="3">
        <v>0</v>
      </c>
      <c r="AB113" s="3">
        <v>0</v>
      </c>
      <c r="AC113" s="3">
        <v>0</v>
      </c>
      <c r="AD113" s="3">
        <v>0</v>
      </c>
      <c r="AE113" s="3">
        <v>0</v>
      </c>
      <c r="AF113" s="3">
        <v>0</v>
      </c>
      <c r="AG113" s="3">
        <v>0</v>
      </c>
      <c r="AH113" s="3">
        <v>0</v>
      </c>
      <c r="AI113" s="3">
        <v>0</v>
      </c>
      <c r="AJ113" s="3">
        <v>0</v>
      </c>
      <c r="AK113" s="3">
        <v>0</v>
      </c>
      <c r="AL113" s="3">
        <v>0</v>
      </c>
      <c r="AM113" s="3">
        <v>0</v>
      </c>
      <c r="AN113" s="3">
        <v>0</v>
      </c>
      <c r="AO113" s="3">
        <v>0</v>
      </c>
      <c r="AP113" s="3">
        <v>0</v>
      </c>
      <c r="AQ113" s="3">
        <v>0</v>
      </c>
      <c r="AR113" s="3">
        <v>0</v>
      </c>
      <c r="AS113" s="3">
        <v>0</v>
      </c>
      <c r="AT113" s="3">
        <v>0</v>
      </c>
      <c r="AU113" s="3">
        <v>0</v>
      </c>
      <c r="AV113" s="3">
        <v>0</v>
      </c>
      <c r="AW113" s="3">
        <v>0</v>
      </c>
      <c r="AX113" s="3">
        <v>0</v>
      </c>
      <c r="AY113" s="3">
        <v>0</v>
      </c>
      <c r="AZ113" s="3">
        <v>0</v>
      </c>
      <c r="BA113" s="3">
        <v>0</v>
      </c>
      <c r="BB113" s="3">
        <v>0</v>
      </c>
      <c r="BC113" s="3"/>
      <c r="BD113" s="3"/>
      <c r="BE113" s="3"/>
      <c r="BF113" s="3"/>
      <c r="BG113" s="3"/>
      <c r="BH113" s="3"/>
      <c r="BI113" s="3"/>
      <c r="BJ113" s="3"/>
      <c r="BK113" s="3"/>
      <c r="BL113" s="3"/>
      <c r="BM113" s="3">
        <v>0</v>
      </c>
      <c r="BN113" s="3">
        <v>0</v>
      </c>
      <c r="BO113" s="3">
        <v>0</v>
      </c>
      <c r="BP113" s="3">
        <v>0</v>
      </c>
      <c r="BQ113" s="3">
        <v>0</v>
      </c>
      <c r="BR113" s="3">
        <v>0</v>
      </c>
      <c r="BS113" s="3">
        <v>0</v>
      </c>
      <c r="BT113" s="3">
        <v>0</v>
      </c>
      <c r="BU113" s="3">
        <v>0</v>
      </c>
      <c r="BV113" s="3">
        <v>0</v>
      </c>
      <c r="BW113" s="3">
        <v>0</v>
      </c>
      <c r="BX113" s="3">
        <v>0</v>
      </c>
      <c r="BY113" s="3">
        <v>0</v>
      </c>
      <c r="BZ113" s="3">
        <v>0</v>
      </c>
      <c r="CA113" s="3">
        <v>0</v>
      </c>
      <c r="CB113" s="3">
        <v>0</v>
      </c>
      <c r="CC113" s="3">
        <v>0</v>
      </c>
      <c r="CD113" s="3">
        <v>0</v>
      </c>
      <c r="CE113" s="3">
        <v>0</v>
      </c>
      <c r="CF113" s="3">
        <v>0</v>
      </c>
      <c r="CG113" s="3">
        <v>0</v>
      </c>
      <c r="CH113" s="3">
        <v>0</v>
      </c>
      <c r="CI113" s="3">
        <v>0</v>
      </c>
      <c r="CJ113" s="3">
        <v>0</v>
      </c>
      <c r="CK113" s="3">
        <v>0</v>
      </c>
      <c r="CL113" s="3">
        <v>0</v>
      </c>
      <c r="CM113" s="3">
        <v>0</v>
      </c>
      <c r="CN113" s="3">
        <v>0</v>
      </c>
      <c r="CO113" s="3">
        <v>0</v>
      </c>
      <c r="CP113" s="3">
        <v>0</v>
      </c>
      <c r="CQ113" s="3">
        <v>0</v>
      </c>
      <c r="CR113" s="3">
        <v>0</v>
      </c>
      <c r="CS113" s="3">
        <v>0</v>
      </c>
      <c r="CT113" s="3">
        <v>0</v>
      </c>
      <c r="CU113" s="3">
        <v>0</v>
      </c>
      <c r="CV113" s="3">
        <v>0</v>
      </c>
      <c r="CW113" s="3">
        <v>0</v>
      </c>
      <c r="CX113" s="3">
        <v>0</v>
      </c>
      <c r="CY113" s="3">
        <v>0</v>
      </c>
      <c r="CZ113" s="3">
        <v>0</v>
      </c>
      <c r="DA113" s="105">
        <f t="shared" si="28"/>
        <v>0</v>
      </c>
      <c r="DB113" s="117">
        <f t="shared" si="27"/>
        <v>0</v>
      </c>
      <c r="DI113" s="175"/>
      <c r="DJ113" s="175"/>
      <c r="DK113" s="175"/>
      <c r="DL113" s="175"/>
      <c r="DP113" s="175">
        <f t="shared" si="29"/>
        <v>0</v>
      </c>
      <c r="DQ113" s="175">
        <f t="shared" si="30"/>
        <v>0</v>
      </c>
      <c r="DR113" s="175">
        <f t="shared" si="31"/>
        <v>0</v>
      </c>
      <c r="DS113" s="175">
        <f t="shared" si="32"/>
        <v>0</v>
      </c>
      <c r="DT113" s="175"/>
    </row>
    <row r="114" spans="1:124" s="176" customFormat="1" ht="15.4" hidden="1" customHeight="1" outlineLevel="1" thickBot="1">
      <c r="A114" s="185" t="str">
        <f>IF(DA113&lt;&gt;0,(IF(OR(A113="",B113=""),"Please fill in the two boxes above",IF(AND(B113="YES",OR(A113="OTHER",A113="")),"YES for direct impacts on business/household only",""))),"")</f>
        <v/>
      </c>
      <c r="B114" s="187"/>
      <c r="C114" s="40" t="s">
        <v>53</v>
      </c>
      <c r="D114" s="151"/>
      <c r="E114" s="2"/>
      <c r="F114" s="2"/>
      <c r="G114" s="2"/>
      <c r="H114" s="2"/>
      <c r="I114" s="2"/>
      <c r="J114" s="2"/>
      <c r="K114" s="2"/>
      <c r="L114" s="2"/>
      <c r="M114" s="2"/>
      <c r="N114" s="2"/>
      <c r="O114" s="2">
        <v>0</v>
      </c>
      <c r="P114" s="2">
        <v>0</v>
      </c>
      <c r="Q114" s="2">
        <v>0</v>
      </c>
      <c r="R114" s="2">
        <v>0</v>
      </c>
      <c r="S114" s="2">
        <v>0</v>
      </c>
      <c r="T114" s="2">
        <v>0</v>
      </c>
      <c r="U114" s="2">
        <v>0</v>
      </c>
      <c r="V114" s="2">
        <v>0</v>
      </c>
      <c r="W114" s="2">
        <v>0</v>
      </c>
      <c r="X114" s="2">
        <v>0</v>
      </c>
      <c r="Y114" s="2">
        <v>0</v>
      </c>
      <c r="Z114" s="2">
        <v>0</v>
      </c>
      <c r="AA114" s="2">
        <v>0</v>
      </c>
      <c r="AB114" s="2">
        <v>0</v>
      </c>
      <c r="AC114" s="2">
        <v>0</v>
      </c>
      <c r="AD114" s="2">
        <v>0</v>
      </c>
      <c r="AE114" s="2">
        <v>0</v>
      </c>
      <c r="AF114" s="2">
        <v>0</v>
      </c>
      <c r="AG114" s="2">
        <v>0</v>
      </c>
      <c r="AH114" s="2">
        <v>0</v>
      </c>
      <c r="AI114" s="2">
        <v>0</v>
      </c>
      <c r="AJ114" s="2">
        <v>0</v>
      </c>
      <c r="AK114" s="2">
        <v>0</v>
      </c>
      <c r="AL114" s="2">
        <v>0</v>
      </c>
      <c r="AM114" s="2">
        <v>0</v>
      </c>
      <c r="AN114" s="2">
        <v>0</v>
      </c>
      <c r="AO114" s="2">
        <v>0</v>
      </c>
      <c r="AP114" s="2">
        <v>0</v>
      </c>
      <c r="AQ114" s="2">
        <v>0</v>
      </c>
      <c r="AR114" s="2">
        <v>0</v>
      </c>
      <c r="AS114" s="2">
        <v>0</v>
      </c>
      <c r="AT114" s="2">
        <v>0</v>
      </c>
      <c r="AU114" s="2">
        <v>0</v>
      </c>
      <c r="AV114" s="2">
        <v>0</v>
      </c>
      <c r="AW114" s="2">
        <v>0</v>
      </c>
      <c r="AX114" s="2">
        <v>0</v>
      </c>
      <c r="AY114" s="2">
        <v>0</v>
      </c>
      <c r="AZ114" s="2">
        <v>0</v>
      </c>
      <c r="BA114" s="2">
        <v>0</v>
      </c>
      <c r="BB114" s="2">
        <v>0</v>
      </c>
      <c r="BC114" s="2"/>
      <c r="BD114" s="2"/>
      <c r="BE114" s="2"/>
      <c r="BF114" s="2"/>
      <c r="BG114" s="2"/>
      <c r="BH114" s="2"/>
      <c r="BI114" s="2"/>
      <c r="BJ114" s="2"/>
      <c r="BK114" s="2"/>
      <c r="BL114" s="2"/>
      <c r="BM114" s="2">
        <v>0</v>
      </c>
      <c r="BN114" s="2">
        <v>0</v>
      </c>
      <c r="BO114" s="2">
        <v>0</v>
      </c>
      <c r="BP114" s="2">
        <v>0</v>
      </c>
      <c r="BQ114" s="2">
        <v>0</v>
      </c>
      <c r="BR114" s="2">
        <v>0</v>
      </c>
      <c r="BS114" s="2">
        <v>0</v>
      </c>
      <c r="BT114" s="2">
        <v>0</v>
      </c>
      <c r="BU114" s="2">
        <v>0</v>
      </c>
      <c r="BV114" s="2">
        <v>0</v>
      </c>
      <c r="BW114" s="2">
        <v>0</v>
      </c>
      <c r="BX114" s="2">
        <v>0</v>
      </c>
      <c r="BY114" s="2">
        <v>0</v>
      </c>
      <c r="BZ114" s="2">
        <v>0</v>
      </c>
      <c r="CA114" s="2">
        <v>0</v>
      </c>
      <c r="CB114" s="2">
        <v>0</v>
      </c>
      <c r="CC114" s="2">
        <v>0</v>
      </c>
      <c r="CD114" s="2">
        <v>0</v>
      </c>
      <c r="CE114" s="2">
        <v>0</v>
      </c>
      <c r="CF114" s="2">
        <v>0</v>
      </c>
      <c r="CG114" s="2">
        <v>0</v>
      </c>
      <c r="CH114" s="2">
        <v>0</v>
      </c>
      <c r="CI114" s="2">
        <v>0</v>
      </c>
      <c r="CJ114" s="2">
        <v>0</v>
      </c>
      <c r="CK114" s="2">
        <v>0</v>
      </c>
      <c r="CL114" s="2">
        <v>0</v>
      </c>
      <c r="CM114" s="2">
        <v>0</v>
      </c>
      <c r="CN114" s="2">
        <v>0</v>
      </c>
      <c r="CO114" s="2">
        <v>0</v>
      </c>
      <c r="CP114" s="2">
        <v>0</v>
      </c>
      <c r="CQ114" s="2">
        <v>0</v>
      </c>
      <c r="CR114" s="2">
        <v>0</v>
      </c>
      <c r="CS114" s="2">
        <v>0</v>
      </c>
      <c r="CT114" s="2">
        <v>0</v>
      </c>
      <c r="CU114" s="2">
        <v>0</v>
      </c>
      <c r="CV114" s="2">
        <v>0</v>
      </c>
      <c r="CW114" s="2">
        <v>0</v>
      </c>
      <c r="CX114" s="2">
        <v>0</v>
      </c>
      <c r="CY114" s="2">
        <v>0</v>
      </c>
      <c r="CZ114" s="2">
        <v>0</v>
      </c>
      <c r="DA114" s="105">
        <f t="shared" si="28"/>
        <v>0</v>
      </c>
      <c r="DB114" s="117">
        <f t="shared" si="27"/>
        <v>0</v>
      </c>
      <c r="DE114" s="175"/>
      <c r="DF114" s="175"/>
      <c r="DG114" s="175"/>
      <c r="DH114" s="175"/>
      <c r="DI114" s="175"/>
      <c r="DJ114" s="175"/>
      <c r="DK114" s="175"/>
      <c r="DL114" s="175"/>
      <c r="DP114" s="175">
        <f t="shared" si="29"/>
        <v>0</v>
      </c>
      <c r="DQ114" s="175">
        <f t="shared" si="30"/>
        <v>0</v>
      </c>
      <c r="DR114" s="175">
        <f t="shared" si="31"/>
        <v>0</v>
      </c>
      <c r="DS114" s="175">
        <f t="shared" si="32"/>
        <v>0</v>
      </c>
      <c r="DT114" s="175"/>
    </row>
    <row r="115" spans="1:124" s="176" customFormat="1" ht="15.4" hidden="1" customHeight="1" outlineLevel="1" thickBot="1">
      <c r="A115" s="188"/>
      <c r="B115" s="187"/>
      <c r="C115" s="42" t="s">
        <v>54</v>
      </c>
      <c r="D115" s="154"/>
      <c r="E115" s="4"/>
      <c r="F115" s="5"/>
      <c r="G115" s="5"/>
      <c r="H115" s="5"/>
      <c r="I115" s="5"/>
      <c r="J115" s="5"/>
      <c r="K115" s="5"/>
      <c r="L115" s="5"/>
      <c r="M115" s="5"/>
      <c r="N115" s="5"/>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5">
        <v>0</v>
      </c>
      <c r="AX115" s="5">
        <v>0</v>
      </c>
      <c r="AY115" s="5">
        <v>0</v>
      </c>
      <c r="AZ115" s="5">
        <v>0</v>
      </c>
      <c r="BA115" s="5">
        <v>0</v>
      </c>
      <c r="BB115" s="5">
        <v>0</v>
      </c>
      <c r="BC115" s="4"/>
      <c r="BD115" s="5"/>
      <c r="BE115" s="5"/>
      <c r="BF115" s="5"/>
      <c r="BG115" s="5"/>
      <c r="BH115" s="5"/>
      <c r="BI115" s="5"/>
      <c r="BJ115" s="5"/>
      <c r="BK115" s="5"/>
      <c r="BL115" s="5"/>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0</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105">
        <f t="shared" si="28"/>
        <v>0</v>
      </c>
      <c r="DB115" s="117">
        <f t="shared" si="27"/>
        <v>0</v>
      </c>
      <c r="DE115" s="175"/>
      <c r="DF115" s="175"/>
      <c r="DG115" s="175"/>
      <c r="DH115" s="175"/>
      <c r="DI115" s="175"/>
      <c r="DJ115" s="175"/>
      <c r="DK115" s="175"/>
      <c r="DL115" s="175"/>
      <c r="DP115" s="175">
        <f t="shared" si="29"/>
        <v>0</v>
      </c>
      <c r="DQ115" s="175">
        <f t="shared" si="30"/>
        <v>0</v>
      </c>
      <c r="DR115" s="175">
        <f t="shared" si="31"/>
        <v>0</v>
      </c>
      <c r="DS115" s="175">
        <f t="shared" si="32"/>
        <v>0</v>
      </c>
      <c r="DT115" s="175"/>
    </row>
    <row r="116" spans="1:124" s="176" customFormat="1" ht="15.4" hidden="1" customHeight="1" outlineLevel="1" thickBot="1">
      <c r="A116" s="37"/>
      <c r="B116" s="38"/>
      <c r="C116" s="45" t="s">
        <v>156</v>
      </c>
      <c r="D116" s="153"/>
      <c r="E116" s="97"/>
      <c r="F116" s="98"/>
      <c r="G116" s="98"/>
      <c r="H116" s="98"/>
      <c r="I116" s="98"/>
      <c r="J116" s="98"/>
      <c r="K116" s="98"/>
      <c r="L116" s="98"/>
      <c r="M116" s="98"/>
      <c r="N116" s="98"/>
      <c r="O116" s="98">
        <v>0</v>
      </c>
      <c r="P116" s="98">
        <v>0</v>
      </c>
      <c r="Q116" s="98">
        <v>0</v>
      </c>
      <c r="R116" s="98">
        <v>0</v>
      </c>
      <c r="S116" s="98">
        <v>0</v>
      </c>
      <c r="T116" s="98">
        <v>0</v>
      </c>
      <c r="U116" s="98">
        <v>0</v>
      </c>
      <c r="V116" s="98">
        <v>0</v>
      </c>
      <c r="W116" s="98">
        <v>0</v>
      </c>
      <c r="X116" s="98">
        <v>0</v>
      </c>
      <c r="Y116" s="98">
        <v>0</v>
      </c>
      <c r="Z116" s="98">
        <v>0</v>
      </c>
      <c r="AA116" s="98">
        <v>0</v>
      </c>
      <c r="AB116" s="98">
        <v>0</v>
      </c>
      <c r="AC116" s="98">
        <v>0</v>
      </c>
      <c r="AD116" s="98">
        <v>0</v>
      </c>
      <c r="AE116" s="98">
        <v>0</v>
      </c>
      <c r="AF116" s="98">
        <v>0</v>
      </c>
      <c r="AG116" s="98">
        <v>0</v>
      </c>
      <c r="AH116" s="98">
        <v>0</v>
      </c>
      <c r="AI116" s="98">
        <v>0</v>
      </c>
      <c r="AJ116" s="98">
        <v>0</v>
      </c>
      <c r="AK116" s="98">
        <v>0</v>
      </c>
      <c r="AL116" s="98">
        <v>0</v>
      </c>
      <c r="AM116" s="98">
        <v>0</v>
      </c>
      <c r="AN116" s="98">
        <v>0</v>
      </c>
      <c r="AO116" s="98">
        <v>0</v>
      </c>
      <c r="AP116" s="98">
        <v>0</v>
      </c>
      <c r="AQ116" s="98">
        <v>0</v>
      </c>
      <c r="AR116" s="98">
        <v>0</v>
      </c>
      <c r="AS116" s="98">
        <v>0</v>
      </c>
      <c r="AT116" s="98">
        <v>0</v>
      </c>
      <c r="AU116" s="98">
        <v>0</v>
      </c>
      <c r="AV116" s="98">
        <v>0</v>
      </c>
      <c r="AW116" s="98">
        <v>0</v>
      </c>
      <c r="AX116" s="98">
        <v>0</v>
      </c>
      <c r="AY116" s="98">
        <v>0</v>
      </c>
      <c r="AZ116" s="98">
        <v>0</v>
      </c>
      <c r="BA116" s="98">
        <v>0</v>
      </c>
      <c r="BB116" s="98">
        <v>0</v>
      </c>
      <c r="BC116" s="97"/>
      <c r="BD116" s="98"/>
      <c r="BE116" s="98"/>
      <c r="BF116" s="98"/>
      <c r="BG116" s="98"/>
      <c r="BH116" s="98"/>
      <c r="BI116" s="98"/>
      <c r="BJ116" s="98"/>
      <c r="BK116" s="98"/>
      <c r="BL116" s="98"/>
      <c r="BM116" s="98">
        <v>0</v>
      </c>
      <c r="BN116" s="98">
        <v>0</v>
      </c>
      <c r="BO116" s="98">
        <v>0</v>
      </c>
      <c r="BP116" s="98">
        <v>0</v>
      </c>
      <c r="BQ116" s="98">
        <v>0</v>
      </c>
      <c r="BR116" s="98">
        <v>0</v>
      </c>
      <c r="BS116" s="98">
        <v>0</v>
      </c>
      <c r="BT116" s="98">
        <v>0</v>
      </c>
      <c r="BU116" s="98">
        <v>0</v>
      </c>
      <c r="BV116" s="98">
        <v>0</v>
      </c>
      <c r="BW116" s="98">
        <v>0</v>
      </c>
      <c r="BX116" s="98">
        <v>0</v>
      </c>
      <c r="BY116" s="98">
        <v>0</v>
      </c>
      <c r="BZ116" s="98">
        <v>0</v>
      </c>
      <c r="CA116" s="98">
        <v>0</v>
      </c>
      <c r="CB116" s="98">
        <v>0</v>
      </c>
      <c r="CC116" s="98">
        <v>0</v>
      </c>
      <c r="CD116" s="98">
        <v>0</v>
      </c>
      <c r="CE116" s="98">
        <v>0</v>
      </c>
      <c r="CF116" s="98">
        <v>0</v>
      </c>
      <c r="CG116" s="98">
        <v>0</v>
      </c>
      <c r="CH116" s="98">
        <v>0</v>
      </c>
      <c r="CI116" s="98">
        <v>0</v>
      </c>
      <c r="CJ116" s="98">
        <v>0</v>
      </c>
      <c r="CK116" s="98">
        <v>0</v>
      </c>
      <c r="CL116" s="98">
        <v>0</v>
      </c>
      <c r="CM116" s="98">
        <v>0</v>
      </c>
      <c r="CN116" s="98">
        <v>0</v>
      </c>
      <c r="CO116" s="98">
        <v>0</v>
      </c>
      <c r="CP116" s="98">
        <v>0</v>
      </c>
      <c r="CQ116" s="98">
        <v>0</v>
      </c>
      <c r="CR116" s="98">
        <v>0</v>
      </c>
      <c r="CS116" s="98">
        <v>0</v>
      </c>
      <c r="CT116" s="98">
        <v>0</v>
      </c>
      <c r="CU116" s="98">
        <v>0</v>
      </c>
      <c r="CV116" s="98">
        <v>0</v>
      </c>
      <c r="CW116" s="98">
        <v>0</v>
      </c>
      <c r="CX116" s="98">
        <v>0</v>
      </c>
      <c r="CY116" s="98">
        <v>0</v>
      </c>
      <c r="CZ116" s="98">
        <v>0</v>
      </c>
      <c r="DA116" s="105">
        <f t="shared" si="28"/>
        <v>0</v>
      </c>
      <c r="DB116" s="117">
        <f t="shared" si="27"/>
        <v>0</v>
      </c>
      <c r="DG116" s="175"/>
      <c r="DH116" s="175"/>
      <c r="DI116" s="175"/>
      <c r="DJ116" s="175"/>
      <c r="DK116" s="175"/>
      <c r="DL116" s="175"/>
      <c r="DP116" s="175">
        <f t="shared" si="29"/>
        <v>0</v>
      </c>
      <c r="DQ116" s="175">
        <f t="shared" si="30"/>
        <v>0</v>
      </c>
      <c r="DR116" s="175">
        <f t="shared" si="31"/>
        <v>0</v>
      </c>
      <c r="DS116" s="175">
        <f t="shared" si="32"/>
        <v>0</v>
      </c>
      <c r="DT116" s="175"/>
    </row>
    <row r="117" spans="1:124" s="176" customFormat="1" ht="15.4" hidden="1" customHeight="1" outlineLevel="1" thickBot="1">
      <c r="A117" s="185" t="str">
        <f>IF(DA116&lt;&gt;0,(IF(OR(A116="",B116=""),"Please fill in the two boxes above",IF(AND(B116="YES",OR(A116="OTHER",A116="")),"YES for direct impacts on business/household only",""))),"")</f>
        <v/>
      </c>
      <c r="B117" s="187"/>
      <c r="C117" s="40" t="s">
        <v>53</v>
      </c>
      <c r="D117" s="151"/>
      <c r="E117" s="99"/>
      <c r="F117" s="3"/>
      <c r="G117" s="3"/>
      <c r="H117" s="3"/>
      <c r="I117" s="3"/>
      <c r="J117" s="3"/>
      <c r="K117" s="3"/>
      <c r="L117" s="3"/>
      <c r="M117" s="3"/>
      <c r="N117" s="3"/>
      <c r="O117" s="3">
        <v>0</v>
      </c>
      <c r="P117" s="2">
        <v>0</v>
      </c>
      <c r="Q117" s="2">
        <v>0</v>
      </c>
      <c r="R117" s="2">
        <v>0</v>
      </c>
      <c r="S117" s="2">
        <v>0</v>
      </c>
      <c r="T117" s="2">
        <v>0</v>
      </c>
      <c r="U117" s="2">
        <v>0</v>
      </c>
      <c r="V117" s="2">
        <v>0</v>
      </c>
      <c r="W117" s="2">
        <v>0</v>
      </c>
      <c r="X117" s="2">
        <v>0</v>
      </c>
      <c r="Y117" s="2">
        <v>0</v>
      </c>
      <c r="Z117" s="2">
        <v>0</v>
      </c>
      <c r="AA117" s="2">
        <v>0</v>
      </c>
      <c r="AB117" s="2">
        <v>0</v>
      </c>
      <c r="AC117" s="2">
        <v>0</v>
      </c>
      <c r="AD117" s="2">
        <v>0</v>
      </c>
      <c r="AE117" s="2">
        <v>0</v>
      </c>
      <c r="AF117" s="2">
        <v>0</v>
      </c>
      <c r="AG117" s="2">
        <v>0</v>
      </c>
      <c r="AH117" s="2">
        <v>0</v>
      </c>
      <c r="AI117" s="2">
        <v>0</v>
      </c>
      <c r="AJ117" s="2">
        <v>0</v>
      </c>
      <c r="AK117" s="2">
        <v>0</v>
      </c>
      <c r="AL117" s="2">
        <v>0</v>
      </c>
      <c r="AM117" s="2">
        <v>0</v>
      </c>
      <c r="AN117" s="2">
        <v>0</v>
      </c>
      <c r="AO117" s="2">
        <v>0</v>
      </c>
      <c r="AP117" s="2">
        <v>0</v>
      </c>
      <c r="AQ117" s="2">
        <v>0</v>
      </c>
      <c r="AR117" s="2">
        <v>0</v>
      </c>
      <c r="AS117" s="2">
        <v>0</v>
      </c>
      <c r="AT117" s="2">
        <v>0</v>
      </c>
      <c r="AU117" s="2">
        <v>0</v>
      </c>
      <c r="AV117" s="2">
        <v>0</v>
      </c>
      <c r="AW117" s="2">
        <v>0</v>
      </c>
      <c r="AX117" s="2">
        <v>0</v>
      </c>
      <c r="AY117" s="2">
        <v>0</v>
      </c>
      <c r="AZ117" s="2">
        <v>0</v>
      </c>
      <c r="BA117" s="2">
        <v>0</v>
      </c>
      <c r="BB117" s="2">
        <v>0</v>
      </c>
      <c r="BC117" s="99"/>
      <c r="BD117" s="3"/>
      <c r="BE117" s="3"/>
      <c r="BF117" s="3"/>
      <c r="BG117" s="3"/>
      <c r="BH117" s="3"/>
      <c r="BI117" s="3"/>
      <c r="BJ117" s="3"/>
      <c r="BK117" s="3"/>
      <c r="BL117" s="3"/>
      <c r="BM117" s="3">
        <v>0</v>
      </c>
      <c r="BN117" s="2">
        <v>0</v>
      </c>
      <c r="BO117" s="2">
        <v>0</v>
      </c>
      <c r="BP117" s="2">
        <v>0</v>
      </c>
      <c r="BQ117" s="2">
        <v>0</v>
      </c>
      <c r="BR117" s="2">
        <v>0</v>
      </c>
      <c r="BS117" s="2">
        <v>0</v>
      </c>
      <c r="BT117" s="2">
        <v>0</v>
      </c>
      <c r="BU117" s="2">
        <v>0</v>
      </c>
      <c r="BV117" s="2">
        <v>0</v>
      </c>
      <c r="BW117" s="2">
        <v>0</v>
      </c>
      <c r="BX117" s="2">
        <v>0</v>
      </c>
      <c r="BY117" s="2">
        <v>0</v>
      </c>
      <c r="BZ117" s="2">
        <v>0</v>
      </c>
      <c r="CA117" s="2">
        <v>0</v>
      </c>
      <c r="CB117" s="2">
        <v>0</v>
      </c>
      <c r="CC117" s="2">
        <v>0</v>
      </c>
      <c r="CD117" s="2">
        <v>0</v>
      </c>
      <c r="CE117" s="2">
        <v>0</v>
      </c>
      <c r="CF117" s="2">
        <v>0</v>
      </c>
      <c r="CG117" s="2">
        <v>0</v>
      </c>
      <c r="CH117" s="2">
        <v>0</v>
      </c>
      <c r="CI117" s="2">
        <v>0</v>
      </c>
      <c r="CJ117" s="2">
        <v>0</v>
      </c>
      <c r="CK117" s="2">
        <v>0</v>
      </c>
      <c r="CL117" s="2">
        <v>0</v>
      </c>
      <c r="CM117" s="2">
        <v>0</v>
      </c>
      <c r="CN117" s="2">
        <v>0</v>
      </c>
      <c r="CO117" s="2">
        <v>0</v>
      </c>
      <c r="CP117" s="2">
        <v>0</v>
      </c>
      <c r="CQ117" s="2">
        <v>0</v>
      </c>
      <c r="CR117" s="2">
        <v>0</v>
      </c>
      <c r="CS117" s="2">
        <v>0</v>
      </c>
      <c r="CT117" s="2">
        <v>0</v>
      </c>
      <c r="CU117" s="2">
        <v>0</v>
      </c>
      <c r="CV117" s="2">
        <v>0</v>
      </c>
      <c r="CW117" s="2">
        <v>0</v>
      </c>
      <c r="CX117" s="2">
        <v>0</v>
      </c>
      <c r="CY117" s="2">
        <v>0</v>
      </c>
      <c r="CZ117" s="2">
        <v>0</v>
      </c>
      <c r="DA117" s="105">
        <f t="shared" si="28"/>
        <v>0</v>
      </c>
      <c r="DB117" s="117">
        <f t="shared" si="27"/>
        <v>0</v>
      </c>
      <c r="DG117" s="175"/>
      <c r="DH117" s="175"/>
      <c r="DI117" s="175"/>
      <c r="DJ117" s="175"/>
      <c r="DK117" s="175"/>
      <c r="DL117" s="175"/>
      <c r="DP117" s="175">
        <f t="shared" si="29"/>
        <v>0</v>
      </c>
      <c r="DQ117" s="175">
        <f t="shared" si="30"/>
        <v>0</v>
      </c>
      <c r="DR117" s="175">
        <f t="shared" si="31"/>
        <v>0</v>
      </c>
      <c r="DS117" s="175">
        <f t="shared" si="32"/>
        <v>0</v>
      </c>
      <c r="DT117" s="175"/>
    </row>
    <row r="118" spans="1:124" s="176" customFormat="1" ht="15.4" hidden="1" customHeight="1" outlineLevel="1" thickBot="1">
      <c r="A118" s="188"/>
      <c r="B118" s="187"/>
      <c r="C118" s="41" t="s">
        <v>54</v>
      </c>
      <c r="D118" s="152"/>
      <c r="E118" s="100"/>
      <c r="F118" s="101"/>
      <c r="G118" s="101"/>
      <c r="H118" s="101"/>
      <c r="I118" s="101"/>
      <c r="J118" s="101"/>
      <c r="K118" s="101"/>
      <c r="L118" s="101"/>
      <c r="M118" s="101"/>
      <c r="N118" s="101"/>
      <c r="O118" s="101">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100"/>
      <c r="BD118" s="101"/>
      <c r="BE118" s="101"/>
      <c r="BF118" s="101"/>
      <c r="BG118" s="101"/>
      <c r="BH118" s="101"/>
      <c r="BI118" s="101"/>
      <c r="BJ118" s="101"/>
      <c r="BK118" s="101"/>
      <c r="BL118" s="101"/>
      <c r="BM118" s="101">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0</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105">
        <f t="shared" si="28"/>
        <v>0</v>
      </c>
      <c r="DB118" s="117">
        <f t="shared" si="27"/>
        <v>0</v>
      </c>
      <c r="DG118" s="175"/>
      <c r="DH118" s="175"/>
      <c r="DI118" s="175"/>
      <c r="DJ118" s="175"/>
      <c r="DK118" s="175"/>
      <c r="DL118" s="175"/>
      <c r="DO118" s="175"/>
      <c r="DP118" s="175">
        <f t="shared" si="29"/>
        <v>0</v>
      </c>
      <c r="DQ118" s="175">
        <f t="shared" si="30"/>
        <v>0</v>
      </c>
      <c r="DR118" s="175">
        <f t="shared" si="31"/>
        <v>0</v>
      </c>
      <c r="DS118" s="175">
        <f t="shared" si="32"/>
        <v>0</v>
      </c>
      <c r="DT118" s="175"/>
    </row>
    <row r="119" spans="1:124" s="176" customFormat="1" ht="15.4" hidden="1" customHeight="1" outlineLevel="1" thickBot="1">
      <c r="A119" s="37"/>
      <c r="B119" s="38"/>
      <c r="C119" s="46" t="s">
        <v>157</v>
      </c>
      <c r="D119" s="111"/>
      <c r="E119" s="97"/>
      <c r="F119" s="98"/>
      <c r="G119" s="98"/>
      <c r="H119" s="98"/>
      <c r="I119" s="98"/>
      <c r="J119" s="98"/>
      <c r="K119" s="98"/>
      <c r="L119" s="98"/>
      <c r="M119" s="98"/>
      <c r="N119" s="98"/>
      <c r="O119" s="98">
        <v>0</v>
      </c>
      <c r="P119" s="98">
        <v>0</v>
      </c>
      <c r="Q119" s="98">
        <v>0</v>
      </c>
      <c r="R119" s="98">
        <v>0</v>
      </c>
      <c r="S119" s="98">
        <v>0</v>
      </c>
      <c r="T119" s="98">
        <v>0</v>
      </c>
      <c r="U119" s="98">
        <v>0</v>
      </c>
      <c r="V119" s="98">
        <v>0</v>
      </c>
      <c r="W119" s="98">
        <v>0</v>
      </c>
      <c r="X119" s="98">
        <v>0</v>
      </c>
      <c r="Y119" s="98">
        <v>0</v>
      </c>
      <c r="Z119" s="98">
        <v>0</v>
      </c>
      <c r="AA119" s="98">
        <v>0</v>
      </c>
      <c r="AB119" s="98">
        <v>0</v>
      </c>
      <c r="AC119" s="98">
        <v>0</v>
      </c>
      <c r="AD119" s="98">
        <v>0</v>
      </c>
      <c r="AE119" s="98">
        <v>0</v>
      </c>
      <c r="AF119" s="98">
        <v>0</v>
      </c>
      <c r="AG119" s="98">
        <v>0</v>
      </c>
      <c r="AH119" s="98">
        <v>0</v>
      </c>
      <c r="AI119" s="98">
        <v>0</v>
      </c>
      <c r="AJ119" s="98">
        <v>0</v>
      </c>
      <c r="AK119" s="98">
        <v>0</v>
      </c>
      <c r="AL119" s="98">
        <v>0</v>
      </c>
      <c r="AM119" s="98">
        <v>0</v>
      </c>
      <c r="AN119" s="98">
        <v>0</v>
      </c>
      <c r="AO119" s="98">
        <v>0</v>
      </c>
      <c r="AP119" s="98">
        <v>0</v>
      </c>
      <c r="AQ119" s="98">
        <v>0</v>
      </c>
      <c r="AR119" s="98">
        <v>0</v>
      </c>
      <c r="AS119" s="98">
        <v>0</v>
      </c>
      <c r="AT119" s="98">
        <v>0</v>
      </c>
      <c r="AU119" s="98">
        <v>0</v>
      </c>
      <c r="AV119" s="98">
        <v>0</v>
      </c>
      <c r="AW119" s="98">
        <v>0</v>
      </c>
      <c r="AX119" s="98">
        <v>0</v>
      </c>
      <c r="AY119" s="98">
        <v>0</v>
      </c>
      <c r="AZ119" s="98">
        <v>0</v>
      </c>
      <c r="BA119" s="98">
        <v>0</v>
      </c>
      <c r="BB119" s="98">
        <v>0</v>
      </c>
      <c r="BC119" s="97"/>
      <c r="BD119" s="98"/>
      <c r="BE119" s="98"/>
      <c r="BF119" s="98"/>
      <c r="BG119" s="98"/>
      <c r="BH119" s="98"/>
      <c r="BI119" s="98"/>
      <c r="BJ119" s="98"/>
      <c r="BK119" s="98"/>
      <c r="BL119" s="98"/>
      <c r="BM119" s="98">
        <v>0</v>
      </c>
      <c r="BN119" s="98">
        <v>0</v>
      </c>
      <c r="BO119" s="98">
        <v>0</v>
      </c>
      <c r="BP119" s="98">
        <v>0</v>
      </c>
      <c r="BQ119" s="98">
        <v>0</v>
      </c>
      <c r="BR119" s="98">
        <v>0</v>
      </c>
      <c r="BS119" s="98">
        <v>0</v>
      </c>
      <c r="BT119" s="98">
        <v>0</v>
      </c>
      <c r="BU119" s="98">
        <v>0</v>
      </c>
      <c r="BV119" s="98">
        <v>0</v>
      </c>
      <c r="BW119" s="98">
        <v>0</v>
      </c>
      <c r="BX119" s="98">
        <v>0</v>
      </c>
      <c r="BY119" s="98">
        <v>0</v>
      </c>
      <c r="BZ119" s="98">
        <v>0</v>
      </c>
      <c r="CA119" s="98">
        <v>0</v>
      </c>
      <c r="CB119" s="98">
        <v>0</v>
      </c>
      <c r="CC119" s="98">
        <v>0</v>
      </c>
      <c r="CD119" s="98">
        <v>0</v>
      </c>
      <c r="CE119" s="98">
        <v>0</v>
      </c>
      <c r="CF119" s="98">
        <v>0</v>
      </c>
      <c r="CG119" s="98">
        <v>0</v>
      </c>
      <c r="CH119" s="98">
        <v>0</v>
      </c>
      <c r="CI119" s="98">
        <v>0</v>
      </c>
      <c r="CJ119" s="98">
        <v>0</v>
      </c>
      <c r="CK119" s="98">
        <v>0</v>
      </c>
      <c r="CL119" s="98">
        <v>0</v>
      </c>
      <c r="CM119" s="98">
        <v>0</v>
      </c>
      <c r="CN119" s="98">
        <v>0</v>
      </c>
      <c r="CO119" s="98">
        <v>0</v>
      </c>
      <c r="CP119" s="98">
        <v>0</v>
      </c>
      <c r="CQ119" s="98">
        <v>0</v>
      </c>
      <c r="CR119" s="98">
        <v>0</v>
      </c>
      <c r="CS119" s="98">
        <v>0</v>
      </c>
      <c r="CT119" s="98">
        <v>0</v>
      </c>
      <c r="CU119" s="98">
        <v>0</v>
      </c>
      <c r="CV119" s="98">
        <v>0</v>
      </c>
      <c r="CW119" s="98">
        <v>0</v>
      </c>
      <c r="CX119" s="98">
        <v>0</v>
      </c>
      <c r="CY119" s="98">
        <v>0</v>
      </c>
      <c r="CZ119" s="98">
        <v>0</v>
      </c>
      <c r="DA119" s="105">
        <f t="shared" si="28"/>
        <v>0</v>
      </c>
      <c r="DB119" s="117">
        <f t="shared" si="27"/>
        <v>0</v>
      </c>
      <c r="DE119" s="175"/>
      <c r="DG119" s="175"/>
      <c r="DH119" s="175"/>
      <c r="DI119" s="175"/>
      <c r="DJ119" s="175"/>
      <c r="DK119" s="175"/>
      <c r="DL119" s="175"/>
      <c r="DO119" s="228"/>
      <c r="DP119" s="175">
        <f t="shared" si="29"/>
        <v>0</v>
      </c>
      <c r="DQ119" s="175">
        <f t="shared" si="30"/>
        <v>0</v>
      </c>
      <c r="DR119" s="175">
        <f t="shared" si="31"/>
        <v>0</v>
      </c>
      <c r="DS119" s="175">
        <f t="shared" si="32"/>
        <v>0</v>
      </c>
      <c r="DT119" s="175"/>
    </row>
    <row r="120" spans="1:124" s="176" customFormat="1" ht="15.4" hidden="1" customHeight="1" outlineLevel="1" thickBot="1">
      <c r="A120" s="185" t="str">
        <f>IF(DA119&lt;&gt;0,(IF(OR(A119="",B119=""),"Please fill in the two boxes above",IF(AND(B119="YES",OR(A119="OTHER",A119="")),"YES for direct impacts on business/household only",""))),"")</f>
        <v/>
      </c>
      <c r="B120" s="187"/>
      <c r="C120" s="40" t="s">
        <v>53</v>
      </c>
      <c r="D120" s="155"/>
      <c r="E120" s="99"/>
      <c r="F120" s="3"/>
      <c r="G120" s="3"/>
      <c r="H120" s="3"/>
      <c r="I120" s="3"/>
      <c r="J120" s="3"/>
      <c r="K120" s="3"/>
      <c r="L120" s="3"/>
      <c r="M120" s="3"/>
      <c r="N120" s="3"/>
      <c r="O120" s="3">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99"/>
      <c r="BD120" s="3"/>
      <c r="BE120" s="3"/>
      <c r="BF120" s="3"/>
      <c r="BG120" s="3"/>
      <c r="BH120" s="3"/>
      <c r="BI120" s="3"/>
      <c r="BJ120" s="3"/>
      <c r="BK120" s="3"/>
      <c r="BL120" s="3"/>
      <c r="BM120" s="3">
        <v>0</v>
      </c>
      <c r="BN120" s="2">
        <v>0</v>
      </c>
      <c r="BO120" s="2">
        <v>0</v>
      </c>
      <c r="BP120" s="2">
        <v>0</v>
      </c>
      <c r="BQ120" s="2">
        <v>0</v>
      </c>
      <c r="BR120" s="2">
        <v>0</v>
      </c>
      <c r="BS120" s="2">
        <v>0</v>
      </c>
      <c r="BT120" s="2">
        <v>0</v>
      </c>
      <c r="BU120" s="2">
        <v>0</v>
      </c>
      <c r="BV120" s="2">
        <v>0</v>
      </c>
      <c r="BW120" s="2">
        <v>0</v>
      </c>
      <c r="BX120" s="2">
        <v>0</v>
      </c>
      <c r="BY120" s="2">
        <v>0</v>
      </c>
      <c r="BZ120" s="2">
        <v>0</v>
      </c>
      <c r="CA120" s="2">
        <v>0</v>
      </c>
      <c r="CB120" s="2">
        <v>0</v>
      </c>
      <c r="CC120" s="2">
        <v>0</v>
      </c>
      <c r="CD120" s="2">
        <v>0</v>
      </c>
      <c r="CE120" s="2">
        <v>0</v>
      </c>
      <c r="CF120" s="2">
        <v>0</v>
      </c>
      <c r="CG120" s="2">
        <v>0</v>
      </c>
      <c r="CH120" s="2">
        <v>0</v>
      </c>
      <c r="CI120" s="2">
        <v>0</v>
      </c>
      <c r="CJ120" s="2">
        <v>0</v>
      </c>
      <c r="CK120" s="2">
        <v>0</v>
      </c>
      <c r="CL120" s="2">
        <v>0</v>
      </c>
      <c r="CM120" s="2">
        <v>0</v>
      </c>
      <c r="CN120" s="2">
        <v>0</v>
      </c>
      <c r="CO120" s="2">
        <v>0</v>
      </c>
      <c r="CP120" s="2">
        <v>0</v>
      </c>
      <c r="CQ120" s="2">
        <v>0</v>
      </c>
      <c r="CR120" s="2">
        <v>0</v>
      </c>
      <c r="CS120" s="2">
        <v>0</v>
      </c>
      <c r="CT120" s="2">
        <v>0</v>
      </c>
      <c r="CU120" s="2">
        <v>0</v>
      </c>
      <c r="CV120" s="2">
        <v>0</v>
      </c>
      <c r="CW120" s="2">
        <v>0</v>
      </c>
      <c r="CX120" s="2">
        <v>0</v>
      </c>
      <c r="CY120" s="2">
        <v>0</v>
      </c>
      <c r="CZ120" s="2">
        <v>0</v>
      </c>
      <c r="DA120" s="105">
        <f t="shared" si="28"/>
        <v>0</v>
      </c>
      <c r="DB120" s="117">
        <f t="shared" si="27"/>
        <v>0</v>
      </c>
      <c r="DE120" s="175"/>
      <c r="DG120" s="175"/>
      <c r="DH120" s="175"/>
      <c r="DI120" s="175"/>
      <c r="DJ120" s="175"/>
      <c r="DK120" s="175"/>
      <c r="DL120" s="175"/>
      <c r="DO120" s="228"/>
      <c r="DP120" s="175">
        <f t="shared" si="29"/>
        <v>0</v>
      </c>
      <c r="DQ120" s="175">
        <f t="shared" si="30"/>
        <v>0</v>
      </c>
      <c r="DR120" s="175">
        <f t="shared" si="31"/>
        <v>0</v>
      </c>
      <c r="DS120" s="175">
        <f t="shared" si="32"/>
        <v>0</v>
      </c>
      <c r="DT120" s="175"/>
    </row>
    <row r="121" spans="1:124" s="176" customFormat="1" ht="15.4" hidden="1" customHeight="1" outlineLevel="1" thickBot="1">
      <c r="A121" s="188"/>
      <c r="B121" s="187"/>
      <c r="C121" s="41" t="s">
        <v>54</v>
      </c>
      <c r="D121" s="156"/>
      <c r="E121" s="100"/>
      <c r="F121" s="101"/>
      <c r="G121" s="101"/>
      <c r="H121" s="101"/>
      <c r="I121" s="101"/>
      <c r="J121" s="101"/>
      <c r="K121" s="101"/>
      <c r="L121" s="101"/>
      <c r="M121" s="101"/>
      <c r="N121" s="101"/>
      <c r="O121" s="101">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100"/>
      <c r="BD121" s="101"/>
      <c r="BE121" s="101"/>
      <c r="BF121" s="101"/>
      <c r="BG121" s="101"/>
      <c r="BH121" s="101"/>
      <c r="BI121" s="101"/>
      <c r="BJ121" s="101"/>
      <c r="BK121" s="101"/>
      <c r="BL121" s="101"/>
      <c r="BM121" s="101">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105">
        <f t="shared" si="28"/>
        <v>0</v>
      </c>
      <c r="DB121" s="117">
        <f t="shared" si="27"/>
        <v>0</v>
      </c>
      <c r="DE121" s="175"/>
      <c r="DG121" s="175"/>
      <c r="DH121" s="175"/>
      <c r="DI121" s="175"/>
      <c r="DJ121" s="175"/>
      <c r="DK121" s="175"/>
      <c r="DL121" s="175"/>
      <c r="DO121" s="248"/>
      <c r="DP121" s="175">
        <f t="shared" si="29"/>
        <v>0</v>
      </c>
      <c r="DQ121" s="175">
        <f t="shared" si="30"/>
        <v>0</v>
      </c>
      <c r="DR121" s="175">
        <f t="shared" si="31"/>
        <v>0</v>
      </c>
      <c r="DS121" s="175">
        <f t="shared" si="32"/>
        <v>0</v>
      </c>
      <c r="DT121" s="175"/>
    </row>
    <row r="122" spans="1:124" s="176" customFormat="1" ht="15.4" hidden="1" customHeight="1" outlineLevel="1" thickBot="1">
      <c r="A122" s="37"/>
      <c r="B122" s="38"/>
      <c r="C122" s="46" t="s">
        <v>158</v>
      </c>
      <c r="D122" s="153"/>
      <c r="E122" s="97"/>
      <c r="F122" s="98"/>
      <c r="G122" s="98"/>
      <c r="H122" s="98"/>
      <c r="I122" s="98"/>
      <c r="J122" s="98"/>
      <c r="K122" s="98"/>
      <c r="L122" s="98"/>
      <c r="M122" s="98"/>
      <c r="N122" s="98"/>
      <c r="O122" s="98">
        <v>0</v>
      </c>
      <c r="P122" s="98">
        <v>0</v>
      </c>
      <c r="Q122" s="98">
        <v>0</v>
      </c>
      <c r="R122" s="98">
        <v>0</v>
      </c>
      <c r="S122" s="98">
        <v>0</v>
      </c>
      <c r="T122" s="98">
        <v>0</v>
      </c>
      <c r="U122" s="98">
        <v>0</v>
      </c>
      <c r="V122" s="98">
        <v>0</v>
      </c>
      <c r="W122" s="98">
        <v>0</v>
      </c>
      <c r="X122" s="98">
        <v>0</v>
      </c>
      <c r="Y122" s="98">
        <v>0</v>
      </c>
      <c r="Z122" s="98">
        <v>0</v>
      </c>
      <c r="AA122" s="98">
        <v>0</v>
      </c>
      <c r="AB122" s="98">
        <v>0</v>
      </c>
      <c r="AC122" s="98">
        <v>0</v>
      </c>
      <c r="AD122" s="98">
        <v>0</v>
      </c>
      <c r="AE122" s="98">
        <v>0</v>
      </c>
      <c r="AF122" s="98">
        <v>0</v>
      </c>
      <c r="AG122" s="98">
        <v>0</v>
      </c>
      <c r="AH122" s="98">
        <v>0</v>
      </c>
      <c r="AI122" s="98">
        <v>0</v>
      </c>
      <c r="AJ122" s="98">
        <v>0</v>
      </c>
      <c r="AK122" s="98">
        <v>0</v>
      </c>
      <c r="AL122" s="98">
        <v>0</v>
      </c>
      <c r="AM122" s="98">
        <v>0</v>
      </c>
      <c r="AN122" s="98">
        <v>0</v>
      </c>
      <c r="AO122" s="98">
        <v>0</v>
      </c>
      <c r="AP122" s="98">
        <v>0</v>
      </c>
      <c r="AQ122" s="98">
        <v>0</v>
      </c>
      <c r="AR122" s="98">
        <v>0</v>
      </c>
      <c r="AS122" s="98">
        <v>0</v>
      </c>
      <c r="AT122" s="98">
        <v>0</v>
      </c>
      <c r="AU122" s="98">
        <v>0</v>
      </c>
      <c r="AV122" s="98">
        <v>0</v>
      </c>
      <c r="AW122" s="98">
        <v>0</v>
      </c>
      <c r="AX122" s="98">
        <v>0</v>
      </c>
      <c r="AY122" s="98">
        <v>0</v>
      </c>
      <c r="AZ122" s="98">
        <v>0</v>
      </c>
      <c r="BA122" s="98">
        <v>0</v>
      </c>
      <c r="BB122" s="98">
        <v>0</v>
      </c>
      <c r="BC122" s="97"/>
      <c r="BD122" s="98"/>
      <c r="BE122" s="98"/>
      <c r="BF122" s="98"/>
      <c r="BG122" s="98"/>
      <c r="BH122" s="98"/>
      <c r="BI122" s="98"/>
      <c r="BJ122" s="98"/>
      <c r="BK122" s="98"/>
      <c r="BL122" s="98"/>
      <c r="BM122" s="98">
        <v>0</v>
      </c>
      <c r="BN122" s="98">
        <v>0</v>
      </c>
      <c r="BO122" s="98">
        <v>0</v>
      </c>
      <c r="BP122" s="98">
        <v>0</v>
      </c>
      <c r="BQ122" s="98">
        <v>0</v>
      </c>
      <c r="BR122" s="98">
        <v>0</v>
      </c>
      <c r="BS122" s="98">
        <v>0</v>
      </c>
      <c r="BT122" s="98">
        <v>0</v>
      </c>
      <c r="BU122" s="98">
        <v>0</v>
      </c>
      <c r="BV122" s="98">
        <v>0</v>
      </c>
      <c r="BW122" s="98">
        <v>0</v>
      </c>
      <c r="BX122" s="98">
        <v>0</v>
      </c>
      <c r="BY122" s="98">
        <v>0</v>
      </c>
      <c r="BZ122" s="98">
        <v>0</v>
      </c>
      <c r="CA122" s="98">
        <v>0</v>
      </c>
      <c r="CB122" s="98">
        <v>0</v>
      </c>
      <c r="CC122" s="98">
        <v>0</v>
      </c>
      <c r="CD122" s="98">
        <v>0</v>
      </c>
      <c r="CE122" s="98">
        <v>0</v>
      </c>
      <c r="CF122" s="98">
        <v>0</v>
      </c>
      <c r="CG122" s="98">
        <v>0</v>
      </c>
      <c r="CH122" s="98">
        <v>0</v>
      </c>
      <c r="CI122" s="98">
        <v>0</v>
      </c>
      <c r="CJ122" s="98">
        <v>0</v>
      </c>
      <c r="CK122" s="98">
        <v>0</v>
      </c>
      <c r="CL122" s="98">
        <v>0</v>
      </c>
      <c r="CM122" s="98">
        <v>0</v>
      </c>
      <c r="CN122" s="98">
        <v>0</v>
      </c>
      <c r="CO122" s="98">
        <v>0</v>
      </c>
      <c r="CP122" s="98">
        <v>0</v>
      </c>
      <c r="CQ122" s="98">
        <v>0</v>
      </c>
      <c r="CR122" s="98">
        <v>0</v>
      </c>
      <c r="CS122" s="98">
        <v>0</v>
      </c>
      <c r="CT122" s="98">
        <v>0</v>
      </c>
      <c r="CU122" s="98">
        <v>0</v>
      </c>
      <c r="CV122" s="98">
        <v>0</v>
      </c>
      <c r="CW122" s="98">
        <v>0</v>
      </c>
      <c r="CX122" s="98">
        <v>0</v>
      </c>
      <c r="CY122" s="98">
        <v>0</v>
      </c>
      <c r="CZ122" s="98">
        <v>0</v>
      </c>
      <c r="DA122" s="105">
        <f t="shared" si="28"/>
        <v>0</v>
      </c>
      <c r="DB122" s="117">
        <f t="shared" si="27"/>
        <v>0</v>
      </c>
      <c r="DE122" s="228"/>
      <c r="DG122" s="175"/>
      <c r="DH122" s="175"/>
      <c r="DI122" s="175"/>
      <c r="DJ122" s="175"/>
      <c r="DK122" s="175"/>
      <c r="DL122" s="175"/>
      <c r="DO122" s="175"/>
      <c r="DP122" s="175">
        <f t="shared" si="29"/>
        <v>0</v>
      </c>
      <c r="DQ122" s="175">
        <f t="shared" si="30"/>
        <v>0</v>
      </c>
      <c r="DR122" s="175">
        <f t="shared" si="31"/>
        <v>0</v>
      </c>
      <c r="DS122" s="175">
        <f t="shared" si="32"/>
        <v>0</v>
      </c>
      <c r="DT122" s="175"/>
    </row>
    <row r="123" spans="1:124" s="176" customFormat="1" ht="15.4" hidden="1" customHeight="1" outlineLevel="1" thickBot="1">
      <c r="A123" s="185" t="str">
        <f>IF(DA122&lt;&gt;0,(IF(OR(A122="",B122=""),"Please fill in the two boxes above",IF(AND(B122="YES",OR(A122="OTHER",A122="")),"YES for direct impacts on business/household only",""))),"")</f>
        <v/>
      </c>
      <c r="B123" s="187"/>
      <c r="C123" s="40" t="s">
        <v>53</v>
      </c>
      <c r="D123" s="151"/>
      <c r="E123" s="99"/>
      <c r="F123" s="3"/>
      <c r="G123" s="3"/>
      <c r="H123" s="3"/>
      <c r="I123" s="3"/>
      <c r="J123" s="3"/>
      <c r="K123" s="3"/>
      <c r="L123" s="3"/>
      <c r="M123" s="3"/>
      <c r="N123" s="3"/>
      <c r="O123" s="2">
        <v>0</v>
      </c>
      <c r="P123" s="2">
        <v>0</v>
      </c>
      <c r="Q123" s="2">
        <v>0</v>
      </c>
      <c r="R123" s="2">
        <v>0</v>
      </c>
      <c r="S123" s="2">
        <v>0</v>
      </c>
      <c r="T123" s="2">
        <v>0</v>
      </c>
      <c r="U123" s="2">
        <v>0</v>
      </c>
      <c r="V123" s="2">
        <v>0</v>
      </c>
      <c r="W123" s="2">
        <v>0</v>
      </c>
      <c r="X123" s="2">
        <v>0</v>
      </c>
      <c r="Y123" s="2">
        <v>0</v>
      </c>
      <c r="Z123" s="2">
        <v>0</v>
      </c>
      <c r="AA123" s="2">
        <v>0</v>
      </c>
      <c r="AB123" s="2">
        <v>0</v>
      </c>
      <c r="AC123" s="2">
        <v>0</v>
      </c>
      <c r="AD123" s="2">
        <v>0</v>
      </c>
      <c r="AE123" s="2">
        <v>0</v>
      </c>
      <c r="AF123" s="2">
        <v>0</v>
      </c>
      <c r="AG123" s="2">
        <v>0</v>
      </c>
      <c r="AH123" s="2">
        <v>0</v>
      </c>
      <c r="AI123" s="2">
        <v>0</v>
      </c>
      <c r="AJ123" s="2">
        <v>0</v>
      </c>
      <c r="AK123" s="2">
        <v>0</v>
      </c>
      <c r="AL123" s="2">
        <v>0</v>
      </c>
      <c r="AM123" s="2">
        <v>0</v>
      </c>
      <c r="AN123" s="2">
        <v>0</v>
      </c>
      <c r="AO123" s="2">
        <v>0</v>
      </c>
      <c r="AP123" s="2">
        <v>0</v>
      </c>
      <c r="AQ123" s="2">
        <v>0</v>
      </c>
      <c r="AR123" s="2">
        <v>0</v>
      </c>
      <c r="AS123" s="2">
        <v>0</v>
      </c>
      <c r="AT123" s="2">
        <v>0</v>
      </c>
      <c r="AU123" s="2">
        <v>0</v>
      </c>
      <c r="AV123" s="2">
        <v>0</v>
      </c>
      <c r="AW123" s="2">
        <v>0</v>
      </c>
      <c r="AX123" s="2">
        <v>0</v>
      </c>
      <c r="AY123" s="2">
        <v>0</v>
      </c>
      <c r="AZ123" s="2">
        <v>0</v>
      </c>
      <c r="BA123" s="2">
        <v>0</v>
      </c>
      <c r="BB123" s="2">
        <v>0</v>
      </c>
      <c r="BC123" s="99"/>
      <c r="BD123" s="3"/>
      <c r="BE123" s="3"/>
      <c r="BF123" s="3"/>
      <c r="BG123" s="3"/>
      <c r="BH123" s="3"/>
      <c r="BI123" s="3"/>
      <c r="BJ123" s="3"/>
      <c r="BK123" s="3"/>
      <c r="BL123" s="3"/>
      <c r="BM123" s="2">
        <v>0</v>
      </c>
      <c r="BN123" s="2">
        <v>0</v>
      </c>
      <c r="BO123" s="2">
        <v>0</v>
      </c>
      <c r="BP123" s="2">
        <v>0</v>
      </c>
      <c r="BQ123" s="2">
        <v>0</v>
      </c>
      <c r="BR123" s="2">
        <v>0</v>
      </c>
      <c r="BS123" s="2">
        <v>0</v>
      </c>
      <c r="BT123" s="2">
        <v>0</v>
      </c>
      <c r="BU123" s="2">
        <v>0</v>
      </c>
      <c r="BV123" s="2">
        <v>0</v>
      </c>
      <c r="BW123" s="2">
        <v>0</v>
      </c>
      <c r="BX123" s="2">
        <v>0</v>
      </c>
      <c r="BY123" s="2">
        <v>0</v>
      </c>
      <c r="BZ123" s="2">
        <v>0</v>
      </c>
      <c r="CA123" s="2">
        <v>0</v>
      </c>
      <c r="CB123" s="2">
        <v>0</v>
      </c>
      <c r="CC123" s="2">
        <v>0</v>
      </c>
      <c r="CD123" s="2">
        <v>0</v>
      </c>
      <c r="CE123" s="2">
        <v>0</v>
      </c>
      <c r="CF123" s="2">
        <v>0</v>
      </c>
      <c r="CG123" s="2">
        <v>0</v>
      </c>
      <c r="CH123" s="2">
        <v>0</v>
      </c>
      <c r="CI123" s="2">
        <v>0</v>
      </c>
      <c r="CJ123" s="2">
        <v>0</v>
      </c>
      <c r="CK123" s="2">
        <v>0</v>
      </c>
      <c r="CL123" s="2">
        <v>0</v>
      </c>
      <c r="CM123" s="2">
        <v>0</v>
      </c>
      <c r="CN123" s="2">
        <v>0</v>
      </c>
      <c r="CO123" s="2">
        <v>0</v>
      </c>
      <c r="CP123" s="2">
        <v>0</v>
      </c>
      <c r="CQ123" s="2">
        <v>0</v>
      </c>
      <c r="CR123" s="2">
        <v>0</v>
      </c>
      <c r="CS123" s="2">
        <v>0</v>
      </c>
      <c r="CT123" s="2">
        <v>0</v>
      </c>
      <c r="CU123" s="2">
        <v>0</v>
      </c>
      <c r="CV123" s="2">
        <v>0</v>
      </c>
      <c r="CW123" s="2">
        <v>0</v>
      </c>
      <c r="CX123" s="2">
        <v>0</v>
      </c>
      <c r="CY123" s="2">
        <v>0</v>
      </c>
      <c r="CZ123" s="2">
        <v>0</v>
      </c>
      <c r="DA123" s="105">
        <f t="shared" si="28"/>
        <v>0</v>
      </c>
      <c r="DB123" s="117">
        <f t="shared" si="27"/>
        <v>0</v>
      </c>
      <c r="DE123" s="175"/>
      <c r="DG123" s="175"/>
      <c r="DH123" s="175"/>
      <c r="DI123" s="175"/>
      <c r="DJ123" s="175"/>
      <c r="DK123" s="175"/>
      <c r="DL123" s="175"/>
      <c r="DO123" s="175"/>
      <c r="DP123" s="175">
        <f t="shared" si="29"/>
        <v>0</v>
      </c>
      <c r="DQ123" s="175">
        <f t="shared" si="30"/>
        <v>0</v>
      </c>
      <c r="DR123" s="175">
        <f t="shared" si="31"/>
        <v>0</v>
      </c>
      <c r="DS123" s="175">
        <f t="shared" si="32"/>
        <v>0</v>
      </c>
      <c r="DT123" s="175"/>
    </row>
    <row r="124" spans="1:124" s="176" customFormat="1" ht="15.4" hidden="1" customHeight="1" outlineLevel="1" thickBot="1">
      <c r="A124" s="188"/>
      <c r="B124" s="187"/>
      <c r="C124" s="41" t="s">
        <v>54</v>
      </c>
      <c r="D124" s="152"/>
      <c r="E124" s="100"/>
      <c r="F124" s="101"/>
      <c r="G124" s="101"/>
      <c r="H124" s="101"/>
      <c r="I124" s="101"/>
      <c r="J124" s="101"/>
      <c r="K124" s="101"/>
      <c r="L124" s="101"/>
      <c r="M124" s="101"/>
      <c r="N124" s="101"/>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100"/>
      <c r="BD124" s="101"/>
      <c r="BE124" s="101"/>
      <c r="BF124" s="101"/>
      <c r="BG124" s="101"/>
      <c r="BH124" s="101"/>
      <c r="BI124" s="101"/>
      <c r="BJ124" s="101"/>
      <c r="BK124" s="101"/>
      <c r="BL124" s="101"/>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105">
        <f t="shared" si="28"/>
        <v>0</v>
      </c>
      <c r="DB124" s="117">
        <f t="shared" si="27"/>
        <v>0</v>
      </c>
      <c r="DE124" s="175"/>
      <c r="DG124" s="175"/>
      <c r="DH124" s="175"/>
      <c r="DI124" s="175"/>
      <c r="DJ124" s="175"/>
      <c r="DK124" s="175"/>
      <c r="DL124" s="175"/>
      <c r="DO124" s="175"/>
      <c r="DP124" s="175">
        <f t="shared" si="29"/>
        <v>0</v>
      </c>
      <c r="DQ124" s="175">
        <f t="shared" si="30"/>
        <v>0</v>
      </c>
      <c r="DR124" s="175">
        <f t="shared" si="31"/>
        <v>0</v>
      </c>
      <c r="DS124" s="175">
        <f t="shared" si="32"/>
        <v>0</v>
      </c>
      <c r="DT124" s="175"/>
    </row>
    <row r="125" spans="1:124" s="176" customFormat="1" ht="15.4" hidden="1" customHeight="1" outlineLevel="1" thickBot="1">
      <c r="A125" s="37"/>
      <c r="B125" s="38"/>
      <c r="C125" s="46" t="s">
        <v>159</v>
      </c>
      <c r="D125" s="153"/>
      <c r="E125" s="97"/>
      <c r="F125" s="98"/>
      <c r="G125" s="98"/>
      <c r="H125" s="98"/>
      <c r="I125" s="98"/>
      <c r="J125" s="98"/>
      <c r="K125" s="98"/>
      <c r="L125" s="98"/>
      <c r="M125" s="98"/>
      <c r="N125" s="98"/>
      <c r="O125" s="98">
        <v>0</v>
      </c>
      <c r="P125" s="98">
        <v>0</v>
      </c>
      <c r="Q125" s="98">
        <v>0</v>
      </c>
      <c r="R125" s="98">
        <v>0</v>
      </c>
      <c r="S125" s="98">
        <v>0</v>
      </c>
      <c r="T125" s="98">
        <v>0</v>
      </c>
      <c r="U125" s="98">
        <v>0</v>
      </c>
      <c r="V125" s="98">
        <v>0</v>
      </c>
      <c r="W125" s="98">
        <v>0</v>
      </c>
      <c r="X125" s="98">
        <v>0</v>
      </c>
      <c r="Y125" s="98">
        <v>0</v>
      </c>
      <c r="Z125" s="98">
        <v>0</v>
      </c>
      <c r="AA125" s="98">
        <v>0</v>
      </c>
      <c r="AB125" s="98">
        <v>0</v>
      </c>
      <c r="AC125" s="98">
        <v>0</v>
      </c>
      <c r="AD125" s="98">
        <v>0</v>
      </c>
      <c r="AE125" s="98">
        <v>0</v>
      </c>
      <c r="AF125" s="98">
        <v>0</v>
      </c>
      <c r="AG125" s="98">
        <v>0</v>
      </c>
      <c r="AH125" s="98">
        <v>0</v>
      </c>
      <c r="AI125" s="98">
        <v>0</v>
      </c>
      <c r="AJ125" s="98">
        <v>0</v>
      </c>
      <c r="AK125" s="98">
        <v>0</v>
      </c>
      <c r="AL125" s="98">
        <v>0</v>
      </c>
      <c r="AM125" s="98">
        <v>0</v>
      </c>
      <c r="AN125" s="98">
        <v>0</v>
      </c>
      <c r="AO125" s="98">
        <v>0</v>
      </c>
      <c r="AP125" s="98">
        <v>0</v>
      </c>
      <c r="AQ125" s="98">
        <v>0</v>
      </c>
      <c r="AR125" s="98">
        <v>0</v>
      </c>
      <c r="AS125" s="98">
        <v>0</v>
      </c>
      <c r="AT125" s="98">
        <v>0</v>
      </c>
      <c r="AU125" s="98">
        <v>0</v>
      </c>
      <c r="AV125" s="98">
        <v>0</v>
      </c>
      <c r="AW125" s="98">
        <v>0</v>
      </c>
      <c r="AX125" s="98">
        <v>0</v>
      </c>
      <c r="AY125" s="98">
        <v>0</v>
      </c>
      <c r="AZ125" s="98">
        <v>0</v>
      </c>
      <c r="BA125" s="98">
        <v>0</v>
      </c>
      <c r="BB125" s="98">
        <v>0</v>
      </c>
      <c r="BC125" s="97"/>
      <c r="BD125" s="98"/>
      <c r="BE125" s="98"/>
      <c r="BF125" s="98"/>
      <c r="BG125" s="98"/>
      <c r="BH125" s="98"/>
      <c r="BI125" s="98"/>
      <c r="BJ125" s="98"/>
      <c r="BK125" s="98"/>
      <c r="BL125" s="98"/>
      <c r="BM125" s="98">
        <v>0</v>
      </c>
      <c r="BN125" s="98">
        <v>0</v>
      </c>
      <c r="BO125" s="98">
        <v>0</v>
      </c>
      <c r="BP125" s="98">
        <v>0</v>
      </c>
      <c r="BQ125" s="98">
        <v>0</v>
      </c>
      <c r="BR125" s="98">
        <v>0</v>
      </c>
      <c r="BS125" s="98">
        <v>0</v>
      </c>
      <c r="BT125" s="98">
        <v>0</v>
      </c>
      <c r="BU125" s="98">
        <v>0</v>
      </c>
      <c r="BV125" s="98">
        <v>0</v>
      </c>
      <c r="BW125" s="98">
        <v>0</v>
      </c>
      <c r="BX125" s="98">
        <v>0</v>
      </c>
      <c r="BY125" s="98">
        <v>0</v>
      </c>
      <c r="BZ125" s="98">
        <v>0</v>
      </c>
      <c r="CA125" s="98">
        <v>0</v>
      </c>
      <c r="CB125" s="98">
        <v>0</v>
      </c>
      <c r="CC125" s="98">
        <v>0</v>
      </c>
      <c r="CD125" s="98">
        <v>0</v>
      </c>
      <c r="CE125" s="98">
        <v>0</v>
      </c>
      <c r="CF125" s="98">
        <v>0</v>
      </c>
      <c r="CG125" s="98">
        <v>0</v>
      </c>
      <c r="CH125" s="98">
        <v>0</v>
      </c>
      <c r="CI125" s="98">
        <v>0</v>
      </c>
      <c r="CJ125" s="98">
        <v>0</v>
      </c>
      <c r="CK125" s="98">
        <v>0</v>
      </c>
      <c r="CL125" s="98">
        <v>0</v>
      </c>
      <c r="CM125" s="98">
        <v>0</v>
      </c>
      <c r="CN125" s="98">
        <v>0</v>
      </c>
      <c r="CO125" s="98">
        <v>0</v>
      </c>
      <c r="CP125" s="98">
        <v>0</v>
      </c>
      <c r="CQ125" s="98">
        <v>0</v>
      </c>
      <c r="CR125" s="98">
        <v>0</v>
      </c>
      <c r="CS125" s="98">
        <v>0</v>
      </c>
      <c r="CT125" s="98">
        <v>0</v>
      </c>
      <c r="CU125" s="98">
        <v>0</v>
      </c>
      <c r="CV125" s="98">
        <v>0</v>
      </c>
      <c r="CW125" s="98">
        <v>0</v>
      </c>
      <c r="CX125" s="98">
        <v>0</v>
      </c>
      <c r="CY125" s="98">
        <v>0</v>
      </c>
      <c r="CZ125" s="98">
        <v>0</v>
      </c>
      <c r="DA125" s="105">
        <f t="shared" si="28"/>
        <v>0</v>
      </c>
      <c r="DB125" s="117">
        <f t="shared" si="27"/>
        <v>0</v>
      </c>
      <c r="DE125" s="175"/>
      <c r="DG125" s="175"/>
      <c r="DH125" s="175"/>
      <c r="DI125" s="175"/>
      <c r="DJ125" s="175"/>
      <c r="DK125" s="175"/>
      <c r="DL125" s="175"/>
      <c r="DO125" s="175"/>
      <c r="DP125" s="175">
        <f t="shared" si="29"/>
        <v>0</v>
      </c>
      <c r="DQ125" s="175">
        <f t="shared" si="30"/>
        <v>0</v>
      </c>
      <c r="DR125" s="175">
        <f t="shared" si="31"/>
        <v>0</v>
      </c>
      <c r="DS125" s="175">
        <f t="shared" si="32"/>
        <v>0</v>
      </c>
      <c r="DT125" s="175"/>
    </row>
    <row r="126" spans="1:124" s="176" customFormat="1" ht="15.4" hidden="1" customHeight="1" outlineLevel="1" thickBot="1">
      <c r="A126" s="185" t="str">
        <f>IF(DA125&lt;&gt;0,(IF(OR(A125="",B125=""),"Please fill in the two boxes above",IF(AND(B125="YES",OR(A125="OTHER",A125="")),"YES for direct impacts on business/household only",""))),"")</f>
        <v/>
      </c>
      <c r="B126" s="187"/>
      <c r="C126" s="40" t="s">
        <v>53</v>
      </c>
      <c r="D126" s="151"/>
      <c r="E126" s="99"/>
      <c r="F126" s="3"/>
      <c r="G126" s="3"/>
      <c r="H126" s="3"/>
      <c r="I126" s="3"/>
      <c r="J126" s="3"/>
      <c r="K126" s="3"/>
      <c r="L126" s="3"/>
      <c r="M126" s="3"/>
      <c r="N126" s="3"/>
      <c r="O126" s="2">
        <v>0</v>
      </c>
      <c r="P126" s="2">
        <v>0</v>
      </c>
      <c r="Q126" s="2">
        <v>0</v>
      </c>
      <c r="R126" s="2">
        <v>0</v>
      </c>
      <c r="S126" s="2">
        <v>0</v>
      </c>
      <c r="T126" s="2">
        <v>0</v>
      </c>
      <c r="U126" s="2">
        <v>0</v>
      </c>
      <c r="V126" s="2">
        <v>0</v>
      </c>
      <c r="W126" s="2">
        <v>0</v>
      </c>
      <c r="X126" s="2">
        <v>0</v>
      </c>
      <c r="Y126" s="2">
        <v>0</v>
      </c>
      <c r="Z126" s="2">
        <v>0</v>
      </c>
      <c r="AA126" s="2">
        <v>0</v>
      </c>
      <c r="AB126" s="2">
        <v>0</v>
      </c>
      <c r="AC126" s="2">
        <v>0</v>
      </c>
      <c r="AD126" s="2">
        <v>0</v>
      </c>
      <c r="AE126" s="2">
        <v>0</v>
      </c>
      <c r="AF126" s="2">
        <v>0</v>
      </c>
      <c r="AG126" s="2">
        <v>0</v>
      </c>
      <c r="AH126" s="2">
        <v>0</v>
      </c>
      <c r="AI126" s="2">
        <v>0</v>
      </c>
      <c r="AJ126" s="2">
        <v>0</v>
      </c>
      <c r="AK126" s="2">
        <v>0</v>
      </c>
      <c r="AL126" s="2">
        <v>0</v>
      </c>
      <c r="AM126" s="2">
        <v>0</v>
      </c>
      <c r="AN126" s="2">
        <v>0</v>
      </c>
      <c r="AO126" s="2">
        <v>0</v>
      </c>
      <c r="AP126" s="2">
        <v>0</v>
      </c>
      <c r="AQ126" s="2">
        <v>0</v>
      </c>
      <c r="AR126" s="2">
        <v>0</v>
      </c>
      <c r="AS126" s="2">
        <v>0</v>
      </c>
      <c r="AT126" s="2">
        <v>0</v>
      </c>
      <c r="AU126" s="2">
        <v>0</v>
      </c>
      <c r="AV126" s="2">
        <v>0</v>
      </c>
      <c r="AW126" s="2">
        <v>0</v>
      </c>
      <c r="AX126" s="2">
        <v>0</v>
      </c>
      <c r="AY126" s="2">
        <v>0</v>
      </c>
      <c r="AZ126" s="2">
        <v>0</v>
      </c>
      <c r="BA126" s="2">
        <v>0</v>
      </c>
      <c r="BB126" s="2">
        <v>0</v>
      </c>
      <c r="BC126" s="99"/>
      <c r="BD126" s="3"/>
      <c r="BE126" s="3"/>
      <c r="BF126" s="3"/>
      <c r="BG126" s="3"/>
      <c r="BH126" s="3"/>
      <c r="BI126" s="3"/>
      <c r="BJ126" s="3"/>
      <c r="BK126" s="3"/>
      <c r="BL126" s="3"/>
      <c r="BM126" s="2">
        <v>0</v>
      </c>
      <c r="BN126" s="2">
        <v>0</v>
      </c>
      <c r="BO126" s="2">
        <v>0</v>
      </c>
      <c r="BP126" s="2">
        <v>0</v>
      </c>
      <c r="BQ126" s="2">
        <v>0</v>
      </c>
      <c r="BR126" s="2">
        <v>0</v>
      </c>
      <c r="BS126" s="2">
        <v>0</v>
      </c>
      <c r="BT126" s="2">
        <v>0</v>
      </c>
      <c r="BU126" s="2">
        <v>0</v>
      </c>
      <c r="BV126" s="2">
        <v>0</v>
      </c>
      <c r="BW126" s="2">
        <v>0</v>
      </c>
      <c r="BX126" s="2">
        <v>0</v>
      </c>
      <c r="BY126" s="2">
        <v>0</v>
      </c>
      <c r="BZ126" s="2">
        <v>0</v>
      </c>
      <c r="CA126" s="2">
        <v>0</v>
      </c>
      <c r="CB126" s="2">
        <v>0</v>
      </c>
      <c r="CC126" s="2">
        <v>0</v>
      </c>
      <c r="CD126" s="2">
        <v>0</v>
      </c>
      <c r="CE126" s="2">
        <v>0</v>
      </c>
      <c r="CF126" s="2">
        <v>0</v>
      </c>
      <c r="CG126" s="2">
        <v>0</v>
      </c>
      <c r="CH126" s="2">
        <v>0</v>
      </c>
      <c r="CI126" s="2">
        <v>0</v>
      </c>
      <c r="CJ126" s="2">
        <v>0</v>
      </c>
      <c r="CK126" s="2">
        <v>0</v>
      </c>
      <c r="CL126" s="2">
        <v>0</v>
      </c>
      <c r="CM126" s="2">
        <v>0</v>
      </c>
      <c r="CN126" s="2">
        <v>0</v>
      </c>
      <c r="CO126" s="2">
        <v>0</v>
      </c>
      <c r="CP126" s="2">
        <v>0</v>
      </c>
      <c r="CQ126" s="2">
        <v>0</v>
      </c>
      <c r="CR126" s="2">
        <v>0</v>
      </c>
      <c r="CS126" s="2">
        <v>0</v>
      </c>
      <c r="CT126" s="2">
        <v>0</v>
      </c>
      <c r="CU126" s="2">
        <v>0</v>
      </c>
      <c r="CV126" s="2">
        <v>0</v>
      </c>
      <c r="CW126" s="2">
        <v>0</v>
      </c>
      <c r="CX126" s="2">
        <v>0</v>
      </c>
      <c r="CY126" s="2">
        <v>0</v>
      </c>
      <c r="CZ126" s="2">
        <v>0</v>
      </c>
      <c r="DA126" s="105">
        <f t="shared" si="28"/>
        <v>0</v>
      </c>
      <c r="DB126" s="117">
        <f t="shared" si="27"/>
        <v>0</v>
      </c>
      <c r="DE126" s="175"/>
      <c r="DG126" s="175"/>
      <c r="DH126" s="175"/>
      <c r="DI126" s="175"/>
      <c r="DJ126" s="175"/>
      <c r="DK126" s="175"/>
      <c r="DL126" s="175"/>
      <c r="DO126" s="171"/>
      <c r="DP126" s="175">
        <f t="shared" si="29"/>
        <v>0</v>
      </c>
      <c r="DQ126" s="175">
        <f t="shared" si="30"/>
        <v>0</v>
      </c>
      <c r="DR126" s="175">
        <f t="shared" si="31"/>
        <v>0</v>
      </c>
      <c r="DS126" s="175">
        <f t="shared" si="32"/>
        <v>0</v>
      </c>
      <c r="DT126" s="175"/>
    </row>
    <row r="127" spans="1:124" s="176" customFormat="1" ht="15.4" hidden="1" customHeight="1" outlineLevel="1" thickBot="1">
      <c r="A127" s="188"/>
      <c r="B127" s="187"/>
      <c r="C127" s="41" t="s">
        <v>54</v>
      </c>
      <c r="D127" s="152"/>
      <c r="E127" s="100"/>
      <c r="F127" s="101"/>
      <c r="G127" s="101"/>
      <c r="H127" s="101"/>
      <c r="I127" s="101"/>
      <c r="J127" s="101"/>
      <c r="K127" s="101"/>
      <c r="L127" s="101"/>
      <c r="M127" s="101"/>
      <c r="N127" s="101"/>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100"/>
      <c r="BD127" s="101"/>
      <c r="BE127" s="101"/>
      <c r="BF127" s="101"/>
      <c r="BG127" s="101"/>
      <c r="BH127" s="101"/>
      <c r="BI127" s="101"/>
      <c r="BJ127" s="101"/>
      <c r="BK127" s="101"/>
      <c r="BL127" s="101"/>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105">
        <f t="shared" si="28"/>
        <v>0</v>
      </c>
      <c r="DB127" s="117">
        <f t="shared" si="27"/>
        <v>0</v>
      </c>
      <c r="DE127" s="175"/>
      <c r="DG127" s="175"/>
      <c r="DH127" s="175"/>
      <c r="DI127" s="175"/>
      <c r="DJ127" s="175"/>
      <c r="DK127" s="175"/>
      <c r="DL127" s="175"/>
      <c r="DO127" s="175"/>
      <c r="DP127" s="175">
        <f t="shared" si="29"/>
        <v>0</v>
      </c>
      <c r="DQ127" s="175">
        <f t="shared" si="30"/>
        <v>0</v>
      </c>
      <c r="DR127" s="175">
        <f t="shared" si="31"/>
        <v>0</v>
      </c>
      <c r="DS127" s="175">
        <f t="shared" si="32"/>
        <v>0</v>
      </c>
      <c r="DT127" s="175"/>
    </row>
    <row r="128" spans="1:124" s="176" customFormat="1" ht="15.4" hidden="1" customHeight="1" outlineLevel="1" thickBot="1">
      <c r="A128" s="37"/>
      <c r="B128" s="38"/>
      <c r="C128" s="46" t="s">
        <v>160</v>
      </c>
      <c r="D128" s="153"/>
      <c r="E128" s="3"/>
      <c r="F128" s="3"/>
      <c r="G128" s="3"/>
      <c r="H128" s="3"/>
      <c r="I128" s="3"/>
      <c r="J128" s="3"/>
      <c r="K128" s="3"/>
      <c r="L128" s="3"/>
      <c r="M128" s="3"/>
      <c r="N128" s="3"/>
      <c r="O128" s="3">
        <v>0</v>
      </c>
      <c r="P128" s="3">
        <v>0</v>
      </c>
      <c r="Q128" s="3">
        <v>0</v>
      </c>
      <c r="R128" s="3">
        <v>0</v>
      </c>
      <c r="S128" s="3">
        <v>0</v>
      </c>
      <c r="T128" s="3">
        <v>0</v>
      </c>
      <c r="U128" s="3">
        <v>0</v>
      </c>
      <c r="V128" s="3">
        <v>0</v>
      </c>
      <c r="W128" s="3">
        <v>0</v>
      </c>
      <c r="X128" s="3">
        <v>0</v>
      </c>
      <c r="Y128" s="3">
        <v>0</v>
      </c>
      <c r="Z128" s="3">
        <v>0</v>
      </c>
      <c r="AA128" s="3">
        <v>0</v>
      </c>
      <c r="AB128" s="3">
        <v>0</v>
      </c>
      <c r="AC128" s="3">
        <v>0</v>
      </c>
      <c r="AD128" s="3">
        <v>0</v>
      </c>
      <c r="AE128" s="3">
        <v>0</v>
      </c>
      <c r="AF128" s="3">
        <v>0</v>
      </c>
      <c r="AG128" s="3">
        <v>0</v>
      </c>
      <c r="AH128" s="3">
        <v>0</v>
      </c>
      <c r="AI128" s="3">
        <v>0</v>
      </c>
      <c r="AJ128" s="3">
        <v>0</v>
      </c>
      <c r="AK128" s="3">
        <v>0</v>
      </c>
      <c r="AL128" s="3">
        <v>0</v>
      </c>
      <c r="AM128" s="3">
        <v>0</v>
      </c>
      <c r="AN128" s="3">
        <v>0</v>
      </c>
      <c r="AO128" s="3">
        <v>0</v>
      </c>
      <c r="AP128" s="3">
        <v>0</v>
      </c>
      <c r="AQ128" s="3">
        <v>0</v>
      </c>
      <c r="AR128" s="3">
        <v>0</v>
      </c>
      <c r="AS128" s="3">
        <v>0</v>
      </c>
      <c r="AT128" s="3">
        <v>0</v>
      </c>
      <c r="AU128" s="3">
        <v>0</v>
      </c>
      <c r="AV128" s="3">
        <v>0</v>
      </c>
      <c r="AW128" s="3">
        <v>0</v>
      </c>
      <c r="AX128" s="3">
        <v>0</v>
      </c>
      <c r="AY128" s="3">
        <v>0</v>
      </c>
      <c r="AZ128" s="3">
        <v>0</v>
      </c>
      <c r="BA128" s="3">
        <v>0</v>
      </c>
      <c r="BB128" s="3">
        <v>0</v>
      </c>
      <c r="BC128" s="3"/>
      <c r="BD128" s="3"/>
      <c r="BE128" s="3"/>
      <c r="BF128" s="3"/>
      <c r="BG128" s="3"/>
      <c r="BH128" s="3"/>
      <c r="BI128" s="3"/>
      <c r="BJ128" s="3"/>
      <c r="BK128" s="3"/>
      <c r="BL128" s="3"/>
      <c r="BM128" s="3">
        <v>0</v>
      </c>
      <c r="BN128" s="3">
        <v>0</v>
      </c>
      <c r="BO128" s="3">
        <v>0</v>
      </c>
      <c r="BP128" s="3">
        <v>0</v>
      </c>
      <c r="BQ128" s="3">
        <v>0</v>
      </c>
      <c r="BR128" s="3">
        <v>0</v>
      </c>
      <c r="BS128" s="3">
        <v>0</v>
      </c>
      <c r="BT128" s="3">
        <v>0</v>
      </c>
      <c r="BU128" s="3">
        <v>0</v>
      </c>
      <c r="BV128" s="3">
        <v>0</v>
      </c>
      <c r="BW128" s="3">
        <v>0</v>
      </c>
      <c r="BX128" s="3">
        <v>0</v>
      </c>
      <c r="BY128" s="3">
        <v>0</v>
      </c>
      <c r="BZ128" s="3">
        <v>0</v>
      </c>
      <c r="CA128" s="3">
        <v>0</v>
      </c>
      <c r="CB128" s="3">
        <v>0</v>
      </c>
      <c r="CC128" s="3">
        <v>0</v>
      </c>
      <c r="CD128" s="3">
        <v>0</v>
      </c>
      <c r="CE128" s="3">
        <v>0</v>
      </c>
      <c r="CF128" s="3">
        <v>0</v>
      </c>
      <c r="CG128" s="3">
        <v>0</v>
      </c>
      <c r="CH128" s="3">
        <v>0</v>
      </c>
      <c r="CI128" s="3">
        <v>0</v>
      </c>
      <c r="CJ128" s="3">
        <v>0</v>
      </c>
      <c r="CK128" s="3">
        <v>0</v>
      </c>
      <c r="CL128" s="3">
        <v>0</v>
      </c>
      <c r="CM128" s="3">
        <v>0</v>
      </c>
      <c r="CN128" s="3">
        <v>0</v>
      </c>
      <c r="CO128" s="3">
        <v>0</v>
      </c>
      <c r="CP128" s="3">
        <v>0</v>
      </c>
      <c r="CQ128" s="3">
        <v>0</v>
      </c>
      <c r="CR128" s="3">
        <v>0</v>
      </c>
      <c r="CS128" s="3">
        <v>0</v>
      </c>
      <c r="CT128" s="3">
        <v>0</v>
      </c>
      <c r="CU128" s="3">
        <v>0</v>
      </c>
      <c r="CV128" s="3">
        <v>0</v>
      </c>
      <c r="CW128" s="3">
        <v>0</v>
      </c>
      <c r="CX128" s="3">
        <v>0</v>
      </c>
      <c r="CY128" s="3">
        <v>0</v>
      </c>
      <c r="CZ128" s="3">
        <v>0</v>
      </c>
      <c r="DA128" s="105">
        <f t="shared" si="28"/>
        <v>0</v>
      </c>
      <c r="DB128" s="117">
        <f t="shared" si="27"/>
        <v>0</v>
      </c>
      <c r="DE128" s="175"/>
      <c r="DF128" s="175"/>
      <c r="DG128" s="175"/>
      <c r="DH128" s="175"/>
      <c r="DI128" s="175"/>
      <c r="DJ128" s="175"/>
      <c r="DK128" s="175"/>
      <c r="DL128" s="175"/>
      <c r="DO128" s="175"/>
      <c r="DP128" s="175">
        <f t="shared" si="29"/>
        <v>0</v>
      </c>
      <c r="DQ128" s="175">
        <f t="shared" si="30"/>
        <v>0</v>
      </c>
      <c r="DR128" s="175">
        <f t="shared" si="31"/>
        <v>0</v>
      </c>
      <c r="DS128" s="175">
        <f t="shared" si="32"/>
        <v>0</v>
      </c>
      <c r="DT128" s="175"/>
    </row>
    <row r="129" spans="1:125" s="176" customFormat="1" ht="15.4" hidden="1" customHeight="1" outlineLevel="1" thickBot="1">
      <c r="A129" s="185" t="str">
        <f>IF(DA128&lt;&gt;0,(IF(OR(A128="",B128=""),"Please fill in the two boxes above",IF(AND(B128="YES",OR(A128="OTHER",A128="")),"YES for direct impacts on business/household only",""))),"")</f>
        <v/>
      </c>
      <c r="B129" s="187"/>
      <c r="C129" s="40" t="s">
        <v>53</v>
      </c>
      <c r="D129" s="151"/>
      <c r="E129" s="2"/>
      <c r="F129" s="2"/>
      <c r="G129" s="2"/>
      <c r="H129" s="2"/>
      <c r="I129" s="2"/>
      <c r="J129" s="2"/>
      <c r="K129" s="2"/>
      <c r="L129" s="2"/>
      <c r="M129" s="2"/>
      <c r="N129" s="2"/>
      <c r="O129" s="2">
        <v>0</v>
      </c>
      <c r="P129" s="2">
        <v>0</v>
      </c>
      <c r="Q129" s="2">
        <v>0</v>
      </c>
      <c r="R129" s="2">
        <v>0</v>
      </c>
      <c r="S129" s="2">
        <v>0</v>
      </c>
      <c r="T129" s="2">
        <v>0</v>
      </c>
      <c r="U129" s="2">
        <v>0</v>
      </c>
      <c r="V129" s="2">
        <v>0</v>
      </c>
      <c r="W129" s="2">
        <v>0</v>
      </c>
      <c r="X129" s="2">
        <v>0</v>
      </c>
      <c r="Y129" s="2">
        <v>0</v>
      </c>
      <c r="Z129" s="2">
        <v>0</v>
      </c>
      <c r="AA129" s="2">
        <v>0</v>
      </c>
      <c r="AB129" s="2">
        <v>0</v>
      </c>
      <c r="AC129" s="2">
        <v>0</v>
      </c>
      <c r="AD129" s="2">
        <v>0</v>
      </c>
      <c r="AE129" s="2">
        <v>0</v>
      </c>
      <c r="AF129" s="2">
        <v>0</v>
      </c>
      <c r="AG129" s="2">
        <v>0</v>
      </c>
      <c r="AH129" s="2">
        <v>0</v>
      </c>
      <c r="AI129" s="2">
        <v>0</v>
      </c>
      <c r="AJ129" s="2">
        <v>0</v>
      </c>
      <c r="AK129" s="2">
        <v>0</v>
      </c>
      <c r="AL129" s="2">
        <v>0</v>
      </c>
      <c r="AM129" s="2">
        <v>0</v>
      </c>
      <c r="AN129" s="2">
        <v>0</v>
      </c>
      <c r="AO129" s="2">
        <v>0</v>
      </c>
      <c r="AP129" s="2">
        <v>0</v>
      </c>
      <c r="AQ129" s="2">
        <v>0</v>
      </c>
      <c r="AR129" s="2">
        <v>0</v>
      </c>
      <c r="AS129" s="2">
        <v>0</v>
      </c>
      <c r="AT129" s="2">
        <v>0</v>
      </c>
      <c r="AU129" s="2">
        <v>0</v>
      </c>
      <c r="AV129" s="2">
        <v>0</v>
      </c>
      <c r="AW129" s="2">
        <v>0</v>
      </c>
      <c r="AX129" s="2">
        <v>0</v>
      </c>
      <c r="AY129" s="2">
        <v>0</v>
      </c>
      <c r="AZ129" s="2">
        <v>0</v>
      </c>
      <c r="BA129" s="2">
        <v>0</v>
      </c>
      <c r="BB129" s="2">
        <v>0</v>
      </c>
      <c r="BC129" s="2"/>
      <c r="BD129" s="2"/>
      <c r="BE129" s="2"/>
      <c r="BF129" s="2"/>
      <c r="BG129" s="2"/>
      <c r="BH129" s="2"/>
      <c r="BI129" s="2"/>
      <c r="BJ129" s="2"/>
      <c r="BK129" s="2"/>
      <c r="BL129" s="2"/>
      <c r="BM129" s="2">
        <v>0</v>
      </c>
      <c r="BN129" s="2">
        <v>0</v>
      </c>
      <c r="BO129" s="2">
        <v>0</v>
      </c>
      <c r="BP129" s="2">
        <v>0</v>
      </c>
      <c r="BQ129" s="2">
        <v>0</v>
      </c>
      <c r="BR129" s="2">
        <v>0</v>
      </c>
      <c r="BS129" s="2">
        <v>0</v>
      </c>
      <c r="BT129" s="2">
        <v>0</v>
      </c>
      <c r="BU129" s="2">
        <v>0</v>
      </c>
      <c r="BV129" s="2">
        <v>0</v>
      </c>
      <c r="BW129" s="2">
        <v>0</v>
      </c>
      <c r="BX129" s="2">
        <v>0</v>
      </c>
      <c r="BY129" s="2">
        <v>0</v>
      </c>
      <c r="BZ129" s="2">
        <v>0</v>
      </c>
      <c r="CA129" s="2">
        <v>0</v>
      </c>
      <c r="CB129" s="2">
        <v>0</v>
      </c>
      <c r="CC129" s="2">
        <v>0</v>
      </c>
      <c r="CD129" s="2">
        <v>0</v>
      </c>
      <c r="CE129" s="2">
        <v>0</v>
      </c>
      <c r="CF129" s="2">
        <v>0</v>
      </c>
      <c r="CG129" s="2">
        <v>0</v>
      </c>
      <c r="CH129" s="2">
        <v>0</v>
      </c>
      <c r="CI129" s="2">
        <v>0</v>
      </c>
      <c r="CJ129" s="2">
        <v>0</v>
      </c>
      <c r="CK129" s="2">
        <v>0</v>
      </c>
      <c r="CL129" s="2">
        <v>0</v>
      </c>
      <c r="CM129" s="2">
        <v>0</v>
      </c>
      <c r="CN129" s="2">
        <v>0</v>
      </c>
      <c r="CO129" s="2">
        <v>0</v>
      </c>
      <c r="CP129" s="2">
        <v>0</v>
      </c>
      <c r="CQ129" s="2">
        <v>0</v>
      </c>
      <c r="CR129" s="2">
        <v>0</v>
      </c>
      <c r="CS129" s="2">
        <v>0</v>
      </c>
      <c r="CT129" s="2">
        <v>0</v>
      </c>
      <c r="CU129" s="2">
        <v>0</v>
      </c>
      <c r="CV129" s="2">
        <v>0</v>
      </c>
      <c r="CW129" s="2">
        <v>0</v>
      </c>
      <c r="CX129" s="2">
        <v>0</v>
      </c>
      <c r="CY129" s="2">
        <v>0</v>
      </c>
      <c r="CZ129" s="2">
        <v>0</v>
      </c>
      <c r="DA129" s="105">
        <f t="shared" si="28"/>
        <v>0</v>
      </c>
      <c r="DB129" s="117">
        <f t="shared" si="27"/>
        <v>0</v>
      </c>
      <c r="DE129" s="175"/>
      <c r="DF129" s="175"/>
      <c r="DG129" s="175"/>
      <c r="DH129" s="175"/>
      <c r="DO129" s="171"/>
      <c r="DP129" s="175">
        <f t="shared" si="29"/>
        <v>0</v>
      </c>
      <c r="DQ129" s="175">
        <f t="shared" si="30"/>
        <v>0</v>
      </c>
      <c r="DR129" s="175">
        <f t="shared" si="31"/>
        <v>0</v>
      </c>
      <c r="DS129" s="175">
        <f t="shared" si="32"/>
        <v>0</v>
      </c>
      <c r="DT129" s="175"/>
    </row>
    <row r="130" spans="1:125" s="176" customFormat="1" ht="15.4" hidden="1" customHeight="1" outlineLevel="1" thickBot="1">
      <c r="A130" s="188"/>
      <c r="B130" s="187"/>
      <c r="C130" s="42" t="s">
        <v>54</v>
      </c>
      <c r="D130" s="154"/>
      <c r="E130" s="4"/>
      <c r="F130" s="5"/>
      <c r="G130" s="5"/>
      <c r="H130" s="5"/>
      <c r="I130" s="5"/>
      <c r="J130" s="5"/>
      <c r="K130" s="5"/>
      <c r="L130" s="5"/>
      <c r="M130" s="5"/>
      <c r="N130" s="5"/>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4"/>
      <c r="BD130" s="5"/>
      <c r="BE130" s="5"/>
      <c r="BF130" s="5"/>
      <c r="BG130" s="5"/>
      <c r="BH130" s="5"/>
      <c r="BI130" s="5"/>
      <c r="BJ130" s="5"/>
      <c r="BK130" s="5"/>
      <c r="BL130" s="5"/>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0</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105">
        <f t="shared" si="28"/>
        <v>0</v>
      </c>
      <c r="DB130" s="117">
        <f t="shared" si="27"/>
        <v>0</v>
      </c>
      <c r="DE130" s="175"/>
      <c r="DF130" s="175"/>
      <c r="DG130" s="175"/>
      <c r="DH130" s="175"/>
      <c r="DP130" s="175">
        <f t="shared" si="29"/>
        <v>0</v>
      </c>
      <c r="DQ130" s="175">
        <f t="shared" si="30"/>
        <v>0</v>
      </c>
      <c r="DR130" s="175">
        <f t="shared" si="31"/>
        <v>0</v>
      </c>
      <c r="DS130" s="175">
        <f t="shared" si="32"/>
        <v>0</v>
      </c>
      <c r="DT130" s="175"/>
    </row>
    <row r="131" spans="1:125" s="176" customFormat="1" collapsed="1">
      <c r="C131" s="196"/>
      <c r="D131" s="175" t="s">
        <v>161</v>
      </c>
      <c r="E131" s="197">
        <f>'EANDCB &amp; H Calculations'!$F2</f>
        <v>1</v>
      </c>
      <c r="F131" s="197">
        <f>'EANDCB &amp; H Calculations'!$F3</f>
        <v>0.96618357487922713</v>
      </c>
      <c r="G131" s="197">
        <f>'EANDCB &amp; H Calculations'!$F4</f>
        <v>0.93351070036640305</v>
      </c>
      <c r="H131" s="197">
        <f>'EANDCB &amp; H Calculations'!$F5</f>
        <v>0.90194270566802237</v>
      </c>
      <c r="I131" s="197">
        <f>'EANDCB &amp; H Calculations'!$F6</f>
        <v>0.87144222769857238</v>
      </c>
      <c r="J131" s="197">
        <f>'EANDCB &amp; H Calculations'!$F7</f>
        <v>0.84197316685852419</v>
      </c>
      <c r="K131" s="197">
        <f>'EANDCB &amp; H Calculations'!$F8</f>
        <v>0.81350064430775282</v>
      </c>
      <c r="L131" s="197">
        <f>'EANDCB &amp; H Calculations'!$F9</f>
        <v>0.78599096068381913</v>
      </c>
      <c r="M131" s="197">
        <f>'EANDCB &amp; H Calculations'!$F10</f>
        <v>0.75941155621625056</v>
      </c>
      <c r="N131" s="197">
        <f>'EANDCB &amp; H Calculations'!$F11</f>
        <v>0.73373097218961414</v>
      </c>
      <c r="O131" s="197">
        <f>'EANDCB &amp; H Calculations'!$F12</f>
        <v>0.70891881370977217</v>
      </c>
      <c r="P131" s="197">
        <f>'EANDCB &amp; H Calculations'!$F13</f>
        <v>0.68494571372924851</v>
      </c>
      <c r="Q131" s="197">
        <f>'EANDCB &amp; H Calculations'!$F14</f>
        <v>0.66178329828912896</v>
      </c>
      <c r="R131" s="197">
        <f>'EANDCB &amp; H Calculations'!$F15</f>
        <v>0.63940415293635666</v>
      </c>
      <c r="S131" s="197">
        <f>'EANDCB &amp; H Calculations'!$F16</f>
        <v>0.61778179027667302</v>
      </c>
      <c r="T131" s="197">
        <f>'EANDCB &amp; H Calculations'!$F17</f>
        <v>0.59689061862480497</v>
      </c>
      <c r="U131" s="197">
        <f>'EANDCB &amp; H Calculations'!$F18</f>
        <v>0.57670591171478747</v>
      </c>
      <c r="V131" s="197">
        <f>'EANDCB &amp; H Calculations'!$F19</f>
        <v>0.55720377943457733</v>
      </c>
      <c r="W131" s="197">
        <f>'EANDCB &amp; H Calculations'!$F20</f>
        <v>0.53836113955031628</v>
      </c>
      <c r="X131" s="197">
        <f>'EANDCB &amp; H Calculations'!$F21</f>
        <v>0.52015569038677911</v>
      </c>
      <c r="Y131" s="197">
        <f>'EANDCB &amp; H Calculations'!$F22</f>
        <v>0.50256588443167061</v>
      </c>
      <c r="Z131" s="197">
        <f>'EANDCB &amp; H Calculations'!$F23</f>
        <v>0.48557090283253213</v>
      </c>
      <c r="AA131" s="197">
        <f>'EANDCB &amp; H Calculations'!$F24</f>
        <v>0.46915063075606966</v>
      </c>
      <c r="AB131" s="197">
        <f>'EANDCB &amp; H Calculations'!$F25</f>
        <v>0.45328563358074364</v>
      </c>
      <c r="AC131" s="197">
        <f>'EANDCB &amp; H Calculations'!$F26</f>
        <v>0.43795713389443841</v>
      </c>
      <c r="AD131" s="197">
        <f>'EANDCB &amp; H Calculations'!$F27</f>
        <v>0.42314698926998884</v>
      </c>
      <c r="AE131" s="197">
        <f>'EANDCB &amp; H Calculations'!$F28</f>
        <v>0.40883767079225974</v>
      </c>
      <c r="AF131" s="197">
        <f>'EANDCB &amp; H Calculations'!$F29</f>
        <v>0.39501224231136206</v>
      </c>
      <c r="AG131" s="197">
        <f>'EANDCB &amp; H Calculations'!$F30</f>
        <v>0.38165434039745127</v>
      </c>
      <c r="AH131" s="197">
        <f>'EANDCB &amp; H Calculations'!$F31</f>
        <v>0.36874815497338298</v>
      </c>
      <c r="AI131" s="197">
        <f>'EANDCB &amp; H Calculations'!$F32</f>
        <v>0.35627841060230236</v>
      </c>
      <c r="AJ131" s="197">
        <f>'EANDCB &amp; H Calculations'!$F33</f>
        <v>0.3459013695167984</v>
      </c>
      <c r="AK131" s="197">
        <f>'EANDCB &amp; H Calculations'!$F34</f>
        <v>0.33582657234640623</v>
      </c>
      <c r="AL131" s="197">
        <f>'EANDCB &amp; H Calculations'!$F35</f>
        <v>0.32604521587029728</v>
      </c>
      <c r="AM131" s="197">
        <f>'EANDCB &amp; H Calculations'!$F36</f>
        <v>0.31654875327213333</v>
      </c>
      <c r="AN131" s="197">
        <f>'EANDCB &amp; H Calculations'!$F37</f>
        <v>0.30732888667197411</v>
      </c>
      <c r="AO131" s="197">
        <f>'EANDCB &amp; H Calculations'!$F38</f>
        <v>0.29837755987570297</v>
      </c>
      <c r="AP131" s="197">
        <f>'EANDCB &amp; H Calculations'!$F39</f>
        <v>0.28968695133563399</v>
      </c>
      <c r="AQ131" s="197">
        <f>'EANDCB &amp; H Calculations'!$F40</f>
        <v>0.28124946731614953</v>
      </c>
      <c r="AR131" s="197">
        <f>'EANDCB &amp; H Calculations'!$F41</f>
        <v>0.27305773525839755</v>
      </c>
      <c r="AS131" s="197">
        <f>'EANDCB &amp; H Calculations'!$F42</f>
        <v>0.26510459733825009</v>
      </c>
      <c r="AT131" s="197">
        <f>'EANDCB &amp; H Calculations'!$F43</f>
        <v>0.25738310421189325</v>
      </c>
      <c r="AU131" s="197">
        <f>'EANDCB &amp; H Calculations'!$F44</f>
        <v>0.24988650894358572</v>
      </c>
      <c r="AV131" s="197">
        <f>'EANDCB &amp; H Calculations'!$F45</f>
        <v>0.24260826111027745</v>
      </c>
      <c r="AW131" s="197">
        <f>'EANDCB &amp; H Calculations'!$F46</f>
        <v>0.23554200107793921</v>
      </c>
      <c r="AX131" s="197">
        <f>'EANDCB &amp; H Calculations'!$F47</f>
        <v>0.22868155444460117</v>
      </c>
      <c r="AY131" s="197">
        <f>'EANDCB &amp; H Calculations'!$F48</f>
        <v>0.22202092664524389</v>
      </c>
      <c r="AZ131" s="197">
        <f>'EANDCB &amp; H Calculations'!$F49</f>
        <v>0.21555429771382903</v>
      </c>
      <c r="BA131" s="197">
        <f>'EANDCB &amp; H Calculations'!$F50</f>
        <v>0.20927601719789224</v>
      </c>
      <c r="BB131" s="197">
        <f>'EANDCB &amp; H Calculations'!$F51</f>
        <v>0.20318059922125462</v>
      </c>
      <c r="BC131" s="197">
        <f>'EANDCB &amp; H Calculations'!$F52</f>
        <v>0.19726271769053846</v>
      </c>
      <c r="BD131" s="197">
        <f>'EANDCB &amp; H Calculations'!$F53</f>
        <v>0.19151720164129951</v>
      </c>
      <c r="BE131" s="197">
        <f>'EANDCB &amp; H Calculations'!$F54</f>
        <v>0.18593903071970827</v>
      </c>
      <c r="BF131" s="197">
        <f>'EANDCB &amp; H Calculations'!$F55</f>
        <v>0.18052333079583324</v>
      </c>
      <c r="BG131" s="197">
        <f>'EANDCB &amp; H Calculations'!$F56</f>
        <v>0.1752653697046925</v>
      </c>
      <c r="BH131" s="197">
        <f>'EANDCB &amp; H Calculations'!$F57</f>
        <v>0.17016055311135195</v>
      </c>
      <c r="BI131" s="197">
        <f>'EANDCB &amp; H Calculations'!$F58</f>
        <v>0.16520442049645817</v>
      </c>
      <c r="BJ131" s="197">
        <f>'EANDCB &amp; H Calculations'!$F59</f>
        <v>0.16039264125869726</v>
      </c>
      <c r="BK131" s="197">
        <f>'EANDCB &amp; H Calculations'!$F60</f>
        <v>0.15572101093077403</v>
      </c>
      <c r="BL131" s="197">
        <f>'EANDCB &amp; H Calculations'!$F61</f>
        <v>0.15118544750560589</v>
      </c>
      <c r="BM131" s="197">
        <f>'EANDCB &amp; H Calculations'!$F62</f>
        <v>0.14678198786952026</v>
      </c>
      <c r="BN131" s="197">
        <f>'EANDCB &amp; H Calculations'!$F63</f>
        <v>0.14250678433934005</v>
      </c>
      <c r="BO131" s="197">
        <f>'EANDCB &amp; H Calculations'!$F64</f>
        <v>0.13835610130033019</v>
      </c>
      <c r="BP131" s="197">
        <f>'EANDCB &amp; H Calculations'!$F65</f>
        <v>0.13432631194206812</v>
      </c>
      <c r="BQ131" s="197">
        <f>'EANDCB &amp; H Calculations'!$F66</f>
        <v>0.13041389508938656</v>
      </c>
      <c r="BR131" s="197">
        <f>'EANDCB &amp; H Calculations'!$F67</f>
        <v>0.12661543212561799</v>
      </c>
      <c r="BS131" s="197">
        <f>'EANDCB &amp; H Calculations'!$F68</f>
        <v>0.12292760400545437</v>
      </c>
      <c r="BT131" s="197">
        <f>'EANDCB &amp; H Calculations'!$F69</f>
        <v>0.11934718835481009</v>
      </c>
      <c r="BU131" s="197">
        <f>'EANDCB &amp; H Calculations'!$F70</f>
        <v>0.1158710566551554</v>
      </c>
      <c r="BV131" s="197">
        <f>'EANDCB &amp; H Calculations'!$F71</f>
        <v>0.11249617150985962</v>
      </c>
      <c r="BW131" s="197">
        <f>'EANDCB &amp; H Calculations'!$F72</f>
        <v>0.10921958399015498</v>
      </c>
      <c r="BX131" s="197">
        <f>'EANDCB &amp; H Calculations'!$F73</f>
        <v>0.10603843105840288</v>
      </c>
      <c r="BY131" s="197">
        <f>'EANDCB &amp; H Calculations'!$F74</f>
        <v>0.10294993306641055</v>
      </c>
      <c r="BZ131" s="197">
        <f>'EANDCB &amp; H Calculations'!$F75</f>
        <v>9.995139132661221E-2</v>
      </c>
      <c r="CA131" s="197">
        <f>'EANDCB &amp; H Calculations'!$F76</f>
        <v>9.7040185753992453E-2</v>
      </c>
      <c r="CB131" s="197">
        <f>'EANDCB &amp; H Calculations'!$F77</f>
        <v>9.4213772576691682E-2</v>
      </c>
      <c r="CC131" s="197">
        <f>'EANDCB &amp; H Calculations'!$F78</f>
        <v>9.1915875684577264E-2</v>
      </c>
      <c r="CD131" s="197">
        <f>'EANDCB &amp; H Calculations'!$F79</f>
        <v>8.9674025058124163E-2</v>
      </c>
      <c r="CE131" s="197">
        <f>'EANDCB &amp; H Calculations'!$F80</f>
        <v>8.748685371524309E-2</v>
      </c>
      <c r="CF131" s="197">
        <f>'EANDCB &amp; H Calculations'!$F81</f>
        <v>8.535302801487131E-2</v>
      </c>
      <c r="CG131" s="197">
        <f>'EANDCB &amp; H Calculations'!$F82</f>
        <v>8.3271246843776903E-2</v>
      </c>
      <c r="CH131" s="197">
        <f>'EANDCB &amp; H Calculations'!$F83</f>
        <v>8.1240240823196988E-2</v>
      </c>
      <c r="CI131" s="197">
        <f>'EANDCB &amp; H Calculations'!$F84</f>
        <v>7.9258771534826314E-2</v>
      </c>
      <c r="CJ131" s="197">
        <f>'EANDCB &amp; H Calculations'!$F85</f>
        <v>7.7325630765684217E-2</v>
      </c>
      <c r="CK131" s="197">
        <f>'EANDCB &amp; H Calculations'!$F86</f>
        <v>7.5439639771399253E-2</v>
      </c>
      <c r="CL131" s="197">
        <f>'EANDCB &amp; H Calculations'!$F87</f>
        <v>7.3599648557462677E-2</v>
      </c>
      <c r="CM131" s="197">
        <f>'EANDCB &amp; H Calculations'!$F88</f>
        <v>7.1804535178012371E-2</v>
      </c>
      <c r="CN131" s="197">
        <f>'EANDCB &amp; H Calculations'!$F89</f>
        <v>7.00532050517194E-2</v>
      </c>
      <c r="CO131" s="197">
        <f>'EANDCB &amp; H Calculations'!$F90</f>
        <v>6.8344590294360394E-2</v>
      </c>
      <c r="CP131" s="197">
        <f>'EANDCB &amp; H Calculations'!$F91</f>
        <v>6.6677649067668682E-2</v>
      </c>
      <c r="CQ131" s="197">
        <f>'EANDCB &amp; H Calculations'!$F92</f>
        <v>6.5051364944066992E-2</v>
      </c>
      <c r="CR131" s="197">
        <f>'EANDCB &amp; H Calculations'!$F93</f>
        <v>6.3464746286894635E-2</v>
      </c>
      <c r="CS131" s="197">
        <f>'EANDCB &amp; H Calculations'!$F94</f>
        <v>6.1916825645750871E-2</v>
      </c>
      <c r="CT131" s="197">
        <f>'EANDCB &amp; H Calculations'!$F95</f>
        <v>6.0406659166586218E-2</v>
      </c>
      <c r="CU131" s="197">
        <f>'EANDCB &amp; H Calculations'!$F96</f>
        <v>5.8933326016181668E-2</v>
      </c>
      <c r="CV131" s="197">
        <f>'EANDCB &amp; H Calculations'!$F97</f>
        <v>5.7495927820665052E-2</v>
      </c>
      <c r="CW131" s="197">
        <f>'EANDCB &amp; H Calculations'!$F98</f>
        <v>5.6093588117722006E-2</v>
      </c>
      <c r="CX131" s="197">
        <f>'EANDCB &amp; H Calculations'!$F99</f>
        <v>5.4725451822167814E-2</v>
      </c>
      <c r="CY131" s="197">
        <f>'EANDCB &amp; H Calculations'!$F100</f>
        <v>5.3390684704553965E-2</v>
      </c>
      <c r="CZ131" s="197">
        <f>'EANDCB &amp; H Calculations'!$F101</f>
        <v>5.2088472882491681E-2</v>
      </c>
      <c r="DA131" s="198"/>
      <c r="DB131" s="198"/>
      <c r="DC131" s="175"/>
      <c r="DE131" s="175"/>
      <c r="DF131" s="175"/>
      <c r="DG131" s="175"/>
      <c r="DH131" s="175"/>
    </row>
    <row r="132" spans="1:125" s="176" customFormat="1">
      <c r="A132" s="199"/>
      <c r="B132" s="196"/>
      <c r="C132" s="196"/>
      <c r="E132" s="198"/>
      <c r="F132" s="175"/>
      <c r="G132" s="198"/>
      <c r="BC132" s="198"/>
      <c r="BD132" s="175"/>
      <c r="BE132" s="198"/>
      <c r="DC132" s="175"/>
      <c r="DE132" s="175"/>
      <c r="DF132" s="175"/>
      <c r="DG132" s="175"/>
      <c r="DH132" s="175"/>
    </row>
    <row r="133" spans="1:125" s="176" customFormat="1">
      <c r="A133" s="199"/>
      <c r="B133" s="196"/>
      <c r="C133" s="196"/>
      <c r="E133" s="198"/>
      <c r="F133" s="175"/>
      <c r="G133" s="198"/>
      <c r="BC133" s="198"/>
      <c r="BD133" s="175"/>
      <c r="BE133" s="198"/>
      <c r="DC133" s="175"/>
      <c r="DU133" s="200"/>
    </row>
    <row r="134" spans="1:125" s="176" customFormat="1">
      <c r="A134" s="199"/>
      <c r="B134" s="196"/>
      <c r="C134" s="196"/>
      <c r="E134" s="198"/>
      <c r="F134" s="175"/>
      <c r="G134" s="198"/>
      <c r="BC134" s="198"/>
      <c r="BD134" s="175"/>
      <c r="BE134" s="198"/>
      <c r="DC134" s="175"/>
      <c r="DU134" s="200"/>
    </row>
    <row r="135" spans="1:125" s="176" customFormat="1" ht="15" hidden="1" customHeight="1">
      <c r="A135" s="201" t="s">
        <v>162</v>
      </c>
      <c r="B135" s="202"/>
      <c r="C135" s="196"/>
      <c r="E135" s="198"/>
      <c r="F135" s="175"/>
      <c r="G135" s="198"/>
      <c r="BC135" s="198"/>
      <c r="BD135" s="175"/>
      <c r="BE135" s="198"/>
      <c r="DC135" s="175"/>
      <c r="DU135" s="200"/>
    </row>
    <row r="136" spans="1:125" s="176" customFormat="1" ht="15" hidden="1" customHeight="1">
      <c r="A136" s="203" t="s">
        <v>163</v>
      </c>
      <c r="B136" s="204" t="s">
        <v>57</v>
      </c>
      <c r="C136" s="196"/>
      <c r="E136" s="198"/>
      <c r="F136" s="175"/>
      <c r="G136" s="198"/>
      <c r="BC136" s="198"/>
      <c r="BD136" s="175"/>
      <c r="BE136" s="198"/>
      <c r="DC136" s="175"/>
      <c r="DU136" s="200"/>
    </row>
    <row r="137" spans="1:125" s="176" customFormat="1" ht="15.75" hidden="1" customHeight="1">
      <c r="A137" s="203" t="s">
        <v>164</v>
      </c>
      <c r="B137" s="204" t="s">
        <v>35</v>
      </c>
      <c r="C137" s="196"/>
      <c r="E137" s="198"/>
      <c r="F137" s="175"/>
      <c r="G137" s="171"/>
      <c r="BC137" s="198"/>
      <c r="BD137" s="175"/>
      <c r="BE137" s="171"/>
      <c r="DC137" s="175"/>
      <c r="DU137" s="200"/>
    </row>
    <row r="138" spans="1:125" s="176" customFormat="1" ht="15.75" hidden="1" customHeight="1" thickBot="1">
      <c r="A138" s="205" t="s">
        <v>113</v>
      </c>
      <c r="B138" s="206"/>
      <c r="C138" s="196"/>
      <c r="E138" s="198"/>
      <c r="F138" s="175"/>
      <c r="G138" s="175"/>
      <c r="BC138" s="198"/>
      <c r="BD138" s="175"/>
      <c r="BE138" s="175"/>
      <c r="DC138" s="175"/>
      <c r="DU138" s="200"/>
    </row>
    <row r="139" spans="1:125" s="200" customFormat="1">
      <c r="C139" s="207"/>
    </row>
    <row r="140" spans="1:125" s="200" customFormat="1">
      <c r="C140" s="207"/>
    </row>
    <row r="141" spans="1:125" s="200" customFormat="1">
      <c r="C141" s="207"/>
    </row>
    <row r="142" spans="1:125" s="200" customFormat="1">
      <c r="A142" s="207"/>
      <c r="B142" s="207"/>
      <c r="C142" s="207"/>
    </row>
    <row r="143" spans="1:125" s="200" customFormat="1">
      <c r="A143" s="207"/>
      <c r="B143" s="207"/>
      <c r="C143" s="207"/>
    </row>
    <row r="144" spans="1:125" s="200" customFormat="1">
      <c r="A144" s="207"/>
      <c r="B144" s="207"/>
      <c r="C144" s="207"/>
    </row>
    <row r="145" spans="1:3" s="200" customFormat="1">
      <c r="A145" s="207"/>
      <c r="B145" s="207"/>
      <c r="C145" s="207"/>
    </row>
    <row r="146" spans="1:3" s="200" customFormat="1">
      <c r="A146" s="207"/>
      <c r="B146" s="207"/>
      <c r="C146" s="207"/>
    </row>
    <row r="147" spans="1:3" s="200" customFormat="1">
      <c r="A147" s="207"/>
      <c r="B147" s="207"/>
      <c r="C147" s="207"/>
    </row>
    <row r="148" spans="1:3" s="200" customFormat="1">
      <c r="A148" s="207"/>
      <c r="B148" s="207"/>
      <c r="C148" s="207"/>
    </row>
    <row r="149" spans="1:3" s="200" customFormat="1">
      <c r="A149" s="207"/>
      <c r="B149" s="207"/>
      <c r="C149" s="207"/>
    </row>
    <row r="150" spans="1:3" s="200" customFormat="1">
      <c r="A150" s="207"/>
      <c r="B150" s="207"/>
      <c r="C150" s="207"/>
    </row>
    <row r="151" spans="1:3" s="200" customFormat="1">
      <c r="A151" s="207"/>
      <c r="B151" s="207"/>
      <c r="C151" s="207"/>
    </row>
    <row r="152" spans="1:3" s="200" customFormat="1">
      <c r="A152" s="207"/>
      <c r="B152" s="207"/>
      <c r="C152" s="207"/>
    </row>
    <row r="153" spans="1:3" s="200" customFormat="1">
      <c r="A153" s="207"/>
      <c r="B153" s="207"/>
      <c r="C153" s="207"/>
    </row>
    <row r="154" spans="1:3" s="200" customFormat="1">
      <c r="A154" s="207"/>
      <c r="B154" s="207"/>
      <c r="C154" s="207"/>
    </row>
  </sheetData>
  <sheetProtection formatColumns="0" formatRows="0" insertColumns="0" insertRows="0" insertHyperlinks="0" deleteColumns="0" deleteRows="0" sort="0" autoFilter="0" pivotTables="0"/>
  <conditionalFormatting sqref="E5:DB19 E21:DB65 E70:DB84 E86:DB130">
    <cfRule type="cellIs" dxfId="5" priority="76" stopIfTrue="1" operator="equal">
      <formula>0</formula>
    </cfRule>
  </conditionalFormatting>
  <dataValidations count="2">
    <dataValidation type="list" allowBlank="1" showInputMessage="1" showErrorMessage="1" sqref="A110 A8 A119 A122 A113 A125 A82 A5 A101 A104 A45 A51 A57 A39 A36 A30 A27 A21 A24 A76 A42 A116 A92 A89 A86 A128 A79 A73 A33 A70 A63 A60 A17 A54 A48 A107 A95 A98 A14 A11" xr:uid="{9880D476-D01F-4B5E-A11F-AB7B00AE613B}">
      <formula1>$A$136:$A$142</formula1>
    </dataValidation>
    <dataValidation type="list" allowBlank="1" showInputMessage="1" showErrorMessage="1" sqref="B8 B5 B14 B128 B17 B11 B24 B21 B27 B30 B36 B39 B42 B45 B48 B51 B54 B57 B60 B63 B70 B33 B73 B79 B82 B86 B89 B92 B95 B98 B101 B104 B107 B110 B113 B116 B119 B122 B125 B76" xr:uid="{B2927FEB-B667-414E-8550-8FE498869E95}">
      <formula1>$B$136:$B$138</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860D-5F3C-443B-AF5B-9C58D4A72734}">
  <sheetPr>
    <tabColor rgb="FF92D050"/>
  </sheetPr>
  <dimension ref="A1:DU154"/>
  <sheetViews>
    <sheetView zoomScale="70" zoomScaleNormal="70" workbookViewId="0">
      <selection activeCell="F91" sqref="F91"/>
    </sheetView>
  </sheetViews>
  <sheetFormatPr defaultColWidth="8.88671875" defaultRowHeight="15" outlineLevelRow="1" outlineLevelCol="1"/>
  <cols>
    <col min="1" max="1" width="11.109375" style="200" customWidth="1"/>
    <col min="2" max="2" width="13.6640625" style="200" customWidth="1"/>
    <col min="3" max="4" width="31.6640625" style="200" customWidth="1"/>
    <col min="5" max="14" width="10.21875" style="200" customWidth="1"/>
    <col min="15" max="104" width="10.21875" style="200" hidden="1" customWidth="1" outlineLevel="1"/>
    <col min="105" max="105" width="16" style="200" customWidth="1" collapsed="1"/>
    <col min="106" max="106" width="26.33203125" style="200" customWidth="1"/>
    <col min="107" max="107" width="8.88671875" style="200"/>
    <col min="108" max="108" width="27.5546875" style="200" customWidth="1"/>
    <col min="109" max="109" width="10.88671875" style="200" bestFit="1" customWidth="1"/>
    <col min="110" max="111" width="14.21875" style="200" bestFit="1" customWidth="1"/>
    <col min="112" max="112" width="2.109375" style="200" customWidth="1"/>
    <col min="113" max="113" width="42.5546875" style="200" customWidth="1"/>
    <col min="114" max="114" width="20.44140625" style="200" customWidth="1"/>
    <col min="115" max="115" width="10.5546875" style="200" customWidth="1"/>
    <col min="116" max="116" width="12.109375" style="200" customWidth="1"/>
    <col min="117" max="117" width="2.88671875" style="200" customWidth="1"/>
    <col min="118" max="118" width="13.5546875" style="200" bestFit="1" customWidth="1"/>
    <col min="119" max="119" width="5.33203125" style="200" bestFit="1" customWidth="1"/>
    <col min="120" max="120" width="14.77734375" style="200" bestFit="1" customWidth="1"/>
    <col min="121" max="121" width="14.77734375" style="200" customWidth="1"/>
    <col min="122" max="122" width="20.109375" style="200" customWidth="1"/>
    <col min="123" max="123" width="21" style="200" customWidth="1"/>
    <col min="124" max="124" width="2.44140625" style="200" customWidth="1"/>
    <col min="125" max="125" width="30.109375" style="200" customWidth="1"/>
    <col min="126" max="16384" width="8.88671875" style="91"/>
  </cols>
  <sheetData>
    <row r="1" spans="1:125" s="176" customFormat="1" ht="15" customHeight="1">
      <c r="A1" s="168" t="s">
        <v>58</v>
      </c>
      <c r="B1" s="168" t="s">
        <v>59</v>
      </c>
      <c r="C1" s="169" t="s">
        <v>165</v>
      </c>
      <c r="D1" s="170" t="s">
        <v>61</v>
      </c>
      <c r="E1" s="171" t="s">
        <v>62</v>
      </c>
      <c r="F1" s="172"/>
      <c r="G1" s="172"/>
      <c r="H1" s="172"/>
      <c r="I1" s="172"/>
      <c r="J1" s="172"/>
      <c r="K1" s="172"/>
      <c r="L1" s="172"/>
      <c r="M1" s="173"/>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4"/>
      <c r="BD1" s="172"/>
      <c r="BE1" s="172"/>
      <c r="BF1" s="172"/>
      <c r="BG1" s="172"/>
      <c r="BH1" s="172"/>
      <c r="BI1" s="172"/>
      <c r="BJ1" s="172"/>
      <c r="BK1" s="173"/>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5"/>
      <c r="DB1" s="175"/>
      <c r="DC1" s="175" t="s">
        <v>32</v>
      </c>
      <c r="DH1" s="175" t="s">
        <v>32</v>
      </c>
      <c r="DM1" s="175" t="s">
        <v>32</v>
      </c>
      <c r="DP1" s="175"/>
      <c r="DQ1" s="175"/>
      <c r="DR1" s="175"/>
      <c r="DS1" s="175"/>
      <c r="DT1" s="175" t="s">
        <v>32</v>
      </c>
      <c r="DU1" s="175"/>
    </row>
    <row r="2" spans="1:125" s="176" customFormat="1" ht="15.75">
      <c r="A2" s="177" t="s">
        <v>63</v>
      </c>
      <c r="B2" s="177" t="s">
        <v>64</v>
      </c>
      <c r="C2" s="178" t="s">
        <v>65</v>
      </c>
      <c r="D2" s="178"/>
      <c r="E2" s="173">
        <v>1</v>
      </c>
      <c r="F2" s="173">
        <v>2</v>
      </c>
      <c r="G2" s="173">
        <v>3</v>
      </c>
      <c r="H2" s="173">
        <v>4</v>
      </c>
      <c r="I2" s="173">
        <v>5</v>
      </c>
      <c r="J2" s="173">
        <v>6</v>
      </c>
      <c r="K2" s="173">
        <v>7</v>
      </c>
      <c r="L2" s="173">
        <v>8</v>
      </c>
      <c r="M2" s="173">
        <v>9</v>
      </c>
      <c r="N2" s="173">
        <v>10</v>
      </c>
      <c r="O2" s="173">
        <v>11</v>
      </c>
      <c r="P2" s="173">
        <v>12</v>
      </c>
      <c r="Q2" s="173">
        <v>13</v>
      </c>
      <c r="R2" s="173">
        <v>14</v>
      </c>
      <c r="S2" s="173">
        <v>15</v>
      </c>
      <c r="T2" s="173">
        <v>16</v>
      </c>
      <c r="U2" s="173">
        <v>17</v>
      </c>
      <c r="V2" s="173">
        <v>18</v>
      </c>
      <c r="W2" s="173">
        <v>19</v>
      </c>
      <c r="X2" s="173">
        <v>20</v>
      </c>
      <c r="Y2" s="173">
        <v>21</v>
      </c>
      <c r="Z2" s="173">
        <v>22</v>
      </c>
      <c r="AA2" s="173">
        <v>23</v>
      </c>
      <c r="AB2" s="173">
        <v>24</v>
      </c>
      <c r="AC2" s="173">
        <v>25</v>
      </c>
      <c r="AD2" s="173">
        <v>26</v>
      </c>
      <c r="AE2" s="173">
        <v>27</v>
      </c>
      <c r="AF2" s="173">
        <v>28</v>
      </c>
      <c r="AG2" s="173">
        <v>29</v>
      </c>
      <c r="AH2" s="173">
        <v>30</v>
      </c>
      <c r="AI2" s="173">
        <v>31</v>
      </c>
      <c r="AJ2" s="173">
        <v>32</v>
      </c>
      <c r="AK2" s="173">
        <v>33</v>
      </c>
      <c r="AL2" s="173">
        <v>34</v>
      </c>
      <c r="AM2" s="173">
        <v>35</v>
      </c>
      <c r="AN2" s="173">
        <v>36</v>
      </c>
      <c r="AO2" s="173">
        <v>37</v>
      </c>
      <c r="AP2" s="173">
        <v>38</v>
      </c>
      <c r="AQ2" s="173">
        <v>39</v>
      </c>
      <c r="AR2" s="173">
        <v>40</v>
      </c>
      <c r="AS2" s="173">
        <v>41</v>
      </c>
      <c r="AT2" s="173">
        <v>42</v>
      </c>
      <c r="AU2" s="173">
        <v>43</v>
      </c>
      <c r="AV2" s="173">
        <v>44</v>
      </c>
      <c r="AW2" s="173">
        <v>45</v>
      </c>
      <c r="AX2" s="173">
        <v>46</v>
      </c>
      <c r="AY2" s="173">
        <v>47</v>
      </c>
      <c r="AZ2" s="173">
        <v>48</v>
      </c>
      <c r="BA2" s="173">
        <v>49</v>
      </c>
      <c r="BB2" s="173">
        <v>50</v>
      </c>
      <c r="BC2" s="173">
        <v>51</v>
      </c>
      <c r="BD2" s="173">
        <v>52</v>
      </c>
      <c r="BE2" s="173">
        <v>53</v>
      </c>
      <c r="BF2" s="173">
        <v>54</v>
      </c>
      <c r="BG2" s="173">
        <v>55</v>
      </c>
      <c r="BH2" s="173">
        <v>56</v>
      </c>
      <c r="BI2" s="173">
        <v>57</v>
      </c>
      <c r="BJ2" s="173">
        <v>58</v>
      </c>
      <c r="BK2" s="173">
        <v>59</v>
      </c>
      <c r="BL2" s="173">
        <v>60</v>
      </c>
      <c r="BM2" s="173">
        <v>61</v>
      </c>
      <c r="BN2" s="173">
        <v>62</v>
      </c>
      <c r="BO2" s="173">
        <v>63</v>
      </c>
      <c r="BP2" s="173">
        <v>64</v>
      </c>
      <c r="BQ2" s="173">
        <v>65</v>
      </c>
      <c r="BR2" s="173">
        <v>66</v>
      </c>
      <c r="BS2" s="173">
        <v>67</v>
      </c>
      <c r="BT2" s="173">
        <v>68</v>
      </c>
      <c r="BU2" s="173">
        <v>69</v>
      </c>
      <c r="BV2" s="173">
        <v>70</v>
      </c>
      <c r="BW2" s="173">
        <v>71</v>
      </c>
      <c r="BX2" s="173">
        <v>72</v>
      </c>
      <c r="BY2" s="173">
        <v>73</v>
      </c>
      <c r="BZ2" s="173">
        <v>74</v>
      </c>
      <c r="CA2" s="173">
        <v>75</v>
      </c>
      <c r="CB2" s="173">
        <v>76</v>
      </c>
      <c r="CC2" s="173">
        <v>77</v>
      </c>
      <c r="CD2" s="173">
        <v>78</v>
      </c>
      <c r="CE2" s="173">
        <v>79</v>
      </c>
      <c r="CF2" s="173">
        <v>80</v>
      </c>
      <c r="CG2" s="173">
        <v>81</v>
      </c>
      <c r="CH2" s="173">
        <v>82</v>
      </c>
      <c r="CI2" s="173">
        <v>83</v>
      </c>
      <c r="CJ2" s="173">
        <v>84</v>
      </c>
      <c r="CK2" s="173">
        <v>85</v>
      </c>
      <c r="CL2" s="173">
        <v>86</v>
      </c>
      <c r="CM2" s="173">
        <v>87</v>
      </c>
      <c r="CN2" s="173">
        <v>88</v>
      </c>
      <c r="CO2" s="173">
        <v>89</v>
      </c>
      <c r="CP2" s="173">
        <v>90</v>
      </c>
      <c r="CQ2" s="173">
        <v>91</v>
      </c>
      <c r="CR2" s="173">
        <v>92</v>
      </c>
      <c r="CS2" s="173">
        <v>93</v>
      </c>
      <c r="CT2" s="173">
        <v>94</v>
      </c>
      <c r="CU2" s="173">
        <v>95</v>
      </c>
      <c r="CV2" s="173">
        <v>96</v>
      </c>
      <c r="CW2" s="173">
        <v>97</v>
      </c>
      <c r="CX2" s="173">
        <v>98</v>
      </c>
      <c r="CY2" s="173">
        <v>99</v>
      </c>
      <c r="CZ2" s="173">
        <v>100</v>
      </c>
      <c r="DA2" s="171"/>
      <c r="DB2" s="171"/>
      <c r="DC2" s="171"/>
    </row>
    <row r="3" spans="1:125" s="176" customFormat="1" ht="16.5" thickBot="1">
      <c r="A3" s="179"/>
      <c r="B3" s="179" t="s">
        <v>66</v>
      </c>
      <c r="C3" s="178"/>
      <c r="D3" s="180"/>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72"/>
      <c r="CF3" s="172"/>
      <c r="CG3" s="172"/>
      <c r="CH3" s="172"/>
      <c r="CI3" s="172"/>
      <c r="CJ3" s="172"/>
      <c r="CK3" s="172"/>
      <c r="CL3" s="172"/>
      <c r="CM3" s="172"/>
      <c r="CN3" s="172"/>
      <c r="CO3" s="172"/>
      <c r="CP3" s="172"/>
      <c r="CQ3" s="172"/>
      <c r="CR3" s="172"/>
      <c r="CS3" s="172"/>
      <c r="CT3" s="172"/>
      <c r="CU3" s="172"/>
      <c r="CV3" s="172"/>
      <c r="CW3" s="172"/>
      <c r="CX3" s="172"/>
      <c r="CY3" s="172"/>
      <c r="CZ3" s="172"/>
      <c r="DA3" s="175"/>
      <c r="DB3" s="175"/>
      <c r="DC3" s="175"/>
    </row>
    <row r="4" spans="1:125" s="176" customFormat="1" ht="16.5" thickBot="1">
      <c r="A4" s="181"/>
      <c r="B4" s="182"/>
      <c r="C4" s="62" t="s">
        <v>67</v>
      </c>
      <c r="D4" s="63"/>
      <c r="E4" s="213"/>
      <c r="F4" s="212"/>
      <c r="G4" s="212"/>
      <c r="H4" s="212"/>
      <c r="I4" s="212"/>
      <c r="J4" s="212"/>
      <c r="K4" s="212"/>
      <c r="L4" s="212"/>
      <c r="M4" s="212"/>
      <c r="N4" s="214"/>
      <c r="O4" s="215"/>
      <c r="P4" s="212"/>
      <c r="Q4" s="212"/>
      <c r="R4" s="212"/>
      <c r="S4" s="212"/>
      <c r="T4" s="212"/>
      <c r="U4" s="212"/>
      <c r="V4" s="212"/>
      <c r="W4" s="212"/>
      <c r="X4" s="214"/>
      <c r="Y4" s="215"/>
      <c r="Z4" s="212"/>
      <c r="AA4" s="212"/>
      <c r="AB4" s="212"/>
      <c r="AC4" s="212"/>
      <c r="AD4" s="212"/>
      <c r="AE4" s="212"/>
      <c r="AF4" s="212"/>
      <c r="AG4" s="212"/>
      <c r="AH4" s="214"/>
      <c r="AI4" s="215"/>
      <c r="AJ4" s="212"/>
      <c r="AK4" s="212"/>
      <c r="AL4" s="212"/>
      <c r="AM4" s="212"/>
      <c r="AN4" s="212"/>
      <c r="AO4" s="212"/>
      <c r="AP4" s="212"/>
      <c r="AQ4" s="212"/>
      <c r="AR4" s="212"/>
      <c r="AS4" s="215"/>
      <c r="AT4" s="212"/>
      <c r="AU4" s="212"/>
      <c r="AV4" s="212"/>
      <c r="AW4" s="212"/>
      <c r="AX4" s="212"/>
      <c r="AY4" s="212"/>
      <c r="AZ4" s="212"/>
      <c r="BA4" s="212"/>
      <c r="BB4" s="212"/>
      <c r="BC4" s="213"/>
      <c r="BD4" s="212"/>
      <c r="BE4" s="212"/>
      <c r="BF4" s="212"/>
      <c r="BG4" s="212"/>
      <c r="BH4" s="212"/>
      <c r="BI4" s="212"/>
      <c r="BJ4" s="212"/>
      <c r="BK4" s="212"/>
      <c r="BL4" s="214"/>
      <c r="BM4" s="215"/>
      <c r="BN4" s="212"/>
      <c r="BO4" s="212"/>
      <c r="BP4" s="212"/>
      <c r="BQ4" s="212"/>
      <c r="BR4" s="212"/>
      <c r="BS4" s="212"/>
      <c r="BT4" s="212"/>
      <c r="BU4" s="212"/>
      <c r="BV4" s="214"/>
      <c r="BW4" s="215"/>
      <c r="BX4" s="212"/>
      <c r="BY4" s="212"/>
      <c r="BZ4" s="212"/>
      <c r="CA4" s="212"/>
      <c r="CB4" s="212"/>
      <c r="CC4" s="212"/>
      <c r="CD4" s="212"/>
      <c r="CE4" s="212"/>
      <c r="CF4" s="214"/>
      <c r="CG4" s="215"/>
      <c r="CH4" s="212"/>
      <c r="CI4" s="212"/>
      <c r="CJ4" s="212"/>
      <c r="CK4" s="212"/>
      <c r="CL4" s="212"/>
      <c r="CM4" s="212"/>
      <c r="CN4" s="212"/>
      <c r="CO4" s="212"/>
      <c r="CP4" s="212"/>
      <c r="CQ4" s="215"/>
      <c r="CR4" s="212"/>
      <c r="CS4" s="212"/>
      <c r="CT4" s="212"/>
      <c r="CU4" s="212"/>
      <c r="CV4" s="212"/>
      <c r="CW4" s="212"/>
      <c r="CX4" s="212"/>
      <c r="CY4" s="212"/>
      <c r="CZ4" s="212"/>
      <c r="DA4" s="64" t="s">
        <v>68</v>
      </c>
      <c r="DB4" s="64" t="s">
        <v>69</v>
      </c>
      <c r="DP4" s="175" t="s">
        <v>70</v>
      </c>
      <c r="DQ4" s="175" t="s">
        <v>71</v>
      </c>
      <c r="DR4" s="175" t="s">
        <v>72</v>
      </c>
      <c r="DS4" s="175" t="s">
        <v>73</v>
      </c>
      <c r="DT4" s="175"/>
      <c r="DU4" s="216" t="s">
        <v>74</v>
      </c>
    </row>
    <row r="5" spans="1:125" s="176" customFormat="1" ht="19.5" thickBot="1">
      <c r="A5" s="37"/>
      <c r="B5" s="38"/>
      <c r="C5" s="44" t="s">
        <v>75</v>
      </c>
      <c r="D5" s="147"/>
      <c r="E5" s="114"/>
      <c r="F5" s="115"/>
      <c r="G5" s="98"/>
      <c r="H5" s="112"/>
      <c r="I5" s="112"/>
      <c r="J5" s="98"/>
      <c r="K5" s="98"/>
      <c r="L5" s="98"/>
      <c r="M5" s="98"/>
      <c r="N5" s="98"/>
      <c r="O5" s="98"/>
      <c r="P5" s="98">
        <v>0</v>
      </c>
      <c r="Q5" s="98">
        <v>0</v>
      </c>
      <c r="R5" s="98">
        <v>0</v>
      </c>
      <c r="S5" s="98">
        <v>0</v>
      </c>
      <c r="T5" s="98">
        <v>0</v>
      </c>
      <c r="U5" s="98">
        <v>0</v>
      </c>
      <c r="V5" s="98">
        <v>0</v>
      </c>
      <c r="W5" s="98">
        <v>0</v>
      </c>
      <c r="X5" s="98">
        <v>0</v>
      </c>
      <c r="Y5" s="98">
        <v>0</v>
      </c>
      <c r="Z5" s="98">
        <v>0</v>
      </c>
      <c r="AA5" s="98">
        <v>0</v>
      </c>
      <c r="AB5" s="98">
        <v>0</v>
      </c>
      <c r="AC5" s="98">
        <v>0</v>
      </c>
      <c r="AD5" s="98">
        <v>0</v>
      </c>
      <c r="AE5" s="98">
        <v>0</v>
      </c>
      <c r="AF5" s="98">
        <v>0</v>
      </c>
      <c r="AG5" s="98">
        <v>0</v>
      </c>
      <c r="AH5" s="98">
        <v>0</v>
      </c>
      <c r="AI5" s="98">
        <v>0</v>
      </c>
      <c r="AJ5" s="98">
        <v>0</v>
      </c>
      <c r="AK5" s="98">
        <v>0</v>
      </c>
      <c r="AL5" s="98">
        <v>0</v>
      </c>
      <c r="AM5" s="98">
        <v>0</v>
      </c>
      <c r="AN5" s="98">
        <v>0</v>
      </c>
      <c r="AO5" s="98">
        <v>0</v>
      </c>
      <c r="AP5" s="98">
        <v>0</v>
      </c>
      <c r="AQ5" s="98">
        <v>0</v>
      </c>
      <c r="AR5" s="98">
        <v>0</v>
      </c>
      <c r="AS5" s="98">
        <v>0</v>
      </c>
      <c r="AT5" s="98">
        <v>0</v>
      </c>
      <c r="AU5" s="98">
        <v>0</v>
      </c>
      <c r="AV5" s="98">
        <v>0</v>
      </c>
      <c r="AW5" s="98">
        <v>0</v>
      </c>
      <c r="AX5" s="98">
        <v>0</v>
      </c>
      <c r="AY5" s="98">
        <v>0</v>
      </c>
      <c r="AZ5" s="98">
        <v>0</v>
      </c>
      <c r="BA5" s="98">
        <v>0</v>
      </c>
      <c r="BB5" s="98"/>
      <c r="BC5" s="114"/>
      <c r="BD5" s="115"/>
      <c r="BE5" s="98"/>
      <c r="BF5" s="112"/>
      <c r="BG5" s="112"/>
      <c r="BH5" s="98"/>
      <c r="BI5" s="98"/>
      <c r="BJ5" s="98"/>
      <c r="BK5" s="98"/>
      <c r="BL5" s="98"/>
      <c r="BM5" s="98"/>
      <c r="BN5" s="98">
        <v>0</v>
      </c>
      <c r="BO5" s="98">
        <v>0</v>
      </c>
      <c r="BP5" s="98">
        <v>0</v>
      </c>
      <c r="BQ5" s="98">
        <v>0</v>
      </c>
      <c r="BR5" s="98">
        <v>0</v>
      </c>
      <c r="BS5" s="98">
        <v>0</v>
      </c>
      <c r="BT5" s="98">
        <v>0</v>
      </c>
      <c r="BU5" s="98">
        <v>0</v>
      </c>
      <c r="BV5" s="98">
        <v>0</v>
      </c>
      <c r="BW5" s="98">
        <v>0</v>
      </c>
      <c r="BX5" s="98">
        <v>0</v>
      </c>
      <c r="BY5" s="98">
        <v>0</v>
      </c>
      <c r="BZ5" s="98">
        <v>0</v>
      </c>
      <c r="CA5" s="98">
        <v>0</v>
      </c>
      <c r="CB5" s="98">
        <v>0</v>
      </c>
      <c r="CC5" s="98">
        <v>0</v>
      </c>
      <c r="CD5" s="98">
        <v>0</v>
      </c>
      <c r="CE5" s="98">
        <v>0</v>
      </c>
      <c r="CF5" s="98">
        <v>0</v>
      </c>
      <c r="CG5" s="98">
        <v>0</v>
      </c>
      <c r="CH5" s="98">
        <v>0</v>
      </c>
      <c r="CI5" s="98">
        <v>0</v>
      </c>
      <c r="CJ5" s="98">
        <v>0</v>
      </c>
      <c r="CK5" s="98">
        <v>0</v>
      </c>
      <c r="CL5" s="98">
        <v>0</v>
      </c>
      <c r="CM5" s="98">
        <v>0</v>
      </c>
      <c r="CN5" s="98">
        <v>0</v>
      </c>
      <c r="CO5" s="98">
        <v>0</v>
      </c>
      <c r="CP5" s="98">
        <v>0</v>
      </c>
      <c r="CQ5" s="98">
        <v>0</v>
      </c>
      <c r="CR5" s="98">
        <v>0</v>
      </c>
      <c r="CS5" s="98">
        <v>0</v>
      </c>
      <c r="CT5" s="98">
        <v>0</v>
      </c>
      <c r="CU5" s="98">
        <v>0</v>
      </c>
      <c r="CV5" s="98">
        <v>0</v>
      </c>
      <c r="CW5" s="98">
        <v>0</v>
      </c>
      <c r="CX5" s="98">
        <v>0</v>
      </c>
      <c r="CY5" s="98">
        <v>0</v>
      </c>
      <c r="CZ5" s="98"/>
      <c r="DA5" s="105">
        <f>SUM(E5:CZ5)</f>
        <v>0</v>
      </c>
      <c r="DB5" s="117">
        <f t="shared" ref="DB5:DB19" si="0">SUMPRODUCT(E5:CZ5,DiscountFactors)</f>
        <v>0</v>
      </c>
      <c r="DD5" s="217" t="s">
        <v>76</v>
      </c>
      <c r="DE5" s="218" t="s">
        <v>77</v>
      </c>
      <c r="DF5" s="218" t="s">
        <v>224</v>
      </c>
      <c r="DG5" s="218" t="s">
        <v>225</v>
      </c>
      <c r="DH5" s="219"/>
      <c r="DI5" s="220" t="s">
        <v>78</v>
      </c>
      <c r="DJ5" s="221" t="str">
        <f>Option1PriceYear&amp;" Prices "&amp;Option1PVYear&amp;" Base Year"</f>
        <v>2026 Prices 2026 Base Year</v>
      </c>
      <c r="DK5" s="221" t="s">
        <v>224</v>
      </c>
      <c r="DL5" s="221" t="s">
        <v>225</v>
      </c>
      <c r="DP5" s="175">
        <f t="shared" ref="DP5:DP65" si="1">IF(A5="BUSINESS",1,0)</f>
        <v>0</v>
      </c>
      <c r="DQ5" s="175">
        <f t="shared" ref="DQ5:DQ65" si="2">IF(A5="HOUSEHOLD",1,0)</f>
        <v>0</v>
      </c>
      <c r="DR5" s="175">
        <f t="shared" ref="DR5:DR65" si="3">IF(AND(B5="YES",DP5=1),1,0)</f>
        <v>0</v>
      </c>
      <c r="DS5" s="175">
        <f t="shared" ref="DS5:DS65" si="4">IF(AND(B5="YES",DQ5=1),1,0)</f>
        <v>0</v>
      </c>
      <c r="DT5" s="175"/>
      <c r="DU5" s="222">
        <f>SUMPRODUCT(DB5:DB65,DR5:DR65)</f>
        <v>0</v>
      </c>
    </row>
    <row r="6" spans="1:125" s="176" customFormat="1" ht="16.5" thickBot="1">
      <c r="A6" s="185" t="str">
        <f>IF(DA5&lt;&gt;0,(IF(OR(A5="",B5=""),"Please fill in the two boxes above",IF(AND(B5="YES",OR(A5="OTHER",A5="")),"YES for direct impacts on business/household only",""))),"")</f>
        <v/>
      </c>
      <c r="B6" s="186"/>
      <c r="C6" s="40" t="s">
        <v>53</v>
      </c>
      <c r="D6" s="148"/>
      <c r="E6" s="99"/>
      <c r="F6" s="3"/>
      <c r="G6" s="3"/>
      <c r="H6" s="3"/>
      <c r="I6" s="113"/>
      <c r="J6" s="3"/>
      <c r="K6" s="3"/>
      <c r="L6" s="3"/>
      <c r="M6" s="3"/>
      <c r="N6" s="3"/>
      <c r="O6" s="3"/>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c r="BC6" s="99"/>
      <c r="BD6" s="3"/>
      <c r="BE6" s="3"/>
      <c r="BF6" s="3"/>
      <c r="BG6" s="113"/>
      <c r="BH6" s="3"/>
      <c r="BI6" s="3"/>
      <c r="BJ6" s="3"/>
      <c r="BK6" s="3"/>
      <c r="BL6" s="3"/>
      <c r="BM6" s="3"/>
      <c r="BN6" s="2">
        <v>0</v>
      </c>
      <c r="BO6" s="2">
        <v>0</v>
      </c>
      <c r="BP6" s="2">
        <v>0</v>
      </c>
      <c r="BQ6" s="2">
        <v>0</v>
      </c>
      <c r="BR6" s="2">
        <v>0</v>
      </c>
      <c r="BS6" s="2">
        <v>0</v>
      </c>
      <c r="BT6" s="2">
        <v>0</v>
      </c>
      <c r="BU6" s="2">
        <v>0</v>
      </c>
      <c r="BV6" s="2">
        <v>0</v>
      </c>
      <c r="BW6" s="2">
        <v>0</v>
      </c>
      <c r="BX6" s="2">
        <v>0</v>
      </c>
      <c r="BY6" s="2">
        <v>0</v>
      </c>
      <c r="BZ6" s="2">
        <v>0</v>
      </c>
      <c r="CA6" s="2">
        <v>0</v>
      </c>
      <c r="CB6" s="2">
        <v>0</v>
      </c>
      <c r="CC6" s="2">
        <v>0</v>
      </c>
      <c r="CD6" s="2">
        <v>0</v>
      </c>
      <c r="CE6" s="2">
        <v>0</v>
      </c>
      <c r="CF6" s="2">
        <v>0</v>
      </c>
      <c r="CG6" s="2">
        <v>0</v>
      </c>
      <c r="CH6" s="2">
        <v>0</v>
      </c>
      <c r="CI6" s="2">
        <v>0</v>
      </c>
      <c r="CJ6" s="2">
        <v>0</v>
      </c>
      <c r="CK6" s="2">
        <v>0</v>
      </c>
      <c r="CL6" s="2">
        <v>0</v>
      </c>
      <c r="CM6" s="2">
        <v>0</v>
      </c>
      <c r="CN6" s="2">
        <v>0</v>
      </c>
      <c r="CO6" s="2">
        <v>0</v>
      </c>
      <c r="CP6" s="2">
        <v>0</v>
      </c>
      <c r="CQ6" s="2">
        <v>0</v>
      </c>
      <c r="CR6" s="2">
        <v>0</v>
      </c>
      <c r="CS6" s="2">
        <v>0</v>
      </c>
      <c r="CT6" s="2">
        <v>0</v>
      </c>
      <c r="CU6" s="2">
        <v>0</v>
      </c>
      <c r="CV6" s="2">
        <v>0</v>
      </c>
      <c r="CW6" s="2">
        <v>0</v>
      </c>
      <c r="CX6" s="2">
        <v>0</v>
      </c>
      <c r="CY6" s="2">
        <v>0</v>
      </c>
      <c r="CZ6" s="2">
        <v>0</v>
      </c>
      <c r="DA6" s="105">
        <f t="shared" ref="DA6:DA19" si="5">SUM(E6:CZ6)</f>
        <v>0</v>
      </c>
      <c r="DB6" s="117">
        <f t="shared" si="0"/>
        <v>0</v>
      </c>
      <c r="DD6" s="223" t="s">
        <v>79</v>
      </c>
      <c r="DE6" s="224">
        <f>DU5/DO13</f>
        <v>0</v>
      </c>
      <c r="DF6" s="224">
        <f>DE6/DO11</f>
        <v>0</v>
      </c>
      <c r="DG6" s="224">
        <f>DF6/DO12</f>
        <v>0</v>
      </c>
      <c r="DH6" s="225"/>
      <c r="DI6" s="226" t="s">
        <v>38</v>
      </c>
      <c r="DJ6" s="221">
        <f>SUM(DB5,DB8,DB11,DB14,DB17,DB21,DB24,DB27,DB30,DB33,DB36,DB39,DB42,DB45,DB48,DB51,DB54,DB57,DB60,DB63)</f>
        <v>0</v>
      </c>
      <c r="DK6" s="221">
        <f>DJ6/$DO$11</f>
        <v>0</v>
      </c>
      <c r="DL6" s="221">
        <f>DK6/$DO$12</f>
        <v>0</v>
      </c>
      <c r="DP6" s="175">
        <f t="shared" si="1"/>
        <v>0</v>
      </c>
      <c r="DQ6" s="175">
        <f t="shared" si="2"/>
        <v>0</v>
      </c>
      <c r="DR6" s="175">
        <f t="shared" si="3"/>
        <v>0</v>
      </c>
      <c r="DS6" s="175">
        <f t="shared" si="4"/>
        <v>0</v>
      </c>
      <c r="DT6" s="175"/>
      <c r="DU6" s="227" t="s">
        <v>80</v>
      </c>
    </row>
    <row r="7" spans="1:125" s="176" customFormat="1" ht="16.5" thickBot="1">
      <c r="A7" s="185"/>
      <c r="B7" s="186"/>
      <c r="C7" s="41" t="s">
        <v>54</v>
      </c>
      <c r="D7" s="149"/>
      <c r="E7" s="100"/>
      <c r="F7" s="101"/>
      <c r="G7" s="101"/>
      <c r="H7" s="101"/>
      <c r="I7" s="101"/>
      <c r="J7" s="101"/>
      <c r="K7" s="101"/>
      <c r="L7" s="101"/>
      <c r="M7" s="101"/>
      <c r="N7" s="101"/>
      <c r="O7" s="101"/>
      <c r="P7" s="5">
        <v>0</v>
      </c>
      <c r="Q7" s="5">
        <v>0</v>
      </c>
      <c r="R7" s="5">
        <v>0</v>
      </c>
      <c r="S7" s="5">
        <v>0</v>
      </c>
      <c r="T7" s="5">
        <v>0</v>
      </c>
      <c r="U7" s="5">
        <v>0</v>
      </c>
      <c r="V7" s="5">
        <v>0</v>
      </c>
      <c r="W7" s="5">
        <v>0</v>
      </c>
      <c r="X7" s="5">
        <v>0</v>
      </c>
      <c r="Y7" s="5">
        <v>0</v>
      </c>
      <c r="Z7" s="5">
        <v>0</v>
      </c>
      <c r="AA7" s="5">
        <v>0</v>
      </c>
      <c r="AB7" s="5">
        <v>0</v>
      </c>
      <c r="AC7" s="5">
        <v>0</v>
      </c>
      <c r="AD7" s="5">
        <v>0</v>
      </c>
      <c r="AE7" s="5">
        <v>0</v>
      </c>
      <c r="AF7" s="5">
        <v>0</v>
      </c>
      <c r="AG7" s="5">
        <v>0</v>
      </c>
      <c r="AH7" s="5">
        <v>0</v>
      </c>
      <c r="AI7" s="5">
        <v>0</v>
      </c>
      <c r="AJ7" s="5">
        <v>0</v>
      </c>
      <c r="AK7" s="5">
        <v>0</v>
      </c>
      <c r="AL7" s="5">
        <v>0</v>
      </c>
      <c r="AM7" s="5">
        <v>0</v>
      </c>
      <c r="AN7" s="5">
        <v>0</v>
      </c>
      <c r="AO7" s="5">
        <v>0</v>
      </c>
      <c r="AP7" s="5">
        <v>0</v>
      </c>
      <c r="AQ7" s="5">
        <v>0</v>
      </c>
      <c r="AR7" s="5">
        <v>0</v>
      </c>
      <c r="AS7" s="5">
        <v>0</v>
      </c>
      <c r="AT7" s="5">
        <v>0</v>
      </c>
      <c r="AU7" s="5">
        <v>0</v>
      </c>
      <c r="AV7" s="5">
        <v>0</v>
      </c>
      <c r="AW7" s="5">
        <v>0</v>
      </c>
      <c r="AX7" s="5">
        <v>0</v>
      </c>
      <c r="AY7" s="5">
        <v>0</v>
      </c>
      <c r="AZ7" s="5">
        <v>0</v>
      </c>
      <c r="BA7" s="5">
        <v>0</v>
      </c>
      <c r="BB7" s="5">
        <v>0</v>
      </c>
      <c r="BC7" s="100"/>
      <c r="BD7" s="101"/>
      <c r="BE7" s="101"/>
      <c r="BF7" s="101"/>
      <c r="BG7" s="101"/>
      <c r="BH7" s="101"/>
      <c r="BI7" s="101"/>
      <c r="BJ7" s="101"/>
      <c r="BK7" s="101"/>
      <c r="BL7" s="101"/>
      <c r="BM7" s="101"/>
      <c r="BN7" s="5">
        <v>0</v>
      </c>
      <c r="BO7" s="5">
        <v>0</v>
      </c>
      <c r="BP7" s="5">
        <v>0</v>
      </c>
      <c r="BQ7" s="5">
        <v>0</v>
      </c>
      <c r="BR7" s="5">
        <v>0</v>
      </c>
      <c r="BS7" s="5">
        <v>0</v>
      </c>
      <c r="BT7" s="5">
        <v>0</v>
      </c>
      <c r="BU7" s="5">
        <v>0</v>
      </c>
      <c r="BV7" s="5">
        <v>0</v>
      </c>
      <c r="BW7" s="5">
        <v>0</v>
      </c>
      <c r="BX7" s="5">
        <v>0</v>
      </c>
      <c r="BY7" s="5">
        <v>0</v>
      </c>
      <c r="BZ7" s="5">
        <v>0</v>
      </c>
      <c r="CA7" s="5">
        <v>0</v>
      </c>
      <c r="CB7" s="5">
        <v>0</v>
      </c>
      <c r="CC7" s="5">
        <v>0</v>
      </c>
      <c r="CD7" s="5">
        <v>0</v>
      </c>
      <c r="CE7" s="5">
        <v>0</v>
      </c>
      <c r="CF7" s="5">
        <v>0</v>
      </c>
      <c r="CG7" s="5">
        <v>0</v>
      </c>
      <c r="CH7" s="5">
        <v>0</v>
      </c>
      <c r="CI7" s="5">
        <v>0</v>
      </c>
      <c r="CJ7" s="5">
        <v>0</v>
      </c>
      <c r="CK7" s="5">
        <v>0</v>
      </c>
      <c r="CL7" s="5">
        <v>0</v>
      </c>
      <c r="CM7" s="5">
        <v>0</v>
      </c>
      <c r="CN7" s="5">
        <v>0</v>
      </c>
      <c r="CO7" s="5">
        <v>0</v>
      </c>
      <c r="CP7" s="5">
        <v>0</v>
      </c>
      <c r="CQ7" s="5">
        <v>0</v>
      </c>
      <c r="CR7" s="5">
        <v>0</v>
      </c>
      <c r="CS7" s="5">
        <v>0</v>
      </c>
      <c r="CT7" s="5">
        <v>0</v>
      </c>
      <c r="CU7" s="5">
        <v>0</v>
      </c>
      <c r="CV7" s="5">
        <v>0</v>
      </c>
      <c r="CW7" s="5">
        <v>0</v>
      </c>
      <c r="CX7" s="5">
        <v>0</v>
      </c>
      <c r="CY7" s="5">
        <v>0</v>
      </c>
      <c r="CZ7" s="5">
        <v>0</v>
      </c>
      <c r="DA7" s="105">
        <f t="shared" si="5"/>
        <v>0</v>
      </c>
      <c r="DB7" s="117">
        <f t="shared" si="0"/>
        <v>0</v>
      </c>
      <c r="DD7" s="223" t="s">
        <v>81</v>
      </c>
      <c r="DE7" s="224">
        <f>DU7/DO13</f>
        <v>0</v>
      </c>
      <c r="DF7" s="224">
        <f>DE7/DO11</f>
        <v>0</v>
      </c>
      <c r="DG7" s="224">
        <f>DF7/DO12</f>
        <v>0</v>
      </c>
      <c r="DH7" s="225"/>
      <c r="DI7" s="226" t="s">
        <v>82</v>
      </c>
      <c r="DJ7" s="221">
        <f>SUM(DB6,DB9,DB12,DB15,DB18,DB22,DB25,DB28,DB31,DB34,DB37,DB40,DB43,DB46,DB49,DB52,DB55,DB58,DB61,DB64)</f>
        <v>0</v>
      </c>
      <c r="DK7" s="221">
        <f t="shared" ref="DK7:DK30" si="6">DJ7/$DO$11</f>
        <v>0</v>
      </c>
      <c r="DL7" s="221">
        <f t="shared" ref="DL7:DL12" si="7">DK7/$DO$12</f>
        <v>0</v>
      </c>
      <c r="DM7" s="228"/>
      <c r="DN7" s="229" t="s">
        <v>83</v>
      </c>
      <c r="DO7" s="202"/>
      <c r="DP7" s="175">
        <f t="shared" si="1"/>
        <v>0</v>
      </c>
      <c r="DQ7" s="175">
        <f t="shared" si="2"/>
        <v>0</v>
      </c>
      <c r="DR7" s="175">
        <f t="shared" si="3"/>
        <v>0</v>
      </c>
      <c r="DS7" s="175">
        <f t="shared" si="4"/>
        <v>0</v>
      </c>
      <c r="DT7" s="175"/>
      <c r="DU7" s="222">
        <f>SUMPRODUCT(DB70:DB130,DR70:DR130)</f>
        <v>0</v>
      </c>
    </row>
    <row r="8" spans="1:125" s="176" customFormat="1" ht="16.5" hidden="1" outlineLevel="1" thickBot="1">
      <c r="A8" s="37"/>
      <c r="B8" s="38"/>
      <c r="C8" s="46" t="s">
        <v>84</v>
      </c>
      <c r="D8" s="153"/>
      <c r="E8" s="97"/>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102"/>
      <c r="BC8" s="97"/>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102"/>
      <c r="DA8" s="105">
        <f t="shared" si="5"/>
        <v>0</v>
      </c>
      <c r="DB8" s="117">
        <f t="shared" si="0"/>
        <v>0</v>
      </c>
      <c r="DD8" s="223" t="s">
        <v>85</v>
      </c>
      <c r="DE8" s="224">
        <f>DE6-DE7</f>
        <v>0</v>
      </c>
      <c r="DF8" s="230">
        <f>DE8/DO11</f>
        <v>0</v>
      </c>
      <c r="DG8" s="224">
        <f>DF8/DO12</f>
        <v>0</v>
      </c>
      <c r="DH8" s="225"/>
      <c r="DI8" s="226" t="s">
        <v>86</v>
      </c>
      <c r="DJ8" s="221">
        <f>SUM(DB7,DB10,DB13,DB16,DB19,DB23,DB26,DB29,DB32,DB35,DB38,DB41,DB44,DB47,DB50,DB53,DB56,DB59,DB62,DB65)</f>
        <v>0</v>
      </c>
      <c r="DK8" s="221">
        <f t="shared" si="6"/>
        <v>0</v>
      </c>
      <c r="DL8" s="221">
        <f t="shared" si="7"/>
        <v>0</v>
      </c>
      <c r="DM8" s="231"/>
      <c r="DN8" s="232" t="s">
        <v>87</v>
      </c>
      <c r="DO8" s="233">
        <f>1+DiscountRate</f>
        <v>1.0349999999999999</v>
      </c>
      <c r="DP8" s="175">
        <f t="shared" si="1"/>
        <v>0</v>
      </c>
      <c r="DQ8" s="175">
        <f t="shared" si="2"/>
        <v>0</v>
      </c>
      <c r="DR8" s="175">
        <f t="shared" si="3"/>
        <v>0</v>
      </c>
      <c r="DS8" s="175">
        <f t="shared" si="4"/>
        <v>0</v>
      </c>
      <c r="DT8" s="175"/>
      <c r="DU8" s="227" t="s">
        <v>88</v>
      </c>
    </row>
    <row r="9" spans="1:125" s="176" customFormat="1" ht="16.5" hidden="1" customHeight="1" outlineLevel="1" thickBot="1">
      <c r="A9" s="185" t="str">
        <f>IF(DA8&lt;&gt;0,(IF(OR(A8="",B8=""),"Please fill in the two boxes above",IF(AND(B8="YES",OR(A8="OTHER",A8="")),"YES for direct impacts on business/household only",""))),"")</f>
        <v/>
      </c>
      <c r="B9" s="187"/>
      <c r="C9" s="40" t="s">
        <v>53</v>
      </c>
      <c r="D9" s="151"/>
      <c r="E9" s="99"/>
      <c r="F9" s="3"/>
      <c r="G9" s="3"/>
      <c r="H9" s="3"/>
      <c r="I9" s="3"/>
      <c r="J9" s="3"/>
      <c r="K9" s="3"/>
      <c r="L9" s="3"/>
      <c r="M9" s="3"/>
      <c r="N9" s="3"/>
      <c r="O9" s="3"/>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103"/>
      <c r="BC9" s="99"/>
      <c r="BD9" s="3"/>
      <c r="BE9" s="3"/>
      <c r="BF9" s="3"/>
      <c r="BG9" s="3"/>
      <c r="BH9" s="3"/>
      <c r="BI9" s="3"/>
      <c r="BJ9" s="3"/>
      <c r="BK9" s="3"/>
      <c r="BL9" s="3"/>
      <c r="BM9" s="3"/>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103"/>
      <c r="DA9" s="105">
        <f t="shared" si="5"/>
        <v>0</v>
      </c>
      <c r="DB9" s="117">
        <f t="shared" si="0"/>
        <v>0</v>
      </c>
      <c r="DD9" s="234"/>
      <c r="DE9" s="175"/>
      <c r="DF9" s="235"/>
      <c r="DG9" s="175"/>
      <c r="DH9" s="175"/>
      <c r="DI9" s="220" t="s">
        <v>89</v>
      </c>
      <c r="DJ9" s="236"/>
      <c r="DK9" s="221"/>
      <c r="DL9" s="221"/>
      <c r="DM9" s="231"/>
      <c r="DN9" s="237" t="s">
        <v>90</v>
      </c>
      <c r="DO9" s="238">
        <v>2026</v>
      </c>
      <c r="DP9" s="175">
        <f t="shared" si="1"/>
        <v>0</v>
      </c>
      <c r="DQ9" s="175">
        <f t="shared" si="2"/>
        <v>0</v>
      </c>
      <c r="DR9" s="175">
        <f t="shared" si="3"/>
        <v>0</v>
      </c>
      <c r="DS9" s="175">
        <f t="shared" si="4"/>
        <v>0</v>
      </c>
      <c r="DT9" s="175"/>
      <c r="DU9" s="239">
        <f>DU7-DU5</f>
        <v>0</v>
      </c>
    </row>
    <row r="10" spans="1:125" s="176" customFormat="1" ht="16.5" hidden="1" outlineLevel="1" thickBot="1">
      <c r="A10" s="188"/>
      <c r="B10" s="187"/>
      <c r="C10" s="41" t="s">
        <v>54</v>
      </c>
      <c r="D10" s="152"/>
      <c r="E10" s="100"/>
      <c r="F10" s="101"/>
      <c r="G10" s="101"/>
      <c r="H10" s="101"/>
      <c r="I10" s="101"/>
      <c r="J10" s="101"/>
      <c r="K10" s="101"/>
      <c r="L10" s="101"/>
      <c r="M10" s="101"/>
      <c r="N10" s="101"/>
      <c r="O10" s="10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104"/>
      <c r="BC10" s="100"/>
      <c r="BD10" s="101"/>
      <c r="BE10" s="101"/>
      <c r="BF10" s="101"/>
      <c r="BG10" s="101"/>
      <c r="BH10" s="101"/>
      <c r="BI10" s="101"/>
      <c r="BJ10" s="101"/>
      <c r="BK10" s="101"/>
      <c r="BL10" s="101"/>
      <c r="BM10" s="101"/>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104"/>
      <c r="DA10" s="105">
        <f t="shared" si="5"/>
        <v>0</v>
      </c>
      <c r="DB10" s="117">
        <f t="shared" si="0"/>
        <v>0</v>
      </c>
      <c r="DD10" s="234"/>
      <c r="DE10" s="175"/>
      <c r="DF10" s="235"/>
      <c r="DG10" s="175"/>
      <c r="DH10" s="175"/>
      <c r="DI10" s="226" t="s">
        <v>38</v>
      </c>
      <c r="DJ10" s="221">
        <f>SUM(DB70,DB73,DB76,DB79,DB82,DB86,DB89,DB92,DB95,DB98,DB101,DB104,DB107,DB110,DB113,DB116,DB119,DB122,DB125,DB128)</f>
        <v>0</v>
      </c>
      <c r="DK10" s="221">
        <f t="shared" si="6"/>
        <v>0</v>
      </c>
      <c r="DL10" s="221">
        <f t="shared" si="7"/>
        <v>0</v>
      </c>
      <c r="DM10" s="231"/>
      <c r="DN10" s="171"/>
      <c r="DO10" s="175"/>
      <c r="DP10" s="175">
        <f t="shared" si="1"/>
        <v>0</v>
      </c>
      <c r="DQ10" s="175">
        <f t="shared" si="2"/>
        <v>0</v>
      </c>
      <c r="DR10" s="175">
        <f t="shared" si="3"/>
        <v>0</v>
      </c>
      <c r="DS10" s="175">
        <f t="shared" si="4"/>
        <v>0</v>
      </c>
      <c r="DT10" s="175"/>
      <c r="DU10" s="171"/>
    </row>
    <row r="11" spans="1:125" s="176" customFormat="1" ht="19.5" hidden="1" outlineLevel="1" thickBot="1">
      <c r="A11" s="37"/>
      <c r="B11" s="38"/>
      <c r="C11" s="46" t="s">
        <v>91</v>
      </c>
      <c r="D11" s="153"/>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102"/>
      <c r="BC11" s="97"/>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102"/>
      <c r="DA11" s="105">
        <f t="shared" si="5"/>
        <v>0</v>
      </c>
      <c r="DB11" s="117">
        <f t="shared" si="0"/>
        <v>0</v>
      </c>
      <c r="DD11" s="217" t="s">
        <v>92</v>
      </c>
      <c r="DE11" s="218" t="s">
        <v>77</v>
      </c>
      <c r="DF11" s="218" t="s">
        <v>224</v>
      </c>
      <c r="DG11" s="218" t="s">
        <v>225</v>
      </c>
      <c r="DH11" s="219"/>
      <c r="DI11" s="226" t="s">
        <v>82</v>
      </c>
      <c r="DJ11" s="221">
        <f t="shared" ref="DJ11:DJ12" si="8">SUM(DB71,DB74,DB77,DB80,DB83,DB87,DB90,DB93,DB96,DB99,DB102,DB105,DB108,DB111,DB114,DB117,DB120,DB123,DB126,DB129)</f>
        <v>0</v>
      </c>
      <c r="DK11" s="221">
        <f t="shared" si="6"/>
        <v>0</v>
      </c>
      <c r="DL11" s="221">
        <f t="shared" si="7"/>
        <v>0</v>
      </c>
      <c r="DM11" s="175"/>
      <c r="DN11" s="201" t="s">
        <v>93</v>
      </c>
      <c r="DO11" s="240">
        <f>VLOOKUP((Option1PriceYear),DeflatorTable,6)/100</f>
        <v>1</v>
      </c>
      <c r="DP11" s="175">
        <f t="shared" si="1"/>
        <v>0</v>
      </c>
      <c r="DQ11" s="175">
        <f t="shared" si="2"/>
        <v>0</v>
      </c>
      <c r="DR11" s="175">
        <f t="shared" si="3"/>
        <v>0</v>
      </c>
      <c r="DS11" s="175">
        <f t="shared" si="4"/>
        <v>0</v>
      </c>
      <c r="DT11" s="175"/>
    </row>
    <row r="12" spans="1:125" s="176" customFormat="1" ht="15.4" hidden="1" customHeight="1" outlineLevel="1" thickBot="1">
      <c r="A12" s="185" t="str">
        <f>IF(DA11&lt;&gt;0,(IF(OR(A11="",B11=""),"Please fill in the two boxes above",IF(AND(B11="YES",OR(A11="OTHER",A11="")),"YES for direct impacts on business/household only",""))),"")</f>
        <v/>
      </c>
      <c r="B12" s="187"/>
      <c r="C12" s="40" t="s">
        <v>53</v>
      </c>
      <c r="D12" s="151"/>
      <c r="E12" s="99"/>
      <c r="F12" s="3"/>
      <c r="G12" s="3"/>
      <c r="H12" s="3"/>
      <c r="I12" s="3"/>
      <c r="J12" s="3"/>
      <c r="K12" s="3"/>
      <c r="L12" s="3"/>
      <c r="M12" s="3"/>
      <c r="N12" s="3"/>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103"/>
      <c r="BC12" s="99"/>
      <c r="BD12" s="3"/>
      <c r="BE12" s="3"/>
      <c r="BF12" s="3"/>
      <c r="BG12" s="3"/>
      <c r="BH12" s="3"/>
      <c r="BI12" s="3"/>
      <c r="BJ12" s="3"/>
      <c r="BK12" s="3"/>
      <c r="BL12" s="3"/>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103"/>
      <c r="DA12" s="105">
        <f t="shared" si="5"/>
        <v>0</v>
      </c>
      <c r="DB12" s="117">
        <f t="shared" si="0"/>
        <v>0</v>
      </c>
      <c r="DD12" s="223" t="s">
        <v>94</v>
      </c>
      <c r="DE12" s="224">
        <f>DU13/DO13</f>
        <v>0</v>
      </c>
      <c r="DF12" s="224">
        <f>DE12/DO11</f>
        <v>0</v>
      </c>
      <c r="DG12" s="224">
        <f>DF12/DO12</f>
        <v>0</v>
      </c>
      <c r="DH12" s="241"/>
      <c r="DI12" s="226" t="s">
        <v>86</v>
      </c>
      <c r="DJ12" s="221">
        <f t="shared" si="8"/>
        <v>0</v>
      </c>
      <c r="DK12" s="221">
        <f t="shared" si="6"/>
        <v>0</v>
      </c>
      <c r="DL12" s="221">
        <f t="shared" si="7"/>
        <v>0</v>
      </c>
      <c r="DM12" s="175"/>
      <c r="DN12" s="232" t="s">
        <v>95</v>
      </c>
      <c r="DO12" s="233">
        <f>(DO8^(Option1PVYear-DO9))</f>
        <v>1</v>
      </c>
      <c r="DP12" s="175">
        <f t="shared" si="1"/>
        <v>0</v>
      </c>
      <c r="DQ12" s="175">
        <f t="shared" si="2"/>
        <v>0</v>
      </c>
      <c r="DR12" s="175">
        <f t="shared" si="3"/>
        <v>0</v>
      </c>
      <c r="DS12" s="175">
        <f t="shared" si="4"/>
        <v>0</v>
      </c>
      <c r="DT12" s="175"/>
      <c r="DU12" s="216" t="s">
        <v>96</v>
      </c>
    </row>
    <row r="13" spans="1:125" s="176" customFormat="1" ht="16.5" hidden="1" outlineLevel="1" thickBot="1">
      <c r="A13" s="188"/>
      <c r="B13" s="187"/>
      <c r="C13" s="41" t="s">
        <v>54</v>
      </c>
      <c r="D13" s="152"/>
      <c r="E13" s="100"/>
      <c r="F13" s="101"/>
      <c r="G13" s="101"/>
      <c r="H13" s="101"/>
      <c r="I13" s="101"/>
      <c r="J13" s="101"/>
      <c r="K13" s="101"/>
      <c r="L13" s="101"/>
      <c r="M13" s="101"/>
      <c r="N13" s="101"/>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104"/>
      <c r="BC13" s="100"/>
      <c r="BD13" s="101"/>
      <c r="BE13" s="101"/>
      <c r="BF13" s="101"/>
      <c r="BG13" s="101"/>
      <c r="BH13" s="101"/>
      <c r="BI13" s="101"/>
      <c r="BJ13" s="101"/>
      <c r="BK13" s="101"/>
      <c r="BL13" s="101"/>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104"/>
      <c r="DA13" s="105">
        <f t="shared" si="5"/>
        <v>0</v>
      </c>
      <c r="DB13" s="117">
        <f t="shared" si="0"/>
        <v>0</v>
      </c>
      <c r="DD13" s="223" t="s">
        <v>97</v>
      </c>
      <c r="DE13" s="224">
        <f>DU15/DO13</f>
        <v>0</v>
      </c>
      <c r="DF13" s="224">
        <f>DE13/DO11</f>
        <v>0</v>
      </c>
      <c r="DG13" s="224">
        <f>DF13/DO12</f>
        <v>0</v>
      </c>
      <c r="DH13" s="241"/>
      <c r="DN13" s="237" t="s">
        <v>98</v>
      </c>
      <c r="DO13" s="242">
        <f>VLOOKUP(Option1Period,AnnuityTable,7)</f>
        <v>8.607686508868186</v>
      </c>
      <c r="DP13" s="175">
        <f t="shared" si="1"/>
        <v>0</v>
      </c>
      <c r="DQ13" s="175">
        <f t="shared" si="2"/>
        <v>0</v>
      </c>
      <c r="DR13" s="175">
        <f t="shared" si="3"/>
        <v>0</v>
      </c>
      <c r="DS13" s="175">
        <f t="shared" si="4"/>
        <v>0</v>
      </c>
      <c r="DT13" s="175"/>
      <c r="DU13" s="222">
        <f>SUMPRODUCT(DB5:DB65,DS5:DS65)</f>
        <v>0</v>
      </c>
    </row>
    <row r="14" spans="1:125" s="176" customFormat="1" ht="16.5" hidden="1" outlineLevel="1" thickBot="1">
      <c r="A14" s="37"/>
      <c r="B14" s="38"/>
      <c r="C14" s="46" t="s">
        <v>99</v>
      </c>
      <c r="D14" s="153"/>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102"/>
      <c r="BC14" s="97"/>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102"/>
      <c r="DA14" s="105">
        <f t="shared" si="5"/>
        <v>0</v>
      </c>
      <c r="DB14" s="117">
        <f t="shared" si="0"/>
        <v>0</v>
      </c>
      <c r="DD14" s="223" t="s">
        <v>100</v>
      </c>
      <c r="DE14" s="224">
        <f>DE12-DE13</f>
        <v>0</v>
      </c>
      <c r="DF14" s="230">
        <f>DE14/DO11</f>
        <v>0</v>
      </c>
      <c r="DG14" s="224">
        <f>DF14/DO12</f>
        <v>0</v>
      </c>
      <c r="DH14" s="241"/>
      <c r="DI14" s="220" t="s">
        <v>101</v>
      </c>
      <c r="DJ14" s="221" t="str">
        <f>Option1PriceYear&amp;" Prices "&amp;Option1PVYear&amp;" Base Year"</f>
        <v>2026 Prices 2026 Base Year</v>
      </c>
      <c r="DK14" s="221" t="s">
        <v>224</v>
      </c>
      <c r="DL14" s="221" t="s">
        <v>225</v>
      </c>
      <c r="DP14" s="175">
        <f t="shared" si="1"/>
        <v>0</v>
      </c>
      <c r="DQ14" s="175">
        <f t="shared" si="2"/>
        <v>0</v>
      </c>
      <c r="DR14" s="175">
        <f t="shared" si="3"/>
        <v>0</v>
      </c>
      <c r="DS14" s="175">
        <f t="shared" si="4"/>
        <v>0</v>
      </c>
      <c r="DT14" s="175"/>
      <c r="DU14" s="227" t="s">
        <v>102</v>
      </c>
    </row>
    <row r="15" spans="1:125" s="176" customFormat="1" ht="16.5" hidden="1" outlineLevel="1" thickBot="1">
      <c r="A15" s="185" t="str">
        <f>IF(DA14&lt;&gt;0,(IF(OR(A14="",B14=""),"Please fill in the two boxes above",IF(AND(B14="YES",OR(A14="OTHER",A14="")),"YES for direct impacts on business/household only",""))),"")</f>
        <v/>
      </c>
      <c r="B15" s="187"/>
      <c r="C15" s="40" t="s">
        <v>53</v>
      </c>
      <c r="D15" s="151"/>
      <c r="E15" s="99"/>
      <c r="F15" s="3"/>
      <c r="G15" s="3"/>
      <c r="H15" s="3"/>
      <c r="I15" s="3"/>
      <c r="J15" s="3"/>
      <c r="K15" s="3"/>
      <c r="L15" s="3"/>
      <c r="M15" s="3"/>
      <c r="N15" s="3"/>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103"/>
      <c r="BC15" s="99"/>
      <c r="BD15" s="3"/>
      <c r="BE15" s="3"/>
      <c r="BF15" s="3"/>
      <c r="BG15" s="3"/>
      <c r="BH15" s="3"/>
      <c r="BI15" s="3"/>
      <c r="BJ15" s="3"/>
      <c r="BK15" s="3"/>
      <c r="BL15" s="3"/>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103"/>
      <c r="DA15" s="105">
        <f t="shared" si="5"/>
        <v>0</v>
      </c>
      <c r="DB15" s="117">
        <f t="shared" si="0"/>
        <v>0</v>
      </c>
      <c r="DH15" s="175"/>
      <c r="DI15" s="226" t="s">
        <v>38</v>
      </c>
      <c r="DJ15" s="221">
        <f>SUM(DA21,DA24,DA27,DA30,DA33,DA36,DA39,DA42,DA45,DA48,DA51,DA54,DA57,DA60,DA63)</f>
        <v>0</v>
      </c>
      <c r="DK15" s="221">
        <f t="shared" si="6"/>
        <v>0</v>
      </c>
      <c r="DL15" s="221">
        <f>DK15/$DO$12</f>
        <v>0</v>
      </c>
      <c r="DP15" s="175">
        <f t="shared" si="1"/>
        <v>0</v>
      </c>
      <c r="DQ15" s="175">
        <f t="shared" si="2"/>
        <v>0</v>
      </c>
      <c r="DR15" s="175">
        <f t="shared" si="3"/>
        <v>0</v>
      </c>
      <c r="DS15" s="175">
        <f t="shared" si="4"/>
        <v>0</v>
      </c>
      <c r="DT15" s="175"/>
      <c r="DU15" s="222">
        <f>SUMPRODUCT(DB70:DB130,DS70:DS130)</f>
        <v>0</v>
      </c>
    </row>
    <row r="16" spans="1:125" s="176" customFormat="1" ht="16.5" hidden="1" outlineLevel="1" thickBot="1">
      <c r="A16" s="188"/>
      <c r="B16" s="187"/>
      <c r="C16" s="41" t="s">
        <v>54</v>
      </c>
      <c r="D16" s="152"/>
      <c r="E16" s="100"/>
      <c r="F16" s="101"/>
      <c r="G16" s="101"/>
      <c r="H16" s="101"/>
      <c r="I16" s="101"/>
      <c r="J16" s="101"/>
      <c r="K16" s="101"/>
      <c r="L16" s="101"/>
      <c r="M16" s="101"/>
      <c r="N16" s="101"/>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104"/>
      <c r="BC16" s="100"/>
      <c r="BD16" s="101"/>
      <c r="BE16" s="101"/>
      <c r="BF16" s="101"/>
      <c r="BG16" s="101"/>
      <c r="BH16" s="101"/>
      <c r="BI16" s="101"/>
      <c r="BJ16" s="101"/>
      <c r="BK16" s="101"/>
      <c r="BL16" s="101"/>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104"/>
      <c r="DA16" s="105">
        <f t="shared" si="5"/>
        <v>0</v>
      </c>
      <c r="DB16" s="117">
        <f t="shared" si="0"/>
        <v>0</v>
      </c>
      <c r="DH16" s="175"/>
      <c r="DI16" s="226" t="s">
        <v>82</v>
      </c>
      <c r="DJ16" s="221">
        <f>SUM(DA22,DA25,DA28,DA31,DA34,DA37,DA40,DA43,DA46,DA49,DA52,DA55,DA58,DA61,DA64)</f>
        <v>0</v>
      </c>
      <c r="DK16" s="221">
        <f t="shared" si="6"/>
        <v>0</v>
      </c>
      <c r="DL16" s="221">
        <f t="shared" ref="DL16:DL21" si="9">DK16/$DO$12</f>
        <v>0</v>
      </c>
      <c r="DP16" s="175">
        <f t="shared" si="1"/>
        <v>0</v>
      </c>
      <c r="DQ16" s="175">
        <f t="shared" si="2"/>
        <v>0</v>
      </c>
      <c r="DR16" s="175">
        <f t="shared" si="3"/>
        <v>0</v>
      </c>
      <c r="DS16" s="175">
        <f t="shared" si="4"/>
        <v>0</v>
      </c>
      <c r="DT16" s="175"/>
      <c r="DU16" s="227" t="s">
        <v>103</v>
      </c>
    </row>
    <row r="17" spans="1:125" s="176" customFormat="1" ht="19.5" hidden="1" outlineLevel="1" thickBot="1">
      <c r="A17" s="37"/>
      <c r="B17" s="38"/>
      <c r="C17" s="46" t="s">
        <v>104</v>
      </c>
      <c r="D17" s="15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105">
        <f t="shared" si="5"/>
        <v>0</v>
      </c>
      <c r="DB17" s="117">
        <f t="shared" si="0"/>
        <v>0</v>
      </c>
      <c r="DD17" s="217" t="s">
        <v>105</v>
      </c>
      <c r="DE17" s="218" t="s">
        <v>224</v>
      </c>
      <c r="DF17" s="218" t="s">
        <v>225</v>
      </c>
      <c r="DG17" s="219"/>
      <c r="DH17" s="219"/>
      <c r="DI17" s="226" t="s">
        <v>86</v>
      </c>
      <c r="DJ17" s="221">
        <f t="shared" ref="DJ17" si="10">SUM(DA23,DA26,DA29,DA32,DA35,DA38,DA41,DA44,DA47,DA50,DA53,DA56,DA59,DA62,DA65)</f>
        <v>0</v>
      </c>
      <c r="DK17" s="221">
        <f t="shared" si="6"/>
        <v>0</v>
      </c>
      <c r="DL17" s="221">
        <f t="shared" si="9"/>
        <v>0</v>
      </c>
      <c r="DP17" s="175">
        <f t="shared" si="1"/>
        <v>0</v>
      </c>
      <c r="DQ17" s="175">
        <f t="shared" si="2"/>
        <v>0</v>
      </c>
      <c r="DR17" s="175">
        <f t="shared" si="3"/>
        <v>0</v>
      </c>
      <c r="DS17" s="175">
        <f t="shared" si="4"/>
        <v>0</v>
      </c>
      <c r="DT17" s="175"/>
      <c r="DU17" s="239">
        <f>DU15-DU13</f>
        <v>0</v>
      </c>
    </row>
    <row r="18" spans="1:125" s="176" customFormat="1" ht="16.5" hidden="1" outlineLevel="1" thickBot="1">
      <c r="A18" s="185" t="str">
        <f>IF(DA17&lt;&gt;0,(IF(OR(A17="",B17=""),"Please fill in the two boxes above",IF(AND(B17="YES",OR(A17="OTHER",A17="")),"YES for direct impacts on business/household only",""))),"")</f>
        <v/>
      </c>
      <c r="B18" s="187"/>
      <c r="C18" s="40" t="s">
        <v>53</v>
      </c>
      <c r="D18" s="15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105">
        <f t="shared" si="5"/>
        <v>0</v>
      </c>
      <c r="DB18" s="117">
        <f t="shared" si="0"/>
        <v>0</v>
      </c>
      <c r="DD18" s="223" t="s">
        <v>106</v>
      </c>
      <c r="DE18" s="224">
        <f>DU21/DO11</f>
        <v>0</v>
      </c>
      <c r="DF18" s="224">
        <f>DE18/DO12</f>
        <v>0</v>
      </c>
      <c r="DG18" s="241"/>
      <c r="DH18" s="241"/>
      <c r="DI18" s="220" t="s">
        <v>107</v>
      </c>
      <c r="DJ18" s="236"/>
      <c r="DK18" s="221"/>
      <c r="DL18" s="221"/>
      <c r="DP18" s="175">
        <f t="shared" si="1"/>
        <v>0</v>
      </c>
      <c r="DQ18" s="175">
        <f t="shared" si="2"/>
        <v>0</v>
      </c>
      <c r="DR18" s="175">
        <f t="shared" si="3"/>
        <v>0</v>
      </c>
      <c r="DS18" s="175">
        <f t="shared" si="4"/>
        <v>0</v>
      </c>
      <c r="DT18" s="175"/>
    </row>
    <row r="19" spans="1:125" s="176" customFormat="1" ht="16.5" hidden="1" outlineLevel="1" thickBot="1">
      <c r="A19" s="188"/>
      <c r="B19" s="187"/>
      <c r="C19" s="42" t="s">
        <v>54</v>
      </c>
      <c r="D19" s="154"/>
      <c r="E19" s="4"/>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4"/>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105">
        <f t="shared" si="5"/>
        <v>0</v>
      </c>
      <c r="DB19" s="117">
        <f t="shared" si="0"/>
        <v>0</v>
      </c>
      <c r="DD19" s="223" t="s">
        <v>108</v>
      </c>
      <c r="DE19" s="224">
        <f>DU23/DO11</f>
        <v>0</v>
      </c>
      <c r="DF19" s="224">
        <f>DE19/DO12</f>
        <v>0</v>
      </c>
      <c r="DG19" s="241"/>
      <c r="DH19" s="241"/>
      <c r="DI19" s="226" t="s">
        <v>38</v>
      </c>
      <c r="DJ19" s="221">
        <f>SUM(DA86,DA89,DA92,DA95,DA98,DA101,DA104,DA107,DA110,DA113,DA116,DA119,DA122,DA125,DA128)</f>
        <v>0</v>
      </c>
      <c r="DK19" s="221">
        <f t="shared" si="6"/>
        <v>0</v>
      </c>
      <c r="DL19" s="221">
        <f t="shared" si="9"/>
        <v>0</v>
      </c>
      <c r="DP19" s="175">
        <f t="shared" si="1"/>
        <v>0</v>
      </c>
      <c r="DQ19" s="175">
        <f t="shared" si="2"/>
        <v>0</v>
      </c>
      <c r="DR19" s="175">
        <f t="shared" si="3"/>
        <v>0</v>
      </c>
      <c r="DS19" s="175">
        <f t="shared" si="4"/>
        <v>0</v>
      </c>
      <c r="DT19" s="175"/>
      <c r="DU19" s="234"/>
    </row>
    <row r="20" spans="1:125" s="176" customFormat="1" ht="16.5" collapsed="1" thickBot="1">
      <c r="A20" s="183"/>
      <c r="B20" s="184"/>
      <c r="C20" s="90" t="s">
        <v>109</v>
      </c>
      <c r="D20" s="65"/>
      <c r="E20" s="277"/>
      <c r="F20" s="278"/>
      <c r="G20" s="278"/>
      <c r="H20" s="278"/>
      <c r="I20" s="278"/>
      <c r="J20" s="278"/>
      <c r="K20" s="278"/>
      <c r="L20" s="278"/>
      <c r="M20" s="278"/>
      <c r="N20" s="278"/>
      <c r="O20" s="209"/>
      <c r="P20" s="209"/>
      <c r="Q20" s="209"/>
      <c r="R20" s="209"/>
      <c r="S20" s="209"/>
      <c r="T20" s="209"/>
      <c r="U20" s="209"/>
      <c r="V20" s="209"/>
      <c r="W20" s="209"/>
      <c r="X20" s="211"/>
      <c r="Y20" s="208"/>
      <c r="Z20" s="209"/>
      <c r="AA20" s="209"/>
      <c r="AB20" s="209"/>
      <c r="AC20" s="209"/>
      <c r="AD20" s="209"/>
      <c r="AE20" s="209"/>
      <c r="AF20" s="209"/>
      <c r="AG20" s="209"/>
      <c r="AH20" s="211"/>
      <c r="AI20" s="208"/>
      <c r="AJ20" s="209"/>
      <c r="AK20" s="209"/>
      <c r="AL20" s="209"/>
      <c r="AM20" s="212"/>
      <c r="AN20" s="212"/>
      <c r="AO20" s="209"/>
      <c r="AP20" s="209"/>
      <c r="AQ20" s="209"/>
      <c r="AR20" s="209"/>
      <c r="AS20" s="208"/>
      <c r="AT20" s="209"/>
      <c r="AU20" s="209"/>
      <c r="AV20" s="209"/>
      <c r="AW20" s="212"/>
      <c r="AX20" s="212"/>
      <c r="AY20" s="209"/>
      <c r="AZ20" s="209"/>
      <c r="BA20" s="209"/>
      <c r="BB20" s="209"/>
      <c r="BC20" s="208"/>
      <c r="BD20" s="209"/>
      <c r="BE20" s="209"/>
      <c r="BF20" s="209"/>
      <c r="BG20" s="209"/>
      <c r="BH20" s="209"/>
      <c r="BI20" s="209"/>
      <c r="BJ20" s="209"/>
      <c r="BK20" s="209"/>
      <c r="BL20" s="209"/>
      <c r="BM20" s="209"/>
      <c r="BN20" s="209"/>
      <c r="BO20" s="209"/>
      <c r="BP20" s="209"/>
      <c r="BQ20" s="209"/>
      <c r="BR20" s="209"/>
      <c r="BS20" s="209"/>
      <c r="BT20" s="209"/>
      <c r="BU20" s="209"/>
      <c r="BV20" s="211"/>
      <c r="BW20" s="208"/>
      <c r="BX20" s="209"/>
      <c r="BY20" s="209"/>
      <c r="BZ20" s="209"/>
      <c r="CA20" s="209"/>
      <c r="CB20" s="209"/>
      <c r="CC20" s="209"/>
      <c r="CD20" s="209"/>
      <c r="CE20" s="209"/>
      <c r="CF20" s="211"/>
      <c r="CG20" s="208"/>
      <c r="CH20" s="209"/>
      <c r="CI20" s="209"/>
      <c r="CJ20" s="209"/>
      <c r="CK20" s="212"/>
      <c r="CL20" s="212"/>
      <c r="CM20" s="209"/>
      <c r="CN20" s="209"/>
      <c r="CO20" s="209"/>
      <c r="CP20" s="209"/>
      <c r="CQ20" s="208"/>
      <c r="CR20" s="209"/>
      <c r="CS20" s="209"/>
      <c r="CT20" s="209"/>
      <c r="CU20" s="212"/>
      <c r="CV20" s="212"/>
      <c r="CW20" s="209"/>
      <c r="CX20" s="209"/>
      <c r="CY20" s="209"/>
      <c r="CZ20" s="209"/>
      <c r="DA20" s="210"/>
      <c r="DB20" s="194"/>
      <c r="DD20" s="223" t="s">
        <v>110</v>
      </c>
      <c r="DE20" s="230">
        <f>DU25/DO11</f>
        <v>0</v>
      </c>
      <c r="DF20" s="224">
        <f>DE20/DO12</f>
        <v>0</v>
      </c>
      <c r="DG20" s="241"/>
      <c r="DH20" s="241"/>
      <c r="DI20" s="226" t="s">
        <v>111</v>
      </c>
      <c r="DJ20" s="221">
        <f t="shared" ref="DJ20:DJ21" si="11">SUM(DA87,DA90,DA93,DA96,DA99,DA102,DA105,DA108,DA111,DA114,DA117,DA120,DA123,DA126,DA129)</f>
        <v>0</v>
      </c>
      <c r="DK20" s="221">
        <f t="shared" si="6"/>
        <v>0</v>
      </c>
      <c r="DL20" s="221">
        <f t="shared" si="9"/>
        <v>0</v>
      </c>
      <c r="DP20" s="175">
        <f t="shared" si="1"/>
        <v>0</v>
      </c>
      <c r="DQ20" s="175">
        <f t="shared" si="2"/>
        <v>0</v>
      </c>
      <c r="DR20" s="175">
        <f t="shared" si="3"/>
        <v>0</v>
      </c>
      <c r="DS20" s="175">
        <f t="shared" si="4"/>
        <v>0</v>
      </c>
      <c r="DT20" s="175"/>
      <c r="DU20" s="216" t="s">
        <v>112</v>
      </c>
    </row>
    <row r="21" spans="1:125" s="176" customFormat="1" ht="16.5" thickBot="1">
      <c r="A21" s="37"/>
      <c r="B21" s="38"/>
      <c r="C21" s="39" t="s">
        <v>114</v>
      </c>
      <c r="D21" s="274"/>
      <c r="E21" s="97"/>
      <c r="F21" s="98"/>
      <c r="G21" s="98"/>
      <c r="H21" s="98"/>
      <c r="I21" s="98"/>
      <c r="J21" s="98"/>
      <c r="K21" s="98"/>
      <c r="L21" s="98"/>
      <c r="M21" s="98"/>
      <c r="N21" s="102"/>
      <c r="O21" s="112"/>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114"/>
      <c r="BD21" s="98"/>
      <c r="BE21" s="116"/>
      <c r="BF21" s="98"/>
      <c r="BG21" s="112"/>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105">
        <f>SUM(E21:CZ21)</f>
        <v>0</v>
      </c>
      <c r="DB21" s="117">
        <f t="shared" ref="DB21:DB65" si="12">SUMPRODUCT(E21:CZ21,DiscountFactors)</f>
        <v>0</v>
      </c>
      <c r="DD21" s="234"/>
      <c r="DE21" s="241"/>
      <c r="DF21" s="175"/>
      <c r="DG21" s="175"/>
      <c r="DI21" s="226" t="s">
        <v>115</v>
      </c>
      <c r="DJ21" s="221">
        <f t="shared" si="11"/>
        <v>0</v>
      </c>
      <c r="DK21" s="221">
        <f t="shared" si="6"/>
        <v>0</v>
      </c>
      <c r="DL21" s="221">
        <f t="shared" si="9"/>
        <v>0</v>
      </c>
      <c r="DP21" s="175">
        <f t="shared" si="1"/>
        <v>0</v>
      </c>
      <c r="DQ21" s="175">
        <f t="shared" si="2"/>
        <v>0</v>
      </c>
      <c r="DR21" s="175">
        <f t="shared" si="3"/>
        <v>0</v>
      </c>
      <c r="DS21" s="175">
        <f t="shared" si="4"/>
        <v>0</v>
      </c>
      <c r="DT21" s="175"/>
      <c r="DU21" s="222">
        <f>SUMPRODUCT(DB5:DB65,DP5:DP65)</f>
        <v>0</v>
      </c>
    </row>
    <row r="22" spans="1:125" s="176" customFormat="1" ht="15.4" customHeight="1" thickBot="1">
      <c r="A22" s="185" t="str">
        <f>IF(DA21&lt;&gt;0,(IF(OR(A21="",B21=""),"Please fill in the two boxes above",IF(AND(B21="YES",OR(A21="OTHER",A21="")),"YES for direct impacts on business/household only",""))),"")</f>
        <v/>
      </c>
      <c r="B22" s="187"/>
      <c r="C22" s="40" t="s">
        <v>53</v>
      </c>
      <c r="D22" s="275"/>
      <c r="E22" s="280"/>
      <c r="F22" s="2"/>
      <c r="G22" s="2"/>
      <c r="H22" s="2"/>
      <c r="I22" s="2"/>
      <c r="J22" s="2"/>
      <c r="K22" s="2"/>
      <c r="L22" s="2"/>
      <c r="M22" s="2"/>
      <c r="N22" s="103"/>
      <c r="O22" s="113"/>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99"/>
      <c r="BD22" s="99"/>
      <c r="BE22" s="99"/>
      <c r="BF22" s="3"/>
      <c r="BG22" s="3"/>
      <c r="BH22" s="3"/>
      <c r="BI22" s="3"/>
      <c r="BJ22" s="3"/>
      <c r="BK22" s="3"/>
      <c r="BL22" s="3"/>
      <c r="BM22" s="3"/>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105">
        <f t="shared" ref="DA22:DA65" si="13">SUM(E22:CZ22)</f>
        <v>0</v>
      </c>
      <c r="DB22" s="117">
        <f t="shared" si="12"/>
        <v>0</v>
      </c>
      <c r="DD22" s="234"/>
      <c r="DE22" s="241"/>
      <c r="DF22" s="175"/>
      <c r="DG22" s="175"/>
      <c r="DP22" s="175">
        <f t="shared" si="1"/>
        <v>0</v>
      </c>
      <c r="DQ22" s="175">
        <f t="shared" si="2"/>
        <v>0</v>
      </c>
      <c r="DR22" s="175">
        <f t="shared" si="3"/>
        <v>0</v>
      </c>
      <c r="DS22" s="175">
        <f t="shared" si="4"/>
        <v>0</v>
      </c>
      <c r="DT22" s="175"/>
      <c r="DU22" s="227" t="s">
        <v>116</v>
      </c>
    </row>
    <row r="23" spans="1:125" s="176" customFormat="1" ht="19.5" thickBot="1">
      <c r="A23" s="188"/>
      <c r="B23" s="187"/>
      <c r="C23" s="41" t="s">
        <v>54</v>
      </c>
      <c r="D23" s="276"/>
      <c r="E23" s="4"/>
      <c r="F23" s="5"/>
      <c r="G23" s="5"/>
      <c r="H23" s="5"/>
      <c r="I23" s="5"/>
      <c r="J23" s="5"/>
      <c r="K23" s="5"/>
      <c r="L23" s="5"/>
      <c r="M23" s="5"/>
      <c r="N23" s="104"/>
      <c r="O23" s="279"/>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100"/>
      <c r="BD23" s="100"/>
      <c r="BE23" s="100"/>
      <c r="BF23" s="101"/>
      <c r="BG23" s="101"/>
      <c r="BH23" s="101"/>
      <c r="BI23" s="101"/>
      <c r="BJ23" s="101"/>
      <c r="BK23" s="101"/>
      <c r="BL23" s="101"/>
      <c r="BM23" s="101"/>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105">
        <f t="shared" si="13"/>
        <v>0</v>
      </c>
      <c r="DB23" s="117">
        <f t="shared" si="12"/>
        <v>0</v>
      </c>
      <c r="DD23" s="217" t="s">
        <v>117</v>
      </c>
      <c r="DE23" s="218" t="s">
        <v>224</v>
      </c>
      <c r="DF23" s="218" t="s">
        <v>225</v>
      </c>
      <c r="DG23" s="219"/>
      <c r="DI23" s="220" t="s">
        <v>118</v>
      </c>
      <c r="DJ23" s="221" t="str">
        <f>Option1PriceYear&amp;" Prices "&amp;Option1PVYear&amp;" Base Year"</f>
        <v>2026 Prices 2026 Base Year</v>
      </c>
      <c r="DK23" s="221" t="s">
        <v>224</v>
      </c>
      <c r="DL23" s="221" t="s">
        <v>225</v>
      </c>
      <c r="DP23" s="175">
        <f t="shared" si="1"/>
        <v>0</v>
      </c>
      <c r="DQ23" s="175">
        <f t="shared" si="2"/>
        <v>0</v>
      </c>
      <c r="DR23" s="175">
        <f t="shared" si="3"/>
        <v>0</v>
      </c>
      <c r="DS23" s="175">
        <f t="shared" si="4"/>
        <v>0</v>
      </c>
      <c r="DT23" s="175"/>
      <c r="DU23" s="243">
        <f>SUMPRODUCT(DB70:DB130,DP70:DP130)</f>
        <v>0</v>
      </c>
    </row>
    <row r="24" spans="1:125" s="176" customFormat="1" ht="16.5" thickBot="1">
      <c r="A24" s="37"/>
      <c r="B24" s="38"/>
      <c r="C24" s="111" t="s">
        <v>119</v>
      </c>
      <c r="D24" s="153"/>
      <c r="E24" s="99"/>
      <c r="F24" s="3"/>
      <c r="G24" s="3"/>
      <c r="H24" s="3"/>
      <c r="I24" s="3"/>
      <c r="J24" s="3"/>
      <c r="K24" s="3"/>
      <c r="L24" s="3"/>
      <c r="M24" s="3"/>
      <c r="N24" s="3"/>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7"/>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105">
        <f t="shared" si="13"/>
        <v>0</v>
      </c>
      <c r="DB24" s="117">
        <f t="shared" si="12"/>
        <v>0</v>
      </c>
      <c r="DD24" s="223" t="s">
        <v>120</v>
      </c>
      <c r="DE24" s="224">
        <f>DJ6/DO11</f>
        <v>0</v>
      </c>
      <c r="DF24" s="224">
        <f>DE24/DO12</f>
        <v>0</v>
      </c>
      <c r="DG24" s="241"/>
      <c r="DI24" s="226" t="s">
        <v>38</v>
      </c>
      <c r="DJ24" s="221">
        <f>SUM(DA5,DA8,DA11,DA14,DA17)</f>
        <v>0</v>
      </c>
      <c r="DK24" s="221">
        <f t="shared" si="6"/>
        <v>0</v>
      </c>
      <c r="DL24" s="221">
        <f>DK24/$DO$12</f>
        <v>0</v>
      </c>
      <c r="DP24" s="175">
        <f t="shared" si="1"/>
        <v>0</v>
      </c>
      <c r="DQ24" s="175">
        <f t="shared" si="2"/>
        <v>0</v>
      </c>
      <c r="DR24" s="175">
        <f t="shared" si="3"/>
        <v>0</v>
      </c>
      <c r="DS24" s="175">
        <f t="shared" si="4"/>
        <v>0</v>
      </c>
      <c r="DT24" s="175"/>
      <c r="DU24" s="227" t="s">
        <v>121</v>
      </c>
    </row>
    <row r="25" spans="1:125" s="176" customFormat="1" ht="16.5" thickBot="1">
      <c r="A25" s="185" t="str">
        <f>IF(DA24&lt;&gt;0,(IF(OR(A24="",B24=""),"Please fill in the two boxes above",IF(AND(B24="YES",OR(A24="OTHER",A24="")),"YES for direct impacts on business/household only",""))),"")</f>
        <v/>
      </c>
      <c r="B25" s="187"/>
      <c r="C25" s="40" t="s">
        <v>53</v>
      </c>
      <c r="D25" s="151"/>
      <c r="E25" s="99"/>
      <c r="F25" s="3"/>
      <c r="G25" s="3"/>
      <c r="H25" s="3"/>
      <c r="I25" s="3"/>
      <c r="J25" s="3"/>
      <c r="K25" s="3"/>
      <c r="L25" s="3"/>
      <c r="M25" s="3"/>
      <c r="N25" s="3"/>
      <c r="O25" s="3"/>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99"/>
      <c r="BD25" s="3"/>
      <c r="BE25" s="3"/>
      <c r="BF25" s="3"/>
      <c r="BG25" s="3"/>
      <c r="BH25" s="3"/>
      <c r="BI25" s="3"/>
      <c r="BJ25" s="3"/>
      <c r="BK25" s="3"/>
      <c r="BL25" s="3"/>
      <c r="BM25" s="3"/>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105">
        <f t="shared" si="13"/>
        <v>0</v>
      </c>
      <c r="DB25" s="117">
        <f t="shared" si="12"/>
        <v>0</v>
      </c>
      <c r="DD25" s="223" t="s">
        <v>122</v>
      </c>
      <c r="DE25" s="224">
        <f>DJ10/DO11</f>
        <v>0</v>
      </c>
      <c r="DF25" s="224">
        <f>DE25/DO12</f>
        <v>0</v>
      </c>
      <c r="DG25" s="241"/>
      <c r="DH25" s="175"/>
      <c r="DI25" s="226" t="s">
        <v>82</v>
      </c>
      <c r="DJ25" s="221">
        <f t="shared" ref="DJ25:DJ26" si="14">SUM(DA6,DA9,DA12,DA15,DA18)</f>
        <v>0</v>
      </c>
      <c r="DK25" s="221">
        <f t="shared" si="6"/>
        <v>0</v>
      </c>
      <c r="DL25" s="221">
        <f t="shared" ref="DL25:DL30" si="15">DK25/$DO$12</f>
        <v>0</v>
      </c>
      <c r="DP25" s="175">
        <f t="shared" si="1"/>
        <v>0</v>
      </c>
      <c r="DQ25" s="175">
        <f t="shared" si="2"/>
        <v>0</v>
      </c>
      <c r="DR25" s="175">
        <f t="shared" si="3"/>
        <v>0</v>
      </c>
      <c r="DS25" s="175">
        <f t="shared" si="4"/>
        <v>0</v>
      </c>
      <c r="DT25" s="175"/>
      <c r="DU25" s="239">
        <f>DU23-DU21</f>
        <v>0</v>
      </c>
    </row>
    <row r="26" spans="1:125" s="176" customFormat="1" ht="16.5" thickBot="1">
      <c r="A26" s="188"/>
      <c r="B26" s="187"/>
      <c r="C26" s="40" t="s">
        <v>54</v>
      </c>
      <c r="D26" s="152"/>
      <c r="E26" s="100"/>
      <c r="F26" s="101"/>
      <c r="G26" s="101"/>
      <c r="H26" s="101"/>
      <c r="I26" s="101"/>
      <c r="J26" s="101"/>
      <c r="K26" s="101"/>
      <c r="L26" s="101"/>
      <c r="M26" s="101"/>
      <c r="N26" s="101"/>
      <c r="O26" s="101"/>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100"/>
      <c r="BD26" s="101"/>
      <c r="BE26" s="101"/>
      <c r="BF26" s="101"/>
      <c r="BG26" s="101"/>
      <c r="BH26" s="101"/>
      <c r="BI26" s="101"/>
      <c r="BJ26" s="101"/>
      <c r="BK26" s="101"/>
      <c r="BL26" s="101"/>
      <c r="BM26" s="101"/>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105">
        <f t="shared" si="13"/>
        <v>0</v>
      </c>
      <c r="DB26" s="117">
        <f t="shared" si="12"/>
        <v>0</v>
      </c>
      <c r="DD26" s="223" t="s">
        <v>123</v>
      </c>
      <c r="DE26" s="224">
        <f>(DE25-DE24)</f>
        <v>0</v>
      </c>
      <c r="DF26" s="224">
        <f>DE26/DO12</f>
        <v>0</v>
      </c>
      <c r="DG26" s="241"/>
      <c r="DH26" s="175"/>
      <c r="DI26" s="226" t="s">
        <v>86</v>
      </c>
      <c r="DJ26" s="221">
        <f t="shared" si="14"/>
        <v>0</v>
      </c>
      <c r="DK26" s="221">
        <f t="shared" si="6"/>
        <v>0</v>
      </c>
      <c r="DL26" s="221">
        <f t="shared" si="15"/>
        <v>0</v>
      </c>
      <c r="DP26" s="175">
        <f t="shared" si="1"/>
        <v>0</v>
      </c>
      <c r="DQ26" s="175">
        <f t="shared" si="2"/>
        <v>0</v>
      </c>
      <c r="DR26" s="175">
        <f t="shared" si="3"/>
        <v>0</v>
      </c>
      <c r="DS26" s="175">
        <f t="shared" si="4"/>
        <v>0</v>
      </c>
      <c r="DT26" s="175"/>
    </row>
    <row r="27" spans="1:125" s="176" customFormat="1" ht="16.5" thickBot="1">
      <c r="A27" s="37"/>
      <c r="B27" s="38"/>
      <c r="C27" s="111" t="s">
        <v>124</v>
      </c>
      <c r="D27" s="153"/>
      <c r="E27" s="97"/>
      <c r="F27" s="98"/>
      <c r="G27" s="98"/>
      <c r="H27" s="98"/>
      <c r="I27" s="98">
        <v>0</v>
      </c>
      <c r="J27" s="98">
        <v>0</v>
      </c>
      <c r="K27" s="98">
        <v>0</v>
      </c>
      <c r="L27" s="98">
        <v>0</v>
      </c>
      <c r="M27" s="98">
        <v>0</v>
      </c>
      <c r="N27" s="98">
        <v>0</v>
      </c>
      <c r="O27" s="98">
        <v>0</v>
      </c>
      <c r="P27" s="98">
        <v>0</v>
      </c>
      <c r="Q27" s="98">
        <v>0</v>
      </c>
      <c r="R27" s="98">
        <v>0</v>
      </c>
      <c r="S27" s="98">
        <v>0</v>
      </c>
      <c r="T27" s="98">
        <v>0</v>
      </c>
      <c r="U27" s="98">
        <v>0</v>
      </c>
      <c r="V27" s="98">
        <v>0</v>
      </c>
      <c r="W27" s="98">
        <v>0</v>
      </c>
      <c r="X27" s="98">
        <v>0</v>
      </c>
      <c r="Y27" s="98">
        <v>0</v>
      </c>
      <c r="Z27" s="98">
        <v>0</v>
      </c>
      <c r="AA27" s="98">
        <v>0</v>
      </c>
      <c r="AB27" s="98">
        <v>0</v>
      </c>
      <c r="AC27" s="98">
        <v>0</v>
      </c>
      <c r="AD27" s="98">
        <v>0</v>
      </c>
      <c r="AE27" s="98">
        <v>0</v>
      </c>
      <c r="AF27" s="98">
        <v>0</v>
      </c>
      <c r="AG27" s="98">
        <v>0</v>
      </c>
      <c r="AH27" s="98">
        <v>0</v>
      </c>
      <c r="AI27" s="98">
        <v>0</v>
      </c>
      <c r="AJ27" s="98">
        <v>0</v>
      </c>
      <c r="AK27" s="98">
        <v>0</v>
      </c>
      <c r="AL27" s="98">
        <v>0</v>
      </c>
      <c r="AM27" s="98">
        <v>0</v>
      </c>
      <c r="AN27" s="98">
        <v>0</v>
      </c>
      <c r="AO27" s="98">
        <v>0</v>
      </c>
      <c r="AP27" s="98">
        <v>0</v>
      </c>
      <c r="AQ27" s="98">
        <v>0</v>
      </c>
      <c r="AR27" s="98">
        <v>0</v>
      </c>
      <c r="AS27" s="98">
        <v>0</v>
      </c>
      <c r="AT27" s="98">
        <v>0</v>
      </c>
      <c r="AU27" s="98">
        <v>0</v>
      </c>
      <c r="AV27" s="98">
        <v>0</v>
      </c>
      <c r="AW27" s="98">
        <v>0</v>
      </c>
      <c r="AX27" s="98">
        <v>0</v>
      </c>
      <c r="AY27" s="98">
        <v>0</v>
      </c>
      <c r="AZ27" s="98">
        <v>0</v>
      </c>
      <c r="BA27" s="98">
        <v>0</v>
      </c>
      <c r="BB27" s="98">
        <v>0</v>
      </c>
      <c r="BC27" s="97"/>
      <c r="BD27" s="98"/>
      <c r="BE27" s="98"/>
      <c r="BF27" s="98"/>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0</v>
      </c>
      <c r="CE27" s="98">
        <v>0</v>
      </c>
      <c r="CF27" s="98">
        <v>0</v>
      </c>
      <c r="CG27" s="98">
        <v>0</v>
      </c>
      <c r="CH27" s="98">
        <v>0</v>
      </c>
      <c r="CI27" s="98">
        <v>0</v>
      </c>
      <c r="CJ27" s="98">
        <v>0</v>
      </c>
      <c r="CK27" s="98">
        <v>0</v>
      </c>
      <c r="CL27" s="98">
        <v>0</v>
      </c>
      <c r="CM27" s="98">
        <v>0</v>
      </c>
      <c r="CN27" s="98">
        <v>0</v>
      </c>
      <c r="CO27" s="98">
        <v>0</v>
      </c>
      <c r="CP27" s="98">
        <v>0</v>
      </c>
      <c r="CQ27" s="98">
        <v>0</v>
      </c>
      <c r="CR27" s="98">
        <v>0</v>
      </c>
      <c r="CS27" s="98">
        <v>0</v>
      </c>
      <c r="CT27" s="98">
        <v>0</v>
      </c>
      <c r="CU27" s="98">
        <v>0</v>
      </c>
      <c r="CV27" s="98">
        <v>0</v>
      </c>
      <c r="CW27" s="98">
        <v>0</v>
      </c>
      <c r="CX27" s="98">
        <v>0</v>
      </c>
      <c r="CY27" s="98">
        <v>0</v>
      </c>
      <c r="CZ27" s="98">
        <v>0</v>
      </c>
      <c r="DA27" s="105">
        <f t="shared" si="13"/>
        <v>0</v>
      </c>
      <c r="DB27" s="117">
        <f t="shared" si="12"/>
        <v>0</v>
      </c>
      <c r="DF27" s="175"/>
      <c r="DI27" s="220" t="s">
        <v>125</v>
      </c>
      <c r="DJ27" s="236"/>
      <c r="DK27" s="221"/>
      <c r="DL27" s="221"/>
      <c r="DP27" s="175">
        <f t="shared" si="1"/>
        <v>0</v>
      </c>
      <c r="DQ27" s="175">
        <f t="shared" si="2"/>
        <v>0</v>
      </c>
      <c r="DR27" s="175">
        <f t="shared" si="3"/>
        <v>0</v>
      </c>
      <c r="DS27" s="175">
        <f t="shared" si="4"/>
        <v>0</v>
      </c>
      <c r="DT27" s="175"/>
    </row>
    <row r="28" spans="1:125" s="176" customFormat="1" ht="15.4" customHeight="1" thickBot="1">
      <c r="A28" s="185" t="str">
        <f>IF(DA27&lt;&gt;0,(IF(OR(A27="",B27=""),"Please fill in the two boxes above",IF(AND(B27="YES",OR(A27="OTHER",A27="")),"YES for direct impacts on business/household only",""))),"")</f>
        <v/>
      </c>
      <c r="B28" s="187"/>
      <c r="C28" s="40" t="s">
        <v>53</v>
      </c>
      <c r="D28" s="151"/>
      <c r="E28" s="99"/>
      <c r="F28" s="3"/>
      <c r="G28" s="3"/>
      <c r="H28" s="3"/>
      <c r="I28" s="3">
        <v>0</v>
      </c>
      <c r="J28" s="3">
        <v>0</v>
      </c>
      <c r="K28" s="3">
        <v>0</v>
      </c>
      <c r="L28" s="3">
        <v>0</v>
      </c>
      <c r="M28" s="3">
        <v>0</v>
      </c>
      <c r="N28" s="3">
        <v>0</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0</v>
      </c>
      <c r="AL28" s="2">
        <v>0</v>
      </c>
      <c r="AM28" s="2">
        <v>0</v>
      </c>
      <c r="AN28" s="2">
        <v>0</v>
      </c>
      <c r="AO28" s="2">
        <v>0</v>
      </c>
      <c r="AP28" s="2">
        <v>0</v>
      </c>
      <c r="AQ28" s="2">
        <v>0</v>
      </c>
      <c r="AR28" s="2">
        <v>0</v>
      </c>
      <c r="AS28" s="2">
        <v>0</v>
      </c>
      <c r="AT28" s="2">
        <v>0</v>
      </c>
      <c r="AU28" s="2">
        <v>0</v>
      </c>
      <c r="AV28" s="2">
        <v>0</v>
      </c>
      <c r="AW28" s="2">
        <v>0</v>
      </c>
      <c r="AX28" s="2">
        <v>0</v>
      </c>
      <c r="AY28" s="2">
        <v>0</v>
      </c>
      <c r="AZ28" s="2">
        <v>0</v>
      </c>
      <c r="BA28" s="2">
        <v>0</v>
      </c>
      <c r="BB28" s="2">
        <v>0</v>
      </c>
      <c r="BC28" s="99"/>
      <c r="BD28" s="3"/>
      <c r="BE28" s="3"/>
      <c r="BF28" s="3"/>
      <c r="BG28" s="3">
        <v>0</v>
      </c>
      <c r="BH28" s="3">
        <v>0</v>
      </c>
      <c r="BI28" s="3">
        <v>0</v>
      </c>
      <c r="BJ28" s="3">
        <v>0</v>
      </c>
      <c r="BK28" s="3">
        <v>0</v>
      </c>
      <c r="BL28" s="3">
        <v>0</v>
      </c>
      <c r="BM28" s="2">
        <v>0</v>
      </c>
      <c r="BN28" s="2">
        <v>0</v>
      </c>
      <c r="BO28" s="2">
        <v>0</v>
      </c>
      <c r="BP28" s="2">
        <v>0</v>
      </c>
      <c r="BQ28" s="2">
        <v>0</v>
      </c>
      <c r="BR28" s="2">
        <v>0</v>
      </c>
      <c r="BS28" s="2">
        <v>0</v>
      </c>
      <c r="BT28" s="2">
        <v>0</v>
      </c>
      <c r="BU28" s="2">
        <v>0</v>
      </c>
      <c r="BV28" s="2">
        <v>0</v>
      </c>
      <c r="BW28" s="2">
        <v>0</v>
      </c>
      <c r="BX28" s="2">
        <v>0</v>
      </c>
      <c r="BY28" s="2">
        <v>0</v>
      </c>
      <c r="BZ28" s="2">
        <v>0</v>
      </c>
      <c r="CA28" s="2">
        <v>0</v>
      </c>
      <c r="CB28" s="2">
        <v>0</v>
      </c>
      <c r="CC28" s="2">
        <v>0</v>
      </c>
      <c r="CD28" s="2">
        <v>0</v>
      </c>
      <c r="CE28" s="2">
        <v>0</v>
      </c>
      <c r="CF28" s="2">
        <v>0</v>
      </c>
      <c r="CG28" s="2">
        <v>0</v>
      </c>
      <c r="CH28" s="2">
        <v>0</v>
      </c>
      <c r="CI28" s="2">
        <v>0</v>
      </c>
      <c r="CJ28" s="2">
        <v>0</v>
      </c>
      <c r="CK28" s="2">
        <v>0</v>
      </c>
      <c r="CL28" s="2">
        <v>0</v>
      </c>
      <c r="CM28" s="2">
        <v>0</v>
      </c>
      <c r="CN28" s="2">
        <v>0</v>
      </c>
      <c r="CO28" s="2">
        <v>0</v>
      </c>
      <c r="CP28" s="2">
        <v>0</v>
      </c>
      <c r="CQ28" s="2">
        <v>0</v>
      </c>
      <c r="CR28" s="2">
        <v>0</v>
      </c>
      <c r="CS28" s="2">
        <v>0</v>
      </c>
      <c r="CT28" s="2">
        <v>0</v>
      </c>
      <c r="CU28" s="2">
        <v>0</v>
      </c>
      <c r="CV28" s="2">
        <v>0</v>
      </c>
      <c r="CW28" s="2">
        <v>0</v>
      </c>
      <c r="CX28" s="2">
        <v>0</v>
      </c>
      <c r="CY28" s="2">
        <v>0</v>
      </c>
      <c r="CZ28" s="2">
        <v>0</v>
      </c>
      <c r="DA28" s="105">
        <f t="shared" si="13"/>
        <v>0</v>
      </c>
      <c r="DB28" s="117">
        <f t="shared" si="12"/>
        <v>0</v>
      </c>
      <c r="DF28" s="175"/>
      <c r="DI28" s="226" t="s">
        <v>38</v>
      </c>
      <c r="DJ28" s="221">
        <f>SUM(DA70,DA73,DA76,DA79,DA82)</f>
        <v>0</v>
      </c>
      <c r="DK28" s="221">
        <f t="shared" si="6"/>
        <v>0</v>
      </c>
      <c r="DL28" s="221">
        <f t="shared" si="15"/>
        <v>0</v>
      </c>
      <c r="DP28" s="175">
        <f t="shared" si="1"/>
        <v>0</v>
      </c>
      <c r="DQ28" s="175">
        <f t="shared" si="2"/>
        <v>0</v>
      </c>
      <c r="DR28" s="175">
        <f t="shared" si="3"/>
        <v>0</v>
      </c>
      <c r="DS28" s="175">
        <f t="shared" si="4"/>
        <v>0</v>
      </c>
      <c r="DT28" s="175"/>
    </row>
    <row r="29" spans="1:125" s="176" customFormat="1" ht="16.5" thickBot="1">
      <c r="A29" s="188"/>
      <c r="B29" s="187"/>
      <c r="C29" s="41" t="s">
        <v>54</v>
      </c>
      <c r="D29" s="152"/>
      <c r="E29" s="100"/>
      <c r="F29" s="101"/>
      <c r="G29" s="101"/>
      <c r="H29" s="101"/>
      <c r="I29" s="101">
        <v>0</v>
      </c>
      <c r="J29" s="101">
        <v>0</v>
      </c>
      <c r="K29" s="101">
        <v>0</v>
      </c>
      <c r="L29" s="101">
        <v>0</v>
      </c>
      <c r="M29" s="101">
        <v>0</v>
      </c>
      <c r="N29" s="101">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100"/>
      <c r="BD29" s="101"/>
      <c r="BE29" s="101"/>
      <c r="BF29" s="101"/>
      <c r="BG29" s="101">
        <v>0</v>
      </c>
      <c r="BH29" s="101">
        <v>0</v>
      </c>
      <c r="BI29" s="101">
        <v>0</v>
      </c>
      <c r="BJ29" s="101">
        <v>0</v>
      </c>
      <c r="BK29" s="101">
        <v>0</v>
      </c>
      <c r="BL29" s="101">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105">
        <f t="shared" si="13"/>
        <v>0</v>
      </c>
      <c r="DB29" s="117">
        <f t="shared" si="12"/>
        <v>0</v>
      </c>
      <c r="DF29" s="175"/>
      <c r="DI29" s="226" t="s">
        <v>111</v>
      </c>
      <c r="DJ29" s="221">
        <f t="shared" ref="DJ29" si="16">SUM(DA71,DA74,DA77,DA80,DA83)</f>
        <v>0</v>
      </c>
      <c r="DK29" s="221">
        <f t="shared" si="6"/>
        <v>0</v>
      </c>
      <c r="DL29" s="221">
        <f t="shared" si="15"/>
        <v>0</v>
      </c>
      <c r="DP29" s="175">
        <f t="shared" si="1"/>
        <v>0</v>
      </c>
      <c r="DQ29" s="175">
        <f t="shared" si="2"/>
        <v>0</v>
      </c>
      <c r="DR29" s="175">
        <f t="shared" si="3"/>
        <v>0</v>
      </c>
      <c r="DS29" s="175">
        <f t="shared" si="4"/>
        <v>0</v>
      </c>
      <c r="DT29" s="175"/>
    </row>
    <row r="30" spans="1:125" s="176" customFormat="1" ht="16.5" thickBot="1">
      <c r="A30" s="37"/>
      <c r="B30" s="38"/>
      <c r="C30" s="111" t="s">
        <v>126</v>
      </c>
      <c r="D30" s="153"/>
      <c r="E30" s="97"/>
      <c r="F30" s="98"/>
      <c r="G30" s="98"/>
      <c r="H30" s="98"/>
      <c r="I30" s="98">
        <v>0</v>
      </c>
      <c r="J30" s="98">
        <v>0</v>
      </c>
      <c r="K30" s="98">
        <v>0</v>
      </c>
      <c r="L30" s="98">
        <v>0</v>
      </c>
      <c r="M30" s="98">
        <v>0</v>
      </c>
      <c r="N30" s="98">
        <v>0</v>
      </c>
      <c r="O30" s="98">
        <v>0</v>
      </c>
      <c r="P30" s="98">
        <v>0</v>
      </c>
      <c r="Q30" s="98">
        <v>0</v>
      </c>
      <c r="R30" s="98">
        <v>0</v>
      </c>
      <c r="S30" s="98">
        <v>0</v>
      </c>
      <c r="T30" s="98">
        <v>0</v>
      </c>
      <c r="U30" s="98">
        <v>0</v>
      </c>
      <c r="V30" s="98">
        <v>0</v>
      </c>
      <c r="W30" s="98">
        <v>0</v>
      </c>
      <c r="X30" s="98">
        <v>0</v>
      </c>
      <c r="Y30" s="98">
        <v>0</v>
      </c>
      <c r="Z30" s="98">
        <v>0</v>
      </c>
      <c r="AA30" s="98">
        <v>0</v>
      </c>
      <c r="AB30" s="98">
        <v>0</v>
      </c>
      <c r="AC30" s="98">
        <v>0</v>
      </c>
      <c r="AD30" s="98">
        <v>0</v>
      </c>
      <c r="AE30" s="98">
        <v>0</v>
      </c>
      <c r="AF30" s="98">
        <v>0</v>
      </c>
      <c r="AG30" s="98">
        <v>0</v>
      </c>
      <c r="AH30" s="98">
        <v>0</v>
      </c>
      <c r="AI30" s="98">
        <v>0</v>
      </c>
      <c r="AJ30" s="98">
        <v>0</v>
      </c>
      <c r="AK30" s="98">
        <v>0</v>
      </c>
      <c r="AL30" s="98">
        <v>0</v>
      </c>
      <c r="AM30" s="98">
        <v>0</v>
      </c>
      <c r="AN30" s="98">
        <v>0</v>
      </c>
      <c r="AO30" s="98">
        <v>0</v>
      </c>
      <c r="AP30" s="98">
        <v>0</v>
      </c>
      <c r="AQ30" s="98">
        <v>0</v>
      </c>
      <c r="AR30" s="98">
        <v>0</v>
      </c>
      <c r="AS30" s="98">
        <v>0</v>
      </c>
      <c r="AT30" s="98">
        <v>0</v>
      </c>
      <c r="AU30" s="98">
        <v>0</v>
      </c>
      <c r="AV30" s="98">
        <v>0</v>
      </c>
      <c r="AW30" s="98">
        <v>0</v>
      </c>
      <c r="AX30" s="98">
        <v>0</v>
      </c>
      <c r="AY30" s="98">
        <v>0</v>
      </c>
      <c r="AZ30" s="98">
        <v>0</v>
      </c>
      <c r="BA30" s="98">
        <v>0</v>
      </c>
      <c r="BB30" s="98">
        <v>0</v>
      </c>
      <c r="BC30" s="97"/>
      <c r="BD30" s="98"/>
      <c r="BE30" s="98"/>
      <c r="BF30" s="98"/>
      <c r="BG30" s="98">
        <v>0</v>
      </c>
      <c r="BH30" s="98">
        <v>0</v>
      </c>
      <c r="BI30" s="98">
        <v>0</v>
      </c>
      <c r="BJ30" s="98">
        <v>0</v>
      </c>
      <c r="BK30" s="98">
        <v>0</v>
      </c>
      <c r="BL30" s="98">
        <v>0</v>
      </c>
      <c r="BM30" s="98">
        <v>0</v>
      </c>
      <c r="BN30" s="98">
        <v>0</v>
      </c>
      <c r="BO30" s="98">
        <v>0</v>
      </c>
      <c r="BP30" s="98">
        <v>0</v>
      </c>
      <c r="BQ30" s="98">
        <v>0</v>
      </c>
      <c r="BR30" s="98">
        <v>0</v>
      </c>
      <c r="BS30" s="98">
        <v>0</v>
      </c>
      <c r="BT30" s="98">
        <v>0</v>
      </c>
      <c r="BU30" s="98">
        <v>0</v>
      </c>
      <c r="BV30" s="98">
        <v>0</v>
      </c>
      <c r="BW30" s="98">
        <v>0</v>
      </c>
      <c r="BX30" s="98">
        <v>0</v>
      </c>
      <c r="BY30" s="98">
        <v>0</v>
      </c>
      <c r="BZ30" s="98">
        <v>0</v>
      </c>
      <c r="CA30" s="98">
        <v>0</v>
      </c>
      <c r="CB30" s="98">
        <v>0</v>
      </c>
      <c r="CC30" s="98">
        <v>0</v>
      </c>
      <c r="CD30" s="98">
        <v>0</v>
      </c>
      <c r="CE30" s="98">
        <v>0</v>
      </c>
      <c r="CF30" s="98">
        <v>0</v>
      </c>
      <c r="CG30" s="98">
        <v>0</v>
      </c>
      <c r="CH30" s="98">
        <v>0</v>
      </c>
      <c r="CI30" s="98">
        <v>0</v>
      </c>
      <c r="CJ30" s="98">
        <v>0</v>
      </c>
      <c r="CK30" s="98">
        <v>0</v>
      </c>
      <c r="CL30" s="98">
        <v>0</v>
      </c>
      <c r="CM30" s="98">
        <v>0</v>
      </c>
      <c r="CN30" s="98">
        <v>0</v>
      </c>
      <c r="CO30" s="98">
        <v>0</v>
      </c>
      <c r="CP30" s="98">
        <v>0</v>
      </c>
      <c r="CQ30" s="98">
        <v>0</v>
      </c>
      <c r="CR30" s="98">
        <v>0</v>
      </c>
      <c r="CS30" s="98">
        <v>0</v>
      </c>
      <c r="CT30" s="98">
        <v>0</v>
      </c>
      <c r="CU30" s="98">
        <v>0</v>
      </c>
      <c r="CV30" s="98">
        <v>0</v>
      </c>
      <c r="CW30" s="98">
        <v>0</v>
      </c>
      <c r="CX30" s="98">
        <v>0</v>
      </c>
      <c r="CY30" s="98">
        <v>0</v>
      </c>
      <c r="CZ30" s="98">
        <v>0</v>
      </c>
      <c r="DA30" s="105">
        <f t="shared" si="13"/>
        <v>0</v>
      </c>
      <c r="DB30" s="117">
        <f t="shared" si="12"/>
        <v>0</v>
      </c>
      <c r="DF30" s="175"/>
      <c r="DI30" s="226" t="s">
        <v>115</v>
      </c>
      <c r="DJ30" s="221">
        <f>SUM(DA72,DA75,DA78,DA81,DA84)</f>
        <v>0</v>
      </c>
      <c r="DK30" s="221">
        <f t="shared" si="6"/>
        <v>0</v>
      </c>
      <c r="DL30" s="221">
        <f t="shared" si="15"/>
        <v>0</v>
      </c>
      <c r="DP30" s="175">
        <f t="shared" si="1"/>
        <v>0</v>
      </c>
      <c r="DQ30" s="175">
        <f t="shared" si="2"/>
        <v>0</v>
      </c>
      <c r="DR30" s="175">
        <f t="shared" si="3"/>
        <v>0</v>
      </c>
      <c r="DS30" s="175">
        <f t="shared" si="4"/>
        <v>0</v>
      </c>
      <c r="DT30" s="175"/>
    </row>
    <row r="31" spans="1:125" s="176" customFormat="1" ht="15.4" customHeight="1" thickBot="1">
      <c r="A31" s="185" t="str">
        <f>IF(DA30&lt;&gt;0,(IF(OR(A30="",B30=""),"Please fill in the two boxes above",IF(AND(B30="YES",OR(A30="OTHER",A30="")),"YES for direct impacts on business/household only",""))),"")</f>
        <v/>
      </c>
      <c r="B31" s="187"/>
      <c r="C31" s="40" t="s">
        <v>53</v>
      </c>
      <c r="D31" s="151"/>
      <c r="E31" s="99"/>
      <c r="F31" s="3"/>
      <c r="G31" s="3"/>
      <c r="H31" s="3"/>
      <c r="I31" s="3">
        <v>0</v>
      </c>
      <c r="J31" s="3">
        <v>0</v>
      </c>
      <c r="K31" s="3">
        <v>0</v>
      </c>
      <c r="L31" s="3">
        <v>0</v>
      </c>
      <c r="M31" s="3">
        <v>0</v>
      </c>
      <c r="N31" s="3">
        <v>0</v>
      </c>
      <c r="O31" s="2">
        <v>0</v>
      </c>
      <c r="P31" s="2">
        <v>0</v>
      </c>
      <c r="Q31" s="2">
        <v>0</v>
      </c>
      <c r="R31" s="2">
        <v>0</v>
      </c>
      <c r="S31" s="2">
        <v>0</v>
      </c>
      <c r="T31" s="2">
        <v>0</v>
      </c>
      <c r="U31" s="2">
        <v>0</v>
      </c>
      <c r="V31" s="2">
        <v>0</v>
      </c>
      <c r="W31" s="2">
        <v>0</v>
      </c>
      <c r="X31" s="2">
        <v>0</v>
      </c>
      <c r="Y31" s="2">
        <v>0</v>
      </c>
      <c r="Z31" s="2">
        <v>0</v>
      </c>
      <c r="AA31" s="2">
        <v>0</v>
      </c>
      <c r="AB31" s="2">
        <v>0</v>
      </c>
      <c r="AC31" s="2">
        <v>0</v>
      </c>
      <c r="AD31" s="2">
        <v>0</v>
      </c>
      <c r="AE31" s="2">
        <v>0</v>
      </c>
      <c r="AF31" s="2">
        <v>0</v>
      </c>
      <c r="AG31" s="2">
        <v>0</v>
      </c>
      <c r="AH31" s="2">
        <v>0</v>
      </c>
      <c r="AI31" s="2">
        <v>0</v>
      </c>
      <c r="AJ31" s="2">
        <v>0</v>
      </c>
      <c r="AK31" s="2">
        <v>0</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99"/>
      <c r="BD31" s="3"/>
      <c r="BE31" s="3"/>
      <c r="BF31" s="3"/>
      <c r="BG31" s="3">
        <v>0</v>
      </c>
      <c r="BH31" s="3">
        <v>0</v>
      </c>
      <c r="BI31" s="3">
        <v>0</v>
      </c>
      <c r="BJ31" s="3">
        <v>0</v>
      </c>
      <c r="BK31" s="3">
        <v>0</v>
      </c>
      <c r="BL31" s="3">
        <v>0</v>
      </c>
      <c r="BM31" s="2">
        <v>0</v>
      </c>
      <c r="BN31" s="2">
        <v>0</v>
      </c>
      <c r="BO31" s="2">
        <v>0</v>
      </c>
      <c r="BP31" s="2">
        <v>0</v>
      </c>
      <c r="BQ31" s="2">
        <v>0</v>
      </c>
      <c r="BR31" s="2">
        <v>0</v>
      </c>
      <c r="BS31" s="2">
        <v>0</v>
      </c>
      <c r="BT31" s="2">
        <v>0</v>
      </c>
      <c r="BU31" s="2">
        <v>0</v>
      </c>
      <c r="BV31" s="2">
        <v>0</v>
      </c>
      <c r="BW31" s="2">
        <v>0</v>
      </c>
      <c r="BX31" s="2">
        <v>0</v>
      </c>
      <c r="BY31" s="2">
        <v>0</v>
      </c>
      <c r="BZ31" s="2">
        <v>0</v>
      </c>
      <c r="CA31" s="2">
        <v>0</v>
      </c>
      <c r="CB31" s="2">
        <v>0</v>
      </c>
      <c r="CC31" s="2">
        <v>0</v>
      </c>
      <c r="CD31" s="2">
        <v>0</v>
      </c>
      <c r="CE31" s="2">
        <v>0</v>
      </c>
      <c r="CF31" s="2">
        <v>0</v>
      </c>
      <c r="CG31" s="2">
        <v>0</v>
      </c>
      <c r="CH31" s="2">
        <v>0</v>
      </c>
      <c r="CI31" s="2">
        <v>0</v>
      </c>
      <c r="CJ31" s="2">
        <v>0</v>
      </c>
      <c r="CK31" s="2">
        <v>0</v>
      </c>
      <c r="CL31" s="2">
        <v>0</v>
      </c>
      <c r="CM31" s="2">
        <v>0</v>
      </c>
      <c r="CN31" s="2">
        <v>0</v>
      </c>
      <c r="CO31" s="2">
        <v>0</v>
      </c>
      <c r="CP31" s="2">
        <v>0</v>
      </c>
      <c r="CQ31" s="2">
        <v>0</v>
      </c>
      <c r="CR31" s="2">
        <v>0</v>
      </c>
      <c r="CS31" s="2">
        <v>0</v>
      </c>
      <c r="CT31" s="2">
        <v>0</v>
      </c>
      <c r="CU31" s="2">
        <v>0</v>
      </c>
      <c r="CV31" s="2">
        <v>0</v>
      </c>
      <c r="CW31" s="2">
        <v>0</v>
      </c>
      <c r="CX31" s="2">
        <v>0</v>
      </c>
      <c r="CY31" s="2">
        <v>0</v>
      </c>
      <c r="CZ31" s="2">
        <v>0</v>
      </c>
      <c r="DA31" s="105">
        <f t="shared" si="13"/>
        <v>0</v>
      </c>
      <c r="DB31" s="117">
        <f t="shared" si="12"/>
        <v>0</v>
      </c>
      <c r="DD31" s="244"/>
      <c r="DK31" s="245"/>
      <c r="DL31" s="245"/>
      <c r="DP31" s="175">
        <f t="shared" si="1"/>
        <v>0</v>
      </c>
      <c r="DQ31" s="175">
        <f t="shared" si="2"/>
        <v>0</v>
      </c>
      <c r="DR31" s="175">
        <f t="shared" si="3"/>
        <v>0</v>
      </c>
      <c r="DS31" s="175">
        <f t="shared" si="4"/>
        <v>0</v>
      </c>
      <c r="DT31" s="175"/>
    </row>
    <row r="32" spans="1:125" s="176" customFormat="1" ht="16.5" thickBot="1">
      <c r="A32" s="188"/>
      <c r="B32" s="187"/>
      <c r="C32" s="41" t="s">
        <v>54</v>
      </c>
      <c r="D32" s="152"/>
      <c r="E32" s="100"/>
      <c r="F32" s="101"/>
      <c r="G32" s="101"/>
      <c r="H32" s="101"/>
      <c r="I32" s="101">
        <v>0</v>
      </c>
      <c r="J32" s="101">
        <v>0</v>
      </c>
      <c r="K32" s="101">
        <v>0</v>
      </c>
      <c r="L32" s="101">
        <v>0</v>
      </c>
      <c r="M32" s="101">
        <v>0</v>
      </c>
      <c r="N32" s="101">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100"/>
      <c r="BD32" s="101"/>
      <c r="BE32" s="101"/>
      <c r="BF32" s="101"/>
      <c r="BG32" s="101">
        <v>0</v>
      </c>
      <c r="BH32" s="101">
        <v>0</v>
      </c>
      <c r="BI32" s="101">
        <v>0</v>
      </c>
      <c r="BJ32" s="101">
        <v>0</v>
      </c>
      <c r="BK32" s="101">
        <v>0</v>
      </c>
      <c r="BL32" s="101">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105">
        <f t="shared" si="13"/>
        <v>0</v>
      </c>
      <c r="DB32" s="117">
        <f t="shared" si="12"/>
        <v>0</v>
      </c>
      <c r="DI32" s="246"/>
      <c r="DJ32" s="245"/>
      <c r="DK32" s="245"/>
      <c r="DL32" s="245"/>
      <c r="DP32" s="175">
        <f t="shared" si="1"/>
        <v>0</v>
      </c>
      <c r="DQ32" s="175">
        <f t="shared" si="2"/>
        <v>0</v>
      </c>
      <c r="DR32" s="175">
        <f t="shared" si="3"/>
        <v>0</v>
      </c>
      <c r="DS32" s="175">
        <f t="shared" si="4"/>
        <v>0</v>
      </c>
      <c r="DT32" s="175"/>
    </row>
    <row r="33" spans="1:124" s="176" customFormat="1" ht="16.5" thickBot="1">
      <c r="A33" s="37"/>
      <c r="B33" s="38"/>
      <c r="C33" s="111" t="s">
        <v>127</v>
      </c>
      <c r="D33" s="153"/>
      <c r="E33" s="3"/>
      <c r="F33" s="3"/>
      <c r="G33" s="3"/>
      <c r="H33" s="3"/>
      <c r="I33" s="3"/>
      <c r="J33" s="3"/>
      <c r="K33" s="3"/>
      <c r="L33" s="3"/>
      <c r="M33" s="3"/>
      <c r="N33" s="3"/>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c r="BD33" s="3"/>
      <c r="BE33" s="3"/>
      <c r="BF33" s="3"/>
      <c r="BG33" s="3"/>
      <c r="BH33" s="3"/>
      <c r="BI33" s="3"/>
      <c r="BJ33" s="3"/>
      <c r="BK33" s="3"/>
      <c r="BL33" s="3"/>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105">
        <f t="shared" si="13"/>
        <v>0</v>
      </c>
      <c r="DB33" s="117">
        <f t="shared" si="12"/>
        <v>0</v>
      </c>
      <c r="DI33" s="247"/>
      <c r="DJ33" s="245"/>
      <c r="DK33" s="245"/>
      <c r="DL33" s="245"/>
      <c r="DP33" s="175">
        <f t="shared" si="1"/>
        <v>0</v>
      </c>
      <c r="DQ33" s="175">
        <f t="shared" si="2"/>
        <v>0</v>
      </c>
      <c r="DR33" s="175">
        <f t="shared" si="3"/>
        <v>0</v>
      </c>
      <c r="DS33" s="175">
        <f t="shared" si="4"/>
        <v>0</v>
      </c>
      <c r="DT33" s="175"/>
    </row>
    <row r="34" spans="1:124" s="176" customFormat="1" ht="15.4" customHeight="1" thickBot="1">
      <c r="A34" s="185" t="str">
        <f>IF(DA33&lt;&gt;0,(IF(OR(A33="",B33=""),"Please fill in the two boxes above",IF(AND(B33="YES",OR(A33="OTHER",A33="")),"YES for direct impacts on business/household only",""))),"")</f>
        <v/>
      </c>
      <c r="B34" s="187"/>
      <c r="C34" s="40" t="s">
        <v>53</v>
      </c>
      <c r="D34" s="151"/>
      <c r="E34" s="2"/>
      <c r="F34" s="2"/>
      <c r="G34" s="2"/>
      <c r="H34" s="2"/>
      <c r="I34" s="2"/>
      <c r="J34" s="2"/>
      <c r="K34" s="2"/>
      <c r="L34" s="2"/>
      <c r="M34" s="2"/>
      <c r="N34" s="2"/>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c r="BD34" s="2"/>
      <c r="BE34" s="2"/>
      <c r="BF34" s="2"/>
      <c r="BG34" s="2"/>
      <c r="BH34" s="2"/>
      <c r="BI34" s="2"/>
      <c r="BJ34" s="2"/>
      <c r="BK34" s="2"/>
      <c r="BL34" s="2"/>
      <c r="BM34" s="2">
        <v>0</v>
      </c>
      <c r="BN34" s="2">
        <v>0</v>
      </c>
      <c r="BO34" s="2">
        <v>0</v>
      </c>
      <c r="BP34" s="2">
        <v>0</v>
      </c>
      <c r="BQ34" s="2">
        <v>0</v>
      </c>
      <c r="BR34" s="2">
        <v>0</v>
      </c>
      <c r="BS34" s="2">
        <v>0</v>
      </c>
      <c r="BT34" s="2">
        <v>0</v>
      </c>
      <c r="BU34" s="2">
        <v>0</v>
      </c>
      <c r="BV34" s="2">
        <v>0</v>
      </c>
      <c r="BW34" s="2">
        <v>0</v>
      </c>
      <c r="BX34" s="2">
        <v>0</v>
      </c>
      <c r="BY34" s="2">
        <v>0</v>
      </c>
      <c r="BZ34" s="2">
        <v>0</v>
      </c>
      <c r="CA34" s="2">
        <v>0</v>
      </c>
      <c r="CB34" s="2">
        <v>0</v>
      </c>
      <c r="CC34" s="2">
        <v>0</v>
      </c>
      <c r="CD34" s="2">
        <v>0</v>
      </c>
      <c r="CE34" s="2">
        <v>0</v>
      </c>
      <c r="CF34" s="2">
        <v>0</v>
      </c>
      <c r="CG34" s="2">
        <v>0</v>
      </c>
      <c r="CH34" s="2">
        <v>0</v>
      </c>
      <c r="CI34" s="2">
        <v>0</v>
      </c>
      <c r="CJ34" s="2">
        <v>0</v>
      </c>
      <c r="CK34" s="2">
        <v>0</v>
      </c>
      <c r="CL34" s="2">
        <v>0</v>
      </c>
      <c r="CM34" s="2">
        <v>0</v>
      </c>
      <c r="CN34" s="2">
        <v>0</v>
      </c>
      <c r="CO34" s="2">
        <v>0</v>
      </c>
      <c r="CP34" s="2">
        <v>0</v>
      </c>
      <c r="CQ34" s="2">
        <v>0</v>
      </c>
      <c r="CR34" s="2">
        <v>0</v>
      </c>
      <c r="CS34" s="2">
        <v>0</v>
      </c>
      <c r="CT34" s="2">
        <v>0</v>
      </c>
      <c r="CU34" s="2">
        <v>0</v>
      </c>
      <c r="CV34" s="2">
        <v>0</v>
      </c>
      <c r="CW34" s="2">
        <v>0</v>
      </c>
      <c r="CX34" s="2">
        <v>0</v>
      </c>
      <c r="CY34" s="2">
        <v>0</v>
      </c>
      <c r="CZ34" s="2">
        <v>0</v>
      </c>
      <c r="DA34" s="105">
        <f t="shared" si="13"/>
        <v>0</v>
      </c>
      <c r="DB34" s="117">
        <f t="shared" si="12"/>
        <v>0</v>
      </c>
      <c r="DI34" s="247"/>
      <c r="DJ34" s="245"/>
      <c r="DK34" s="245"/>
      <c r="DL34" s="245"/>
      <c r="DP34" s="175">
        <f t="shared" si="1"/>
        <v>0</v>
      </c>
      <c r="DQ34" s="175">
        <f t="shared" si="2"/>
        <v>0</v>
      </c>
      <c r="DR34" s="175">
        <f t="shared" si="3"/>
        <v>0</v>
      </c>
      <c r="DS34" s="175">
        <f t="shared" si="4"/>
        <v>0</v>
      </c>
      <c r="DT34" s="175"/>
    </row>
    <row r="35" spans="1:124" s="176" customFormat="1" ht="16.5" thickBot="1">
      <c r="A35" s="188"/>
      <c r="B35" s="187"/>
      <c r="C35" s="42" t="s">
        <v>54</v>
      </c>
      <c r="D35" s="154"/>
      <c r="E35" s="4"/>
      <c r="F35" s="5"/>
      <c r="G35" s="5"/>
      <c r="H35" s="5"/>
      <c r="I35" s="5"/>
      <c r="J35" s="5"/>
      <c r="K35" s="5"/>
      <c r="L35" s="5"/>
      <c r="M35" s="5"/>
      <c r="N35" s="5"/>
      <c r="O35" s="5">
        <v>0</v>
      </c>
      <c r="P35" s="5">
        <v>0</v>
      </c>
      <c r="Q35" s="5">
        <v>0</v>
      </c>
      <c r="R35" s="5">
        <v>0</v>
      </c>
      <c r="S35" s="5">
        <v>0</v>
      </c>
      <c r="T35" s="5">
        <v>0</v>
      </c>
      <c r="U35" s="5">
        <v>0</v>
      </c>
      <c r="V35" s="5">
        <v>0</v>
      </c>
      <c r="W35" s="5">
        <v>0</v>
      </c>
      <c r="X35" s="5">
        <v>0</v>
      </c>
      <c r="Y35" s="5">
        <v>0</v>
      </c>
      <c r="Z35" s="5">
        <v>0</v>
      </c>
      <c r="AA35" s="5">
        <v>0</v>
      </c>
      <c r="AB35" s="5">
        <v>0</v>
      </c>
      <c r="AC35" s="5">
        <v>0</v>
      </c>
      <c r="AD35" s="5">
        <v>0</v>
      </c>
      <c r="AE35" s="5">
        <v>0</v>
      </c>
      <c r="AF35" s="5">
        <v>0</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0</v>
      </c>
      <c r="AZ35" s="5">
        <v>0</v>
      </c>
      <c r="BA35" s="5">
        <v>0</v>
      </c>
      <c r="BB35" s="5">
        <v>0</v>
      </c>
      <c r="BC35" s="4"/>
      <c r="BD35" s="5"/>
      <c r="BE35" s="5"/>
      <c r="BF35" s="5"/>
      <c r="BG35" s="5"/>
      <c r="BH35" s="5"/>
      <c r="BI35" s="5"/>
      <c r="BJ35" s="5"/>
      <c r="BK35" s="5"/>
      <c r="BL35" s="5"/>
      <c r="BM35" s="5">
        <v>0</v>
      </c>
      <c r="BN35" s="5">
        <v>0</v>
      </c>
      <c r="BO35" s="5">
        <v>0</v>
      </c>
      <c r="BP35" s="5">
        <v>0</v>
      </c>
      <c r="BQ35" s="5">
        <v>0</v>
      </c>
      <c r="BR35" s="5">
        <v>0</v>
      </c>
      <c r="BS35" s="5">
        <v>0</v>
      </c>
      <c r="BT35" s="5">
        <v>0</v>
      </c>
      <c r="BU35" s="5">
        <v>0</v>
      </c>
      <c r="BV35" s="5">
        <v>0</v>
      </c>
      <c r="BW35" s="5">
        <v>0</v>
      </c>
      <c r="BX35" s="5">
        <v>0</v>
      </c>
      <c r="BY35" s="5">
        <v>0</v>
      </c>
      <c r="BZ35" s="5">
        <v>0</v>
      </c>
      <c r="CA35" s="5">
        <v>0</v>
      </c>
      <c r="CB35" s="5">
        <v>0</v>
      </c>
      <c r="CC35" s="5">
        <v>0</v>
      </c>
      <c r="CD35" s="5">
        <v>0</v>
      </c>
      <c r="CE35" s="5">
        <v>0</v>
      </c>
      <c r="CF35" s="5">
        <v>0</v>
      </c>
      <c r="CG35" s="5">
        <v>0</v>
      </c>
      <c r="CH35" s="5">
        <v>0</v>
      </c>
      <c r="CI35" s="5">
        <v>0</v>
      </c>
      <c r="CJ35" s="5">
        <v>0</v>
      </c>
      <c r="CK35" s="5">
        <v>0</v>
      </c>
      <c r="CL35" s="5">
        <v>0</v>
      </c>
      <c r="CM35" s="5">
        <v>0</v>
      </c>
      <c r="CN35" s="5">
        <v>0</v>
      </c>
      <c r="CO35" s="5">
        <v>0</v>
      </c>
      <c r="CP35" s="5">
        <v>0</v>
      </c>
      <c r="CQ35" s="5">
        <v>0</v>
      </c>
      <c r="CR35" s="5">
        <v>0</v>
      </c>
      <c r="CS35" s="5">
        <v>0</v>
      </c>
      <c r="CT35" s="5">
        <v>0</v>
      </c>
      <c r="CU35" s="5">
        <v>0</v>
      </c>
      <c r="CV35" s="5">
        <v>0</v>
      </c>
      <c r="CW35" s="5">
        <v>0</v>
      </c>
      <c r="CX35" s="5">
        <v>0</v>
      </c>
      <c r="CY35" s="5">
        <v>0</v>
      </c>
      <c r="CZ35" s="5">
        <v>0</v>
      </c>
      <c r="DA35" s="105">
        <f t="shared" si="13"/>
        <v>0</v>
      </c>
      <c r="DB35" s="117">
        <f t="shared" si="12"/>
        <v>0</v>
      </c>
      <c r="DI35" s="247"/>
      <c r="DJ35" s="245"/>
      <c r="DK35" s="245"/>
      <c r="DL35" s="245"/>
      <c r="DP35" s="175">
        <f t="shared" si="1"/>
        <v>0</v>
      </c>
      <c r="DQ35" s="175">
        <f t="shared" si="2"/>
        <v>0</v>
      </c>
      <c r="DR35" s="175">
        <f t="shared" si="3"/>
        <v>0</v>
      </c>
      <c r="DS35" s="175">
        <f t="shared" si="4"/>
        <v>0</v>
      </c>
      <c r="DT35" s="175"/>
    </row>
    <row r="36" spans="1:124" s="176" customFormat="1" ht="15.4" hidden="1" customHeight="1" outlineLevel="1" thickBot="1">
      <c r="A36" s="37"/>
      <c r="B36" s="38"/>
      <c r="C36" s="43" t="s">
        <v>128</v>
      </c>
      <c r="D36" s="150"/>
      <c r="E36" s="97"/>
      <c r="F36" s="98"/>
      <c r="G36" s="98"/>
      <c r="H36" s="98"/>
      <c r="I36" s="98"/>
      <c r="J36" s="98"/>
      <c r="K36" s="98"/>
      <c r="L36" s="98"/>
      <c r="M36" s="98"/>
      <c r="N36" s="98"/>
      <c r="O36" s="98">
        <v>0</v>
      </c>
      <c r="P36" s="98">
        <v>0</v>
      </c>
      <c r="Q36" s="98">
        <v>0</v>
      </c>
      <c r="R36" s="98">
        <v>0</v>
      </c>
      <c r="S36" s="98">
        <v>0</v>
      </c>
      <c r="T36" s="98">
        <v>0</v>
      </c>
      <c r="U36" s="98">
        <v>0</v>
      </c>
      <c r="V36" s="98">
        <v>0</v>
      </c>
      <c r="W36" s="98">
        <v>0</v>
      </c>
      <c r="X36" s="98">
        <v>0</v>
      </c>
      <c r="Y36" s="98">
        <v>0</v>
      </c>
      <c r="Z36" s="98">
        <v>0</v>
      </c>
      <c r="AA36" s="98">
        <v>0</v>
      </c>
      <c r="AB36" s="98">
        <v>0</v>
      </c>
      <c r="AC36" s="98">
        <v>0</v>
      </c>
      <c r="AD36" s="98">
        <v>0</v>
      </c>
      <c r="AE36" s="98">
        <v>0</v>
      </c>
      <c r="AF36" s="98">
        <v>0</v>
      </c>
      <c r="AG36" s="98">
        <v>0</v>
      </c>
      <c r="AH36" s="98">
        <v>0</v>
      </c>
      <c r="AI36" s="98">
        <v>0</v>
      </c>
      <c r="AJ36" s="98">
        <v>0</v>
      </c>
      <c r="AK36" s="98">
        <v>0</v>
      </c>
      <c r="AL36" s="98">
        <v>0</v>
      </c>
      <c r="AM36" s="98">
        <v>0</v>
      </c>
      <c r="AN36" s="98">
        <v>0</v>
      </c>
      <c r="AO36" s="98">
        <v>0</v>
      </c>
      <c r="AP36" s="98">
        <v>0</v>
      </c>
      <c r="AQ36" s="98">
        <v>0</v>
      </c>
      <c r="AR36" s="98">
        <v>0</v>
      </c>
      <c r="AS36" s="98">
        <v>0</v>
      </c>
      <c r="AT36" s="98">
        <v>0</v>
      </c>
      <c r="AU36" s="98">
        <v>0</v>
      </c>
      <c r="AV36" s="98">
        <v>0</v>
      </c>
      <c r="AW36" s="98">
        <v>0</v>
      </c>
      <c r="AX36" s="98">
        <v>0</v>
      </c>
      <c r="AY36" s="98">
        <v>0</v>
      </c>
      <c r="AZ36" s="98">
        <v>0</v>
      </c>
      <c r="BA36" s="98">
        <v>0</v>
      </c>
      <c r="BB36" s="98">
        <v>0</v>
      </c>
      <c r="BC36" s="97"/>
      <c r="BD36" s="98"/>
      <c r="BE36" s="98"/>
      <c r="BF36" s="98"/>
      <c r="BG36" s="98"/>
      <c r="BH36" s="98"/>
      <c r="BI36" s="98"/>
      <c r="BJ36" s="98"/>
      <c r="BK36" s="98"/>
      <c r="BL36" s="98"/>
      <c r="BM36" s="98">
        <v>0</v>
      </c>
      <c r="BN36" s="98">
        <v>0</v>
      </c>
      <c r="BO36" s="98">
        <v>0</v>
      </c>
      <c r="BP36" s="98">
        <v>0</v>
      </c>
      <c r="BQ36" s="98">
        <v>0</v>
      </c>
      <c r="BR36" s="98">
        <v>0</v>
      </c>
      <c r="BS36" s="98">
        <v>0</v>
      </c>
      <c r="BT36" s="98">
        <v>0</v>
      </c>
      <c r="BU36" s="98">
        <v>0</v>
      </c>
      <c r="BV36" s="98">
        <v>0</v>
      </c>
      <c r="BW36" s="98">
        <v>0</v>
      </c>
      <c r="BX36" s="98">
        <v>0</v>
      </c>
      <c r="BY36" s="98">
        <v>0</v>
      </c>
      <c r="BZ36" s="98">
        <v>0</v>
      </c>
      <c r="CA36" s="98">
        <v>0</v>
      </c>
      <c r="CB36" s="98">
        <v>0</v>
      </c>
      <c r="CC36" s="98">
        <v>0</v>
      </c>
      <c r="CD36" s="98">
        <v>0</v>
      </c>
      <c r="CE36" s="98">
        <v>0</v>
      </c>
      <c r="CF36" s="98">
        <v>0</v>
      </c>
      <c r="CG36" s="98">
        <v>0</v>
      </c>
      <c r="CH36" s="98">
        <v>0</v>
      </c>
      <c r="CI36" s="98">
        <v>0</v>
      </c>
      <c r="CJ36" s="98">
        <v>0</v>
      </c>
      <c r="CK36" s="98">
        <v>0</v>
      </c>
      <c r="CL36" s="98">
        <v>0</v>
      </c>
      <c r="CM36" s="98">
        <v>0</v>
      </c>
      <c r="CN36" s="98">
        <v>0</v>
      </c>
      <c r="CO36" s="98">
        <v>0</v>
      </c>
      <c r="CP36" s="98">
        <v>0</v>
      </c>
      <c r="CQ36" s="98">
        <v>0</v>
      </c>
      <c r="CR36" s="98">
        <v>0</v>
      </c>
      <c r="CS36" s="98">
        <v>0</v>
      </c>
      <c r="CT36" s="98">
        <v>0</v>
      </c>
      <c r="CU36" s="98">
        <v>0</v>
      </c>
      <c r="CV36" s="98">
        <v>0</v>
      </c>
      <c r="CW36" s="98">
        <v>0</v>
      </c>
      <c r="CX36" s="98">
        <v>0</v>
      </c>
      <c r="CY36" s="98">
        <v>0</v>
      </c>
      <c r="CZ36" s="98">
        <v>0</v>
      </c>
      <c r="DA36" s="105">
        <f t="shared" si="13"/>
        <v>0</v>
      </c>
      <c r="DB36" s="117">
        <f t="shared" si="12"/>
        <v>0</v>
      </c>
      <c r="DI36" s="246"/>
      <c r="DJ36" s="245"/>
      <c r="DK36" s="245"/>
      <c r="DL36" s="245"/>
      <c r="DP36" s="175">
        <f t="shared" si="1"/>
        <v>0</v>
      </c>
      <c r="DQ36" s="175">
        <f t="shared" si="2"/>
        <v>0</v>
      </c>
      <c r="DR36" s="175">
        <f t="shared" si="3"/>
        <v>0</v>
      </c>
      <c r="DS36" s="175">
        <f t="shared" si="4"/>
        <v>0</v>
      </c>
      <c r="DT36" s="175"/>
    </row>
    <row r="37" spans="1:124" s="176" customFormat="1" ht="15.4" hidden="1" customHeight="1" outlineLevel="1" thickBot="1">
      <c r="A37" s="185" t="str">
        <f>IF(DA36&lt;&gt;0,(IF(OR(A36="",B36=""),"Please fill in the two boxes above",IF(AND(B36="YES",OR(A36="OTHER",A36="")),"YES for direct impacts on business/household only",""))),"")</f>
        <v/>
      </c>
      <c r="B37" s="187"/>
      <c r="C37" s="40" t="s">
        <v>53</v>
      </c>
      <c r="D37" s="151"/>
      <c r="E37" s="99"/>
      <c r="F37" s="3"/>
      <c r="G37" s="3"/>
      <c r="H37" s="3"/>
      <c r="I37" s="3"/>
      <c r="J37" s="3"/>
      <c r="K37" s="3"/>
      <c r="L37" s="3"/>
      <c r="M37" s="3"/>
      <c r="N37" s="3"/>
      <c r="O37" s="3">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v>
      </c>
      <c r="AN37" s="2">
        <v>0</v>
      </c>
      <c r="AO37" s="2">
        <v>0</v>
      </c>
      <c r="AP37" s="2">
        <v>0</v>
      </c>
      <c r="AQ37" s="2">
        <v>0</v>
      </c>
      <c r="AR37" s="2">
        <v>0</v>
      </c>
      <c r="AS37" s="2">
        <v>0</v>
      </c>
      <c r="AT37" s="2">
        <v>0</v>
      </c>
      <c r="AU37" s="2">
        <v>0</v>
      </c>
      <c r="AV37" s="2">
        <v>0</v>
      </c>
      <c r="AW37" s="2">
        <v>0</v>
      </c>
      <c r="AX37" s="2">
        <v>0</v>
      </c>
      <c r="AY37" s="2">
        <v>0</v>
      </c>
      <c r="AZ37" s="2">
        <v>0</v>
      </c>
      <c r="BA37" s="2">
        <v>0</v>
      </c>
      <c r="BB37" s="2">
        <v>0</v>
      </c>
      <c r="BC37" s="99"/>
      <c r="BD37" s="3"/>
      <c r="BE37" s="3"/>
      <c r="BF37" s="3"/>
      <c r="BG37" s="3"/>
      <c r="BH37" s="3"/>
      <c r="BI37" s="3"/>
      <c r="BJ37" s="3"/>
      <c r="BK37" s="3"/>
      <c r="BL37" s="3"/>
      <c r="BM37" s="3">
        <v>0</v>
      </c>
      <c r="BN37" s="2">
        <v>0</v>
      </c>
      <c r="BO37" s="2">
        <v>0</v>
      </c>
      <c r="BP37" s="2">
        <v>0</v>
      </c>
      <c r="BQ37" s="2">
        <v>0</v>
      </c>
      <c r="BR37" s="2">
        <v>0</v>
      </c>
      <c r="BS37" s="2">
        <v>0</v>
      </c>
      <c r="BT37" s="2">
        <v>0</v>
      </c>
      <c r="BU37" s="2">
        <v>0</v>
      </c>
      <c r="BV37" s="2">
        <v>0</v>
      </c>
      <c r="BW37" s="2">
        <v>0</v>
      </c>
      <c r="BX37" s="2">
        <v>0</v>
      </c>
      <c r="BY37" s="2">
        <v>0</v>
      </c>
      <c r="BZ37" s="2">
        <v>0</v>
      </c>
      <c r="CA37" s="2">
        <v>0</v>
      </c>
      <c r="CB37" s="2">
        <v>0</v>
      </c>
      <c r="CC37" s="2">
        <v>0</v>
      </c>
      <c r="CD37" s="2">
        <v>0</v>
      </c>
      <c r="CE37" s="2">
        <v>0</v>
      </c>
      <c r="CF37" s="2">
        <v>0</v>
      </c>
      <c r="CG37" s="2">
        <v>0</v>
      </c>
      <c r="CH37" s="2">
        <v>0</v>
      </c>
      <c r="CI37" s="2">
        <v>0</v>
      </c>
      <c r="CJ37" s="2">
        <v>0</v>
      </c>
      <c r="CK37" s="2">
        <v>0</v>
      </c>
      <c r="CL37" s="2">
        <v>0</v>
      </c>
      <c r="CM37" s="2">
        <v>0</v>
      </c>
      <c r="CN37" s="2">
        <v>0</v>
      </c>
      <c r="CO37" s="2">
        <v>0</v>
      </c>
      <c r="CP37" s="2">
        <v>0</v>
      </c>
      <c r="CQ37" s="2">
        <v>0</v>
      </c>
      <c r="CR37" s="2">
        <v>0</v>
      </c>
      <c r="CS37" s="2">
        <v>0</v>
      </c>
      <c r="CT37" s="2">
        <v>0</v>
      </c>
      <c r="CU37" s="2">
        <v>0</v>
      </c>
      <c r="CV37" s="2">
        <v>0</v>
      </c>
      <c r="CW37" s="2">
        <v>0</v>
      </c>
      <c r="CX37" s="2">
        <v>0</v>
      </c>
      <c r="CY37" s="2">
        <v>0</v>
      </c>
      <c r="CZ37" s="2">
        <v>0</v>
      </c>
      <c r="DA37" s="105">
        <f t="shared" si="13"/>
        <v>0</v>
      </c>
      <c r="DB37" s="117">
        <f t="shared" si="12"/>
        <v>0</v>
      </c>
      <c r="DI37" s="247"/>
      <c r="DJ37" s="245"/>
      <c r="DK37" s="245"/>
      <c r="DL37" s="245"/>
      <c r="DP37" s="175">
        <f t="shared" si="1"/>
        <v>0</v>
      </c>
      <c r="DQ37" s="175">
        <f t="shared" si="2"/>
        <v>0</v>
      </c>
      <c r="DR37" s="175">
        <f t="shared" si="3"/>
        <v>0</v>
      </c>
      <c r="DS37" s="175">
        <f t="shared" si="4"/>
        <v>0</v>
      </c>
      <c r="DT37" s="175"/>
    </row>
    <row r="38" spans="1:124" s="176" customFormat="1" ht="15.4" hidden="1" customHeight="1" outlineLevel="1" thickBot="1">
      <c r="A38" s="188"/>
      <c r="B38" s="187"/>
      <c r="C38" s="41" t="s">
        <v>54</v>
      </c>
      <c r="D38" s="152"/>
      <c r="E38" s="100"/>
      <c r="F38" s="101"/>
      <c r="G38" s="101"/>
      <c r="H38" s="101"/>
      <c r="I38" s="101"/>
      <c r="J38" s="101"/>
      <c r="K38" s="101"/>
      <c r="L38" s="101"/>
      <c r="M38" s="101"/>
      <c r="N38" s="101"/>
      <c r="O38" s="101">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100"/>
      <c r="BD38" s="101"/>
      <c r="BE38" s="101"/>
      <c r="BF38" s="101"/>
      <c r="BG38" s="101"/>
      <c r="BH38" s="101"/>
      <c r="BI38" s="101"/>
      <c r="BJ38" s="101"/>
      <c r="BK38" s="101"/>
      <c r="BL38" s="101"/>
      <c r="BM38" s="101">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105">
        <f t="shared" si="13"/>
        <v>0</v>
      </c>
      <c r="DB38" s="117">
        <f t="shared" si="12"/>
        <v>0</v>
      </c>
      <c r="DI38" s="247"/>
      <c r="DJ38" s="245"/>
      <c r="DK38" s="245"/>
      <c r="DL38" s="245"/>
      <c r="DP38" s="175">
        <f t="shared" si="1"/>
        <v>0</v>
      </c>
      <c r="DQ38" s="175">
        <f t="shared" si="2"/>
        <v>0</v>
      </c>
      <c r="DR38" s="175">
        <f t="shared" si="3"/>
        <v>0</v>
      </c>
      <c r="DS38" s="175">
        <f t="shared" si="4"/>
        <v>0</v>
      </c>
      <c r="DT38" s="175"/>
    </row>
    <row r="39" spans="1:124" s="176" customFormat="1" ht="15.4" hidden="1" customHeight="1" outlineLevel="1" thickBot="1">
      <c r="A39" s="37"/>
      <c r="B39" s="38"/>
      <c r="C39" s="111" t="s">
        <v>129</v>
      </c>
      <c r="D39" s="153"/>
      <c r="E39" s="97"/>
      <c r="F39" s="98"/>
      <c r="G39" s="98"/>
      <c r="H39" s="98"/>
      <c r="I39" s="98"/>
      <c r="J39" s="98"/>
      <c r="K39" s="98"/>
      <c r="L39" s="98"/>
      <c r="M39" s="98"/>
      <c r="N39" s="98"/>
      <c r="O39" s="98">
        <v>0</v>
      </c>
      <c r="P39" s="98">
        <v>0</v>
      </c>
      <c r="Q39" s="98">
        <v>0</v>
      </c>
      <c r="R39" s="98">
        <v>0</v>
      </c>
      <c r="S39" s="98">
        <v>0</v>
      </c>
      <c r="T39" s="98">
        <v>0</v>
      </c>
      <c r="U39" s="98">
        <v>0</v>
      </c>
      <c r="V39" s="98">
        <v>0</v>
      </c>
      <c r="W39" s="98">
        <v>0</v>
      </c>
      <c r="X39" s="98">
        <v>0</v>
      </c>
      <c r="Y39" s="98">
        <v>0</v>
      </c>
      <c r="Z39" s="98">
        <v>0</v>
      </c>
      <c r="AA39" s="98">
        <v>0</v>
      </c>
      <c r="AB39" s="98">
        <v>0</v>
      </c>
      <c r="AC39" s="98">
        <v>0</v>
      </c>
      <c r="AD39" s="98">
        <v>0</v>
      </c>
      <c r="AE39" s="98">
        <v>0</v>
      </c>
      <c r="AF39" s="98">
        <v>0</v>
      </c>
      <c r="AG39" s="98">
        <v>0</v>
      </c>
      <c r="AH39" s="98">
        <v>0</v>
      </c>
      <c r="AI39" s="98">
        <v>0</v>
      </c>
      <c r="AJ39" s="98">
        <v>0</v>
      </c>
      <c r="AK39" s="98">
        <v>0</v>
      </c>
      <c r="AL39" s="98">
        <v>0</v>
      </c>
      <c r="AM39" s="98">
        <v>0</v>
      </c>
      <c r="AN39" s="98">
        <v>0</v>
      </c>
      <c r="AO39" s="98">
        <v>0</v>
      </c>
      <c r="AP39" s="98">
        <v>0</v>
      </c>
      <c r="AQ39" s="98">
        <v>0</v>
      </c>
      <c r="AR39" s="98">
        <v>0</v>
      </c>
      <c r="AS39" s="98">
        <v>0</v>
      </c>
      <c r="AT39" s="98">
        <v>0</v>
      </c>
      <c r="AU39" s="98">
        <v>0</v>
      </c>
      <c r="AV39" s="98">
        <v>0</v>
      </c>
      <c r="AW39" s="98">
        <v>0</v>
      </c>
      <c r="AX39" s="98">
        <v>0</v>
      </c>
      <c r="AY39" s="98">
        <v>0</v>
      </c>
      <c r="AZ39" s="98">
        <v>0</v>
      </c>
      <c r="BA39" s="98">
        <v>0</v>
      </c>
      <c r="BB39" s="98">
        <v>0</v>
      </c>
      <c r="BC39" s="97"/>
      <c r="BD39" s="98"/>
      <c r="BE39" s="98"/>
      <c r="BF39" s="98"/>
      <c r="BG39" s="98"/>
      <c r="BH39" s="98"/>
      <c r="BI39" s="98"/>
      <c r="BJ39" s="98"/>
      <c r="BK39" s="98"/>
      <c r="BL39" s="98"/>
      <c r="BM39" s="98">
        <v>0</v>
      </c>
      <c r="BN39" s="98">
        <v>0</v>
      </c>
      <c r="BO39" s="98">
        <v>0</v>
      </c>
      <c r="BP39" s="98">
        <v>0</v>
      </c>
      <c r="BQ39" s="98">
        <v>0</v>
      </c>
      <c r="BR39" s="98">
        <v>0</v>
      </c>
      <c r="BS39" s="98">
        <v>0</v>
      </c>
      <c r="BT39" s="98">
        <v>0</v>
      </c>
      <c r="BU39" s="98">
        <v>0</v>
      </c>
      <c r="BV39" s="98">
        <v>0</v>
      </c>
      <c r="BW39" s="98">
        <v>0</v>
      </c>
      <c r="BX39" s="98">
        <v>0</v>
      </c>
      <c r="BY39" s="98">
        <v>0</v>
      </c>
      <c r="BZ39" s="98">
        <v>0</v>
      </c>
      <c r="CA39" s="98">
        <v>0</v>
      </c>
      <c r="CB39" s="98">
        <v>0</v>
      </c>
      <c r="CC39" s="98">
        <v>0</v>
      </c>
      <c r="CD39" s="98">
        <v>0</v>
      </c>
      <c r="CE39" s="98">
        <v>0</v>
      </c>
      <c r="CF39" s="98">
        <v>0</v>
      </c>
      <c r="CG39" s="98">
        <v>0</v>
      </c>
      <c r="CH39" s="98">
        <v>0</v>
      </c>
      <c r="CI39" s="98">
        <v>0</v>
      </c>
      <c r="CJ39" s="98">
        <v>0</v>
      </c>
      <c r="CK39" s="98">
        <v>0</v>
      </c>
      <c r="CL39" s="98">
        <v>0</v>
      </c>
      <c r="CM39" s="98">
        <v>0</v>
      </c>
      <c r="CN39" s="98">
        <v>0</v>
      </c>
      <c r="CO39" s="98">
        <v>0</v>
      </c>
      <c r="CP39" s="98">
        <v>0</v>
      </c>
      <c r="CQ39" s="98">
        <v>0</v>
      </c>
      <c r="CR39" s="98">
        <v>0</v>
      </c>
      <c r="CS39" s="98">
        <v>0</v>
      </c>
      <c r="CT39" s="98">
        <v>0</v>
      </c>
      <c r="CU39" s="98">
        <v>0</v>
      </c>
      <c r="CV39" s="98">
        <v>0</v>
      </c>
      <c r="CW39" s="98">
        <v>0</v>
      </c>
      <c r="CX39" s="98">
        <v>0</v>
      </c>
      <c r="CY39" s="98">
        <v>0</v>
      </c>
      <c r="CZ39" s="98">
        <v>0</v>
      </c>
      <c r="DA39" s="105">
        <f t="shared" si="13"/>
        <v>0</v>
      </c>
      <c r="DB39" s="117">
        <f t="shared" si="12"/>
        <v>0</v>
      </c>
      <c r="DI39" s="247"/>
      <c r="DJ39" s="245"/>
      <c r="DK39" s="245"/>
      <c r="DL39" s="245"/>
      <c r="DP39" s="175">
        <f t="shared" si="1"/>
        <v>0</v>
      </c>
      <c r="DQ39" s="175">
        <f t="shared" si="2"/>
        <v>0</v>
      </c>
      <c r="DR39" s="175">
        <f t="shared" si="3"/>
        <v>0</v>
      </c>
      <c r="DS39" s="175">
        <f t="shared" si="4"/>
        <v>0</v>
      </c>
      <c r="DT39" s="175"/>
    </row>
    <row r="40" spans="1:124" s="176" customFormat="1" ht="15.4" hidden="1" customHeight="1" outlineLevel="1" thickBot="1">
      <c r="A40" s="185" t="str">
        <f>IF(DA39&lt;&gt;0,(IF(OR(A39="",B39=""),"Please fill in the two boxes above",IF(AND(B39="YES",OR(A39="OTHER",A39="")),"YES for direct impacts on business/household only",""))),"")</f>
        <v/>
      </c>
      <c r="B40" s="187"/>
      <c r="C40" s="40" t="s">
        <v>53</v>
      </c>
      <c r="D40" s="151"/>
      <c r="E40" s="99"/>
      <c r="F40" s="3"/>
      <c r="G40" s="3"/>
      <c r="H40" s="3"/>
      <c r="I40" s="3"/>
      <c r="J40" s="3"/>
      <c r="K40" s="3"/>
      <c r="L40" s="3"/>
      <c r="M40" s="3"/>
      <c r="N40" s="3"/>
      <c r="O40" s="3">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v>
      </c>
      <c r="AN40" s="2">
        <v>0</v>
      </c>
      <c r="AO40" s="2">
        <v>0</v>
      </c>
      <c r="AP40" s="2">
        <v>0</v>
      </c>
      <c r="AQ40" s="2">
        <v>0</v>
      </c>
      <c r="AR40" s="2">
        <v>0</v>
      </c>
      <c r="AS40" s="2">
        <v>0</v>
      </c>
      <c r="AT40" s="2">
        <v>0</v>
      </c>
      <c r="AU40" s="2">
        <v>0</v>
      </c>
      <c r="AV40" s="2">
        <v>0</v>
      </c>
      <c r="AW40" s="2">
        <v>0</v>
      </c>
      <c r="AX40" s="2">
        <v>0</v>
      </c>
      <c r="AY40" s="2">
        <v>0</v>
      </c>
      <c r="AZ40" s="2">
        <v>0</v>
      </c>
      <c r="BA40" s="2">
        <v>0</v>
      </c>
      <c r="BB40" s="2">
        <v>0</v>
      </c>
      <c r="BC40" s="99"/>
      <c r="BD40" s="3"/>
      <c r="BE40" s="3"/>
      <c r="BF40" s="3"/>
      <c r="BG40" s="3"/>
      <c r="BH40" s="3"/>
      <c r="BI40" s="3"/>
      <c r="BJ40" s="3"/>
      <c r="BK40" s="3"/>
      <c r="BL40" s="3"/>
      <c r="BM40" s="3">
        <v>0</v>
      </c>
      <c r="BN40" s="2">
        <v>0</v>
      </c>
      <c r="BO40" s="2">
        <v>0</v>
      </c>
      <c r="BP40" s="2">
        <v>0</v>
      </c>
      <c r="BQ40" s="2">
        <v>0</v>
      </c>
      <c r="BR40" s="2">
        <v>0</v>
      </c>
      <c r="BS40" s="2">
        <v>0</v>
      </c>
      <c r="BT40" s="2">
        <v>0</v>
      </c>
      <c r="BU40" s="2">
        <v>0</v>
      </c>
      <c r="BV40" s="2">
        <v>0</v>
      </c>
      <c r="BW40" s="2">
        <v>0</v>
      </c>
      <c r="BX40" s="2">
        <v>0</v>
      </c>
      <c r="BY40" s="2">
        <v>0</v>
      </c>
      <c r="BZ40" s="2">
        <v>0</v>
      </c>
      <c r="CA40" s="2">
        <v>0</v>
      </c>
      <c r="CB40" s="2">
        <v>0</v>
      </c>
      <c r="CC40" s="2">
        <v>0</v>
      </c>
      <c r="CD40" s="2">
        <v>0</v>
      </c>
      <c r="CE40" s="2">
        <v>0</v>
      </c>
      <c r="CF40" s="2">
        <v>0</v>
      </c>
      <c r="CG40" s="2">
        <v>0</v>
      </c>
      <c r="CH40" s="2">
        <v>0</v>
      </c>
      <c r="CI40" s="2">
        <v>0</v>
      </c>
      <c r="CJ40" s="2">
        <v>0</v>
      </c>
      <c r="CK40" s="2">
        <v>0</v>
      </c>
      <c r="CL40" s="2">
        <v>0</v>
      </c>
      <c r="CM40" s="2">
        <v>0</v>
      </c>
      <c r="CN40" s="2">
        <v>0</v>
      </c>
      <c r="CO40" s="2">
        <v>0</v>
      </c>
      <c r="CP40" s="2">
        <v>0</v>
      </c>
      <c r="CQ40" s="2">
        <v>0</v>
      </c>
      <c r="CR40" s="2">
        <v>0</v>
      </c>
      <c r="CS40" s="2">
        <v>0</v>
      </c>
      <c r="CT40" s="2">
        <v>0</v>
      </c>
      <c r="CU40" s="2">
        <v>0</v>
      </c>
      <c r="CV40" s="2">
        <v>0</v>
      </c>
      <c r="CW40" s="2">
        <v>0</v>
      </c>
      <c r="CX40" s="2">
        <v>0</v>
      </c>
      <c r="CY40" s="2">
        <v>0</v>
      </c>
      <c r="CZ40" s="2">
        <v>0</v>
      </c>
      <c r="DA40" s="105">
        <f t="shared" si="13"/>
        <v>0</v>
      </c>
      <c r="DB40" s="117">
        <f t="shared" si="12"/>
        <v>0</v>
      </c>
      <c r="DK40" s="245"/>
      <c r="DL40" s="245"/>
      <c r="DP40" s="175">
        <f t="shared" si="1"/>
        <v>0</v>
      </c>
      <c r="DQ40" s="175">
        <f t="shared" si="2"/>
        <v>0</v>
      </c>
      <c r="DR40" s="175">
        <f t="shared" si="3"/>
        <v>0</v>
      </c>
      <c r="DS40" s="175">
        <f t="shared" si="4"/>
        <v>0</v>
      </c>
      <c r="DT40" s="175"/>
    </row>
    <row r="41" spans="1:124" s="176" customFormat="1" ht="15.4" hidden="1" customHeight="1" outlineLevel="1" thickBot="1">
      <c r="A41" s="188"/>
      <c r="B41" s="187"/>
      <c r="C41" s="40" t="s">
        <v>54</v>
      </c>
      <c r="D41" s="152"/>
      <c r="E41" s="100"/>
      <c r="F41" s="101"/>
      <c r="G41" s="101"/>
      <c r="H41" s="101"/>
      <c r="I41" s="101"/>
      <c r="J41" s="101"/>
      <c r="K41" s="101"/>
      <c r="L41" s="101"/>
      <c r="M41" s="101"/>
      <c r="N41" s="101"/>
      <c r="O41" s="101">
        <v>0</v>
      </c>
      <c r="P41" s="5">
        <v>0</v>
      </c>
      <c r="Q41" s="5">
        <v>0</v>
      </c>
      <c r="R41" s="5">
        <v>0</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100"/>
      <c r="BD41" s="101"/>
      <c r="BE41" s="101"/>
      <c r="BF41" s="101"/>
      <c r="BG41" s="101"/>
      <c r="BH41" s="101"/>
      <c r="BI41" s="101"/>
      <c r="BJ41" s="101"/>
      <c r="BK41" s="101"/>
      <c r="BL41" s="101"/>
      <c r="BM41" s="101">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105">
        <f t="shared" si="13"/>
        <v>0</v>
      </c>
      <c r="DB41" s="117">
        <f t="shared" si="12"/>
        <v>0</v>
      </c>
      <c r="DI41" s="246"/>
      <c r="DJ41" s="245"/>
      <c r="DK41" s="245"/>
      <c r="DL41" s="245"/>
      <c r="DP41" s="175">
        <f t="shared" si="1"/>
        <v>0</v>
      </c>
      <c r="DQ41" s="175">
        <f t="shared" si="2"/>
        <v>0</v>
      </c>
      <c r="DR41" s="175">
        <f t="shared" si="3"/>
        <v>0</v>
      </c>
      <c r="DS41" s="175">
        <f t="shared" si="4"/>
        <v>0</v>
      </c>
      <c r="DT41" s="175"/>
    </row>
    <row r="42" spans="1:124" s="176" customFormat="1" ht="15.4" hidden="1" customHeight="1" outlineLevel="1" thickBot="1">
      <c r="A42" s="37"/>
      <c r="B42" s="38"/>
      <c r="C42" s="111" t="s">
        <v>130</v>
      </c>
      <c r="D42" s="153"/>
      <c r="E42" s="97"/>
      <c r="F42" s="98"/>
      <c r="G42" s="98"/>
      <c r="H42" s="98"/>
      <c r="I42" s="98"/>
      <c r="J42" s="98"/>
      <c r="K42" s="98"/>
      <c r="L42" s="98"/>
      <c r="M42" s="98"/>
      <c r="N42" s="98"/>
      <c r="O42" s="98">
        <v>0</v>
      </c>
      <c r="P42" s="98">
        <v>0</v>
      </c>
      <c r="Q42" s="98">
        <v>0</v>
      </c>
      <c r="R42" s="98">
        <v>0</v>
      </c>
      <c r="S42" s="98">
        <v>0</v>
      </c>
      <c r="T42" s="98">
        <v>0</v>
      </c>
      <c r="U42" s="98">
        <v>0</v>
      </c>
      <c r="V42" s="98">
        <v>0</v>
      </c>
      <c r="W42" s="98">
        <v>0</v>
      </c>
      <c r="X42" s="98">
        <v>0</v>
      </c>
      <c r="Y42" s="98">
        <v>0</v>
      </c>
      <c r="Z42" s="98">
        <v>0</v>
      </c>
      <c r="AA42" s="98">
        <v>0</v>
      </c>
      <c r="AB42" s="98">
        <v>0</v>
      </c>
      <c r="AC42" s="98">
        <v>0</v>
      </c>
      <c r="AD42" s="98">
        <v>0</v>
      </c>
      <c r="AE42" s="98">
        <v>0</v>
      </c>
      <c r="AF42" s="98">
        <v>0</v>
      </c>
      <c r="AG42" s="98">
        <v>0</v>
      </c>
      <c r="AH42" s="98">
        <v>0</v>
      </c>
      <c r="AI42" s="98">
        <v>0</v>
      </c>
      <c r="AJ42" s="98">
        <v>0</v>
      </c>
      <c r="AK42" s="98">
        <v>0</v>
      </c>
      <c r="AL42" s="98">
        <v>0</v>
      </c>
      <c r="AM42" s="98">
        <v>0</v>
      </c>
      <c r="AN42" s="98">
        <v>0</v>
      </c>
      <c r="AO42" s="98">
        <v>0</v>
      </c>
      <c r="AP42" s="98">
        <v>0</v>
      </c>
      <c r="AQ42" s="98">
        <v>0</v>
      </c>
      <c r="AR42" s="98">
        <v>0</v>
      </c>
      <c r="AS42" s="98">
        <v>0</v>
      </c>
      <c r="AT42" s="98">
        <v>0</v>
      </c>
      <c r="AU42" s="98">
        <v>0</v>
      </c>
      <c r="AV42" s="98">
        <v>0</v>
      </c>
      <c r="AW42" s="98">
        <v>0</v>
      </c>
      <c r="AX42" s="98">
        <v>0</v>
      </c>
      <c r="AY42" s="98">
        <v>0</v>
      </c>
      <c r="AZ42" s="98">
        <v>0</v>
      </c>
      <c r="BA42" s="98">
        <v>0</v>
      </c>
      <c r="BB42" s="98">
        <v>0</v>
      </c>
      <c r="BC42" s="97"/>
      <c r="BD42" s="98"/>
      <c r="BE42" s="98"/>
      <c r="BF42" s="98"/>
      <c r="BG42" s="98"/>
      <c r="BH42" s="98"/>
      <c r="BI42" s="98"/>
      <c r="BJ42" s="98"/>
      <c r="BK42" s="98"/>
      <c r="BL42" s="98"/>
      <c r="BM42" s="98">
        <v>0</v>
      </c>
      <c r="BN42" s="98">
        <v>0</v>
      </c>
      <c r="BO42" s="98">
        <v>0</v>
      </c>
      <c r="BP42" s="98">
        <v>0</v>
      </c>
      <c r="BQ42" s="98">
        <v>0</v>
      </c>
      <c r="BR42" s="98">
        <v>0</v>
      </c>
      <c r="BS42" s="98">
        <v>0</v>
      </c>
      <c r="BT42" s="98">
        <v>0</v>
      </c>
      <c r="BU42" s="98">
        <v>0</v>
      </c>
      <c r="BV42" s="98">
        <v>0</v>
      </c>
      <c r="BW42" s="98">
        <v>0</v>
      </c>
      <c r="BX42" s="98">
        <v>0</v>
      </c>
      <c r="BY42" s="98">
        <v>0</v>
      </c>
      <c r="BZ42" s="98">
        <v>0</v>
      </c>
      <c r="CA42" s="98">
        <v>0</v>
      </c>
      <c r="CB42" s="98">
        <v>0</v>
      </c>
      <c r="CC42" s="98">
        <v>0</v>
      </c>
      <c r="CD42" s="98">
        <v>0</v>
      </c>
      <c r="CE42" s="98">
        <v>0</v>
      </c>
      <c r="CF42" s="98">
        <v>0</v>
      </c>
      <c r="CG42" s="98">
        <v>0</v>
      </c>
      <c r="CH42" s="98">
        <v>0</v>
      </c>
      <c r="CI42" s="98">
        <v>0</v>
      </c>
      <c r="CJ42" s="98">
        <v>0</v>
      </c>
      <c r="CK42" s="98">
        <v>0</v>
      </c>
      <c r="CL42" s="98">
        <v>0</v>
      </c>
      <c r="CM42" s="98">
        <v>0</v>
      </c>
      <c r="CN42" s="98">
        <v>0</v>
      </c>
      <c r="CO42" s="98">
        <v>0</v>
      </c>
      <c r="CP42" s="98">
        <v>0</v>
      </c>
      <c r="CQ42" s="98">
        <v>0</v>
      </c>
      <c r="CR42" s="98">
        <v>0</v>
      </c>
      <c r="CS42" s="98">
        <v>0</v>
      </c>
      <c r="CT42" s="98">
        <v>0</v>
      </c>
      <c r="CU42" s="98">
        <v>0</v>
      </c>
      <c r="CV42" s="98">
        <v>0</v>
      </c>
      <c r="CW42" s="98">
        <v>0</v>
      </c>
      <c r="CX42" s="98">
        <v>0</v>
      </c>
      <c r="CY42" s="98">
        <v>0</v>
      </c>
      <c r="CZ42" s="98">
        <v>0</v>
      </c>
      <c r="DA42" s="105">
        <f t="shared" si="13"/>
        <v>0</v>
      </c>
      <c r="DB42" s="117">
        <f t="shared" si="12"/>
        <v>0</v>
      </c>
      <c r="DI42" s="247"/>
      <c r="DJ42" s="245"/>
      <c r="DK42" s="245"/>
      <c r="DL42" s="245"/>
      <c r="DP42" s="175">
        <f t="shared" si="1"/>
        <v>0</v>
      </c>
      <c r="DQ42" s="175">
        <f t="shared" si="2"/>
        <v>0</v>
      </c>
      <c r="DR42" s="175">
        <f t="shared" si="3"/>
        <v>0</v>
      </c>
      <c r="DS42" s="175">
        <f t="shared" si="4"/>
        <v>0</v>
      </c>
      <c r="DT42" s="175"/>
    </row>
    <row r="43" spans="1:124" s="176" customFormat="1" ht="15.4" hidden="1" customHeight="1" outlineLevel="1" thickBot="1">
      <c r="A43" s="185" t="str">
        <f>IF(DA42&lt;&gt;0,(IF(OR(A42="",B42=""),"Please fill in the two boxes above",IF(AND(B42="YES",OR(A42="OTHER",A42="")),"YES for direct impacts on business/household only",""))),"")</f>
        <v/>
      </c>
      <c r="B43" s="187"/>
      <c r="C43" s="40" t="s">
        <v>53</v>
      </c>
      <c r="D43" s="151"/>
      <c r="E43" s="99"/>
      <c r="F43" s="3"/>
      <c r="G43" s="3"/>
      <c r="H43" s="3"/>
      <c r="I43" s="3"/>
      <c r="J43" s="3"/>
      <c r="K43" s="3"/>
      <c r="L43" s="3"/>
      <c r="M43" s="3"/>
      <c r="N43" s="3"/>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v>
      </c>
      <c r="AN43" s="2">
        <v>0</v>
      </c>
      <c r="AO43" s="2">
        <v>0</v>
      </c>
      <c r="AP43" s="2">
        <v>0</v>
      </c>
      <c r="AQ43" s="2">
        <v>0</v>
      </c>
      <c r="AR43" s="2">
        <v>0</v>
      </c>
      <c r="AS43" s="2">
        <v>0</v>
      </c>
      <c r="AT43" s="2">
        <v>0</v>
      </c>
      <c r="AU43" s="2">
        <v>0</v>
      </c>
      <c r="AV43" s="2">
        <v>0</v>
      </c>
      <c r="AW43" s="2">
        <v>0</v>
      </c>
      <c r="AX43" s="2">
        <v>0</v>
      </c>
      <c r="AY43" s="2">
        <v>0</v>
      </c>
      <c r="AZ43" s="2">
        <v>0</v>
      </c>
      <c r="BA43" s="2">
        <v>0</v>
      </c>
      <c r="BB43" s="2">
        <v>0</v>
      </c>
      <c r="BC43" s="99"/>
      <c r="BD43" s="3"/>
      <c r="BE43" s="3"/>
      <c r="BF43" s="3"/>
      <c r="BG43" s="3"/>
      <c r="BH43" s="3"/>
      <c r="BI43" s="3"/>
      <c r="BJ43" s="3"/>
      <c r="BK43" s="3"/>
      <c r="BL43" s="3"/>
      <c r="BM43" s="2">
        <v>0</v>
      </c>
      <c r="BN43" s="2">
        <v>0</v>
      </c>
      <c r="BO43" s="2">
        <v>0</v>
      </c>
      <c r="BP43" s="2">
        <v>0</v>
      </c>
      <c r="BQ43" s="2">
        <v>0</v>
      </c>
      <c r="BR43" s="2">
        <v>0</v>
      </c>
      <c r="BS43" s="2">
        <v>0</v>
      </c>
      <c r="BT43" s="2">
        <v>0</v>
      </c>
      <c r="BU43" s="2">
        <v>0</v>
      </c>
      <c r="BV43" s="2">
        <v>0</v>
      </c>
      <c r="BW43" s="2">
        <v>0</v>
      </c>
      <c r="BX43" s="2">
        <v>0</v>
      </c>
      <c r="BY43" s="2">
        <v>0</v>
      </c>
      <c r="BZ43" s="2">
        <v>0</v>
      </c>
      <c r="CA43" s="2">
        <v>0</v>
      </c>
      <c r="CB43" s="2">
        <v>0</v>
      </c>
      <c r="CC43" s="2">
        <v>0</v>
      </c>
      <c r="CD43" s="2">
        <v>0</v>
      </c>
      <c r="CE43" s="2">
        <v>0</v>
      </c>
      <c r="CF43" s="2">
        <v>0</v>
      </c>
      <c r="CG43" s="2">
        <v>0</v>
      </c>
      <c r="CH43" s="2">
        <v>0</v>
      </c>
      <c r="CI43" s="2">
        <v>0</v>
      </c>
      <c r="CJ43" s="2">
        <v>0</v>
      </c>
      <c r="CK43" s="2">
        <v>0</v>
      </c>
      <c r="CL43" s="2">
        <v>0</v>
      </c>
      <c r="CM43" s="2">
        <v>0</v>
      </c>
      <c r="CN43" s="2">
        <v>0</v>
      </c>
      <c r="CO43" s="2">
        <v>0</v>
      </c>
      <c r="CP43" s="2">
        <v>0</v>
      </c>
      <c r="CQ43" s="2">
        <v>0</v>
      </c>
      <c r="CR43" s="2">
        <v>0</v>
      </c>
      <c r="CS43" s="2">
        <v>0</v>
      </c>
      <c r="CT43" s="2">
        <v>0</v>
      </c>
      <c r="CU43" s="2">
        <v>0</v>
      </c>
      <c r="CV43" s="2">
        <v>0</v>
      </c>
      <c r="CW43" s="2">
        <v>0</v>
      </c>
      <c r="CX43" s="2">
        <v>0</v>
      </c>
      <c r="CY43" s="2">
        <v>0</v>
      </c>
      <c r="CZ43" s="2">
        <v>0</v>
      </c>
      <c r="DA43" s="105">
        <f t="shared" si="13"/>
        <v>0</v>
      </c>
      <c r="DB43" s="117">
        <f t="shared" si="12"/>
        <v>0</v>
      </c>
      <c r="DI43" s="247"/>
      <c r="DJ43" s="245"/>
      <c r="DK43" s="245"/>
      <c r="DL43" s="245"/>
      <c r="DP43" s="175">
        <f t="shared" si="1"/>
        <v>0</v>
      </c>
      <c r="DQ43" s="175">
        <f t="shared" si="2"/>
        <v>0</v>
      </c>
      <c r="DR43" s="175">
        <f t="shared" si="3"/>
        <v>0</v>
      </c>
      <c r="DS43" s="175">
        <f t="shared" si="4"/>
        <v>0</v>
      </c>
      <c r="DT43" s="175"/>
    </row>
    <row r="44" spans="1:124" s="176" customFormat="1" ht="15.4" hidden="1" customHeight="1" outlineLevel="1" thickBot="1">
      <c r="A44" s="188"/>
      <c r="B44" s="187"/>
      <c r="C44" s="41" t="s">
        <v>54</v>
      </c>
      <c r="D44" s="152"/>
      <c r="E44" s="100"/>
      <c r="F44" s="101"/>
      <c r="G44" s="101"/>
      <c r="H44" s="101"/>
      <c r="I44" s="101"/>
      <c r="J44" s="101"/>
      <c r="K44" s="101"/>
      <c r="L44" s="101"/>
      <c r="M44" s="101"/>
      <c r="N44" s="101"/>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100"/>
      <c r="BD44" s="101"/>
      <c r="BE44" s="101"/>
      <c r="BF44" s="101"/>
      <c r="BG44" s="101"/>
      <c r="BH44" s="101"/>
      <c r="BI44" s="101"/>
      <c r="BJ44" s="101"/>
      <c r="BK44" s="101"/>
      <c r="BL44" s="101"/>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0</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105">
        <f t="shared" si="13"/>
        <v>0</v>
      </c>
      <c r="DB44" s="117">
        <f t="shared" si="12"/>
        <v>0</v>
      </c>
      <c r="DI44" s="247"/>
      <c r="DJ44" s="245"/>
      <c r="DK44" s="245"/>
      <c r="DL44" s="245"/>
      <c r="DP44" s="175">
        <f t="shared" si="1"/>
        <v>0</v>
      </c>
      <c r="DQ44" s="175">
        <f t="shared" si="2"/>
        <v>0</v>
      </c>
      <c r="DR44" s="175">
        <f t="shared" si="3"/>
        <v>0</v>
      </c>
      <c r="DS44" s="175">
        <f t="shared" si="4"/>
        <v>0</v>
      </c>
      <c r="DT44" s="175"/>
    </row>
    <row r="45" spans="1:124" s="176" customFormat="1" ht="15.4" hidden="1" customHeight="1" outlineLevel="1" thickBot="1">
      <c r="A45" s="37"/>
      <c r="B45" s="38"/>
      <c r="C45" s="111" t="s">
        <v>131</v>
      </c>
      <c r="D45" s="153"/>
      <c r="E45" s="97"/>
      <c r="F45" s="98"/>
      <c r="G45" s="98"/>
      <c r="H45" s="98"/>
      <c r="I45" s="98"/>
      <c r="J45" s="98"/>
      <c r="K45" s="98"/>
      <c r="L45" s="98"/>
      <c r="M45" s="98"/>
      <c r="N45" s="98"/>
      <c r="O45" s="98">
        <v>0</v>
      </c>
      <c r="P45" s="98">
        <v>0</v>
      </c>
      <c r="Q45" s="98">
        <v>0</v>
      </c>
      <c r="R45" s="98">
        <v>0</v>
      </c>
      <c r="S45" s="98">
        <v>0</v>
      </c>
      <c r="T45" s="98">
        <v>0</v>
      </c>
      <c r="U45" s="98">
        <v>0</v>
      </c>
      <c r="V45" s="98">
        <v>0</v>
      </c>
      <c r="W45" s="98">
        <v>0</v>
      </c>
      <c r="X45" s="98">
        <v>0</v>
      </c>
      <c r="Y45" s="98">
        <v>0</v>
      </c>
      <c r="Z45" s="98">
        <v>0</v>
      </c>
      <c r="AA45" s="98">
        <v>0</v>
      </c>
      <c r="AB45" s="98">
        <v>0</v>
      </c>
      <c r="AC45" s="98">
        <v>0</v>
      </c>
      <c r="AD45" s="98">
        <v>0</v>
      </c>
      <c r="AE45" s="98">
        <v>0</v>
      </c>
      <c r="AF45" s="98">
        <v>0</v>
      </c>
      <c r="AG45" s="98">
        <v>0</v>
      </c>
      <c r="AH45" s="98">
        <v>0</v>
      </c>
      <c r="AI45" s="98">
        <v>0</v>
      </c>
      <c r="AJ45" s="98">
        <v>0</v>
      </c>
      <c r="AK45" s="98">
        <v>0</v>
      </c>
      <c r="AL45" s="98">
        <v>0</v>
      </c>
      <c r="AM45" s="98">
        <v>0</v>
      </c>
      <c r="AN45" s="98">
        <v>0</v>
      </c>
      <c r="AO45" s="98">
        <v>0</v>
      </c>
      <c r="AP45" s="98">
        <v>0</v>
      </c>
      <c r="AQ45" s="98">
        <v>0</v>
      </c>
      <c r="AR45" s="98">
        <v>0</v>
      </c>
      <c r="AS45" s="98">
        <v>0</v>
      </c>
      <c r="AT45" s="98">
        <v>0</v>
      </c>
      <c r="AU45" s="98">
        <v>0</v>
      </c>
      <c r="AV45" s="98">
        <v>0</v>
      </c>
      <c r="AW45" s="98">
        <v>0</v>
      </c>
      <c r="AX45" s="98">
        <v>0</v>
      </c>
      <c r="AY45" s="98">
        <v>0</v>
      </c>
      <c r="AZ45" s="98">
        <v>0</v>
      </c>
      <c r="BA45" s="98">
        <v>0</v>
      </c>
      <c r="BB45" s="98">
        <v>0</v>
      </c>
      <c r="BC45" s="97"/>
      <c r="BD45" s="98"/>
      <c r="BE45" s="98"/>
      <c r="BF45" s="98"/>
      <c r="BG45" s="98"/>
      <c r="BH45" s="98"/>
      <c r="BI45" s="98"/>
      <c r="BJ45" s="98"/>
      <c r="BK45" s="98"/>
      <c r="BL45" s="98"/>
      <c r="BM45" s="98">
        <v>0</v>
      </c>
      <c r="BN45" s="98">
        <v>0</v>
      </c>
      <c r="BO45" s="98">
        <v>0</v>
      </c>
      <c r="BP45" s="98">
        <v>0</v>
      </c>
      <c r="BQ45" s="98">
        <v>0</v>
      </c>
      <c r="BR45" s="98">
        <v>0</v>
      </c>
      <c r="BS45" s="98">
        <v>0</v>
      </c>
      <c r="BT45" s="98">
        <v>0</v>
      </c>
      <c r="BU45" s="98">
        <v>0</v>
      </c>
      <c r="BV45" s="98">
        <v>0</v>
      </c>
      <c r="BW45" s="98">
        <v>0</v>
      </c>
      <c r="BX45" s="98">
        <v>0</v>
      </c>
      <c r="BY45" s="98">
        <v>0</v>
      </c>
      <c r="BZ45" s="98">
        <v>0</v>
      </c>
      <c r="CA45" s="98">
        <v>0</v>
      </c>
      <c r="CB45" s="98">
        <v>0</v>
      </c>
      <c r="CC45" s="98">
        <v>0</v>
      </c>
      <c r="CD45" s="98">
        <v>0</v>
      </c>
      <c r="CE45" s="98">
        <v>0</v>
      </c>
      <c r="CF45" s="98">
        <v>0</v>
      </c>
      <c r="CG45" s="98">
        <v>0</v>
      </c>
      <c r="CH45" s="98">
        <v>0</v>
      </c>
      <c r="CI45" s="98">
        <v>0</v>
      </c>
      <c r="CJ45" s="98">
        <v>0</v>
      </c>
      <c r="CK45" s="98">
        <v>0</v>
      </c>
      <c r="CL45" s="98">
        <v>0</v>
      </c>
      <c r="CM45" s="98">
        <v>0</v>
      </c>
      <c r="CN45" s="98">
        <v>0</v>
      </c>
      <c r="CO45" s="98">
        <v>0</v>
      </c>
      <c r="CP45" s="98">
        <v>0</v>
      </c>
      <c r="CQ45" s="98">
        <v>0</v>
      </c>
      <c r="CR45" s="98">
        <v>0</v>
      </c>
      <c r="CS45" s="98">
        <v>0</v>
      </c>
      <c r="CT45" s="98">
        <v>0</v>
      </c>
      <c r="CU45" s="98">
        <v>0</v>
      </c>
      <c r="CV45" s="98">
        <v>0</v>
      </c>
      <c r="CW45" s="98">
        <v>0</v>
      </c>
      <c r="CX45" s="98">
        <v>0</v>
      </c>
      <c r="CY45" s="98">
        <v>0</v>
      </c>
      <c r="CZ45" s="98">
        <v>0</v>
      </c>
      <c r="DA45" s="105">
        <f t="shared" si="13"/>
        <v>0</v>
      </c>
      <c r="DB45" s="117">
        <f t="shared" si="12"/>
        <v>0</v>
      </c>
      <c r="DI45" s="246"/>
      <c r="DJ45" s="245"/>
      <c r="DK45" s="245"/>
      <c r="DL45" s="245"/>
      <c r="DP45" s="175">
        <f t="shared" si="1"/>
        <v>0</v>
      </c>
      <c r="DQ45" s="175">
        <f t="shared" si="2"/>
        <v>0</v>
      </c>
      <c r="DR45" s="175">
        <f t="shared" si="3"/>
        <v>0</v>
      </c>
      <c r="DS45" s="175">
        <f t="shared" si="4"/>
        <v>0</v>
      </c>
      <c r="DT45" s="175"/>
    </row>
    <row r="46" spans="1:124" s="176" customFormat="1" ht="15.4" hidden="1" customHeight="1" outlineLevel="1" thickBot="1">
      <c r="A46" s="185" t="str">
        <f>IF(DA45&lt;&gt;0,(IF(OR(A45="",B45=""),"Please fill in the two boxes above",IF(AND(B45="YES",OR(A45="OTHER",A45="")),"YES for direct impacts on business/household only",""))),"")</f>
        <v/>
      </c>
      <c r="B46" s="187"/>
      <c r="C46" s="40" t="s">
        <v>53</v>
      </c>
      <c r="D46" s="151"/>
      <c r="E46" s="99"/>
      <c r="F46" s="3"/>
      <c r="G46" s="3"/>
      <c r="H46" s="3"/>
      <c r="I46" s="3"/>
      <c r="J46" s="3"/>
      <c r="K46" s="3"/>
      <c r="L46" s="3"/>
      <c r="M46" s="3"/>
      <c r="N46" s="3"/>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v>
      </c>
      <c r="AN46" s="2">
        <v>0</v>
      </c>
      <c r="AO46" s="2">
        <v>0</v>
      </c>
      <c r="AP46" s="2">
        <v>0</v>
      </c>
      <c r="AQ46" s="2">
        <v>0</v>
      </c>
      <c r="AR46" s="2">
        <v>0</v>
      </c>
      <c r="AS46" s="2">
        <v>0</v>
      </c>
      <c r="AT46" s="2">
        <v>0</v>
      </c>
      <c r="AU46" s="2">
        <v>0</v>
      </c>
      <c r="AV46" s="2">
        <v>0</v>
      </c>
      <c r="AW46" s="2">
        <v>0</v>
      </c>
      <c r="AX46" s="2">
        <v>0</v>
      </c>
      <c r="AY46" s="2">
        <v>0</v>
      </c>
      <c r="AZ46" s="2">
        <v>0</v>
      </c>
      <c r="BA46" s="2">
        <v>0</v>
      </c>
      <c r="BB46" s="2">
        <v>0</v>
      </c>
      <c r="BC46" s="99"/>
      <c r="BD46" s="3"/>
      <c r="BE46" s="3"/>
      <c r="BF46" s="3"/>
      <c r="BG46" s="3"/>
      <c r="BH46" s="3"/>
      <c r="BI46" s="3"/>
      <c r="BJ46" s="3"/>
      <c r="BK46" s="3"/>
      <c r="BL46" s="3"/>
      <c r="BM46" s="2">
        <v>0</v>
      </c>
      <c r="BN46" s="2">
        <v>0</v>
      </c>
      <c r="BO46" s="2">
        <v>0</v>
      </c>
      <c r="BP46" s="2">
        <v>0</v>
      </c>
      <c r="BQ46" s="2">
        <v>0</v>
      </c>
      <c r="BR46" s="2">
        <v>0</v>
      </c>
      <c r="BS46" s="2">
        <v>0</v>
      </c>
      <c r="BT46" s="2">
        <v>0</v>
      </c>
      <c r="BU46" s="2">
        <v>0</v>
      </c>
      <c r="BV46" s="2">
        <v>0</v>
      </c>
      <c r="BW46" s="2">
        <v>0</v>
      </c>
      <c r="BX46" s="2">
        <v>0</v>
      </c>
      <c r="BY46" s="2">
        <v>0</v>
      </c>
      <c r="BZ46" s="2">
        <v>0</v>
      </c>
      <c r="CA46" s="2">
        <v>0</v>
      </c>
      <c r="CB46" s="2">
        <v>0</v>
      </c>
      <c r="CC46" s="2">
        <v>0</v>
      </c>
      <c r="CD46" s="2">
        <v>0</v>
      </c>
      <c r="CE46" s="2">
        <v>0</v>
      </c>
      <c r="CF46" s="2">
        <v>0</v>
      </c>
      <c r="CG46" s="2">
        <v>0</v>
      </c>
      <c r="CH46" s="2">
        <v>0</v>
      </c>
      <c r="CI46" s="2">
        <v>0</v>
      </c>
      <c r="CJ46" s="2">
        <v>0</v>
      </c>
      <c r="CK46" s="2">
        <v>0</v>
      </c>
      <c r="CL46" s="2">
        <v>0</v>
      </c>
      <c r="CM46" s="2">
        <v>0</v>
      </c>
      <c r="CN46" s="2">
        <v>0</v>
      </c>
      <c r="CO46" s="2">
        <v>0</v>
      </c>
      <c r="CP46" s="2">
        <v>0</v>
      </c>
      <c r="CQ46" s="2">
        <v>0</v>
      </c>
      <c r="CR46" s="2">
        <v>0</v>
      </c>
      <c r="CS46" s="2">
        <v>0</v>
      </c>
      <c r="CT46" s="2">
        <v>0</v>
      </c>
      <c r="CU46" s="2">
        <v>0</v>
      </c>
      <c r="CV46" s="2">
        <v>0</v>
      </c>
      <c r="CW46" s="2">
        <v>0</v>
      </c>
      <c r="CX46" s="2">
        <v>0</v>
      </c>
      <c r="CY46" s="2">
        <v>0</v>
      </c>
      <c r="CZ46" s="2">
        <v>0</v>
      </c>
      <c r="DA46" s="105">
        <f t="shared" si="13"/>
        <v>0</v>
      </c>
      <c r="DB46" s="117">
        <f t="shared" si="12"/>
        <v>0</v>
      </c>
      <c r="DI46" s="247"/>
      <c r="DJ46" s="245"/>
      <c r="DK46" s="245"/>
      <c r="DL46" s="245"/>
      <c r="DP46" s="175">
        <f t="shared" si="1"/>
        <v>0</v>
      </c>
      <c r="DQ46" s="175">
        <f t="shared" si="2"/>
        <v>0</v>
      </c>
      <c r="DR46" s="175">
        <f t="shared" si="3"/>
        <v>0</v>
      </c>
      <c r="DS46" s="175">
        <f t="shared" si="4"/>
        <v>0</v>
      </c>
      <c r="DT46" s="175"/>
    </row>
    <row r="47" spans="1:124" s="176" customFormat="1" ht="15.4" hidden="1" customHeight="1" outlineLevel="1" thickBot="1">
      <c r="A47" s="188"/>
      <c r="B47" s="187"/>
      <c r="C47" s="41" t="s">
        <v>54</v>
      </c>
      <c r="D47" s="152"/>
      <c r="E47" s="100"/>
      <c r="F47" s="101"/>
      <c r="G47" s="101"/>
      <c r="H47" s="101"/>
      <c r="I47" s="101"/>
      <c r="J47" s="101"/>
      <c r="K47" s="101"/>
      <c r="L47" s="101"/>
      <c r="M47" s="101"/>
      <c r="N47" s="101"/>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5">
        <v>0</v>
      </c>
      <c r="AG47" s="5">
        <v>0</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0</v>
      </c>
      <c r="AZ47" s="5">
        <v>0</v>
      </c>
      <c r="BA47" s="5">
        <v>0</v>
      </c>
      <c r="BB47" s="5">
        <v>0</v>
      </c>
      <c r="BC47" s="100"/>
      <c r="BD47" s="101"/>
      <c r="BE47" s="101"/>
      <c r="BF47" s="101"/>
      <c r="BG47" s="101"/>
      <c r="BH47" s="101"/>
      <c r="BI47" s="101"/>
      <c r="BJ47" s="101"/>
      <c r="BK47" s="101"/>
      <c r="BL47" s="101"/>
      <c r="BM47" s="5">
        <v>0</v>
      </c>
      <c r="BN47" s="5">
        <v>0</v>
      </c>
      <c r="BO47" s="5">
        <v>0</v>
      </c>
      <c r="BP47" s="5">
        <v>0</v>
      </c>
      <c r="BQ47" s="5">
        <v>0</v>
      </c>
      <c r="BR47" s="5">
        <v>0</v>
      </c>
      <c r="BS47" s="5">
        <v>0</v>
      </c>
      <c r="BT47" s="5">
        <v>0</v>
      </c>
      <c r="BU47" s="5">
        <v>0</v>
      </c>
      <c r="BV47" s="5">
        <v>0</v>
      </c>
      <c r="BW47" s="5">
        <v>0</v>
      </c>
      <c r="BX47" s="5">
        <v>0</v>
      </c>
      <c r="BY47" s="5">
        <v>0</v>
      </c>
      <c r="BZ47" s="5">
        <v>0</v>
      </c>
      <c r="CA47" s="5">
        <v>0</v>
      </c>
      <c r="CB47" s="5">
        <v>0</v>
      </c>
      <c r="CC47" s="5">
        <v>0</v>
      </c>
      <c r="CD47" s="5">
        <v>0</v>
      </c>
      <c r="CE47" s="5">
        <v>0</v>
      </c>
      <c r="CF47" s="5">
        <v>0</v>
      </c>
      <c r="CG47" s="5">
        <v>0</v>
      </c>
      <c r="CH47" s="5">
        <v>0</v>
      </c>
      <c r="CI47" s="5">
        <v>0</v>
      </c>
      <c r="CJ47" s="5">
        <v>0</v>
      </c>
      <c r="CK47" s="5">
        <v>0</v>
      </c>
      <c r="CL47" s="5">
        <v>0</v>
      </c>
      <c r="CM47" s="5">
        <v>0</v>
      </c>
      <c r="CN47" s="5">
        <v>0</v>
      </c>
      <c r="CO47" s="5">
        <v>0</v>
      </c>
      <c r="CP47" s="5">
        <v>0</v>
      </c>
      <c r="CQ47" s="5">
        <v>0</v>
      </c>
      <c r="CR47" s="5">
        <v>0</v>
      </c>
      <c r="CS47" s="5">
        <v>0</v>
      </c>
      <c r="CT47" s="5">
        <v>0</v>
      </c>
      <c r="CU47" s="5">
        <v>0</v>
      </c>
      <c r="CV47" s="5">
        <v>0</v>
      </c>
      <c r="CW47" s="5">
        <v>0</v>
      </c>
      <c r="CX47" s="5">
        <v>0</v>
      </c>
      <c r="CY47" s="5">
        <v>0</v>
      </c>
      <c r="CZ47" s="5">
        <v>0</v>
      </c>
      <c r="DA47" s="105">
        <f t="shared" si="13"/>
        <v>0</v>
      </c>
      <c r="DB47" s="117">
        <f t="shared" si="12"/>
        <v>0</v>
      </c>
      <c r="DI47" s="247"/>
      <c r="DJ47" s="245"/>
      <c r="DK47" s="245"/>
      <c r="DL47" s="245"/>
      <c r="DP47" s="175">
        <f t="shared" si="1"/>
        <v>0</v>
      </c>
      <c r="DQ47" s="175">
        <f t="shared" si="2"/>
        <v>0</v>
      </c>
      <c r="DR47" s="175">
        <f t="shared" si="3"/>
        <v>0</v>
      </c>
      <c r="DS47" s="175">
        <f t="shared" si="4"/>
        <v>0</v>
      </c>
      <c r="DT47" s="175"/>
    </row>
    <row r="48" spans="1:124" s="176" customFormat="1" ht="15.4" hidden="1" customHeight="1" outlineLevel="1" thickBot="1">
      <c r="A48" s="37"/>
      <c r="B48" s="38"/>
      <c r="C48" s="111" t="s">
        <v>132</v>
      </c>
      <c r="D48" s="153"/>
      <c r="E48" s="3"/>
      <c r="F48" s="3"/>
      <c r="G48" s="3"/>
      <c r="H48" s="3"/>
      <c r="I48" s="3"/>
      <c r="J48" s="3"/>
      <c r="K48" s="3"/>
      <c r="L48" s="3"/>
      <c r="M48" s="3"/>
      <c r="N48" s="3"/>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c r="BD48" s="3"/>
      <c r="BE48" s="3"/>
      <c r="BF48" s="3"/>
      <c r="BG48" s="3"/>
      <c r="BH48" s="3"/>
      <c r="BI48" s="3"/>
      <c r="BJ48" s="3"/>
      <c r="BK48" s="3"/>
      <c r="BL48" s="3"/>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105">
        <f t="shared" si="13"/>
        <v>0</v>
      </c>
      <c r="DB48" s="117">
        <f t="shared" si="12"/>
        <v>0</v>
      </c>
      <c r="DI48" s="247"/>
      <c r="DJ48" s="245"/>
      <c r="DK48" s="245"/>
      <c r="DL48" s="245"/>
      <c r="DP48" s="175">
        <f t="shared" si="1"/>
        <v>0</v>
      </c>
      <c r="DQ48" s="175">
        <f t="shared" si="2"/>
        <v>0</v>
      </c>
      <c r="DR48" s="175">
        <f t="shared" si="3"/>
        <v>0</v>
      </c>
      <c r="DS48" s="175">
        <f t="shared" si="4"/>
        <v>0</v>
      </c>
      <c r="DT48" s="175"/>
    </row>
    <row r="49" spans="1:124" s="176" customFormat="1" ht="15.4" hidden="1" customHeight="1" outlineLevel="1" thickBot="1">
      <c r="A49" s="185" t="str">
        <f>IF(DA48&lt;&gt;0,(IF(OR(A48="",B48=""),"Please fill in the two boxes above",IF(AND(B48="YES",OR(A48="OTHER",A48="")),"YES for direct impacts on business/household only",""))),"")</f>
        <v/>
      </c>
      <c r="B49" s="187"/>
      <c r="C49" s="40" t="s">
        <v>53</v>
      </c>
      <c r="D49" s="151"/>
      <c r="E49" s="2"/>
      <c r="F49" s="2"/>
      <c r="G49" s="2"/>
      <c r="H49" s="2"/>
      <c r="I49" s="2"/>
      <c r="J49" s="2"/>
      <c r="K49" s="2"/>
      <c r="L49" s="2"/>
      <c r="M49" s="2"/>
      <c r="N49" s="2"/>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v>
      </c>
      <c r="AR49" s="2">
        <v>0</v>
      </c>
      <c r="AS49" s="2">
        <v>0</v>
      </c>
      <c r="AT49" s="2">
        <v>0</v>
      </c>
      <c r="AU49" s="2">
        <v>0</v>
      </c>
      <c r="AV49" s="2">
        <v>0</v>
      </c>
      <c r="AW49" s="2">
        <v>0</v>
      </c>
      <c r="AX49" s="2">
        <v>0</v>
      </c>
      <c r="AY49" s="2">
        <v>0</v>
      </c>
      <c r="AZ49" s="2">
        <v>0</v>
      </c>
      <c r="BA49" s="2">
        <v>0</v>
      </c>
      <c r="BB49" s="2">
        <v>0</v>
      </c>
      <c r="BC49" s="2"/>
      <c r="BD49" s="2"/>
      <c r="BE49" s="2"/>
      <c r="BF49" s="2"/>
      <c r="BG49" s="2"/>
      <c r="BH49" s="2"/>
      <c r="BI49" s="2"/>
      <c r="BJ49" s="2"/>
      <c r="BK49" s="2"/>
      <c r="BL49" s="2"/>
      <c r="BM49" s="2">
        <v>0</v>
      </c>
      <c r="BN49" s="2">
        <v>0</v>
      </c>
      <c r="BO49" s="2">
        <v>0</v>
      </c>
      <c r="BP49" s="2">
        <v>0</v>
      </c>
      <c r="BQ49" s="2">
        <v>0</v>
      </c>
      <c r="BR49" s="2">
        <v>0</v>
      </c>
      <c r="BS49" s="2">
        <v>0</v>
      </c>
      <c r="BT49" s="2">
        <v>0</v>
      </c>
      <c r="BU49" s="2">
        <v>0</v>
      </c>
      <c r="BV49" s="2">
        <v>0</v>
      </c>
      <c r="BW49" s="2">
        <v>0</v>
      </c>
      <c r="BX49" s="2">
        <v>0</v>
      </c>
      <c r="BY49" s="2">
        <v>0</v>
      </c>
      <c r="BZ49" s="2">
        <v>0</v>
      </c>
      <c r="CA49" s="2">
        <v>0</v>
      </c>
      <c r="CB49" s="2">
        <v>0</v>
      </c>
      <c r="CC49" s="2">
        <v>0</v>
      </c>
      <c r="CD49" s="2">
        <v>0</v>
      </c>
      <c r="CE49" s="2">
        <v>0</v>
      </c>
      <c r="CF49" s="2">
        <v>0</v>
      </c>
      <c r="CG49" s="2">
        <v>0</v>
      </c>
      <c r="CH49" s="2">
        <v>0</v>
      </c>
      <c r="CI49" s="2">
        <v>0</v>
      </c>
      <c r="CJ49" s="2">
        <v>0</v>
      </c>
      <c r="CK49" s="2">
        <v>0</v>
      </c>
      <c r="CL49" s="2">
        <v>0</v>
      </c>
      <c r="CM49" s="2">
        <v>0</v>
      </c>
      <c r="CN49" s="2">
        <v>0</v>
      </c>
      <c r="CO49" s="2">
        <v>0</v>
      </c>
      <c r="CP49" s="2">
        <v>0</v>
      </c>
      <c r="CQ49" s="2">
        <v>0</v>
      </c>
      <c r="CR49" s="2">
        <v>0</v>
      </c>
      <c r="CS49" s="2">
        <v>0</v>
      </c>
      <c r="CT49" s="2">
        <v>0</v>
      </c>
      <c r="CU49" s="2">
        <v>0</v>
      </c>
      <c r="CV49" s="2">
        <v>0</v>
      </c>
      <c r="CW49" s="2">
        <v>0</v>
      </c>
      <c r="CX49" s="2">
        <v>0</v>
      </c>
      <c r="CY49" s="2">
        <v>0</v>
      </c>
      <c r="CZ49" s="2">
        <v>0</v>
      </c>
      <c r="DA49" s="105">
        <f t="shared" si="13"/>
        <v>0</v>
      </c>
      <c r="DB49" s="117">
        <f t="shared" si="12"/>
        <v>0</v>
      </c>
      <c r="DK49" s="245"/>
      <c r="DL49" s="245"/>
      <c r="DP49" s="175">
        <f t="shared" si="1"/>
        <v>0</v>
      </c>
      <c r="DQ49" s="175">
        <f t="shared" si="2"/>
        <v>0</v>
      </c>
      <c r="DR49" s="175">
        <f t="shared" si="3"/>
        <v>0</v>
      </c>
      <c r="DS49" s="175">
        <f t="shared" si="4"/>
        <v>0</v>
      </c>
      <c r="DT49" s="175"/>
    </row>
    <row r="50" spans="1:124" s="176" customFormat="1" ht="15.4" hidden="1" customHeight="1" outlineLevel="1" thickBot="1">
      <c r="A50" s="188"/>
      <c r="B50" s="187"/>
      <c r="C50" s="42" t="s">
        <v>54</v>
      </c>
      <c r="D50" s="154"/>
      <c r="E50" s="4"/>
      <c r="F50" s="5"/>
      <c r="G50" s="5"/>
      <c r="H50" s="5"/>
      <c r="I50" s="5"/>
      <c r="J50" s="5"/>
      <c r="K50" s="5"/>
      <c r="L50" s="5"/>
      <c r="M50" s="5"/>
      <c r="N50" s="5"/>
      <c r="O50" s="5">
        <v>0</v>
      </c>
      <c r="P50" s="5">
        <v>0</v>
      </c>
      <c r="Q50" s="5">
        <v>0</v>
      </c>
      <c r="R50" s="5">
        <v>0</v>
      </c>
      <c r="S50" s="5">
        <v>0</v>
      </c>
      <c r="T50" s="5">
        <v>0</v>
      </c>
      <c r="U50" s="5">
        <v>0</v>
      </c>
      <c r="V50" s="5">
        <v>0</v>
      </c>
      <c r="W50" s="5">
        <v>0</v>
      </c>
      <c r="X50" s="5">
        <v>0</v>
      </c>
      <c r="Y50" s="5">
        <v>0</v>
      </c>
      <c r="Z50" s="5">
        <v>0</v>
      </c>
      <c r="AA50" s="5">
        <v>0</v>
      </c>
      <c r="AB50" s="5">
        <v>0</v>
      </c>
      <c r="AC50" s="5">
        <v>0</v>
      </c>
      <c r="AD50" s="5">
        <v>0</v>
      </c>
      <c r="AE50" s="5">
        <v>0</v>
      </c>
      <c r="AF50" s="5">
        <v>0</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0</v>
      </c>
      <c r="AZ50" s="5">
        <v>0</v>
      </c>
      <c r="BA50" s="5">
        <v>0</v>
      </c>
      <c r="BB50" s="5">
        <v>0</v>
      </c>
      <c r="BC50" s="4"/>
      <c r="BD50" s="5"/>
      <c r="BE50" s="5"/>
      <c r="BF50" s="5"/>
      <c r="BG50" s="5"/>
      <c r="BH50" s="5"/>
      <c r="BI50" s="5"/>
      <c r="BJ50" s="5"/>
      <c r="BK50" s="5"/>
      <c r="BL50" s="5"/>
      <c r="BM50" s="5">
        <v>0</v>
      </c>
      <c r="BN50" s="5">
        <v>0</v>
      </c>
      <c r="BO50" s="5">
        <v>0</v>
      </c>
      <c r="BP50" s="5">
        <v>0</v>
      </c>
      <c r="BQ50" s="5">
        <v>0</v>
      </c>
      <c r="BR50" s="5">
        <v>0</v>
      </c>
      <c r="BS50" s="5">
        <v>0</v>
      </c>
      <c r="BT50" s="5">
        <v>0</v>
      </c>
      <c r="BU50" s="5">
        <v>0</v>
      </c>
      <c r="BV50" s="5">
        <v>0</v>
      </c>
      <c r="BW50" s="5">
        <v>0</v>
      </c>
      <c r="BX50" s="5">
        <v>0</v>
      </c>
      <c r="BY50" s="5">
        <v>0</v>
      </c>
      <c r="BZ50" s="5">
        <v>0</v>
      </c>
      <c r="CA50" s="5">
        <v>0</v>
      </c>
      <c r="CB50" s="5">
        <v>0</v>
      </c>
      <c r="CC50" s="5">
        <v>0</v>
      </c>
      <c r="CD50" s="5">
        <v>0</v>
      </c>
      <c r="CE50" s="5">
        <v>0</v>
      </c>
      <c r="CF50" s="5">
        <v>0</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105">
        <f t="shared" si="13"/>
        <v>0</v>
      </c>
      <c r="DB50" s="117">
        <f t="shared" si="12"/>
        <v>0</v>
      </c>
      <c r="DI50" s="246"/>
      <c r="DJ50" s="245"/>
      <c r="DK50" s="245"/>
      <c r="DL50" s="245"/>
      <c r="DP50" s="175">
        <f t="shared" si="1"/>
        <v>0</v>
      </c>
      <c r="DQ50" s="175">
        <f t="shared" si="2"/>
        <v>0</v>
      </c>
      <c r="DR50" s="175">
        <f t="shared" si="3"/>
        <v>0</v>
      </c>
      <c r="DS50" s="175">
        <f t="shared" si="4"/>
        <v>0</v>
      </c>
      <c r="DT50" s="175"/>
    </row>
    <row r="51" spans="1:124" s="176" customFormat="1" ht="15.4" hidden="1" customHeight="1" outlineLevel="1" thickBot="1">
      <c r="A51" s="37"/>
      <c r="B51" s="38"/>
      <c r="C51" s="43" t="s">
        <v>133</v>
      </c>
      <c r="D51" s="150"/>
      <c r="E51" s="97"/>
      <c r="F51" s="98"/>
      <c r="G51" s="98"/>
      <c r="H51" s="98"/>
      <c r="I51" s="98"/>
      <c r="J51" s="98"/>
      <c r="K51" s="98"/>
      <c r="L51" s="98"/>
      <c r="M51" s="98"/>
      <c r="N51" s="98"/>
      <c r="O51" s="98">
        <v>0</v>
      </c>
      <c r="P51" s="98">
        <v>0</v>
      </c>
      <c r="Q51" s="98">
        <v>0</v>
      </c>
      <c r="R51" s="98">
        <v>0</v>
      </c>
      <c r="S51" s="98">
        <v>0</v>
      </c>
      <c r="T51" s="98">
        <v>0</v>
      </c>
      <c r="U51" s="98">
        <v>0</v>
      </c>
      <c r="V51" s="98">
        <v>0</v>
      </c>
      <c r="W51" s="98">
        <v>0</v>
      </c>
      <c r="X51" s="98">
        <v>0</v>
      </c>
      <c r="Y51" s="98">
        <v>0</v>
      </c>
      <c r="Z51" s="98">
        <v>0</v>
      </c>
      <c r="AA51" s="98">
        <v>0</v>
      </c>
      <c r="AB51" s="98">
        <v>0</v>
      </c>
      <c r="AC51" s="98">
        <v>0</v>
      </c>
      <c r="AD51" s="98">
        <v>0</v>
      </c>
      <c r="AE51" s="98">
        <v>0</v>
      </c>
      <c r="AF51" s="98">
        <v>0</v>
      </c>
      <c r="AG51" s="98">
        <v>0</v>
      </c>
      <c r="AH51" s="98">
        <v>0</v>
      </c>
      <c r="AI51" s="98">
        <v>0</v>
      </c>
      <c r="AJ51" s="98">
        <v>0</v>
      </c>
      <c r="AK51" s="98">
        <v>0</v>
      </c>
      <c r="AL51" s="98">
        <v>0</v>
      </c>
      <c r="AM51" s="98">
        <v>0</v>
      </c>
      <c r="AN51" s="98">
        <v>0</v>
      </c>
      <c r="AO51" s="98">
        <v>0</v>
      </c>
      <c r="AP51" s="98">
        <v>0</v>
      </c>
      <c r="AQ51" s="98">
        <v>0</v>
      </c>
      <c r="AR51" s="98">
        <v>0</v>
      </c>
      <c r="AS51" s="98">
        <v>0</v>
      </c>
      <c r="AT51" s="98">
        <v>0</v>
      </c>
      <c r="AU51" s="98">
        <v>0</v>
      </c>
      <c r="AV51" s="98">
        <v>0</v>
      </c>
      <c r="AW51" s="98">
        <v>0</v>
      </c>
      <c r="AX51" s="98">
        <v>0</v>
      </c>
      <c r="AY51" s="98">
        <v>0</v>
      </c>
      <c r="AZ51" s="98">
        <v>0</v>
      </c>
      <c r="BA51" s="98">
        <v>0</v>
      </c>
      <c r="BB51" s="98">
        <v>0</v>
      </c>
      <c r="BC51" s="97"/>
      <c r="BD51" s="98"/>
      <c r="BE51" s="98"/>
      <c r="BF51" s="98"/>
      <c r="BG51" s="98"/>
      <c r="BH51" s="98"/>
      <c r="BI51" s="98"/>
      <c r="BJ51" s="98"/>
      <c r="BK51" s="98"/>
      <c r="BL51" s="98"/>
      <c r="BM51" s="98">
        <v>0</v>
      </c>
      <c r="BN51" s="98">
        <v>0</v>
      </c>
      <c r="BO51" s="98">
        <v>0</v>
      </c>
      <c r="BP51" s="98">
        <v>0</v>
      </c>
      <c r="BQ51" s="98">
        <v>0</v>
      </c>
      <c r="BR51" s="98">
        <v>0</v>
      </c>
      <c r="BS51" s="98">
        <v>0</v>
      </c>
      <c r="BT51" s="98">
        <v>0</v>
      </c>
      <c r="BU51" s="98">
        <v>0</v>
      </c>
      <c r="BV51" s="98">
        <v>0</v>
      </c>
      <c r="BW51" s="98">
        <v>0</v>
      </c>
      <c r="BX51" s="98">
        <v>0</v>
      </c>
      <c r="BY51" s="98">
        <v>0</v>
      </c>
      <c r="BZ51" s="98">
        <v>0</v>
      </c>
      <c r="CA51" s="98">
        <v>0</v>
      </c>
      <c r="CB51" s="98">
        <v>0</v>
      </c>
      <c r="CC51" s="98">
        <v>0</v>
      </c>
      <c r="CD51" s="98">
        <v>0</v>
      </c>
      <c r="CE51" s="98">
        <v>0</v>
      </c>
      <c r="CF51" s="98">
        <v>0</v>
      </c>
      <c r="CG51" s="98">
        <v>0</v>
      </c>
      <c r="CH51" s="98">
        <v>0</v>
      </c>
      <c r="CI51" s="98">
        <v>0</v>
      </c>
      <c r="CJ51" s="98">
        <v>0</v>
      </c>
      <c r="CK51" s="98">
        <v>0</v>
      </c>
      <c r="CL51" s="98">
        <v>0</v>
      </c>
      <c r="CM51" s="98">
        <v>0</v>
      </c>
      <c r="CN51" s="98">
        <v>0</v>
      </c>
      <c r="CO51" s="98">
        <v>0</v>
      </c>
      <c r="CP51" s="98">
        <v>0</v>
      </c>
      <c r="CQ51" s="98">
        <v>0</v>
      </c>
      <c r="CR51" s="98">
        <v>0</v>
      </c>
      <c r="CS51" s="98">
        <v>0</v>
      </c>
      <c r="CT51" s="98">
        <v>0</v>
      </c>
      <c r="CU51" s="98">
        <v>0</v>
      </c>
      <c r="CV51" s="98">
        <v>0</v>
      </c>
      <c r="CW51" s="98">
        <v>0</v>
      </c>
      <c r="CX51" s="98">
        <v>0</v>
      </c>
      <c r="CY51" s="98">
        <v>0</v>
      </c>
      <c r="CZ51" s="98">
        <v>0</v>
      </c>
      <c r="DA51" s="105">
        <f t="shared" si="13"/>
        <v>0</v>
      </c>
      <c r="DB51" s="117">
        <f t="shared" si="12"/>
        <v>0</v>
      </c>
      <c r="DI51" s="247"/>
      <c r="DJ51" s="245"/>
      <c r="DK51" s="245"/>
      <c r="DL51" s="245"/>
      <c r="DP51" s="175">
        <f t="shared" si="1"/>
        <v>0</v>
      </c>
      <c r="DQ51" s="175">
        <f t="shared" si="2"/>
        <v>0</v>
      </c>
      <c r="DR51" s="175">
        <f t="shared" si="3"/>
        <v>0</v>
      </c>
      <c r="DS51" s="175">
        <f t="shared" si="4"/>
        <v>0</v>
      </c>
      <c r="DT51" s="175"/>
    </row>
    <row r="52" spans="1:124" s="176" customFormat="1" ht="15.4" hidden="1" customHeight="1" outlineLevel="1" thickBot="1">
      <c r="A52" s="185" t="str">
        <f>IF(DA51&lt;&gt;0,(IF(OR(A51="",B51=""),"Please fill in the two boxes above",IF(AND(B51="YES",OR(A51="OTHER",A51="")),"YES for direct impacts on business/household only",""))),"")</f>
        <v/>
      </c>
      <c r="B52" s="187"/>
      <c r="C52" s="40" t="s">
        <v>53</v>
      </c>
      <c r="D52" s="151"/>
      <c r="E52" s="99"/>
      <c r="F52" s="3"/>
      <c r="G52" s="3"/>
      <c r="H52" s="3"/>
      <c r="I52" s="3"/>
      <c r="J52" s="3"/>
      <c r="K52" s="3"/>
      <c r="L52" s="3"/>
      <c r="M52" s="3"/>
      <c r="N52" s="3"/>
      <c r="O52" s="3">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0</v>
      </c>
      <c r="AN52" s="2">
        <v>0</v>
      </c>
      <c r="AO52" s="2">
        <v>0</v>
      </c>
      <c r="AP52" s="2">
        <v>0</v>
      </c>
      <c r="AQ52" s="2">
        <v>0</v>
      </c>
      <c r="AR52" s="2">
        <v>0</v>
      </c>
      <c r="AS52" s="2">
        <v>0</v>
      </c>
      <c r="AT52" s="2">
        <v>0</v>
      </c>
      <c r="AU52" s="2">
        <v>0</v>
      </c>
      <c r="AV52" s="2">
        <v>0</v>
      </c>
      <c r="AW52" s="2">
        <v>0</v>
      </c>
      <c r="AX52" s="2">
        <v>0</v>
      </c>
      <c r="AY52" s="2">
        <v>0</v>
      </c>
      <c r="AZ52" s="2">
        <v>0</v>
      </c>
      <c r="BA52" s="2">
        <v>0</v>
      </c>
      <c r="BB52" s="2">
        <v>0</v>
      </c>
      <c r="BC52" s="99"/>
      <c r="BD52" s="3"/>
      <c r="BE52" s="3"/>
      <c r="BF52" s="3"/>
      <c r="BG52" s="3"/>
      <c r="BH52" s="3"/>
      <c r="BI52" s="3"/>
      <c r="BJ52" s="3"/>
      <c r="BK52" s="3"/>
      <c r="BL52" s="3"/>
      <c r="BM52" s="3">
        <v>0</v>
      </c>
      <c r="BN52" s="2">
        <v>0</v>
      </c>
      <c r="BO52" s="2">
        <v>0</v>
      </c>
      <c r="BP52" s="2">
        <v>0</v>
      </c>
      <c r="BQ52" s="2">
        <v>0</v>
      </c>
      <c r="BR52" s="2">
        <v>0</v>
      </c>
      <c r="BS52" s="2">
        <v>0</v>
      </c>
      <c r="BT52" s="2">
        <v>0</v>
      </c>
      <c r="BU52" s="2">
        <v>0</v>
      </c>
      <c r="BV52" s="2">
        <v>0</v>
      </c>
      <c r="BW52" s="2">
        <v>0</v>
      </c>
      <c r="BX52" s="2">
        <v>0</v>
      </c>
      <c r="BY52" s="2">
        <v>0</v>
      </c>
      <c r="BZ52" s="2">
        <v>0</v>
      </c>
      <c r="CA52" s="2">
        <v>0</v>
      </c>
      <c r="CB52" s="2">
        <v>0</v>
      </c>
      <c r="CC52" s="2">
        <v>0</v>
      </c>
      <c r="CD52" s="2">
        <v>0</v>
      </c>
      <c r="CE52" s="2">
        <v>0</v>
      </c>
      <c r="CF52" s="2">
        <v>0</v>
      </c>
      <c r="CG52" s="2">
        <v>0</v>
      </c>
      <c r="CH52" s="2">
        <v>0</v>
      </c>
      <c r="CI52" s="2">
        <v>0</v>
      </c>
      <c r="CJ52" s="2">
        <v>0</v>
      </c>
      <c r="CK52" s="2">
        <v>0</v>
      </c>
      <c r="CL52" s="2">
        <v>0</v>
      </c>
      <c r="CM52" s="2">
        <v>0</v>
      </c>
      <c r="CN52" s="2">
        <v>0</v>
      </c>
      <c r="CO52" s="2">
        <v>0</v>
      </c>
      <c r="CP52" s="2">
        <v>0</v>
      </c>
      <c r="CQ52" s="2">
        <v>0</v>
      </c>
      <c r="CR52" s="2">
        <v>0</v>
      </c>
      <c r="CS52" s="2">
        <v>0</v>
      </c>
      <c r="CT52" s="2">
        <v>0</v>
      </c>
      <c r="CU52" s="2">
        <v>0</v>
      </c>
      <c r="CV52" s="2">
        <v>0</v>
      </c>
      <c r="CW52" s="2">
        <v>0</v>
      </c>
      <c r="CX52" s="2">
        <v>0</v>
      </c>
      <c r="CY52" s="2">
        <v>0</v>
      </c>
      <c r="CZ52" s="2">
        <v>0</v>
      </c>
      <c r="DA52" s="105">
        <f t="shared" si="13"/>
        <v>0</v>
      </c>
      <c r="DB52" s="117">
        <f t="shared" si="12"/>
        <v>0</v>
      </c>
      <c r="DI52" s="247"/>
      <c r="DJ52" s="245"/>
      <c r="DK52" s="245"/>
      <c r="DL52" s="245"/>
      <c r="DP52" s="175">
        <f t="shared" si="1"/>
        <v>0</v>
      </c>
      <c r="DQ52" s="175">
        <f t="shared" si="2"/>
        <v>0</v>
      </c>
      <c r="DR52" s="175">
        <f t="shared" si="3"/>
        <v>0</v>
      </c>
      <c r="DS52" s="175">
        <f t="shared" si="4"/>
        <v>0</v>
      </c>
      <c r="DT52" s="175"/>
    </row>
    <row r="53" spans="1:124" s="176" customFormat="1" ht="15.4" hidden="1" customHeight="1" outlineLevel="1" thickBot="1">
      <c r="A53" s="188"/>
      <c r="B53" s="187"/>
      <c r="C53" s="41" t="s">
        <v>54</v>
      </c>
      <c r="D53" s="152"/>
      <c r="E53" s="100"/>
      <c r="F53" s="101"/>
      <c r="G53" s="101"/>
      <c r="H53" s="101"/>
      <c r="I53" s="101"/>
      <c r="J53" s="101"/>
      <c r="K53" s="101"/>
      <c r="L53" s="101"/>
      <c r="M53" s="101"/>
      <c r="N53" s="101"/>
      <c r="O53" s="101">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100"/>
      <c r="BD53" s="101"/>
      <c r="BE53" s="101"/>
      <c r="BF53" s="101"/>
      <c r="BG53" s="101"/>
      <c r="BH53" s="101"/>
      <c r="BI53" s="101"/>
      <c r="BJ53" s="101"/>
      <c r="BK53" s="101"/>
      <c r="BL53" s="101"/>
      <c r="BM53" s="101">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105">
        <f t="shared" si="13"/>
        <v>0</v>
      </c>
      <c r="DB53" s="117">
        <f t="shared" si="12"/>
        <v>0</v>
      </c>
      <c r="DI53" s="247"/>
      <c r="DJ53" s="245"/>
      <c r="DK53" s="245"/>
      <c r="DL53" s="245"/>
      <c r="DP53" s="175">
        <f t="shared" si="1"/>
        <v>0</v>
      </c>
      <c r="DQ53" s="175">
        <f t="shared" si="2"/>
        <v>0</v>
      </c>
      <c r="DR53" s="175">
        <f t="shared" si="3"/>
        <v>0</v>
      </c>
      <c r="DS53" s="175">
        <f t="shared" si="4"/>
        <v>0</v>
      </c>
      <c r="DT53" s="175"/>
    </row>
    <row r="54" spans="1:124" s="176" customFormat="1" ht="15.4" hidden="1" customHeight="1" outlineLevel="1" thickBot="1">
      <c r="A54" s="37"/>
      <c r="B54" s="38"/>
      <c r="C54" s="111" t="s">
        <v>134</v>
      </c>
      <c r="D54" s="153"/>
      <c r="E54" s="97"/>
      <c r="F54" s="98"/>
      <c r="G54" s="98"/>
      <c r="H54" s="98"/>
      <c r="I54" s="98"/>
      <c r="J54" s="98"/>
      <c r="K54" s="98"/>
      <c r="L54" s="98"/>
      <c r="M54" s="98"/>
      <c r="N54" s="98"/>
      <c r="O54" s="98">
        <v>0</v>
      </c>
      <c r="P54" s="98">
        <v>0</v>
      </c>
      <c r="Q54" s="98">
        <v>0</v>
      </c>
      <c r="R54" s="98">
        <v>0</v>
      </c>
      <c r="S54" s="98">
        <v>0</v>
      </c>
      <c r="T54" s="98">
        <v>0</v>
      </c>
      <c r="U54" s="98">
        <v>0</v>
      </c>
      <c r="V54" s="98">
        <v>0</v>
      </c>
      <c r="W54" s="98">
        <v>0</v>
      </c>
      <c r="X54" s="98">
        <v>0</v>
      </c>
      <c r="Y54" s="98">
        <v>0</v>
      </c>
      <c r="Z54" s="98">
        <v>0</v>
      </c>
      <c r="AA54" s="98">
        <v>0</v>
      </c>
      <c r="AB54" s="98">
        <v>0</v>
      </c>
      <c r="AC54" s="98">
        <v>0</v>
      </c>
      <c r="AD54" s="98">
        <v>0</v>
      </c>
      <c r="AE54" s="98">
        <v>0</v>
      </c>
      <c r="AF54" s="98">
        <v>0</v>
      </c>
      <c r="AG54" s="98">
        <v>0</v>
      </c>
      <c r="AH54" s="98">
        <v>0</v>
      </c>
      <c r="AI54" s="98">
        <v>0</v>
      </c>
      <c r="AJ54" s="98">
        <v>0</v>
      </c>
      <c r="AK54" s="98">
        <v>0</v>
      </c>
      <c r="AL54" s="98">
        <v>0</v>
      </c>
      <c r="AM54" s="98">
        <v>0</v>
      </c>
      <c r="AN54" s="98">
        <v>0</v>
      </c>
      <c r="AO54" s="98">
        <v>0</v>
      </c>
      <c r="AP54" s="98">
        <v>0</v>
      </c>
      <c r="AQ54" s="98">
        <v>0</v>
      </c>
      <c r="AR54" s="98">
        <v>0</v>
      </c>
      <c r="AS54" s="98">
        <v>0</v>
      </c>
      <c r="AT54" s="98">
        <v>0</v>
      </c>
      <c r="AU54" s="98">
        <v>0</v>
      </c>
      <c r="AV54" s="98">
        <v>0</v>
      </c>
      <c r="AW54" s="98">
        <v>0</v>
      </c>
      <c r="AX54" s="98">
        <v>0</v>
      </c>
      <c r="AY54" s="98">
        <v>0</v>
      </c>
      <c r="AZ54" s="98">
        <v>0</v>
      </c>
      <c r="BA54" s="98">
        <v>0</v>
      </c>
      <c r="BB54" s="98">
        <v>0</v>
      </c>
      <c r="BC54" s="97"/>
      <c r="BD54" s="98"/>
      <c r="BE54" s="98"/>
      <c r="BF54" s="98"/>
      <c r="BG54" s="98"/>
      <c r="BH54" s="98"/>
      <c r="BI54" s="98"/>
      <c r="BJ54" s="98"/>
      <c r="BK54" s="98"/>
      <c r="BL54" s="98"/>
      <c r="BM54" s="98">
        <v>0</v>
      </c>
      <c r="BN54" s="98">
        <v>0</v>
      </c>
      <c r="BO54" s="98">
        <v>0</v>
      </c>
      <c r="BP54" s="98">
        <v>0</v>
      </c>
      <c r="BQ54" s="98">
        <v>0</v>
      </c>
      <c r="BR54" s="98">
        <v>0</v>
      </c>
      <c r="BS54" s="98">
        <v>0</v>
      </c>
      <c r="BT54" s="98">
        <v>0</v>
      </c>
      <c r="BU54" s="98">
        <v>0</v>
      </c>
      <c r="BV54" s="98">
        <v>0</v>
      </c>
      <c r="BW54" s="98">
        <v>0</v>
      </c>
      <c r="BX54" s="98">
        <v>0</v>
      </c>
      <c r="BY54" s="98">
        <v>0</v>
      </c>
      <c r="BZ54" s="98">
        <v>0</v>
      </c>
      <c r="CA54" s="98">
        <v>0</v>
      </c>
      <c r="CB54" s="98">
        <v>0</v>
      </c>
      <c r="CC54" s="98">
        <v>0</v>
      </c>
      <c r="CD54" s="98">
        <v>0</v>
      </c>
      <c r="CE54" s="98">
        <v>0</v>
      </c>
      <c r="CF54" s="98">
        <v>0</v>
      </c>
      <c r="CG54" s="98">
        <v>0</v>
      </c>
      <c r="CH54" s="98">
        <v>0</v>
      </c>
      <c r="CI54" s="98">
        <v>0</v>
      </c>
      <c r="CJ54" s="98">
        <v>0</v>
      </c>
      <c r="CK54" s="98">
        <v>0</v>
      </c>
      <c r="CL54" s="98">
        <v>0</v>
      </c>
      <c r="CM54" s="98">
        <v>0</v>
      </c>
      <c r="CN54" s="98">
        <v>0</v>
      </c>
      <c r="CO54" s="98">
        <v>0</v>
      </c>
      <c r="CP54" s="98">
        <v>0</v>
      </c>
      <c r="CQ54" s="98">
        <v>0</v>
      </c>
      <c r="CR54" s="98">
        <v>0</v>
      </c>
      <c r="CS54" s="98">
        <v>0</v>
      </c>
      <c r="CT54" s="98">
        <v>0</v>
      </c>
      <c r="CU54" s="98">
        <v>0</v>
      </c>
      <c r="CV54" s="98">
        <v>0</v>
      </c>
      <c r="CW54" s="98">
        <v>0</v>
      </c>
      <c r="CX54" s="98">
        <v>0</v>
      </c>
      <c r="CY54" s="98">
        <v>0</v>
      </c>
      <c r="CZ54" s="98">
        <v>0</v>
      </c>
      <c r="DA54" s="105">
        <f t="shared" si="13"/>
        <v>0</v>
      </c>
      <c r="DB54" s="117">
        <f t="shared" si="12"/>
        <v>0</v>
      </c>
      <c r="DI54" s="246"/>
      <c r="DJ54" s="245"/>
      <c r="DK54" s="245"/>
      <c r="DL54" s="245"/>
      <c r="DP54" s="175">
        <f t="shared" si="1"/>
        <v>0</v>
      </c>
      <c r="DQ54" s="175">
        <f t="shared" si="2"/>
        <v>0</v>
      </c>
      <c r="DR54" s="175">
        <f t="shared" si="3"/>
        <v>0</v>
      </c>
      <c r="DS54" s="175">
        <f t="shared" si="4"/>
        <v>0</v>
      </c>
      <c r="DT54" s="175"/>
    </row>
    <row r="55" spans="1:124" s="176" customFormat="1" ht="15.4" hidden="1" customHeight="1" outlineLevel="1" thickBot="1">
      <c r="A55" s="185" t="str">
        <f>IF(DA54&lt;&gt;0,(IF(OR(A54="",B54=""),"Please fill in the two boxes above",IF(AND(B54="YES",OR(A54="OTHER",A54="")),"YES for direct impacts on business/household only",""))),"")</f>
        <v/>
      </c>
      <c r="B55" s="187"/>
      <c r="C55" s="40" t="s">
        <v>53</v>
      </c>
      <c r="D55" s="151"/>
      <c r="E55" s="99"/>
      <c r="F55" s="3"/>
      <c r="G55" s="3"/>
      <c r="H55" s="3"/>
      <c r="I55" s="3"/>
      <c r="J55" s="3"/>
      <c r="K55" s="3"/>
      <c r="L55" s="3"/>
      <c r="M55" s="3"/>
      <c r="N55" s="3"/>
      <c r="O55" s="3">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v>
      </c>
      <c r="AR55" s="2">
        <v>0</v>
      </c>
      <c r="AS55" s="2">
        <v>0</v>
      </c>
      <c r="AT55" s="2">
        <v>0</v>
      </c>
      <c r="AU55" s="2">
        <v>0</v>
      </c>
      <c r="AV55" s="2">
        <v>0</v>
      </c>
      <c r="AW55" s="2">
        <v>0</v>
      </c>
      <c r="AX55" s="2">
        <v>0</v>
      </c>
      <c r="AY55" s="2">
        <v>0</v>
      </c>
      <c r="AZ55" s="2">
        <v>0</v>
      </c>
      <c r="BA55" s="2">
        <v>0</v>
      </c>
      <c r="BB55" s="2">
        <v>0</v>
      </c>
      <c r="BC55" s="99"/>
      <c r="BD55" s="3"/>
      <c r="BE55" s="3"/>
      <c r="BF55" s="3"/>
      <c r="BG55" s="3"/>
      <c r="BH55" s="3"/>
      <c r="BI55" s="3"/>
      <c r="BJ55" s="3"/>
      <c r="BK55" s="3"/>
      <c r="BL55" s="3"/>
      <c r="BM55" s="3">
        <v>0</v>
      </c>
      <c r="BN55" s="2">
        <v>0</v>
      </c>
      <c r="BO55" s="2">
        <v>0</v>
      </c>
      <c r="BP55" s="2">
        <v>0</v>
      </c>
      <c r="BQ55" s="2">
        <v>0</v>
      </c>
      <c r="BR55" s="2">
        <v>0</v>
      </c>
      <c r="BS55" s="2">
        <v>0</v>
      </c>
      <c r="BT55" s="2">
        <v>0</v>
      </c>
      <c r="BU55" s="2">
        <v>0</v>
      </c>
      <c r="BV55" s="2">
        <v>0</v>
      </c>
      <c r="BW55" s="2">
        <v>0</v>
      </c>
      <c r="BX55" s="2">
        <v>0</v>
      </c>
      <c r="BY55" s="2">
        <v>0</v>
      </c>
      <c r="BZ55" s="2">
        <v>0</v>
      </c>
      <c r="CA55" s="2">
        <v>0</v>
      </c>
      <c r="CB55" s="2">
        <v>0</v>
      </c>
      <c r="CC55" s="2">
        <v>0</v>
      </c>
      <c r="CD55" s="2">
        <v>0</v>
      </c>
      <c r="CE55" s="2">
        <v>0</v>
      </c>
      <c r="CF55" s="2">
        <v>0</v>
      </c>
      <c r="CG55" s="2">
        <v>0</v>
      </c>
      <c r="CH55" s="2">
        <v>0</v>
      </c>
      <c r="CI55" s="2">
        <v>0</v>
      </c>
      <c r="CJ55" s="2">
        <v>0</v>
      </c>
      <c r="CK55" s="2">
        <v>0</v>
      </c>
      <c r="CL55" s="2">
        <v>0</v>
      </c>
      <c r="CM55" s="2">
        <v>0</v>
      </c>
      <c r="CN55" s="2">
        <v>0</v>
      </c>
      <c r="CO55" s="2">
        <v>0</v>
      </c>
      <c r="CP55" s="2">
        <v>0</v>
      </c>
      <c r="CQ55" s="2">
        <v>0</v>
      </c>
      <c r="CR55" s="2">
        <v>0</v>
      </c>
      <c r="CS55" s="2">
        <v>0</v>
      </c>
      <c r="CT55" s="2">
        <v>0</v>
      </c>
      <c r="CU55" s="2">
        <v>0</v>
      </c>
      <c r="CV55" s="2">
        <v>0</v>
      </c>
      <c r="CW55" s="2">
        <v>0</v>
      </c>
      <c r="CX55" s="2">
        <v>0</v>
      </c>
      <c r="CY55" s="2">
        <v>0</v>
      </c>
      <c r="CZ55" s="2">
        <v>0</v>
      </c>
      <c r="DA55" s="105">
        <f t="shared" si="13"/>
        <v>0</v>
      </c>
      <c r="DB55" s="117">
        <f t="shared" si="12"/>
        <v>0</v>
      </c>
      <c r="DI55" s="247"/>
      <c r="DJ55" s="245"/>
      <c r="DK55" s="245"/>
      <c r="DL55" s="245"/>
      <c r="DP55" s="175">
        <f t="shared" si="1"/>
        <v>0</v>
      </c>
      <c r="DQ55" s="175">
        <f t="shared" si="2"/>
        <v>0</v>
      </c>
      <c r="DR55" s="175">
        <f t="shared" si="3"/>
        <v>0</v>
      </c>
      <c r="DS55" s="175">
        <f t="shared" si="4"/>
        <v>0</v>
      </c>
      <c r="DT55" s="175"/>
    </row>
    <row r="56" spans="1:124" s="176" customFormat="1" ht="15.4" hidden="1" customHeight="1" outlineLevel="1" thickBot="1">
      <c r="A56" s="188"/>
      <c r="B56" s="187"/>
      <c r="C56" s="40" t="s">
        <v>54</v>
      </c>
      <c r="D56" s="152"/>
      <c r="E56" s="100"/>
      <c r="F56" s="101"/>
      <c r="G56" s="101"/>
      <c r="H56" s="101"/>
      <c r="I56" s="101"/>
      <c r="J56" s="101"/>
      <c r="K56" s="101"/>
      <c r="L56" s="101"/>
      <c r="M56" s="101"/>
      <c r="N56" s="101"/>
      <c r="O56" s="101">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100"/>
      <c r="BD56" s="101"/>
      <c r="BE56" s="101"/>
      <c r="BF56" s="101"/>
      <c r="BG56" s="101"/>
      <c r="BH56" s="101"/>
      <c r="BI56" s="101"/>
      <c r="BJ56" s="101"/>
      <c r="BK56" s="101"/>
      <c r="BL56" s="101"/>
      <c r="BM56" s="101">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105">
        <f t="shared" si="13"/>
        <v>0</v>
      </c>
      <c r="DB56" s="117">
        <f t="shared" si="12"/>
        <v>0</v>
      </c>
      <c r="DI56" s="247"/>
      <c r="DJ56" s="245"/>
      <c r="DK56" s="245"/>
      <c r="DL56" s="245"/>
      <c r="DP56" s="175">
        <f t="shared" si="1"/>
        <v>0</v>
      </c>
      <c r="DQ56" s="175">
        <f t="shared" si="2"/>
        <v>0</v>
      </c>
      <c r="DR56" s="175">
        <f t="shared" si="3"/>
        <v>0</v>
      </c>
      <c r="DS56" s="175">
        <f t="shared" si="4"/>
        <v>0</v>
      </c>
      <c r="DT56" s="175"/>
    </row>
    <row r="57" spans="1:124" s="176" customFormat="1" ht="15.4" hidden="1" customHeight="1" outlineLevel="1" thickBot="1">
      <c r="A57" s="37"/>
      <c r="B57" s="38"/>
      <c r="C57" s="111" t="s">
        <v>135</v>
      </c>
      <c r="D57" s="153"/>
      <c r="E57" s="97"/>
      <c r="F57" s="98"/>
      <c r="G57" s="98"/>
      <c r="H57" s="98"/>
      <c r="I57" s="98"/>
      <c r="J57" s="98"/>
      <c r="K57" s="98"/>
      <c r="L57" s="98"/>
      <c r="M57" s="98"/>
      <c r="N57" s="98"/>
      <c r="O57" s="98">
        <v>0</v>
      </c>
      <c r="P57" s="98">
        <v>0</v>
      </c>
      <c r="Q57" s="98">
        <v>0</v>
      </c>
      <c r="R57" s="98">
        <v>0</v>
      </c>
      <c r="S57" s="98">
        <v>0</v>
      </c>
      <c r="T57" s="98">
        <v>0</v>
      </c>
      <c r="U57" s="98">
        <v>0</v>
      </c>
      <c r="V57" s="98">
        <v>0</v>
      </c>
      <c r="W57" s="98">
        <v>0</v>
      </c>
      <c r="X57" s="98">
        <v>0</v>
      </c>
      <c r="Y57" s="98">
        <v>0</v>
      </c>
      <c r="Z57" s="98">
        <v>0</v>
      </c>
      <c r="AA57" s="98">
        <v>0</v>
      </c>
      <c r="AB57" s="98">
        <v>0</v>
      </c>
      <c r="AC57" s="98">
        <v>0</v>
      </c>
      <c r="AD57" s="98">
        <v>0</v>
      </c>
      <c r="AE57" s="98">
        <v>0</v>
      </c>
      <c r="AF57" s="98">
        <v>0</v>
      </c>
      <c r="AG57" s="98">
        <v>0</v>
      </c>
      <c r="AH57" s="98">
        <v>0</v>
      </c>
      <c r="AI57" s="98">
        <v>0</v>
      </c>
      <c r="AJ57" s="98">
        <v>0</v>
      </c>
      <c r="AK57" s="98">
        <v>0</v>
      </c>
      <c r="AL57" s="98">
        <v>0</v>
      </c>
      <c r="AM57" s="98">
        <v>0</v>
      </c>
      <c r="AN57" s="98">
        <v>0</v>
      </c>
      <c r="AO57" s="98">
        <v>0</v>
      </c>
      <c r="AP57" s="98">
        <v>0</v>
      </c>
      <c r="AQ57" s="98">
        <v>0</v>
      </c>
      <c r="AR57" s="98">
        <v>0</v>
      </c>
      <c r="AS57" s="98">
        <v>0</v>
      </c>
      <c r="AT57" s="98">
        <v>0</v>
      </c>
      <c r="AU57" s="98">
        <v>0</v>
      </c>
      <c r="AV57" s="98">
        <v>0</v>
      </c>
      <c r="AW57" s="98">
        <v>0</v>
      </c>
      <c r="AX57" s="98">
        <v>0</v>
      </c>
      <c r="AY57" s="98">
        <v>0</v>
      </c>
      <c r="AZ57" s="98">
        <v>0</v>
      </c>
      <c r="BA57" s="98">
        <v>0</v>
      </c>
      <c r="BB57" s="98">
        <v>0</v>
      </c>
      <c r="BC57" s="97"/>
      <c r="BD57" s="98"/>
      <c r="BE57" s="98"/>
      <c r="BF57" s="98"/>
      <c r="BG57" s="98"/>
      <c r="BH57" s="98"/>
      <c r="BI57" s="98"/>
      <c r="BJ57" s="98"/>
      <c r="BK57" s="98"/>
      <c r="BL57" s="98"/>
      <c r="BM57" s="98">
        <v>0</v>
      </c>
      <c r="BN57" s="98">
        <v>0</v>
      </c>
      <c r="BO57" s="98">
        <v>0</v>
      </c>
      <c r="BP57" s="98">
        <v>0</v>
      </c>
      <c r="BQ57" s="98">
        <v>0</v>
      </c>
      <c r="BR57" s="98">
        <v>0</v>
      </c>
      <c r="BS57" s="98">
        <v>0</v>
      </c>
      <c r="BT57" s="98">
        <v>0</v>
      </c>
      <c r="BU57" s="98">
        <v>0</v>
      </c>
      <c r="BV57" s="98">
        <v>0</v>
      </c>
      <c r="BW57" s="98">
        <v>0</v>
      </c>
      <c r="BX57" s="98">
        <v>0</v>
      </c>
      <c r="BY57" s="98">
        <v>0</v>
      </c>
      <c r="BZ57" s="98">
        <v>0</v>
      </c>
      <c r="CA57" s="98">
        <v>0</v>
      </c>
      <c r="CB57" s="98">
        <v>0</v>
      </c>
      <c r="CC57" s="98">
        <v>0</v>
      </c>
      <c r="CD57" s="98">
        <v>0</v>
      </c>
      <c r="CE57" s="98">
        <v>0</v>
      </c>
      <c r="CF57" s="98">
        <v>0</v>
      </c>
      <c r="CG57" s="98">
        <v>0</v>
      </c>
      <c r="CH57" s="98">
        <v>0</v>
      </c>
      <c r="CI57" s="98">
        <v>0</v>
      </c>
      <c r="CJ57" s="98">
        <v>0</v>
      </c>
      <c r="CK57" s="98">
        <v>0</v>
      </c>
      <c r="CL57" s="98">
        <v>0</v>
      </c>
      <c r="CM57" s="98">
        <v>0</v>
      </c>
      <c r="CN57" s="98">
        <v>0</v>
      </c>
      <c r="CO57" s="98">
        <v>0</v>
      </c>
      <c r="CP57" s="98">
        <v>0</v>
      </c>
      <c r="CQ57" s="98">
        <v>0</v>
      </c>
      <c r="CR57" s="98">
        <v>0</v>
      </c>
      <c r="CS57" s="98">
        <v>0</v>
      </c>
      <c r="CT57" s="98">
        <v>0</v>
      </c>
      <c r="CU57" s="98">
        <v>0</v>
      </c>
      <c r="CV57" s="98">
        <v>0</v>
      </c>
      <c r="CW57" s="98">
        <v>0</v>
      </c>
      <c r="CX57" s="98">
        <v>0</v>
      </c>
      <c r="CY57" s="98">
        <v>0</v>
      </c>
      <c r="CZ57" s="98">
        <v>0</v>
      </c>
      <c r="DA57" s="105">
        <f t="shared" si="13"/>
        <v>0</v>
      </c>
      <c r="DB57" s="117">
        <f t="shared" si="12"/>
        <v>0</v>
      </c>
      <c r="DI57" s="247"/>
      <c r="DJ57" s="245"/>
      <c r="DK57" s="245"/>
      <c r="DL57" s="245"/>
      <c r="DP57" s="175">
        <f t="shared" si="1"/>
        <v>0</v>
      </c>
      <c r="DQ57" s="175">
        <f t="shared" si="2"/>
        <v>0</v>
      </c>
      <c r="DR57" s="175">
        <f t="shared" si="3"/>
        <v>0</v>
      </c>
      <c r="DS57" s="175">
        <f t="shared" si="4"/>
        <v>0</v>
      </c>
      <c r="DT57" s="175"/>
    </row>
    <row r="58" spans="1:124" s="176" customFormat="1" ht="15.4" hidden="1" customHeight="1" outlineLevel="1" thickBot="1">
      <c r="A58" s="185" t="str">
        <f>IF(DA57&lt;&gt;0,(IF(OR(A57="",B57=""),"Please fill in the two boxes above",IF(AND(B57="YES",OR(A57="OTHER",A57="")),"YES for direct impacts on business/household only",""))),"")</f>
        <v/>
      </c>
      <c r="B58" s="187"/>
      <c r="C58" s="40" t="s">
        <v>53</v>
      </c>
      <c r="D58" s="151"/>
      <c r="E58" s="99"/>
      <c r="F58" s="3"/>
      <c r="G58" s="3"/>
      <c r="H58" s="3"/>
      <c r="I58" s="3"/>
      <c r="J58" s="3"/>
      <c r="K58" s="3"/>
      <c r="L58" s="3"/>
      <c r="M58" s="3"/>
      <c r="N58" s="3"/>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v>
      </c>
      <c r="AR58" s="2">
        <v>0</v>
      </c>
      <c r="AS58" s="2">
        <v>0</v>
      </c>
      <c r="AT58" s="2">
        <v>0</v>
      </c>
      <c r="AU58" s="2">
        <v>0</v>
      </c>
      <c r="AV58" s="2">
        <v>0</v>
      </c>
      <c r="AW58" s="2">
        <v>0</v>
      </c>
      <c r="AX58" s="2">
        <v>0</v>
      </c>
      <c r="AY58" s="2">
        <v>0</v>
      </c>
      <c r="AZ58" s="2">
        <v>0</v>
      </c>
      <c r="BA58" s="2">
        <v>0</v>
      </c>
      <c r="BB58" s="2">
        <v>0</v>
      </c>
      <c r="BC58" s="99"/>
      <c r="BD58" s="3"/>
      <c r="BE58" s="3"/>
      <c r="BF58" s="3"/>
      <c r="BG58" s="3"/>
      <c r="BH58" s="3"/>
      <c r="BI58" s="3"/>
      <c r="BJ58" s="3"/>
      <c r="BK58" s="3"/>
      <c r="BL58" s="3"/>
      <c r="BM58" s="2">
        <v>0</v>
      </c>
      <c r="BN58" s="2">
        <v>0</v>
      </c>
      <c r="BO58" s="2">
        <v>0</v>
      </c>
      <c r="BP58" s="2">
        <v>0</v>
      </c>
      <c r="BQ58" s="2">
        <v>0</v>
      </c>
      <c r="BR58" s="2">
        <v>0</v>
      </c>
      <c r="BS58" s="2">
        <v>0</v>
      </c>
      <c r="BT58" s="2">
        <v>0</v>
      </c>
      <c r="BU58" s="2">
        <v>0</v>
      </c>
      <c r="BV58" s="2">
        <v>0</v>
      </c>
      <c r="BW58" s="2">
        <v>0</v>
      </c>
      <c r="BX58" s="2">
        <v>0</v>
      </c>
      <c r="BY58" s="2">
        <v>0</v>
      </c>
      <c r="BZ58" s="2">
        <v>0</v>
      </c>
      <c r="CA58" s="2">
        <v>0</v>
      </c>
      <c r="CB58" s="2">
        <v>0</v>
      </c>
      <c r="CC58" s="2">
        <v>0</v>
      </c>
      <c r="CD58" s="2">
        <v>0</v>
      </c>
      <c r="CE58" s="2">
        <v>0</v>
      </c>
      <c r="CF58" s="2">
        <v>0</v>
      </c>
      <c r="CG58" s="2">
        <v>0</v>
      </c>
      <c r="CH58" s="2">
        <v>0</v>
      </c>
      <c r="CI58" s="2">
        <v>0</v>
      </c>
      <c r="CJ58" s="2">
        <v>0</v>
      </c>
      <c r="CK58" s="2">
        <v>0</v>
      </c>
      <c r="CL58" s="2">
        <v>0</v>
      </c>
      <c r="CM58" s="2">
        <v>0</v>
      </c>
      <c r="CN58" s="2">
        <v>0</v>
      </c>
      <c r="CO58" s="2">
        <v>0</v>
      </c>
      <c r="CP58" s="2">
        <v>0</v>
      </c>
      <c r="CQ58" s="2">
        <v>0</v>
      </c>
      <c r="CR58" s="2">
        <v>0</v>
      </c>
      <c r="CS58" s="2">
        <v>0</v>
      </c>
      <c r="CT58" s="2">
        <v>0</v>
      </c>
      <c r="CU58" s="2">
        <v>0</v>
      </c>
      <c r="CV58" s="2">
        <v>0</v>
      </c>
      <c r="CW58" s="2">
        <v>0</v>
      </c>
      <c r="CX58" s="2">
        <v>0</v>
      </c>
      <c r="CY58" s="2">
        <v>0</v>
      </c>
      <c r="CZ58" s="2">
        <v>0</v>
      </c>
      <c r="DA58" s="105">
        <f t="shared" si="13"/>
        <v>0</v>
      </c>
      <c r="DB58" s="117">
        <f t="shared" si="12"/>
        <v>0</v>
      </c>
      <c r="DP58" s="175">
        <f t="shared" si="1"/>
        <v>0</v>
      </c>
      <c r="DQ58" s="175">
        <f t="shared" si="2"/>
        <v>0</v>
      </c>
      <c r="DR58" s="175">
        <f t="shared" si="3"/>
        <v>0</v>
      </c>
      <c r="DS58" s="175">
        <f t="shared" si="4"/>
        <v>0</v>
      </c>
      <c r="DT58" s="175"/>
    </row>
    <row r="59" spans="1:124" s="176" customFormat="1" ht="15.4" hidden="1" customHeight="1" outlineLevel="1" thickBot="1">
      <c r="A59" s="188"/>
      <c r="B59" s="187"/>
      <c r="C59" s="41" t="s">
        <v>54</v>
      </c>
      <c r="D59" s="152"/>
      <c r="E59" s="100"/>
      <c r="F59" s="101"/>
      <c r="G59" s="101"/>
      <c r="H59" s="101"/>
      <c r="I59" s="101"/>
      <c r="J59" s="101"/>
      <c r="K59" s="101"/>
      <c r="L59" s="101"/>
      <c r="M59" s="101"/>
      <c r="N59" s="101"/>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100"/>
      <c r="BD59" s="101"/>
      <c r="BE59" s="101"/>
      <c r="BF59" s="101"/>
      <c r="BG59" s="101"/>
      <c r="BH59" s="101"/>
      <c r="BI59" s="101"/>
      <c r="BJ59" s="101"/>
      <c r="BK59" s="101"/>
      <c r="BL59" s="101"/>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0</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105">
        <f t="shared" si="13"/>
        <v>0</v>
      </c>
      <c r="DB59" s="117">
        <f t="shared" si="12"/>
        <v>0</v>
      </c>
      <c r="DP59" s="175">
        <f t="shared" si="1"/>
        <v>0</v>
      </c>
      <c r="DQ59" s="175">
        <f t="shared" si="2"/>
        <v>0</v>
      </c>
      <c r="DR59" s="175">
        <f t="shared" si="3"/>
        <v>0</v>
      </c>
      <c r="DS59" s="175">
        <f t="shared" si="4"/>
        <v>0</v>
      </c>
      <c r="DT59" s="175"/>
    </row>
    <row r="60" spans="1:124" s="176" customFormat="1" ht="15.4" hidden="1" customHeight="1" outlineLevel="1" thickBot="1">
      <c r="A60" s="37"/>
      <c r="B60" s="38"/>
      <c r="C60" s="111" t="s">
        <v>136</v>
      </c>
      <c r="D60" s="153"/>
      <c r="E60" s="97"/>
      <c r="F60" s="98"/>
      <c r="G60" s="98"/>
      <c r="H60" s="98"/>
      <c r="I60" s="98"/>
      <c r="J60" s="98"/>
      <c r="K60" s="98"/>
      <c r="L60" s="98"/>
      <c r="M60" s="98"/>
      <c r="N60" s="98"/>
      <c r="O60" s="98">
        <v>0</v>
      </c>
      <c r="P60" s="98">
        <v>0</v>
      </c>
      <c r="Q60" s="98">
        <v>0</v>
      </c>
      <c r="R60" s="98">
        <v>0</v>
      </c>
      <c r="S60" s="98">
        <v>0</v>
      </c>
      <c r="T60" s="98">
        <v>0</v>
      </c>
      <c r="U60" s="98">
        <v>0</v>
      </c>
      <c r="V60" s="98">
        <v>0</v>
      </c>
      <c r="W60" s="98">
        <v>0</v>
      </c>
      <c r="X60" s="98">
        <v>0</v>
      </c>
      <c r="Y60" s="98">
        <v>0</v>
      </c>
      <c r="Z60" s="98">
        <v>0</v>
      </c>
      <c r="AA60" s="98">
        <v>0</v>
      </c>
      <c r="AB60" s="98">
        <v>0</v>
      </c>
      <c r="AC60" s="98">
        <v>0</v>
      </c>
      <c r="AD60" s="98">
        <v>0</v>
      </c>
      <c r="AE60" s="98">
        <v>0</v>
      </c>
      <c r="AF60" s="98">
        <v>0</v>
      </c>
      <c r="AG60" s="98">
        <v>0</v>
      </c>
      <c r="AH60" s="98">
        <v>0</v>
      </c>
      <c r="AI60" s="98">
        <v>0</v>
      </c>
      <c r="AJ60" s="98">
        <v>0</v>
      </c>
      <c r="AK60" s="98">
        <v>0</v>
      </c>
      <c r="AL60" s="98">
        <v>0</v>
      </c>
      <c r="AM60" s="98">
        <v>0</v>
      </c>
      <c r="AN60" s="98">
        <v>0</v>
      </c>
      <c r="AO60" s="98">
        <v>0</v>
      </c>
      <c r="AP60" s="98">
        <v>0</v>
      </c>
      <c r="AQ60" s="98">
        <v>0</v>
      </c>
      <c r="AR60" s="98">
        <v>0</v>
      </c>
      <c r="AS60" s="98">
        <v>0</v>
      </c>
      <c r="AT60" s="98">
        <v>0</v>
      </c>
      <c r="AU60" s="98">
        <v>0</v>
      </c>
      <c r="AV60" s="98">
        <v>0</v>
      </c>
      <c r="AW60" s="98">
        <v>0</v>
      </c>
      <c r="AX60" s="98">
        <v>0</v>
      </c>
      <c r="AY60" s="98">
        <v>0</v>
      </c>
      <c r="AZ60" s="98">
        <v>0</v>
      </c>
      <c r="BA60" s="98">
        <v>0</v>
      </c>
      <c r="BB60" s="98">
        <v>0</v>
      </c>
      <c r="BC60" s="97"/>
      <c r="BD60" s="98"/>
      <c r="BE60" s="98"/>
      <c r="BF60" s="98"/>
      <c r="BG60" s="98"/>
      <c r="BH60" s="98"/>
      <c r="BI60" s="98"/>
      <c r="BJ60" s="98"/>
      <c r="BK60" s="98"/>
      <c r="BL60" s="98"/>
      <c r="BM60" s="98">
        <v>0</v>
      </c>
      <c r="BN60" s="98">
        <v>0</v>
      </c>
      <c r="BO60" s="98">
        <v>0</v>
      </c>
      <c r="BP60" s="98">
        <v>0</v>
      </c>
      <c r="BQ60" s="98">
        <v>0</v>
      </c>
      <c r="BR60" s="98">
        <v>0</v>
      </c>
      <c r="BS60" s="98">
        <v>0</v>
      </c>
      <c r="BT60" s="98">
        <v>0</v>
      </c>
      <c r="BU60" s="98">
        <v>0</v>
      </c>
      <c r="BV60" s="98">
        <v>0</v>
      </c>
      <c r="BW60" s="98">
        <v>0</v>
      </c>
      <c r="BX60" s="98">
        <v>0</v>
      </c>
      <c r="BY60" s="98">
        <v>0</v>
      </c>
      <c r="BZ60" s="98">
        <v>0</v>
      </c>
      <c r="CA60" s="98">
        <v>0</v>
      </c>
      <c r="CB60" s="98">
        <v>0</v>
      </c>
      <c r="CC60" s="98">
        <v>0</v>
      </c>
      <c r="CD60" s="98">
        <v>0</v>
      </c>
      <c r="CE60" s="98">
        <v>0</v>
      </c>
      <c r="CF60" s="98">
        <v>0</v>
      </c>
      <c r="CG60" s="98">
        <v>0</v>
      </c>
      <c r="CH60" s="98">
        <v>0</v>
      </c>
      <c r="CI60" s="98">
        <v>0</v>
      </c>
      <c r="CJ60" s="98">
        <v>0</v>
      </c>
      <c r="CK60" s="98">
        <v>0</v>
      </c>
      <c r="CL60" s="98">
        <v>0</v>
      </c>
      <c r="CM60" s="98">
        <v>0</v>
      </c>
      <c r="CN60" s="98">
        <v>0</v>
      </c>
      <c r="CO60" s="98">
        <v>0</v>
      </c>
      <c r="CP60" s="98">
        <v>0</v>
      </c>
      <c r="CQ60" s="98">
        <v>0</v>
      </c>
      <c r="CR60" s="98">
        <v>0</v>
      </c>
      <c r="CS60" s="98">
        <v>0</v>
      </c>
      <c r="CT60" s="98">
        <v>0</v>
      </c>
      <c r="CU60" s="98">
        <v>0</v>
      </c>
      <c r="CV60" s="98">
        <v>0</v>
      </c>
      <c r="CW60" s="98">
        <v>0</v>
      </c>
      <c r="CX60" s="98">
        <v>0</v>
      </c>
      <c r="CY60" s="98">
        <v>0</v>
      </c>
      <c r="CZ60" s="98">
        <v>0</v>
      </c>
      <c r="DA60" s="105">
        <f t="shared" si="13"/>
        <v>0</v>
      </c>
      <c r="DB60" s="117">
        <f t="shared" si="12"/>
        <v>0</v>
      </c>
      <c r="DP60" s="175">
        <f t="shared" si="1"/>
        <v>0</v>
      </c>
      <c r="DQ60" s="175">
        <f t="shared" si="2"/>
        <v>0</v>
      </c>
      <c r="DR60" s="175">
        <f t="shared" si="3"/>
        <v>0</v>
      </c>
      <c r="DS60" s="175">
        <f t="shared" si="4"/>
        <v>0</v>
      </c>
      <c r="DT60" s="175"/>
    </row>
    <row r="61" spans="1:124" s="176" customFormat="1" ht="15.4" hidden="1" customHeight="1" outlineLevel="1" thickBot="1">
      <c r="A61" s="185" t="str">
        <f>IF(DA60&lt;&gt;0,(IF(OR(A60="",B60=""),"Please fill in the two boxes above",IF(AND(B60="YES",OR(A60="OTHER",A60="")),"YES for direct impacts on business/household only",""))),"")</f>
        <v/>
      </c>
      <c r="B61" s="187"/>
      <c r="C61" s="40" t="s">
        <v>53</v>
      </c>
      <c r="D61" s="151"/>
      <c r="E61" s="99"/>
      <c r="F61" s="3"/>
      <c r="G61" s="3"/>
      <c r="H61" s="3"/>
      <c r="I61" s="3"/>
      <c r="J61" s="3"/>
      <c r="K61" s="3"/>
      <c r="L61" s="3"/>
      <c r="M61" s="3"/>
      <c r="N61" s="3"/>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2">
        <v>0</v>
      </c>
      <c r="AG61" s="2">
        <v>0</v>
      </c>
      <c r="AH61" s="2">
        <v>0</v>
      </c>
      <c r="AI61" s="2">
        <v>0</v>
      </c>
      <c r="AJ61" s="2">
        <v>0</v>
      </c>
      <c r="AK61" s="2">
        <v>0</v>
      </c>
      <c r="AL61" s="2">
        <v>0</v>
      </c>
      <c r="AM61" s="2">
        <v>0</v>
      </c>
      <c r="AN61" s="2">
        <v>0</v>
      </c>
      <c r="AO61" s="2">
        <v>0</v>
      </c>
      <c r="AP61" s="2">
        <v>0</v>
      </c>
      <c r="AQ61" s="2">
        <v>0</v>
      </c>
      <c r="AR61" s="2">
        <v>0</v>
      </c>
      <c r="AS61" s="2">
        <v>0</v>
      </c>
      <c r="AT61" s="2">
        <v>0</v>
      </c>
      <c r="AU61" s="2">
        <v>0</v>
      </c>
      <c r="AV61" s="2">
        <v>0</v>
      </c>
      <c r="AW61" s="2">
        <v>0</v>
      </c>
      <c r="AX61" s="2">
        <v>0</v>
      </c>
      <c r="AY61" s="2">
        <v>0</v>
      </c>
      <c r="AZ61" s="2">
        <v>0</v>
      </c>
      <c r="BA61" s="2">
        <v>0</v>
      </c>
      <c r="BB61" s="2">
        <v>0</v>
      </c>
      <c r="BC61" s="99"/>
      <c r="BD61" s="3"/>
      <c r="BE61" s="3"/>
      <c r="BF61" s="3"/>
      <c r="BG61" s="3"/>
      <c r="BH61" s="3"/>
      <c r="BI61" s="3"/>
      <c r="BJ61" s="3"/>
      <c r="BK61" s="3"/>
      <c r="BL61" s="3"/>
      <c r="BM61" s="2">
        <v>0</v>
      </c>
      <c r="BN61" s="2">
        <v>0</v>
      </c>
      <c r="BO61" s="2">
        <v>0</v>
      </c>
      <c r="BP61" s="2">
        <v>0</v>
      </c>
      <c r="BQ61" s="2">
        <v>0</v>
      </c>
      <c r="BR61" s="2">
        <v>0</v>
      </c>
      <c r="BS61" s="2">
        <v>0</v>
      </c>
      <c r="BT61" s="2">
        <v>0</v>
      </c>
      <c r="BU61" s="2">
        <v>0</v>
      </c>
      <c r="BV61" s="2">
        <v>0</v>
      </c>
      <c r="BW61" s="2">
        <v>0</v>
      </c>
      <c r="BX61" s="2">
        <v>0</v>
      </c>
      <c r="BY61" s="2">
        <v>0</v>
      </c>
      <c r="BZ61" s="2">
        <v>0</v>
      </c>
      <c r="CA61" s="2">
        <v>0</v>
      </c>
      <c r="CB61" s="2">
        <v>0</v>
      </c>
      <c r="CC61" s="2">
        <v>0</v>
      </c>
      <c r="CD61" s="2">
        <v>0</v>
      </c>
      <c r="CE61" s="2">
        <v>0</v>
      </c>
      <c r="CF61" s="2">
        <v>0</v>
      </c>
      <c r="CG61" s="2">
        <v>0</v>
      </c>
      <c r="CH61" s="2">
        <v>0</v>
      </c>
      <c r="CI61" s="2">
        <v>0</v>
      </c>
      <c r="CJ61" s="2">
        <v>0</v>
      </c>
      <c r="CK61" s="2">
        <v>0</v>
      </c>
      <c r="CL61" s="2">
        <v>0</v>
      </c>
      <c r="CM61" s="2">
        <v>0</v>
      </c>
      <c r="CN61" s="2">
        <v>0</v>
      </c>
      <c r="CO61" s="2">
        <v>0</v>
      </c>
      <c r="CP61" s="2">
        <v>0</v>
      </c>
      <c r="CQ61" s="2">
        <v>0</v>
      </c>
      <c r="CR61" s="2">
        <v>0</v>
      </c>
      <c r="CS61" s="2">
        <v>0</v>
      </c>
      <c r="CT61" s="2">
        <v>0</v>
      </c>
      <c r="CU61" s="2">
        <v>0</v>
      </c>
      <c r="CV61" s="2">
        <v>0</v>
      </c>
      <c r="CW61" s="2">
        <v>0</v>
      </c>
      <c r="CX61" s="2">
        <v>0</v>
      </c>
      <c r="CY61" s="2">
        <v>0</v>
      </c>
      <c r="CZ61" s="2">
        <v>0</v>
      </c>
      <c r="DA61" s="105">
        <f t="shared" si="13"/>
        <v>0</v>
      </c>
      <c r="DB61" s="117">
        <f t="shared" si="12"/>
        <v>0</v>
      </c>
      <c r="DP61" s="175">
        <f t="shared" si="1"/>
        <v>0</v>
      </c>
      <c r="DQ61" s="175">
        <f t="shared" si="2"/>
        <v>0</v>
      </c>
      <c r="DR61" s="175">
        <f t="shared" si="3"/>
        <v>0</v>
      </c>
      <c r="DS61" s="175">
        <f t="shared" si="4"/>
        <v>0</v>
      </c>
      <c r="DT61" s="175"/>
    </row>
    <row r="62" spans="1:124" s="176" customFormat="1" ht="15.4" hidden="1" customHeight="1" outlineLevel="1" thickBot="1">
      <c r="A62" s="188"/>
      <c r="B62" s="187"/>
      <c r="C62" s="41" t="s">
        <v>54</v>
      </c>
      <c r="D62" s="152"/>
      <c r="E62" s="100"/>
      <c r="F62" s="101"/>
      <c r="G62" s="101"/>
      <c r="H62" s="101"/>
      <c r="I62" s="101"/>
      <c r="J62" s="101"/>
      <c r="K62" s="101"/>
      <c r="L62" s="101"/>
      <c r="M62" s="101"/>
      <c r="N62" s="101"/>
      <c r="O62" s="5">
        <v>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L62" s="5">
        <v>0</v>
      </c>
      <c r="AM62" s="5">
        <v>0</v>
      </c>
      <c r="AN62" s="5">
        <v>0</v>
      </c>
      <c r="AO62" s="5">
        <v>0</v>
      </c>
      <c r="AP62" s="5">
        <v>0</v>
      </c>
      <c r="AQ62" s="5">
        <v>0</v>
      </c>
      <c r="AR62" s="5">
        <v>0</v>
      </c>
      <c r="AS62" s="5">
        <v>0</v>
      </c>
      <c r="AT62" s="5">
        <v>0</v>
      </c>
      <c r="AU62" s="5">
        <v>0</v>
      </c>
      <c r="AV62" s="5">
        <v>0</v>
      </c>
      <c r="AW62" s="5">
        <v>0</v>
      </c>
      <c r="AX62" s="5">
        <v>0</v>
      </c>
      <c r="AY62" s="5">
        <v>0</v>
      </c>
      <c r="AZ62" s="5">
        <v>0</v>
      </c>
      <c r="BA62" s="5">
        <v>0</v>
      </c>
      <c r="BB62" s="5">
        <v>0</v>
      </c>
      <c r="BC62" s="100"/>
      <c r="BD62" s="101"/>
      <c r="BE62" s="101"/>
      <c r="BF62" s="101"/>
      <c r="BG62" s="101"/>
      <c r="BH62" s="101"/>
      <c r="BI62" s="101"/>
      <c r="BJ62" s="101"/>
      <c r="BK62" s="101"/>
      <c r="BL62" s="101"/>
      <c r="BM62" s="5">
        <v>0</v>
      </c>
      <c r="BN62" s="5">
        <v>0</v>
      </c>
      <c r="BO62" s="5">
        <v>0</v>
      </c>
      <c r="BP62" s="5">
        <v>0</v>
      </c>
      <c r="BQ62" s="5">
        <v>0</v>
      </c>
      <c r="BR62" s="5">
        <v>0</v>
      </c>
      <c r="BS62" s="5">
        <v>0</v>
      </c>
      <c r="BT62" s="5">
        <v>0</v>
      </c>
      <c r="BU62" s="5">
        <v>0</v>
      </c>
      <c r="BV62" s="5">
        <v>0</v>
      </c>
      <c r="BW62" s="5">
        <v>0</v>
      </c>
      <c r="BX62" s="5">
        <v>0</v>
      </c>
      <c r="BY62" s="5">
        <v>0</v>
      </c>
      <c r="BZ62" s="5">
        <v>0</v>
      </c>
      <c r="CA62" s="5">
        <v>0</v>
      </c>
      <c r="CB62" s="5">
        <v>0</v>
      </c>
      <c r="CC62" s="5">
        <v>0</v>
      </c>
      <c r="CD62" s="5">
        <v>0</v>
      </c>
      <c r="CE62" s="5">
        <v>0</v>
      </c>
      <c r="CF62" s="5">
        <v>0</v>
      </c>
      <c r="CG62" s="5">
        <v>0</v>
      </c>
      <c r="CH62" s="5">
        <v>0</v>
      </c>
      <c r="CI62" s="5">
        <v>0</v>
      </c>
      <c r="CJ62" s="5">
        <v>0</v>
      </c>
      <c r="CK62" s="5">
        <v>0</v>
      </c>
      <c r="CL62" s="5">
        <v>0</v>
      </c>
      <c r="CM62" s="5">
        <v>0</v>
      </c>
      <c r="CN62" s="5">
        <v>0</v>
      </c>
      <c r="CO62" s="5">
        <v>0</v>
      </c>
      <c r="CP62" s="5">
        <v>0</v>
      </c>
      <c r="CQ62" s="5">
        <v>0</v>
      </c>
      <c r="CR62" s="5">
        <v>0</v>
      </c>
      <c r="CS62" s="5">
        <v>0</v>
      </c>
      <c r="CT62" s="5">
        <v>0</v>
      </c>
      <c r="CU62" s="5">
        <v>0</v>
      </c>
      <c r="CV62" s="5">
        <v>0</v>
      </c>
      <c r="CW62" s="5">
        <v>0</v>
      </c>
      <c r="CX62" s="5">
        <v>0</v>
      </c>
      <c r="CY62" s="5">
        <v>0</v>
      </c>
      <c r="CZ62" s="5">
        <v>0</v>
      </c>
      <c r="DA62" s="105">
        <f t="shared" si="13"/>
        <v>0</v>
      </c>
      <c r="DB62" s="117">
        <f t="shared" si="12"/>
        <v>0</v>
      </c>
      <c r="DP62" s="175">
        <f t="shared" si="1"/>
        <v>0</v>
      </c>
      <c r="DQ62" s="175">
        <f t="shared" si="2"/>
        <v>0</v>
      </c>
      <c r="DR62" s="175">
        <f t="shared" si="3"/>
        <v>0</v>
      </c>
      <c r="DS62" s="175">
        <f t="shared" si="4"/>
        <v>0</v>
      </c>
      <c r="DT62" s="175"/>
    </row>
    <row r="63" spans="1:124" s="176" customFormat="1" ht="15.4" hidden="1" customHeight="1" outlineLevel="1" thickBot="1">
      <c r="A63" s="37"/>
      <c r="B63" s="38"/>
      <c r="C63" s="111" t="s">
        <v>137</v>
      </c>
      <c r="D63" s="153"/>
      <c r="E63" s="3"/>
      <c r="F63" s="3"/>
      <c r="G63" s="3"/>
      <c r="H63" s="3"/>
      <c r="I63" s="3"/>
      <c r="J63" s="3"/>
      <c r="K63" s="3"/>
      <c r="L63" s="3"/>
      <c r="M63" s="3"/>
      <c r="N63" s="3"/>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c r="AX63" s="3">
        <v>0</v>
      </c>
      <c r="AY63" s="3">
        <v>0</v>
      </c>
      <c r="AZ63" s="3">
        <v>0</v>
      </c>
      <c r="BA63" s="3">
        <v>0</v>
      </c>
      <c r="BB63" s="3">
        <v>0</v>
      </c>
      <c r="BC63" s="3"/>
      <c r="BD63" s="3"/>
      <c r="BE63" s="3"/>
      <c r="BF63" s="3"/>
      <c r="BG63" s="3"/>
      <c r="BH63" s="3"/>
      <c r="BI63" s="3"/>
      <c r="BJ63" s="3"/>
      <c r="BK63" s="3"/>
      <c r="BL63" s="3"/>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0</v>
      </c>
      <c r="CY63" s="3">
        <v>0</v>
      </c>
      <c r="CZ63" s="3">
        <v>0</v>
      </c>
      <c r="DA63" s="105">
        <f t="shared" si="13"/>
        <v>0</v>
      </c>
      <c r="DB63" s="117">
        <f t="shared" si="12"/>
        <v>0</v>
      </c>
      <c r="DP63" s="175">
        <f t="shared" si="1"/>
        <v>0</v>
      </c>
      <c r="DQ63" s="175">
        <f t="shared" si="2"/>
        <v>0</v>
      </c>
      <c r="DR63" s="175">
        <f t="shared" si="3"/>
        <v>0</v>
      </c>
      <c r="DS63" s="175">
        <f t="shared" si="4"/>
        <v>0</v>
      </c>
      <c r="DT63" s="175"/>
    </row>
    <row r="64" spans="1:124" s="176" customFormat="1" ht="15.4" hidden="1" customHeight="1" outlineLevel="1" thickBot="1">
      <c r="A64" s="185" t="str">
        <f>IF(DA63&lt;&gt;0,(IF(OR(A63="",B63=""),"Please fill in the two boxes above",IF(AND(B63="YES",OR(A63="OTHER",A63="")),"YES for direct impacts on business/household only",""))),"")</f>
        <v/>
      </c>
      <c r="B64" s="187"/>
      <c r="C64" s="40" t="s">
        <v>53</v>
      </c>
      <c r="D64" s="151"/>
      <c r="E64" s="2"/>
      <c r="F64" s="2"/>
      <c r="G64" s="2"/>
      <c r="H64" s="2"/>
      <c r="I64" s="2"/>
      <c r="J64" s="2"/>
      <c r="K64" s="2"/>
      <c r="L64" s="2"/>
      <c r="M64" s="2"/>
      <c r="N64" s="2"/>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c r="BC64" s="2"/>
      <c r="BD64" s="2"/>
      <c r="BE64" s="2"/>
      <c r="BF64" s="2"/>
      <c r="BG64" s="2"/>
      <c r="BH64" s="2"/>
      <c r="BI64" s="2"/>
      <c r="BJ64" s="2"/>
      <c r="BK64" s="2"/>
      <c r="BL64" s="2"/>
      <c r="BM64" s="2">
        <v>0</v>
      </c>
      <c r="BN64" s="2">
        <v>0</v>
      </c>
      <c r="BO64" s="2">
        <v>0</v>
      </c>
      <c r="BP64" s="2">
        <v>0</v>
      </c>
      <c r="BQ64" s="2">
        <v>0</v>
      </c>
      <c r="BR64" s="2">
        <v>0</v>
      </c>
      <c r="BS64" s="2">
        <v>0</v>
      </c>
      <c r="BT64" s="2">
        <v>0</v>
      </c>
      <c r="BU64" s="2">
        <v>0</v>
      </c>
      <c r="BV64" s="2">
        <v>0</v>
      </c>
      <c r="BW64" s="2">
        <v>0</v>
      </c>
      <c r="BX64" s="2">
        <v>0</v>
      </c>
      <c r="BY64" s="2">
        <v>0</v>
      </c>
      <c r="BZ64" s="2">
        <v>0</v>
      </c>
      <c r="CA64" s="2">
        <v>0</v>
      </c>
      <c r="CB64" s="2">
        <v>0</v>
      </c>
      <c r="CC64" s="2">
        <v>0</v>
      </c>
      <c r="CD64" s="2">
        <v>0</v>
      </c>
      <c r="CE64" s="2">
        <v>0</v>
      </c>
      <c r="CF64" s="2">
        <v>0</v>
      </c>
      <c r="CG64" s="2">
        <v>0</v>
      </c>
      <c r="CH64" s="2">
        <v>0</v>
      </c>
      <c r="CI64" s="2">
        <v>0</v>
      </c>
      <c r="CJ64" s="2">
        <v>0</v>
      </c>
      <c r="CK64" s="2">
        <v>0</v>
      </c>
      <c r="CL64" s="2">
        <v>0</v>
      </c>
      <c r="CM64" s="2">
        <v>0</v>
      </c>
      <c r="CN64" s="2">
        <v>0</v>
      </c>
      <c r="CO64" s="2">
        <v>0</v>
      </c>
      <c r="CP64" s="2">
        <v>0</v>
      </c>
      <c r="CQ64" s="2">
        <v>0</v>
      </c>
      <c r="CR64" s="2">
        <v>0</v>
      </c>
      <c r="CS64" s="2">
        <v>0</v>
      </c>
      <c r="CT64" s="2">
        <v>0</v>
      </c>
      <c r="CU64" s="2">
        <v>0</v>
      </c>
      <c r="CV64" s="2">
        <v>0</v>
      </c>
      <c r="CW64" s="2">
        <v>0</v>
      </c>
      <c r="CX64" s="2">
        <v>0</v>
      </c>
      <c r="CY64" s="2">
        <v>0</v>
      </c>
      <c r="CZ64" s="2">
        <v>0</v>
      </c>
      <c r="DA64" s="105">
        <f t="shared" si="13"/>
        <v>0</v>
      </c>
      <c r="DB64" s="117">
        <f t="shared" si="12"/>
        <v>0</v>
      </c>
      <c r="DP64" s="175">
        <f t="shared" si="1"/>
        <v>0</v>
      </c>
      <c r="DQ64" s="175">
        <f t="shared" si="2"/>
        <v>0</v>
      </c>
      <c r="DR64" s="175">
        <f t="shared" si="3"/>
        <v>0</v>
      </c>
      <c r="DS64" s="175">
        <f t="shared" si="4"/>
        <v>0</v>
      </c>
      <c r="DT64" s="175"/>
    </row>
    <row r="65" spans="1:124" s="176" customFormat="1" ht="15.4" hidden="1" customHeight="1" outlineLevel="1" thickBot="1">
      <c r="A65" s="188"/>
      <c r="B65" s="187"/>
      <c r="C65" s="42" t="s">
        <v>54</v>
      </c>
      <c r="D65" s="154"/>
      <c r="E65" s="4"/>
      <c r="F65" s="5"/>
      <c r="G65" s="5"/>
      <c r="H65" s="5"/>
      <c r="I65" s="5"/>
      <c r="J65" s="5"/>
      <c r="K65" s="5"/>
      <c r="L65" s="5"/>
      <c r="M65" s="5"/>
      <c r="N65" s="5"/>
      <c r="O65" s="5">
        <v>0</v>
      </c>
      <c r="P65" s="5">
        <v>0</v>
      </c>
      <c r="Q65" s="5">
        <v>0</v>
      </c>
      <c r="R65" s="5">
        <v>0</v>
      </c>
      <c r="S65" s="5">
        <v>0</v>
      </c>
      <c r="T65" s="5">
        <v>0</v>
      </c>
      <c r="U65" s="5">
        <v>0</v>
      </c>
      <c r="V65" s="5">
        <v>0</v>
      </c>
      <c r="W65" s="5">
        <v>0</v>
      </c>
      <c r="X65" s="5">
        <v>0</v>
      </c>
      <c r="Y65" s="5">
        <v>0</v>
      </c>
      <c r="Z65" s="5">
        <v>0</v>
      </c>
      <c r="AA65" s="5">
        <v>0</v>
      </c>
      <c r="AB65" s="5">
        <v>0</v>
      </c>
      <c r="AC65" s="5">
        <v>0</v>
      </c>
      <c r="AD65" s="5">
        <v>0</v>
      </c>
      <c r="AE65" s="5">
        <v>0</v>
      </c>
      <c r="AF65" s="5">
        <v>0</v>
      </c>
      <c r="AG65" s="5">
        <v>0</v>
      </c>
      <c r="AH65" s="5">
        <v>0</v>
      </c>
      <c r="AI65" s="5">
        <v>0</v>
      </c>
      <c r="AJ65" s="5">
        <v>0</v>
      </c>
      <c r="AK65" s="5">
        <v>0</v>
      </c>
      <c r="AL65" s="5">
        <v>0</v>
      </c>
      <c r="AM65" s="5">
        <v>0</v>
      </c>
      <c r="AN65" s="5">
        <v>0</v>
      </c>
      <c r="AO65" s="5">
        <v>0</v>
      </c>
      <c r="AP65" s="5">
        <v>0</v>
      </c>
      <c r="AQ65" s="5">
        <v>0</v>
      </c>
      <c r="AR65" s="5">
        <v>0</v>
      </c>
      <c r="AS65" s="5">
        <v>0</v>
      </c>
      <c r="AT65" s="5">
        <v>0</v>
      </c>
      <c r="AU65" s="5">
        <v>0</v>
      </c>
      <c r="AV65" s="5">
        <v>0</v>
      </c>
      <c r="AW65" s="5">
        <v>0</v>
      </c>
      <c r="AX65" s="5">
        <v>0</v>
      </c>
      <c r="AY65" s="5">
        <v>0</v>
      </c>
      <c r="AZ65" s="5">
        <v>0</v>
      </c>
      <c r="BA65" s="5">
        <v>0</v>
      </c>
      <c r="BB65" s="5">
        <v>0</v>
      </c>
      <c r="BC65" s="4"/>
      <c r="BD65" s="5"/>
      <c r="BE65" s="5"/>
      <c r="BF65" s="5"/>
      <c r="BG65" s="5"/>
      <c r="BH65" s="5"/>
      <c r="BI65" s="5"/>
      <c r="BJ65" s="5"/>
      <c r="BK65" s="5"/>
      <c r="BL65" s="5"/>
      <c r="BM65" s="5">
        <v>0</v>
      </c>
      <c r="BN65" s="5">
        <v>0</v>
      </c>
      <c r="BO65" s="5">
        <v>0</v>
      </c>
      <c r="BP65" s="5">
        <v>0</v>
      </c>
      <c r="BQ65" s="5">
        <v>0</v>
      </c>
      <c r="BR65" s="5">
        <v>0</v>
      </c>
      <c r="BS65" s="5">
        <v>0</v>
      </c>
      <c r="BT65" s="5">
        <v>0</v>
      </c>
      <c r="BU65" s="5">
        <v>0</v>
      </c>
      <c r="BV65" s="5">
        <v>0</v>
      </c>
      <c r="BW65" s="5">
        <v>0</v>
      </c>
      <c r="BX65" s="5">
        <v>0</v>
      </c>
      <c r="BY65" s="5">
        <v>0</v>
      </c>
      <c r="BZ65" s="5">
        <v>0</v>
      </c>
      <c r="CA65" s="5">
        <v>0</v>
      </c>
      <c r="CB65" s="5">
        <v>0</v>
      </c>
      <c r="CC65" s="5">
        <v>0</v>
      </c>
      <c r="CD65" s="5">
        <v>0</v>
      </c>
      <c r="CE65" s="5">
        <v>0</v>
      </c>
      <c r="CF65" s="5">
        <v>0</v>
      </c>
      <c r="CG65" s="5">
        <v>0</v>
      </c>
      <c r="CH65" s="5">
        <v>0</v>
      </c>
      <c r="CI65" s="5">
        <v>0</v>
      </c>
      <c r="CJ65" s="5">
        <v>0</v>
      </c>
      <c r="CK65" s="5">
        <v>0</v>
      </c>
      <c r="CL65" s="5">
        <v>0</v>
      </c>
      <c r="CM65" s="5">
        <v>0</v>
      </c>
      <c r="CN65" s="5">
        <v>0</v>
      </c>
      <c r="CO65" s="5">
        <v>0</v>
      </c>
      <c r="CP65" s="5">
        <v>0</v>
      </c>
      <c r="CQ65" s="5">
        <v>0</v>
      </c>
      <c r="CR65" s="5">
        <v>0</v>
      </c>
      <c r="CS65" s="5">
        <v>0</v>
      </c>
      <c r="CT65" s="5">
        <v>0</v>
      </c>
      <c r="CU65" s="5">
        <v>0</v>
      </c>
      <c r="CV65" s="5">
        <v>0</v>
      </c>
      <c r="CW65" s="5">
        <v>0</v>
      </c>
      <c r="CX65" s="5">
        <v>0</v>
      </c>
      <c r="CY65" s="5">
        <v>0</v>
      </c>
      <c r="CZ65" s="5">
        <v>0</v>
      </c>
      <c r="DA65" s="105">
        <f t="shared" si="13"/>
        <v>0</v>
      </c>
      <c r="DB65" s="117">
        <f t="shared" si="12"/>
        <v>0</v>
      </c>
      <c r="DP65" s="175">
        <f t="shared" si="1"/>
        <v>0</v>
      </c>
      <c r="DQ65" s="175">
        <f t="shared" si="2"/>
        <v>0</v>
      </c>
      <c r="DR65" s="175">
        <f t="shared" si="3"/>
        <v>0</v>
      </c>
      <c r="DS65" s="175">
        <f t="shared" si="4"/>
        <v>0</v>
      </c>
      <c r="DT65" s="175"/>
    </row>
    <row r="66" spans="1:124" s="176" customFormat="1" ht="15.75" collapsed="1">
      <c r="A66" s="189"/>
      <c r="B66" s="190"/>
      <c r="C66" s="169" t="s">
        <v>60</v>
      </c>
      <c r="D66" s="170" t="s">
        <v>138</v>
      </c>
      <c r="E66" s="171" t="s">
        <v>62</v>
      </c>
      <c r="F66" s="172"/>
      <c r="G66" s="172"/>
      <c r="H66" s="172"/>
      <c r="I66" s="172"/>
      <c r="J66" s="172"/>
      <c r="K66" s="172"/>
      <c r="L66" s="172"/>
      <c r="M66" s="173"/>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4"/>
      <c r="BD66" s="172"/>
      <c r="BE66" s="172"/>
      <c r="BF66" s="172"/>
      <c r="BG66" s="172"/>
      <c r="BH66" s="172"/>
      <c r="BI66" s="172"/>
      <c r="BJ66" s="172"/>
      <c r="BK66" s="173"/>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93"/>
      <c r="DB66" s="194"/>
      <c r="DP66" s="175"/>
      <c r="DQ66" s="175"/>
      <c r="DR66" s="175"/>
      <c r="DS66" s="175"/>
      <c r="DT66" s="175"/>
    </row>
    <row r="67" spans="1:124" s="176" customFormat="1" ht="15.75">
      <c r="A67" s="189"/>
      <c r="B67" s="191"/>
      <c r="C67" s="178" t="s">
        <v>65</v>
      </c>
      <c r="D67" s="178"/>
      <c r="E67" s="173">
        <v>1</v>
      </c>
      <c r="F67" s="173">
        <v>2</v>
      </c>
      <c r="G67" s="173">
        <v>3</v>
      </c>
      <c r="H67" s="173">
        <v>4</v>
      </c>
      <c r="I67" s="173">
        <v>5</v>
      </c>
      <c r="J67" s="173">
        <v>6</v>
      </c>
      <c r="K67" s="173">
        <v>7</v>
      </c>
      <c r="L67" s="173">
        <v>8</v>
      </c>
      <c r="M67" s="173">
        <v>9</v>
      </c>
      <c r="N67" s="173">
        <v>10</v>
      </c>
      <c r="O67" s="173">
        <v>11</v>
      </c>
      <c r="P67" s="173">
        <v>12</v>
      </c>
      <c r="Q67" s="173">
        <v>13</v>
      </c>
      <c r="R67" s="173">
        <v>14</v>
      </c>
      <c r="S67" s="173">
        <v>15</v>
      </c>
      <c r="T67" s="173">
        <v>16</v>
      </c>
      <c r="U67" s="173">
        <v>17</v>
      </c>
      <c r="V67" s="173">
        <v>18</v>
      </c>
      <c r="W67" s="173">
        <v>19</v>
      </c>
      <c r="X67" s="173">
        <v>20</v>
      </c>
      <c r="Y67" s="173">
        <v>21</v>
      </c>
      <c r="Z67" s="173">
        <v>22</v>
      </c>
      <c r="AA67" s="173">
        <v>23</v>
      </c>
      <c r="AB67" s="173">
        <v>24</v>
      </c>
      <c r="AC67" s="173">
        <v>25</v>
      </c>
      <c r="AD67" s="173">
        <v>26</v>
      </c>
      <c r="AE67" s="173">
        <v>27</v>
      </c>
      <c r="AF67" s="173">
        <v>28</v>
      </c>
      <c r="AG67" s="173">
        <v>29</v>
      </c>
      <c r="AH67" s="173">
        <v>30</v>
      </c>
      <c r="AI67" s="173">
        <v>31</v>
      </c>
      <c r="AJ67" s="173">
        <v>32</v>
      </c>
      <c r="AK67" s="173">
        <v>33</v>
      </c>
      <c r="AL67" s="173">
        <v>34</v>
      </c>
      <c r="AM67" s="173">
        <v>35</v>
      </c>
      <c r="AN67" s="173">
        <v>36</v>
      </c>
      <c r="AO67" s="173">
        <v>37</v>
      </c>
      <c r="AP67" s="173">
        <v>38</v>
      </c>
      <c r="AQ67" s="173">
        <v>39</v>
      </c>
      <c r="AR67" s="173">
        <v>40</v>
      </c>
      <c r="AS67" s="173">
        <v>41</v>
      </c>
      <c r="AT67" s="173">
        <v>42</v>
      </c>
      <c r="AU67" s="173">
        <v>43</v>
      </c>
      <c r="AV67" s="173">
        <v>44</v>
      </c>
      <c r="AW67" s="173">
        <v>45</v>
      </c>
      <c r="AX67" s="173">
        <v>46</v>
      </c>
      <c r="AY67" s="173">
        <v>47</v>
      </c>
      <c r="AZ67" s="173">
        <v>48</v>
      </c>
      <c r="BA67" s="173">
        <v>49</v>
      </c>
      <c r="BB67" s="173">
        <v>50</v>
      </c>
      <c r="BC67" s="173">
        <v>51</v>
      </c>
      <c r="BD67" s="173">
        <v>52</v>
      </c>
      <c r="BE67" s="173">
        <v>53</v>
      </c>
      <c r="BF67" s="173">
        <v>54</v>
      </c>
      <c r="BG67" s="173">
        <v>55</v>
      </c>
      <c r="BH67" s="173">
        <v>56</v>
      </c>
      <c r="BI67" s="173">
        <v>57</v>
      </c>
      <c r="BJ67" s="173">
        <v>58</v>
      </c>
      <c r="BK67" s="173">
        <v>59</v>
      </c>
      <c r="BL67" s="173">
        <v>60</v>
      </c>
      <c r="BM67" s="173">
        <v>61</v>
      </c>
      <c r="BN67" s="173">
        <v>62</v>
      </c>
      <c r="BO67" s="173">
        <v>63</v>
      </c>
      <c r="BP67" s="173">
        <v>64</v>
      </c>
      <c r="BQ67" s="173">
        <v>65</v>
      </c>
      <c r="BR67" s="173">
        <v>66</v>
      </c>
      <c r="BS67" s="173">
        <v>67</v>
      </c>
      <c r="BT67" s="173">
        <v>68</v>
      </c>
      <c r="BU67" s="173">
        <v>69</v>
      </c>
      <c r="BV67" s="173">
        <v>70</v>
      </c>
      <c r="BW67" s="173">
        <v>71</v>
      </c>
      <c r="BX67" s="173">
        <v>72</v>
      </c>
      <c r="BY67" s="173">
        <v>73</v>
      </c>
      <c r="BZ67" s="173">
        <v>74</v>
      </c>
      <c r="CA67" s="173">
        <v>75</v>
      </c>
      <c r="CB67" s="173">
        <v>76</v>
      </c>
      <c r="CC67" s="173">
        <v>77</v>
      </c>
      <c r="CD67" s="173">
        <v>78</v>
      </c>
      <c r="CE67" s="173">
        <v>79</v>
      </c>
      <c r="CF67" s="173">
        <v>80</v>
      </c>
      <c r="CG67" s="173">
        <v>81</v>
      </c>
      <c r="CH67" s="173">
        <v>82</v>
      </c>
      <c r="CI67" s="173">
        <v>83</v>
      </c>
      <c r="CJ67" s="173">
        <v>84</v>
      </c>
      <c r="CK67" s="173">
        <v>85</v>
      </c>
      <c r="CL67" s="173">
        <v>86</v>
      </c>
      <c r="CM67" s="173">
        <v>87</v>
      </c>
      <c r="CN67" s="173">
        <v>88</v>
      </c>
      <c r="CO67" s="173">
        <v>89</v>
      </c>
      <c r="CP67" s="173">
        <v>90</v>
      </c>
      <c r="CQ67" s="173">
        <v>91</v>
      </c>
      <c r="CR67" s="173">
        <v>92</v>
      </c>
      <c r="CS67" s="173">
        <v>93</v>
      </c>
      <c r="CT67" s="173">
        <v>94</v>
      </c>
      <c r="CU67" s="173">
        <v>95</v>
      </c>
      <c r="CV67" s="173">
        <v>96</v>
      </c>
      <c r="CW67" s="173">
        <v>97</v>
      </c>
      <c r="CX67" s="173">
        <v>98</v>
      </c>
      <c r="CY67" s="173">
        <v>99</v>
      </c>
      <c r="CZ67" s="173">
        <v>100</v>
      </c>
      <c r="DA67" s="195"/>
      <c r="DB67" s="194"/>
      <c r="DP67" s="175"/>
      <c r="DQ67" s="175"/>
      <c r="DR67" s="175"/>
      <c r="DS67" s="175"/>
      <c r="DT67" s="175"/>
    </row>
    <row r="68" spans="1:124" s="176" customFormat="1" ht="16.5" thickBot="1">
      <c r="A68" s="189"/>
      <c r="B68" s="191"/>
      <c r="C68" s="178"/>
      <c r="D68" s="180"/>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95"/>
      <c r="DB68" s="194"/>
      <c r="DP68" s="175"/>
      <c r="DQ68" s="175"/>
      <c r="DR68" s="175"/>
      <c r="DS68" s="175"/>
    </row>
    <row r="69" spans="1:124" s="176" customFormat="1" ht="16.5" thickBot="1">
      <c r="A69" s="181"/>
      <c r="B69" s="192"/>
      <c r="C69" s="62" t="s">
        <v>139</v>
      </c>
      <c r="D69" s="63"/>
      <c r="E69" s="208"/>
      <c r="F69" s="209"/>
      <c r="G69" s="209"/>
      <c r="H69" s="209"/>
      <c r="I69" s="209"/>
      <c r="J69" s="209"/>
      <c r="K69" s="209"/>
      <c r="L69" s="209"/>
      <c r="M69" s="209"/>
      <c r="N69" s="211"/>
      <c r="O69" s="209"/>
      <c r="P69" s="209"/>
      <c r="Q69" s="209"/>
      <c r="R69" s="209"/>
      <c r="S69" s="209"/>
      <c r="T69" s="209"/>
      <c r="U69" s="209"/>
      <c r="V69" s="209"/>
      <c r="W69" s="209"/>
      <c r="X69" s="211"/>
      <c r="Y69" s="209"/>
      <c r="Z69" s="209"/>
      <c r="AA69" s="209"/>
      <c r="AB69" s="209"/>
      <c r="AC69" s="209"/>
      <c r="AD69" s="209"/>
      <c r="AE69" s="209"/>
      <c r="AF69" s="209"/>
      <c r="AG69" s="209"/>
      <c r="AH69" s="211"/>
      <c r="AI69" s="209"/>
      <c r="AJ69" s="209"/>
      <c r="AK69" s="209"/>
      <c r="AL69" s="209"/>
      <c r="AM69" s="209"/>
      <c r="AN69" s="209"/>
      <c r="AO69" s="209"/>
      <c r="AP69" s="209"/>
      <c r="AQ69" s="209"/>
      <c r="AR69" s="209"/>
      <c r="AS69" s="209"/>
      <c r="AT69" s="209"/>
      <c r="AU69" s="209"/>
      <c r="AV69" s="209"/>
      <c r="AW69" s="209"/>
      <c r="AX69" s="209"/>
      <c r="AY69" s="209"/>
      <c r="AZ69" s="209"/>
      <c r="BA69" s="209"/>
      <c r="BB69" s="209"/>
      <c r="BC69" s="208"/>
      <c r="BD69" s="209"/>
      <c r="BE69" s="209"/>
      <c r="BF69" s="209"/>
      <c r="BG69" s="209"/>
      <c r="BH69" s="209"/>
      <c r="BI69" s="209"/>
      <c r="BJ69" s="209"/>
      <c r="BK69" s="209"/>
      <c r="BL69" s="211"/>
      <c r="BM69" s="209"/>
      <c r="BN69" s="209"/>
      <c r="BO69" s="209"/>
      <c r="BP69" s="209"/>
      <c r="BQ69" s="209"/>
      <c r="BR69" s="209"/>
      <c r="BS69" s="209"/>
      <c r="BT69" s="209"/>
      <c r="BU69" s="209"/>
      <c r="BV69" s="211"/>
      <c r="BW69" s="209"/>
      <c r="BX69" s="209"/>
      <c r="BY69" s="209"/>
      <c r="BZ69" s="209"/>
      <c r="CA69" s="209"/>
      <c r="CB69" s="209"/>
      <c r="CC69" s="209"/>
      <c r="CD69" s="209"/>
      <c r="CE69" s="209"/>
      <c r="CF69" s="211"/>
      <c r="CG69" s="209"/>
      <c r="CH69" s="209"/>
      <c r="CI69" s="209"/>
      <c r="CJ69" s="209"/>
      <c r="CK69" s="209"/>
      <c r="CL69" s="209"/>
      <c r="CM69" s="209"/>
      <c r="CN69" s="209"/>
      <c r="CO69" s="209"/>
      <c r="CP69" s="209"/>
      <c r="CQ69" s="209"/>
      <c r="CR69" s="209"/>
      <c r="CS69" s="209"/>
      <c r="CT69" s="209"/>
      <c r="CU69" s="209"/>
      <c r="CV69" s="209"/>
      <c r="CW69" s="209"/>
      <c r="CX69" s="209"/>
      <c r="CY69" s="209"/>
      <c r="CZ69" s="209"/>
      <c r="DA69" s="106" t="s">
        <v>68</v>
      </c>
      <c r="DB69" s="64" t="s">
        <v>69</v>
      </c>
      <c r="DP69" s="175"/>
      <c r="DQ69" s="175"/>
      <c r="DR69" s="175"/>
      <c r="DS69" s="175"/>
    </row>
    <row r="70" spans="1:124" s="176" customFormat="1" ht="14.45" customHeight="1" thickBot="1">
      <c r="A70" s="37"/>
      <c r="B70" s="38"/>
      <c r="C70" s="44" t="s">
        <v>140</v>
      </c>
      <c r="D70" s="147"/>
      <c r="E70" s="97"/>
      <c r="F70" s="98"/>
      <c r="G70" s="98"/>
      <c r="H70" s="98"/>
      <c r="I70" s="98"/>
      <c r="J70" s="98"/>
      <c r="K70" s="98"/>
      <c r="L70" s="98"/>
      <c r="M70" s="98"/>
      <c r="N70" s="98"/>
      <c r="O70" s="98"/>
      <c r="P70" s="98">
        <v>0</v>
      </c>
      <c r="Q70" s="98">
        <v>0</v>
      </c>
      <c r="R70" s="98">
        <v>0</v>
      </c>
      <c r="S70" s="98">
        <v>0</v>
      </c>
      <c r="T70" s="98">
        <v>0</v>
      </c>
      <c r="U70" s="98">
        <v>0</v>
      </c>
      <c r="V70" s="98">
        <v>0</v>
      </c>
      <c r="W70" s="98">
        <v>0</v>
      </c>
      <c r="X70" s="98">
        <v>0</v>
      </c>
      <c r="Y70" s="98">
        <v>0</v>
      </c>
      <c r="Z70" s="98">
        <v>0</v>
      </c>
      <c r="AA70" s="98">
        <v>0</v>
      </c>
      <c r="AB70" s="98">
        <v>0</v>
      </c>
      <c r="AC70" s="98">
        <v>0</v>
      </c>
      <c r="AD70" s="98">
        <v>0</v>
      </c>
      <c r="AE70" s="98">
        <v>0</v>
      </c>
      <c r="AF70" s="98">
        <v>0</v>
      </c>
      <c r="AG70" s="98">
        <v>0</v>
      </c>
      <c r="AH70" s="98">
        <v>0</v>
      </c>
      <c r="AI70" s="98">
        <v>0</v>
      </c>
      <c r="AJ70" s="98">
        <v>0</v>
      </c>
      <c r="AK70" s="98">
        <v>0</v>
      </c>
      <c r="AL70" s="98">
        <v>0</v>
      </c>
      <c r="AM70" s="98">
        <v>0</v>
      </c>
      <c r="AN70" s="98">
        <v>0</v>
      </c>
      <c r="AO70" s="98">
        <v>0</v>
      </c>
      <c r="AP70" s="98">
        <v>0</v>
      </c>
      <c r="AQ70" s="98">
        <v>0</v>
      </c>
      <c r="AR70" s="98">
        <v>0</v>
      </c>
      <c r="AS70" s="98">
        <v>0</v>
      </c>
      <c r="AT70" s="98">
        <v>0</v>
      </c>
      <c r="AU70" s="98">
        <v>0</v>
      </c>
      <c r="AV70" s="98">
        <v>0</v>
      </c>
      <c r="AW70" s="98">
        <v>0</v>
      </c>
      <c r="AX70" s="98">
        <v>0</v>
      </c>
      <c r="AY70" s="98">
        <v>0</v>
      </c>
      <c r="AZ70" s="98">
        <v>0</v>
      </c>
      <c r="BA70" s="98">
        <v>0</v>
      </c>
      <c r="BB70" s="98">
        <v>0</v>
      </c>
      <c r="BC70" s="97"/>
      <c r="BD70" s="98"/>
      <c r="BE70" s="98"/>
      <c r="BF70" s="98"/>
      <c r="BG70" s="98"/>
      <c r="BH70" s="98"/>
      <c r="BI70" s="98"/>
      <c r="BJ70" s="98"/>
      <c r="BK70" s="98"/>
      <c r="BL70" s="98"/>
      <c r="BM70" s="98"/>
      <c r="BN70" s="98">
        <v>0</v>
      </c>
      <c r="BO70" s="98">
        <v>0</v>
      </c>
      <c r="BP70" s="98">
        <v>0</v>
      </c>
      <c r="BQ70" s="98">
        <v>0</v>
      </c>
      <c r="BR70" s="98">
        <v>0</v>
      </c>
      <c r="BS70" s="98">
        <v>0</v>
      </c>
      <c r="BT70" s="98">
        <v>0</v>
      </c>
      <c r="BU70" s="98">
        <v>0</v>
      </c>
      <c r="BV70" s="98">
        <v>0</v>
      </c>
      <c r="BW70" s="98">
        <v>0</v>
      </c>
      <c r="BX70" s="98">
        <v>0</v>
      </c>
      <c r="BY70" s="98">
        <v>0</v>
      </c>
      <c r="BZ70" s="98">
        <v>0</v>
      </c>
      <c r="CA70" s="98">
        <v>0</v>
      </c>
      <c r="CB70" s="98">
        <v>0</v>
      </c>
      <c r="CC70" s="98">
        <v>0</v>
      </c>
      <c r="CD70" s="98">
        <v>0</v>
      </c>
      <c r="CE70" s="98">
        <v>0</v>
      </c>
      <c r="CF70" s="98">
        <v>0</v>
      </c>
      <c r="CG70" s="98">
        <v>0</v>
      </c>
      <c r="CH70" s="98">
        <v>0</v>
      </c>
      <c r="CI70" s="98">
        <v>0</v>
      </c>
      <c r="CJ70" s="98">
        <v>0</v>
      </c>
      <c r="CK70" s="98">
        <v>0</v>
      </c>
      <c r="CL70" s="98">
        <v>0</v>
      </c>
      <c r="CM70" s="98">
        <v>0</v>
      </c>
      <c r="CN70" s="98">
        <v>0</v>
      </c>
      <c r="CO70" s="98">
        <v>0</v>
      </c>
      <c r="CP70" s="98">
        <v>0</v>
      </c>
      <c r="CQ70" s="98">
        <v>0</v>
      </c>
      <c r="CR70" s="98">
        <v>0</v>
      </c>
      <c r="CS70" s="98">
        <v>0</v>
      </c>
      <c r="CT70" s="98">
        <v>0</v>
      </c>
      <c r="CU70" s="98">
        <v>0</v>
      </c>
      <c r="CV70" s="98">
        <v>0</v>
      </c>
      <c r="CW70" s="98">
        <v>0</v>
      </c>
      <c r="CX70" s="98">
        <v>0</v>
      </c>
      <c r="CY70" s="98">
        <v>0</v>
      </c>
      <c r="CZ70" s="98">
        <v>0</v>
      </c>
      <c r="DA70" s="105">
        <f>SUM(E70:CZ70)</f>
        <v>0</v>
      </c>
      <c r="DB70" s="117">
        <f t="shared" ref="DB70:DB84" si="17">SUMPRODUCT(E70:CZ70,DiscountFactors)</f>
        <v>0</v>
      </c>
      <c r="DP70" s="175">
        <f t="shared" ref="DP70:DP130" si="18">IF(A70="BUSINESS",1,0)</f>
        <v>0</v>
      </c>
      <c r="DQ70" s="175">
        <f t="shared" ref="DQ70:DQ130" si="19">IF(A70="HOUSEHOLD",1,0)</f>
        <v>0</v>
      </c>
      <c r="DR70" s="175">
        <f t="shared" ref="DR70:DR130" si="20">IF(AND(B70="YES",DP70=1),1,0)</f>
        <v>0</v>
      </c>
      <c r="DS70" s="175">
        <f t="shared" ref="DS70:DS130" si="21">IF(AND(B70="YES",DQ70=1),1,0)</f>
        <v>0</v>
      </c>
      <c r="DT70" s="175"/>
    </row>
    <row r="71" spans="1:124" s="176" customFormat="1" ht="15.4" customHeight="1" thickBot="1">
      <c r="A71" s="185" t="str">
        <f>IF(DA70&lt;&gt;0,(IF(OR(A70="",B70=""),"Please fill in the two boxes above",IF(AND(B70="YES",OR(A70="OTHER",A70="")),"YES for direct impacts on business/household only",""))),"")</f>
        <v/>
      </c>
      <c r="B71" s="187"/>
      <c r="C71" s="40" t="s">
        <v>53</v>
      </c>
      <c r="D71" s="151"/>
      <c r="E71" s="99"/>
      <c r="F71" s="3"/>
      <c r="G71" s="3"/>
      <c r="H71" s="3"/>
      <c r="I71" s="3"/>
      <c r="J71" s="3"/>
      <c r="K71" s="3"/>
      <c r="L71" s="3"/>
      <c r="M71" s="3"/>
      <c r="N71" s="3"/>
      <c r="O71" s="3"/>
      <c r="P71" s="2">
        <v>0</v>
      </c>
      <c r="Q71" s="2">
        <v>0</v>
      </c>
      <c r="R71" s="2">
        <v>0</v>
      </c>
      <c r="S71" s="2">
        <v>0</v>
      </c>
      <c r="T71" s="2">
        <v>0</v>
      </c>
      <c r="U71" s="2">
        <v>0</v>
      </c>
      <c r="V71" s="2">
        <v>0</v>
      </c>
      <c r="W71" s="2">
        <v>0</v>
      </c>
      <c r="X71" s="2">
        <v>0</v>
      </c>
      <c r="Y71" s="2">
        <v>0</v>
      </c>
      <c r="Z71" s="2">
        <v>0</v>
      </c>
      <c r="AA71" s="2">
        <v>0</v>
      </c>
      <c r="AB71" s="2">
        <v>0</v>
      </c>
      <c r="AC71" s="2">
        <v>0</v>
      </c>
      <c r="AD71" s="2">
        <v>0</v>
      </c>
      <c r="AE71" s="2">
        <v>0</v>
      </c>
      <c r="AF71" s="2">
        <v>0</v>
      </c>
      <c r="AG71" s="2">
        <v>0</v>
      </c>
      <c r="AH71" s="2">
        <v>0</v>
      </c>
      <c r="AI71" s="2">
        <v>0</v>
      </c>
      <c r="AJ71" s="2">
        <v>0</v>
      </c>
      <c r="AK71" s="2">
        <v>0</v>
      </c>
      <c r="AL71" s="2">
        <v>0</v>
      </c>
      <c r="AM71" s="2">
        <v>0</v>
      </c>
      <c r="AN71" s="2">
        <v>0</v>
      </c>
      <c r="AO71" s="2">
        <v>0</v>
      </c>
      <c r="AP71" s="2">
        <v>0</v>
      </c>
      <c r="AQ71" s="2">
        <v>0</v>
      </c>
      <c r="AR71" s="2">
        <v>0</v>
      </c>
      <c r="AS71" s="2">
        <v>0</v>
      </c>
      <c r="AT71" s="2">
        <v>0</v>
      </c>
      <c r="AU71" s="2">
        <v>0</v>
      </c>
      <c r="AV71" s="2">
        <v>0</v>
      </c>
      <c r="AW71" s="2">
        <v>0</v>
      </c>
      <c r="AX71" s="2">
        <v>0</v>
      </c>
      <c r="AY71" s="2">
        <v>0</v>
      </c>
      <c r="AZ71" s="2">
        <v>0</v>
      </c>
      <c r="BA71" s="2">
        <v>0</v>
      </c>
      <c r="BB71" s="2">
        <v>0</v>
      </c>
      <c r="BC71" s="99"/>
      <c r="BD71" s="3"/>
      <c r="BE71" s="3"/>
      <c r="BF71" s="3"/>
      <c r="BG71" s="3"/>
      <c r="BH71" s="3"/>
      <c r="BI71" s="3"/>
      <c r="BJ71" s="3"/>
      <c r="BK71" s="3"/>
      <c r="BL71" s="3"/>
      <c r="BM71" s="3"/>
      <c r="BN71" s="2">
        <v>0</v>
      </c>
      <c r="BO71" s="2">
        <v>0</v>
      </c>
      <c r="BP71" s="2">
        <v>0</v>
      </c>
      <c r="BQ71" s="2">
        <v>0</v>
      </c>
      <c r="BR71" s="2">
        <v>0</v>
      </c>
      <c r="BS71" s="2">
        <v>0</v>
      </c>
      <c r="BT71" s="2">
        <v>0</v>
      </c>
      <c r="BU71" s="2">
        <v>0</v>
      </c>
      <c r="BV71" s="2">
        <v>0</v>
      </c>
      <c r="BW71" s="2">
        <v>0</v>
      </c>
      <c r="BX71" s="2">
        <v>0</v>
      </c>
      <c r="BY71" s="2">
        <v>0</v>
      </c>
      <c r="BZ71" s="2">
        <v>0</v>
      </c>
      <c r="CA71" s="2">
        <v>0</v>
      </c>
      <c r="CB71" s="2">
        <v>0</v>
      </c>
      <c r="CC71" s="2">
        <v>0</v>
      </c>
      <c r="CD71" s="2">
        <v>0</v>
      </c>
      <c r="CE71" s="2">
        <v>0</v>
      </c>
      <c r="CF71" s="2">
        <v>0</v>
      </c>
      <c r="CG71" s="2">
        <v>0</v>
      </c>
      <c r="CH71" s="2">
        <v>0</v>
      </c>
      <c r="CI71" s="2">
        <v>0</v>
      </c>
      <c r="CJ71" s="2">
        <v>0</v>
      </c>
      <c r="CK71" s="2">
        <v>0</v>
      </c>
      <c r="CL71" s="2">
        <v>0</v>
      </c>
      <c r="CM71" s="2">
        <v>0</v>
      </c>
      <c r="CN71" s="2">
        <v>0</v>
      </c>
      <c r="CO71" s="2">
        <v>0</v>
      </c>
      <c r="CP71" s="2">
        <v>0</v>
      </c>
      <c r="CQ71" s="2">
        <v>0</v>
      </c>
      <c r="CR71" s="2">
        <v>0</v>
      </c>
      <c r="CS71" s="2">
        <v>0</v>
      </c>
      <c r="CT71" s="2">
        <v>0</v>
      </c>
      <c r="CU71" s="2">
        <v>0</v>
      </c>
      <c r="CV71" s="2">
        <v>0</v>
      </c>
      <c r="CW71" s="2">
        <v>0</v>
      </c>
      <c r="CX71" s="2">
        <v>0</v>
      </c>
      <c r="CY71" s="2">
        <v>0</v>
      </c>
      <c r="CZ71" s="2">
        <v>0</v>
      </c>
      <c r="DA71" s="105">
        <f t="shared" ref="DA71:DA84" si="22">SUM(E71:CZ71)</f>
        <v>0</v>
      </c>
      <c r="DB71" s="117">
        <f t="shared" si="17"/>
        <v>0</v>
      </c>
      <c r="DP71" s="175">
        <f t="shared" si="18"/>
        <v>0</v>
      </c>
      <c r="DQ71" s="175">
        <f t="shared" si="19"/>
        <v>0</v>
      </c>
      <c r="DR71" s="175">
        <f t="shared" si="20"/>
        <v>0</v>
      </c>
      <c r="DS71" s="175">
        <f t="shared" si="21"/>
        <v>0</v>
      </c>
      <c r="DT71" s="175"/>
    </row>
    <row r="72" spans="1:124" s="176" customFormat="1" ht="16.5" thickBot="1">
      <c r="A72" s="188"/>
      <c r="B72" s="187"/>
      <c r="C72" s="41" t="s">
        <v>54</v>
      </c>
      <c r="D72" s="152"/>
      <c r="E72" s="100"/>
      <c r="F72" s="101"/>
      <c r="G72" s="101"/>
      <c r="H72" s="101"/>
      <c r="I72" s="101"/>
      <c r="J72" s="101"/>
      <c r="K72" s="101"/>
      <c r="L72" s="101"/>
      <c r="M72" s="101"/>
      <c r="N72" s="101"/>
      <c r="O72" s="101"/>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100"/>
      <c r="BD72" s="101"/>
      <c r="BE72" s="101"/>
      <c r="BF72" s="101"/>
      <c r="BG72" s="101"/>
      <c r="BH72" s="101"/>
      <c r="BI72" s="101"/>
      <c r="BJ72" s="101"/>
      <c r="BK72" s="101"/>
      <c r="BL72" s="101"/>
      <c r="BM72" s="101"/>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105">
        <f t="shared" si="22"/>
        <v>0</v>
      </c>
      <c r="DB72" s="117">
        <f t="shared" si="17"/>
        <v>0</v>
      </c>
      <c r="DP72" s="175">
        <f t="shared" si="18"/>
        <v>0</v>
      </c>
      <c r="DQ72" s="175">
        <f t="shared" si="19"/>
        <v>0</v>
      </c>
      <c r="DR72" s="175">
        <f t="shared" si="20"/>
        <v>0</v>
      </c>
      <c r="DS72" s="175">
        <f t="shared" si="21"/>
        <v>0</v>
      </c>
      <c r="DT72" s="175"/>
    </row>
    <row r="73" spans="1:124" s="176" customFormat="1" ht="15.4" hidden="1" customHeight="1" outlineLevel="1" thickBot="1">
      <c r="A73" s="37"/>
      <c r="B73" s="38"/>
      <c r="C73" s="46" t="s">
        <v>141</v>
      </c>
      <c r="D73" s="153"/>
      <c r="E73" s="97"/>
      <c r="F73" s="98"/>
      <c r="G73" s="98"/>
      <c r="H73" s="98"/>
      <c r="I73" s="98"/>
      <c r="J73" s="98"/>
      <c r="K73" s="98"/>
      <c r="L73" s="98"/>
      <c r="M73" s="98"/>
      <c r="N73" s="98"/>
      <c r="O73" s="98"/>
      <c r="P73" s="98">
        <v>0</v>
      </c>
      <c r="Q73" s="98">
        <v>0</v>
      </c>
      <c r="R73" s="98">
        <v>0</v>
      </c>
      <c r="S73" s="98">
        <v>0</v>
      </c>
      <c r="T73" s="98">
        <v>0</v>
      </c>
      <c r="U73" s="98">
        <v>0</v>
      </c>
      <c r="V73" s="98">
        <v>0</v>
      </c>
      <c r="W73" s="98">
        <v>0</v>
      </c>
      <c r="X73" s="98">
        <v>0</v>
      </c>
      <c r="Y73" s="98">
        <v>0</v>
      </c>
      <c r="Z73" s="98">
        <v>0</v>
      </c>
      <c r="AA73" s="98">
        <v>0</v>
      </c>
      <c r="AB73" s="98">
        <v>0</v>
      </c>
      <c r="AC73" s="98">
        <v>0</v>
      </c>
      <c r="AD73" s="98">
        <v>0</v>
      </c>
      <c r="AE73" s="98">
        <v>0</v>
      </c>
      <c r="AF73" s="98">
        <v>0</v>
      </c>
      <c r="AG73" s="98">
        <v>0</v>
      </c>
      <c r="AH73" s="98">
        <v>0</v>
      </c>
      <c r="AI73" s="98">
        <v>0</v>
      </c>
      <c r="AJ73" s="98">
        <v>0</v>
      </c>
      <c r="AK73" s="98">
        <v>0</v>
      </c>
      <c r="AL73" s="98">
        <v>0</v>
      </c>
      <c r="AM73" s="98">
        <v>0</v>
      </c>
      <c r="AN73" s="98">
        <v>0</v>
      </c>
      <c r="AO73" s="98">
        <v>0</v>
      </c>
      <c r="AP73" s="98">
        <v>0</v>
      </c>
      <c r="AQ73" s="98">
        <v>0</v>
      </c>
      <c r="AR73" s="98">
        <v>0</v>
      </c>
      <c r="AS73" s="98">
        <v>0</v>
      </c>
      <c r="AT73" s="98">
        <v>0</v>
      </c>
      <c r="AU73" s="98">
        <v>0</v>
      </c>
      <c r="AV73" s="98">
        <v>0</v>
      </c>
      <c r="AW73" s="98">
        <v>0</v>
      </c>
      <c r="AX73" s="98">
        <v>0</v>
      </c>
      <c r="AY73" s="98">
        <v>0</v>
      </c>
      <c r="AZ73" s="98">
        <v>0</v>
      </c>
      <c r="BA73" s="98">
        <v>0</v>
      </c>
      <c r="BB73" s="102">
        <v>0</v>
      </c>
      <c r="BC73" s="97"/>
      <c r="BD73" s="98"/>
      <c r="BE73" s="98"/>
      <c r="BF73" s="98"/>
      <c r="BG73" s="98"/>
      <c r="BH73" s="98"/>
      <c r="BI73" s="98"/>
      <c r="BJ73" s="98"/>
      <c r="BK73" s="98"/>
      <c r="BL73" s="98"/>
      <c r="BM73" s="98"/>
      <c r="BN73" s="98">
        <v>0</v>
      </c>
      <c r="BO73" s="98">
        <v>0</v>
      </c>
      <c r="BP73" s="98">
        <v>0</v>
      </c>
      <c r="BQ73" s="98">
        <v>0</v>
      </c>
      <c r="BR73" s="98">
        <v>0</v>
      </c>
      <c r="BS73" s="98">
        <v>0</v>
      </c>
      <c r="BT73" s="98">
        <v>0</v>
      </c>
      <c r="BU73" s="98">
        <v>0</v>
      </c>
      <c r="BV73" s="98">
        <v>0</v>
      </c>
      <c r="BW73" s="98">
        <v>0</v>
      </c>
      <c r="BX73" s="98">
        <v>0</v>
      </c>
      <c r="BY73" s="98">
        <v>0</v>
      </c>
      <c r="BZ73" s="98">
        <v>0</v>
      </c>
      <c r="CA73" s="98">
        <v>0</v>
      </c>
      <c r="CB73" s="98">
        <v>0</v>
      </c>
      <c r="CC73" s="98">
        <v>0</v>
      </c>
      <c r="CD73" s="98">
        <v>0</v>
      </c>
      <c r="CE73" s="98">
        <v>0</v>
      </c>
      <c r="CF73" s="98">
        <v>0</v>
      </c>
      <c r="CG73" s="98">
        <v>0</v>
      </c>
      <c r="CH73" s="98">
        <v>0</v>
      </c>
      <c r="CI73" s="98">
        <v>0</v>
      </c>
      <c r="CJ73" s="98">
        <v>0</v>
      </c>
      <c r="CK73" s="98">
        <v>0</v>
      </c>
      <c r="CL73" s="98">
        <v>0</v>
      </c>
      <c r="CM73" s="98">
        <v>0</v>
      </c>
      <c r="CN73" s="98">
        <v>0</v>
      </c>
      <c r="CO73" s="98">
        <v>0</v>
      </c>
      <c r="CP73" s="98">
        <v>0</v>
      </c>
      <c r="CQ73" s="98">
        <v>0</v>
      </c>
      <c r="CR73" s="98">
        <v>0</v>
      </c>
      <c r="CS73" s="98">
        <v>0</v>
      </c>
      <c r="CT73" s="98">
        <v>0</v>
      </c>
      <c r="CU73" s="98">
        <v>0</v>
      </c>
      <c r="CV73" s="98">
        <v>0</v>
      </c>
      <c r="CW73" s="98">
        <v>0</v>
      </c>
      <c r="CX73" s="98">
        <v>0</v>
      </c>
      <c r="CY73" s="98">
        <v>0</v>
      </c>
      <c r="CZ73" s="102">
        <v>0</v>
      </c>
      <c r="DA73" s="105">
        <f t="shared" si="22"/>
        <v>0</v>
      </c>
      <c r="DB73" s="117">
        <f t="shared" si="17"/>
        <v>0</v>
      </c>
      <c r="DP73" s="175">
        <f t="shared" si="18"/>
        <v>0</v>
      </c>
      <c r="DQ73" s="175">
        <f t="shared" si="19"/>
        <v>0</v>
      </c>
      <c r="DR73" s="175">
        <f t="shared" si="20"/>
        <v>0</v>
      </c>
      <c r="DS73" s="175">
        <f t="shared" si="21"/>
        <v>0</v>
      </c>
      <c r="DT73" s="175"/>
    </row>
    <row r="74" spans="1:124" s="176" customFormat="1" ht="15.4" hidden="1" customHeight="1" outlineLevel="1" thickBot="1">
      <c r="A74" s="185" t="str">
        <f>IF(DA73&lt;&gt;0,(IF(OR(A73="",B73=""),"Please fill in the two boxes above",IF(AND(B73="YES",OR(A73="OTHER",A73="")),"YES for direct impacts on business/household only",""))),"")</f>
        <v/>
      </c>
      <c r="B74" s="187"/>
      <c r="C74" s="40" t="s">
        <v>53</v>
      </c>
      <c r="D74" s="151"/>
      <c r="E74" s="99"/>
      <c r="F74" s="3"/>
      <c r="G74" s="3"/>
      <c r="H74" s="3"/>
      <c r="I74" s="3"/>
      <c r="J74" s="3"/>
      <c r="K74" s="3"/>
      <c r="L74" s="3"/>
      <c r="M74" s="3"/>
      <c r="N74" s="3"/>
      <c r="O74" s="3"/>
      <c r="P74" s="2">
        <v>0</v>
      </c>
      <c r="Q74" s="2">
        <v>0</v>
      </c>
      <c r="R74" s="2">
        <v>0</v>
      </c>
      <c r="S74" s="2">
        <v>0</v>
      </c>
      <c r="T74" s="2">
        <v>0</v>
      </c>
      <c r="U74" s="2">
        <v>0</v>
      </c>
      <c r="V74" s="2">
        <v>0</v>
      </c>
      <c r="W74" s="2">
        <v>0</v>
      </c>
      <c r="X74" s="2">
        <v>0</v>
      </c>
      <c r="Y74" s="2">
        <v>0</v>
      </c>
      <c r="Z74" s="2">
        <v>0</v>
      </c>
      <c r="AA74" s="2">
        <v>0</v>
      </c>
      <c r="AB74" s="2">
        <v>0</v>
      </c>
      <c r="AC74" s="2">
        <v>0</v>
      </c>
      <c r="AD74" s="2">
        <v>0</v>
      </c>
      <c r="AE74" s="2">
        <v>0</v>
      </c>
      <c r="AF74" s="2">
        <v>0</v>
      </c>
      <c r="AG74" s="2">
        <v>0</v>
      </c>
      <c r="AH74" s="2">
        <v>0</v>
      </c>
      <c r="AI74" s="2">
        <v>0</v>
      </c>
      <c r="AJ74" s="2">
        <v>0</v>
      </c>
      <c r="AK74" s="2">
        <v>0</v>
      </c>
      <c r="AL74" s="2">
        <v>0</v>
      </c>
      <c r="AM74" s="2">
        <v>0</v>
      </c>
      <c r="AN74" s="2">
        <v>0</v>
      </c>
      <c r="AO74" s="2">
        <v>0</v>
      </c>
      <c r="AP74" s="2">
        <v>0</v>
      </c>
      <c r="AQ74" s="2">
        <v>0</v>
      </c>
      <c r="AR74" s="2">
        <v>0</v>
      </c>
      <c r="AS74" s="2">
        <v>0</v>
      </c>
      <c r="AT74" s="2">
        <v>0</v>
      </c>
      <c r="AU74" s="2">
        <v>0</v>
      </c>
      <c r="AV74" s="2">
        <v>0</v>
      </c>
      <c r="AW74" s="2">
        <v>0</v>
      </c>
      <c r="AX74" s="2">
        <v>0</v>
      </c>
      <c r="AY74" s="2">
        <v>0</v>
      </c>
      <c r="AZ74" s="2">
        <v>0</v>
      </c>
      <c r="BA74" s="2">
        <v>0</v>
      </c>
      <c r="BB74" s="103">
        <v>0</v>
      </c>
      <c r="BC74" s="99"/>
      <c r="BD74" s="3"/>
      <c r="BE74" s="3"/>
      <c r="BF74" s="3"/>
      <c r="BG74" s="3"/>
      <c r="BH74" s="3"/>
      <c r="BI74" s="3"/>
      <c r="BJ74" s="3"/>
      <c r="BK74" s="3"/>
      <c r="BL74" s="3"/>
      <c r="BM74" s="3"/>
      <c r="BN74" s="2">
        <v>0</v>
      </c>
      <c r="BO74" s="2">
        <v>0</v>
      </c>
      <c r="BP74" s="2">
        <v>0</v>
      </c>
      <c r="BQ74" s="2">
        <v>0</v>
      </c>
      <c r="BR74" s="2">
        <v>0</v>
      </c>
      <c r="BS74" s="2">
        <v>0</v>
      </c>
      <c r="BT74" s="2">
        <v>0</v>
      </c>
      <c r="BU74" s="2">
        <v>0</v>
      </c>
      <c r="BV74" s="2">
        <v>0</v>
      </c>
      <c r="BW74" s="2">
        <v>0</v>
      </c>
      <c r="BX74" s="2">
        <v>0</v>
      </c>
      <c r="BY74" s="2">
        <v>0</v>
      </c>
      <c r="BZ74" s="2">
        <v>0</v>
      </c>
      <c r="CA74" s="2">
        <v>0</v>
      </c>
      <c r="CB74" s="2">
        <v>0</v>
      </c>
      <c r="CC74" s="2">
        <v>0</v>
      </c>
      <c r="CD74" s="2">
        <v>0</v>
      </c>
      <c r="CE74" s="2">
        <v>0</v>
      </c>
      <c r="CF74" s="2">
        <v>0</v>
      </c>
      <c r="CG74" s="2">
        <v>0</v>
      </c>
      <c r="CH74" s="2">
        <v>0</v>
      </c>
      <c r="CI74" s="2">
        <v>0</v>
      </c>
      <c r="CJ74" s="2">
        <v>0</v>
      </c>
      <c r="CK74" s="2">
        <v>0</v>
      </c>
      <c r="CL74" s="2">
        <v>0</v>
      </c>
      <c r="CM74" s="2">
        <v>0</v>
      </c>
      <c r="CN74" s="2">
        <v>0</v>
      </c>
      <c r="CO74" s="2">
        <v>0</v>
      </c>
      <c r="CP74" s="2">
        <v>0</v>
      </c>
      <c r="CQ74" s="2">
        <v>0</v>
      </c>
      <c r="CR74" s="2">
        <v>0</v>
      </c>
      <c r="CS74" s="2">
        <v>0</v>
      </c>
      <c r="CT74" s="2">
        <v>0</v>
      </c>
      <c r="CU74" s="2">
        <v>0</v>
      </c>
      <c r="CV74" s="2">
        <v>0</v>
      </c>
      <c r="CW74" s="2">
        <v>0</v>
      </c>
      <c r="CX74" s="2">
        <v>0</v>
      </c>
      <c r="CY74" s="2">
        <v>0</v>
      </c>
      <c r="CZ74" s="103">
        <v>0</v>
      </c>
      <c r="DA74" s="105">
        <f t="shared" si="22"/>
        <v>0</v>
      </c>
      <c r="DB74" s="117">
        <f t="shared" si="17"/>
        <v>0</v>
      </c>
      <c r="DP74" s="175">
        <f t="shared" si="18"/>
        <v>0</v>
      </c>
      <c r="DQ74" s="175">
        <f t="shared" si="19"/>
        <v>0</v>
      </c>
      <c r="DR74" s="175">
        <f t="shared" si="20"/>
        <v>0</v>
      </c>
      <c r="DS74" s="175">
        <f t="shared" si="21"/>
        <v>0</v>
      </c>
      <c r="DT74" s="175"/>
    </row>
    <row r="75" spans="1:124" s="176" customFormat="1" ht="15.4" hidden="1" customHeight="1" outlineLevel="1" thickBot="1">
      <c r="A75" s="188"/>
      <c r="B75" s="187"/>
      <c r="C75" s="41" t="s">
        <v>54</v>
      </c>
      <c r="D75" s="152"/>
      <c r="E75" s="100"/>
      <c r="F75" s="101"/>
      <c r="G75" s="101"/>
      <c r="H75" s="101"/>
      <c r="I75" s="101"/>
      <c r="J75" s="101"/>
      <c r="K75" s="101"/>
      <c r="L75" s="101"/>
      <c r="M75" s="101"/>
      <c r="N75" s="101"/>
      <c r="O75" s="101"/>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104">
        <v>0</v>
      </c>
      <c r="BC75" s="100"/>
      <c r="BD75" s="101"/>
      <c r="BE75" s="101"/>
      <c r="BF75" s="101"/>
      <c r="BG75" s="101"/>
      <c r="BH75" s="101"/>
      <c r="BI75" s="101"/>
      <c r="BJ75" s="101"/>
      <c r="BK75" s="101"/>
      <c r="BL75" s="101"/>
      <c r="BM75" s="101"/>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104">
        <v>0</v>
      </c>
      <c r="DA75" s="105">
        <f t="shared" si="22"/>
        <v>0</v>
      </c>
      <c r="DB75" s="117">
        <f t="shared" si="17"/>
        <v>0</v>
      </c>
      <c r="DP75" s="175">
        <f t="shared" si="18"/>
        <v>0</v>
      </c>
      <c r="DQ75" s="175">
        <f t="shared" si="19"/>
        <v>0</v>
      </c>
      <c r="DR75" s="175">
        <f t="shared" si="20"/>
        <v>0</v>
      </c>
      <c r="DS75" s="175">
        <f t="shared" si="21"/>
        <v>0</v>
      </c>
      <c r="DT75" s="175"/>
    </row>
    <row r="76" spans="1:124" s="176" customFormat="1" ht="15.4" hidden="1" customHeight="1" outlineLevel="1" thickBot="1">
      <c r="A76" s="37"/>
      <c r="B76" s="38"/>
      <c r="C76" s="46" t="s">
        <v>142</v>
      </c>
      <c r="D76" s="153"/>
      <c r="E76" s="97"/>
      <c r="F76" s="98"/>
      <c r="G76" s="98"/>
      <c r="H76" s="98"/>
      <c r="I76" s="98"/>
      <c r="J76" s="98"/>
      <c r="K76" s="98"/>
      <c r="L76" s="98"/>
      <c r="M76" s="98"/>
      <c r="N76" s="98"/>
      <c r="O76" s="98"/>
      <c r="P76" s="98">
        <v>0</v>
      </c>
      <c r="Q76" s="98">
        <v>0</v>
      </c>
      <c r="R76" s="98">
        <v>0</v>
      </c>
      <c r="S76" s="98">
        <v>0</v>
      </c>
      <c r="T76" s="98">
        <v>0</v>
      </c>
      <c r="U76" s="98">
        <v>0</v>
      </c>
      <c r="V76" s="98">
        <v>0</v>
      </c>
      <c r="W76" s="98">
        <v>0</v>
      </c>
      <c r="X76" s="98">
        <v>0</v>
      </c>
      <c r="Y76" s="98">
        <v>0</v>
      </c>
      <c r="Z76" s="98">
        <v>0</v>
      </c>
      <c r="AA76" s="98">
        <v>0</v>
      </c>
      <c r="AB76" s="98">
        <v>0</v>
      </c>
      <c r="AC76" s="98">
        <v>0</v>
      </c>
      <c r="AD76" s="98">
        <v>0</v>
      </c>
      <c r="AE76" s="98">
        <v>0</v>
      </c>
      <c r="AF76" s="98">
        <v>0</v>
      </c>
      <c r="AG76" s="98">
        <v>0</v>
      </c>
      <c r="AH76" s="98">
        <v>0</v>
      </c>
      <c r="AI76" s="98">
        <v>0</v>
      </c>
      <c r="AJ76" s="98">
        <v>0</v>
      </c>
      <c r="AK76" s="98">
        <v>0</v>
      </c>
      <c r="AL76" s="98">
        <v>0</v>
      </c>
      <c r="AM76" s="98">
        <v>0</v>
      </c>
      <c r="AN76" s="98">
        <v>0</v>
      </c>
      <c r="AO76" s="98">
        <v>0</v>
      </c>
      <c r="AP76" s="98">
        <v>0</v>
      </c>
      <c r="AQ76" s="98">
        <v>0</v>
      </c>
      <c r="AR76" s="98">
        <v>0</v>
      </c>
      <c r="AS76" s="98">
        <v>0</v>
      </c>
      <c r="AT76" s="98">
        <v>0</v>
      </c>
      <c r="AU76" s="98">
        <v>0</v>
      </c>
      <c r="AV76" s="98">
        <v>0</v>
      </c>
      <c r="AW76" s="98">
        <v>0</v>
      </c>
      <c r="AX76" s="98">
        <v>0</v>
      </c>
      <c r="AY76" s="98">
        <v>0</v>
      </c>
      <c r="AZ76" s="98">
        <v>0</v>
      </c>
      <c r="BA76" s="98">
        <v>0</v>
      </c>
      <c r="BB76" s="102">
        <v>0</v>
      </c>
      <c r="BC76" s="97"/>
      <c r="BD76" s="98"/>
      <c r="BE76" s="98"/>
      <c r="BF76" s="98"/>
      <c r="BG76" s="98"/>
      <c r="BH76" s="98"/>
      <c r="BI76" s="98"/>
      <c r="BJ76" s="98"/>
      <c r="BK76" s="98"/>
      <c r="BL76" s="98"/>
      <c r="BM76" s="98"/>
      <c r="BN76" s="98">
        <v>0</v>
      </c>
      <c r="BO76" s="98">
        <v>0</v>
      </c>
      <c r="BP76" s="98">
        <v>0</v>
      </c>
      <c r="BQ76" s="98">
        <v>0</v>
      </c>
      <c r="BR76" s="98">
        <v>0</v>
      </c>
      <c r="BS76" s="98">
        <v>0</v>
      </c>
      <c r="BT76" s="98">
        <v>0</v>
      </c>
      <c r="BU76" s="98">
        <v>0</v>
      </c>
      <c r="BV76" s="98">
        <v>0</v>
      </c>
      <c r="BW76" s="98">
        <v>0</v>
      </c>
      <c r="BX76" s="98">
        <v>0</v>
      </c>
      <c r="BY76" s="98">
        <v>0</v>
      </c>
      <c r="BZ76" s="98">
        <v>0</v>
      </c>
      <c r="CA76" s="98">
        <v>0</v>
      </c>
      <c r="CB76" s="98">
        <v>0</v>
      </c>
      <c r="CC76" s="98">
        <v>0</v>
      </c>
      <c r="CD76" s="98">
        <v>0</v>
      </c>
      <c r="CE76" s="98">
        <v>0</v>
      </c>
      <c r="CF76" s="98">
        <v>0</v>
      </c>
      <c r="CG76" s="98">
        <v>0</v>
      </c>
      <c r="CH76" s="98">
        <v>0</v>
      </c>
      <c r="CI76" s="98">
        <v>0</v>
      </c>
      <c r="CJ76" s="98">
        <v>0</v>
      </c>
      <c r="CK76" s="98">
        <v>0</v>
      </c>
      <c r="CL76" s="98">
        <v>0</v>
      </c>
      <c r="CM76" s="98">
        <v>0</v>
      </c>
      <c r="CN76" s="98">
        <v>0</v>
      </c>
      <c r="CO76" s="98">
        <v>0</v>
      </c>
      <c r="CP76" s="98">
        <v>0</v>
      </c>
      <c r="CQ76" s="98">
        <v>0</v>
      </c>
      <c r="CR76" s="98">
        <v>0</v>
      </c>
      <c r="CS76" s="98">
        <v>0</v>
      </c>
      <c r="CT76" s="98">
        <v>0</v>
      </c>
      <c r="CU76" s="98">
        <v>0</v>
      </c>
      <c r="CV76" s="98">
        <v>0</v>
      </c>
      <c r="CW76" s="98">
        <v>0</v>
      </c>
      <c r="CX76" s="98">
        <v>0</v>
      </c>
      <c r="CY76" s="98">
        <v>0</v>
      </c>
      <c r="CZ76" s="102">
        <v>0</v>
      </c>
      <c r="DA76" s="105">
        <f t="shared" si="22"/>
        <v>0</v>
      </c>
      <c r="DB76" s="117">
        <f t="shared" si="17"/>
        <v>0</v>
      </c>
      <c r="DP76" s="175">
        <f t="shared" si="18"/>
        <v>0</v>
      </c>
      <c r="DQ76" s="175">
        <f t="shared" si="19"/>
        <v>0</v>
      </c>
      <c r="DR76" s="175">
        <f t="shared" si="20"/>
        <v>0</v>
      </c>
      <c r="DS76" s="175">
        <f t="shared" si="21"/>
        <v>0</v>
      </c>
      <c r="DT76" s="175"/>
    </row>
    <row r="77" spans="1:124" s="176" customFormat="1" ht="15.4" hidden="1" customHeight="1" outlineLevel="1" thickBot="1">
      <c r="A77" s="185" t="str">
        <f>IF(DA76&lt;&gt;0,(IF(OR(A76="",B76=""),"Please fill in the two boxes above",IF(AND(B76="YES",OR(A76="OTHER",A76="")),"YES for direct impacts on business/household only",""))),"")</f>
        <v/>
      </c>
      <c r="B77" s="187"/>
      <c r="C77" s="40" t="s">
        <v>53</v>
      </c>
      <c r="D77" s="151"/>
      <c r="E77" s="99"/>
      <c r="F77" s="3"/>
      <c r="G77" s="3"/>
      <c r="H77" s="3"/>
      <c r="I77" s="3"/>
      <c r="J77" s="3"/>
      <c r="K77" s="3"/>
      <c r="L77" s="3"/>
      <c r="M77" s="3"/>
      <c r="N77" s="3"/>
      <c r="O77" s="2"/>
      <c r="P77" s="2">
        <v>0</v>
      </c>
      <c r="Q77" s="2">
        <v>0</v>
      </c>
      <c r="R77" s="2">
        <v>0</v>
      </c>
      <c r="S77" s="2">
        <v>0</v>
      </c>
      <c r="T77" s="2">
        <v>0</v>
      </c>
      <c r="U77" s="2">
        <v>0</v>
      </c>
      <c r="V77" s="2">
        <v>0</v>
      </c>
      <c r="W77" s="2">
        <v>0</v>
      </c>
      <c r="X77" s="2">
        <v>0</v>
      </c>
      <c r="Y77" s="2">
        <v>0</v>
      </c>
      <c r="Z77" s="2">
        <v>0</v>
      </c>
      <c r="AA77" s="2">
        <v>0</v>
      </c>
      <c r="AB77" s="2">
        <v>0</v>
      </c>
      <c r="AC77" s="2">
        <v>0</v>
      </c>
      <c r="AD77" s="2">
        <v>0</v>
      </c>
      <c r="AE77" s="2">
        <v>0</v>
      </c>
      <c r="AF77" s="2">
        <v>0</v>
      </c>
      <c r="AG77" s="2">
        <v>0</v>
      </c>
      <c r="AH77" s="2">
        <v>0</v>
      </c>
      <c r="AI77" s="2">
        <v>0</v>
      </c>
      <c r="AJ77" s="2">
        <v>0</v>
      </c>
      <c r="AK77" s="2">
        <v>0</v>
      </c>
      <c r="AL77" s="2">
        <v>0</v>
      </c>
      <c r="AM77" s="2">
        <v>0</v>
      </c>
      <c r="AN77" s="2">
        <v>0</v>
      </c>
      <c r="AO77" s="2">
        <v>0</v>
      </c>
      <c r="AP77" s="2">
        <v>0</v>
      </c>
      <c r="AQ77" s="2">
        <v>0</v>
      </c>
      <c r="AR77" s="2">
        <v>0</v>
      </c>
      <c r="AS77" s="2">
        <v>0</v>
      </c>
      <c r="AT77" s="2">
        <v>0</v>
      </c>
      <c r="AU77" s="2">
        <v>0</v>
      </c>
      <c r="AV77" s="2">
        <v>0</v>
      </c>
      <c r="AW77" s="2">
        <v>0</v>
      </c>
      <c r="AX77" s="2">
        <v>0</v>
      </c>
      <c r="AY77" s="2">
        <v>0</v>
      </c>
      <c r="AZ77" s="2">
        <v>0</v>
      </c>
      <c r="BA77" s="2">
        <v>0</v>
      </c>
      <c r="BB77" s="103">
        <v>0</v>
      </c>
      <c r="BC77" s="99"/>
      <c r="BD77" s="3"/>
      <c r="BE77" s="3"/>
      <c r="BF77" s="3"/>
      <c r="BG77" s="3"/>
      <c r="BH77" s="3"/>
      <c r="BI77" s="3"/>
      <c r="BJ77" s="3"/>
      <c r="BK77" s="3"/>
      <c r="BL77" s="3"/>
      <c r="BM77" s="2"/>
      <c r="BN77" s="2">
        <v>0</v>
      </c>
      <c r="BO77" s="2">
        <v>0</v>
      </c>
      <c r="BP77" s="2">
        <v>0</v>
      </c>
      <c r="BQ77" s="2">
        <v>0</v>
      </c>
      <c r="BR77" s="2">
        <v>0</v>
      </c>
      <c r="BS77" s="2">
        <v>0</v>
      </c>
      <c r="BT77" s="2">
        <v>0</v>
      </c>
      <c r="BU77" s="2">
        <v>0</v>
      </c>
      <c r="BV77" s="2">
        <v>0</v>
      </c>
      <c r="BW77" s="2">
        <v>0</v>
      </c>
      <c r="BX77" s="2">
        <v>0</v>
      </c>
      <c r="BY77" s="2">
        <v>0</v>
      </c>
      <c r="BZ77" s="2">
        <v>0</v>
      </c>
      <c r="CA77" s="2">
        <v>0</v>
      </c>
      <c r="CB77" s="2">
        <v>0</v>
      </c>
      <c r="CC77" s="2">
        <v>0</v>
      </c>
      <c r="CD77" s="2">
        <v>0</v>
      </c>
      <c r="CE77" s="2">
        <v>0</v>
      </c>
      <c r="CF77" s="2">
        <v>0</v>
      </c>
      <c r="CG77" s="2">
        <v>0</v>
      </c>
      <c r="CH77" s="2">
        <v>0</v>
      </c>
      <c r="CI77" s="2">
        <v>0</v>
      </c>
      <c r="CJ77" s="2">
        <v>0</v>
      </c>
      <c r="CK77" s="2">
        <v>0</v>
      </c>
      <c r="CL77" s="2">
        <v>0</v>
      </c>
      <c r="CM77" s="2">
        <v>0</v>
      </c>
      <c r="CN77" s="2">
        <v>0</v>
      </c>
      <c r="CO77" s="2">
        <v>0</v>
      </c>
      <c r="CP77" s="2">
        <v>0</v>
      </c>
      <c r="CQ77" s="2">
        <v>0</v>
      </c>
      <c r="CR77" s="2">
        <v>0</v>
      </c>
      <c r="CS77" s="2">
        <v>0</v>
      </c>
      <c r="CT77" s="2">
        <v>0</v>
      </c>
      <c r="CU77" s="2">
        <v>0</v>
      </c>
      <c r="CV77" s="2">
        <v>0</v>
      </c>
      <c r="CW77" s="2">
        <v>0</v>
      </c>
      <c r="CX77" s="2">
        <v>0</v>
      </c>
      <c r="CY77" s="2">
        <v>0</v>
      </c>
      <c r="CZ77" s="103">
        <v>0</v>
      </c>
      <c r="DA77" s="105">
        <f t="shared" si="22"/>
        <v>0</v>
      </c>
      <c r="DB77" s="117">
        <f t="shared" si="17"/>
        <v>0</v>
      </c>
      <c r="DP77" s="175">
        <f t="shared" si="18"/>
        <v>0</v>
      </c>
      <c r="DQ77" s="175">
        <f t="shared" si="19"/>
        <v>0</v>
      </c>
      <c r="DR77" s="175">
        <f t="shared" si="20"/>
        <v>0</v>
      </c>
      <c r="DS77" s="175">
        <f t="shared" si="21"/>
        <v>0</v>
      </c>
      <c r="DT77" s="175"/>
    </row>
    <row r="78" spans="1:124" s="176" customFormat="1" ht="15.4" hidden="1" customHeight="1" outlineLevel="1" thickBot="1">
      <c r="A78" s="188"/>
      <c r="B78" s="187"/>
      <c r="C78" s="41" t="s">
        <v>54</v>
      </c>
      <c r="D78" s="152"/>
      <c r="E78" s="100"/>
      <c r="F78" s="101"/>
      <c r="G78" s="101"/>
      <c r="H78" s="101"/>
      <c r="I78" s="101"/>
      <c r="J78" s="101"/>
      <c r="K78" s="101"/>
      <c r="L78" s="101"/>
      <c r="M78" s="101"/>
      <c r="N78" s="101"/>
      <c r="O78" s="5"/>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104">
        <v>0</v>
      </c>
      <c r="BC78" s="100"/>
      <c r="BD78" s="101"/>
      <c r="BE78" s="101"/>
      <c r="BF78" s="101"/>
      <c r="BG78" s="101"/>
      <c r="BH78" s="101"/>
      <c r="BI78" s="101"/>
      <c r="BJ78" s="101"/>
      <c r="BK78" s="101"/>
      <c r="BL78" s="101"/>
      <c r="BM78" s="5"/>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104">
        <v>0</v>
      </c>
      <c r="DA78" s="105">
        <f t="shared" si="22"/>
        <v>0</v>
      </c>
      <c r="DB78" s="117">
        <f t="shared" si="17"/>
        <v>0</v>
      </c>
      <c r="DP78" s="175">
        <f t="shared" si="18"/>
        <v>0</v>
      </c>
      <c r="DQ78" s="175">
        <f t="shared" si="19"/>
        <v>0</v>
      </c>
      <c r="DR78" s="175">
        <f t="shared" si="20"/>
        <v>0</v>
      </c>
      <c r="DS78" s="175">
        <f t="shared" si="21"/>
        <v>0</v>
      </c>
      <c r="DT78" s="175"/>
    </row>
    <row r="79" spans="1:124" s="176" customFormat="1" ht="15.4" hidden="1" customHeight="1" outlineLevel="1" thickBot="1">
      <c r="A79" s="37"/>
      <c r="B79" s="38"/>
      <c r="C79" s="46" t="s">
        <v>143</v>
      </c>
      <c r="D79" s="153"/>
      <c r="E79" s="97"/>
      <c r="F79" s="98"/>
      <c r="G79" s="98"/>
      <c r="H79" s="98"/>
      <c r="I79" s="98"/>
      <c r="J79" s="98"/>
      <c r="K79" s="98"/>
      <c r="L79" s="98"/>
      <c r="M79" s="98"/>
      <c r="N79" s="98"/>
      <c r="O79" s="98"/>
      <c r="P79" s="98">
        <v>0</v>
      </c>
      <c r="Q79" s="98">
        <v>0</v>
      </c>
      <c r="R79" s="98">
        <v>0</v>
      </c>
      <c r="S79" s="98">
        <v>0</v>
      </c>
      <c r="T79" s="98">
        <v>0</v>
      </c>
      <c r="U79" s="98">
        <v>0</v>
      </c>
      <c r="V79" s="98">
        <v>0</v>
      </c>
      <c r="W79" s="98">
        <v>0</v>
      </c>
      <c r="X79" s="98">
        <v>0</v>
      </c>
      <c r="Y79" s="98">
        <v>0</v>
      </c>
      <c r="Z79" s="98">
        <v>0</v>
      </c>
      <c r="AA79" s="98">
        <v>0</v>
      </c>
      <c r="AB79" s="98">
        <v>0</v>
      </c>
      <c r="AC79" s="98">
        <v>0</v>
      </c>
      <c r="AD79" s="98">
        <v>0</v>
      </c>
      <c r="AE79" s="98">
        <v>0</v>
      </c>
      <c r="AF79" s="98">
        <v>0</v>
      </c>
      <c r="AG79" s="98">
        <v>0</v>
      </c>
      <c r="AH79" s="98">
        <v>0</v>
      </c>
      <c r="AI79" s="98">
        <v>0</v>
      </c>
      <c r="AJ79" s="98">
        <v>0</v>
      </c>
      <c r="AK79" s="98">
        <v>0</v>
      </c>
      <c r="AL79" s="98">
        <v>0</v>
      </c>
      <c r="AM79" s="98">
        <v>0</v>
      </c>
      <c r="AN79" s="98">
        <v>0</v>
      </c>
      <c r="AO79" s="98">
        <v>0</v>
      </c>
      <c r="AP79" s="98">
        <v>0</v>
      </c>
      <c r="AQ79" s="98">
        <v>0</v>
      </c>
      <c r="AR79" s="98">
        <v>0</v>
      </c>
      <c r="AS79" s="98">
        <v>0</v>
      </c>
      <c r="AT79" s="98">
        <v>0</v>
      </c>
      <c r="AU79" s="98">
        <v>0</v>
      </c>
      <c r="AV79" s="98">
        <v>0</v>
      </c>
      <c r="AW79" s="98">
        <v>0</v>
      </c>
      <c r="AX79" s="98">
        <v>0</v>
      </c>
      <c r="AY79" s="98">
        <v>0</v>
      </c>
      <c r="AZ79" s="98">
        <v>0</v>
      </c>
      <c r="BA79" s="98">
        <v>0</v>
      </c>
      <c r="BB79" s="102">
        <v>0</v>
      </c>
      <c r="BC79" s="97"/>
      <c r="BD79" s="98"/>
      <c r="BE79" s="98"/>
      <c r="BF79" s="98"/>
      <c r="BG79" s="98"/>
      <c r="BH79" s="98"/>
      <c r="BI79" s="98"/>
      <c r="BJ79" s="98"/>
      <c r="BK79" s="98"/>
      <c r="BL79" s="98"/>
      <c r="BM79" s="98"/>
      <c r="BN79" s="98">
        <v>0</v>
      </c>
      <c r="BO79" s="98">
        <v>0</v>
      </c>
      <c r="BP79" s="98">
        <v>0</v>
      </c>
      <c r="BQ79" s="98">
        <v>0</v>
      </c>
      <c r="BR79" s="98">
        <v>0</v>
      </c>
      <c r="BS79" s="98">
        <v>0</v>
      </c>
      <c r="BT79" s="98">
        <v>0</v>
      </c>
      <c r="BU79" s="98">
        <v>0</v>
      </c>
      <c r="BV79" s="98">
        <v>0</v>
      </c>
      <c r="BW79" s="98">
        <v>0</v>
      </c>
      <c r="BX79" s="98">
        <v>0</v>
      </c>
      <c r="BY79" s="98">
        <v>0</v>
      </c>
      <c r="BZ79" s="98">
        <v>0</v>
      </c>
      <c r="CA79" s="98">
        <v>0</v>
      </c>
      <c r="CB79" s="98">
        <v>0</v>
      </c>
      <c r="CC79" s="98">
        <v>0</v>
      </c>
      <c r="CD79" s="98">
        <v>0</v>
      </c>
      <c r="CE79" s="98">
        <v>0</v>
      </c>
      <c r="CF79" s="98">
        <v>0</v>
      </c>
      <c r="CG79" s="98">
        <v>0</v>
      </c>
      <c r="CH79" s="98">
        <v>0</v>
      </c>
      <c r="CI79" s="98">
        <v>0</v>
      </c>
      <c r="CJ79" s="98">
        <v>0</v>
      </c>
      <c r="CK79" s="98">
        <v>0</v>
      </c>
      <c r="CL79" s="98">
        <v>0</v>
      </c>
      <c r="CM79" s="98">
        <v>0</v>
      </c>
      <c r="CN79" s="98">
        <v>0</v>
      </c>
      <c r="CO79" s="98">
        <v>0</v>
      </c>
      <c r="CP79" s="98">
        <v>0</v>
      </c>
      <c r="CQ79" s="98">
        <v>0</v>
      </c>
      <c r="CR79" s="98">
        <v>0</v>
      </c>
      <c r="CS79" s="98">
        <v>0</v>
      </c>
      <c r="CT79" s="98">
        <v>0</v>
      </c>
      <c r="CU79" s="98">
        <v>0</v>
      </c>
      <c r="CV79" s="98">
        <v>0</v>
      </c>
      <c r="CW79" s="98">
        <v>0</v>
      </c>
      <c r="CX79" s="98">
        <v>0</v>
      </c>
      <c r="CY79" s="98">
        <v>0</v>
      </c>
      <c r="CZ79" s="102">
        <v>0</v>
      </c>
      <c r="DA79" s="105">
        <f t="shared" si="22"/>
        <v>0</v>
      </c>
      <c r="DB79" s="117">
        <f t="shared" si="17"/>
        <v>0</v>
      </c>
      <c r="DP79" s="175">
        <f t="shared" si="18"/>
        <v>0</v>
      </c>
      <c r="DQ79" s="175">
        <f t="shared" si="19"/>
        <v>0</v>
      </c>
      <c r="DR79" s="175">
        <f t="shared" si="20"/>
        <v>0</v>
      </c>
      <c r="DS79" s="175">
        <f t="shared" si="21"/>
        <v>0</v>
      </c>
      <c r="DT79" s="175"/>
    </row>
    <row r="80" spans="1:124" s="176" customFormat="1" ht="15.4" hidden="1" customHeight="1" outlineLevel="1" thickBot="1">
      <c r="A80" s="185" t="str">
        <f>IF(DA79&lt;&gt;0,(IF(OR(A79="",B79=""),"Please fill in the two boxes above",IF(AND(B79="YES",OR(A79="OTHER",A79="")),"YES for direct impacts on business/household only",""))),"")</f>
        <v/>
      </c>
      <c r="B80" s="187"/>
      <c r="C80" s="40" t="s">
        <v>53</v>
      </c>
      <c r="D80" s="151"/>
      <c r="E80" s="99"/>
      <c r="F80" s="3"/>
      <c r="G80" s="3"/>
      <c r="H80" s="3"/>
      <c r="I80" s="3"/>
      <c r="J80" s="3"/>
      <c r="K80" s="3"/>
      <c r="L80" s="3"/>
      <c r="M80" s="3"/>
      <c r="N80" s="3"/>
      <c r="O80" s="2"/>
      <c r="P80" s="2">
        <v>0</v>
      </c>
      <c r="Q80" s="2">
        <v>0</v>
      </c>
      <c r="R80" s="2">
        <v>0</v>
      </c>
      <c r="S80" s="2">
        <v>0</v>
      </c>
      <c r="T80" s="2">
        <v>0</v>
      </c>
      <c r="U80" s="2">
        <v>0</v>
      </c>
      <c r="V80" s="2">
        <v>0</v>
      </c>
      <c r="W80" s="2">
        <v>0</v>
      </c>
      <c r="X80" s="2">
        <v>0</v>
      </c>
      <c r="Y80" s="2">
        <v>0</v>
      </c>
      <c r="Z80" s="2">
        <v>0</v>
      </c>
      <c r="AA80" s="2">
        <v>0</v>
      </c>
      <c r="AB80" s="2">
        <v>0</v>
      </c>
      <c r="AC80" s="2">
        <v>0</v>
      </c>
      <c r="AD80" s="2">
        <v>0</v>
      </c>
      <c r="AE80" s="2">
        <v>0</v>
      </c>
      <c r="AF80" s="2">
        <v>0</v>
      </c>
      <c r="AG80" s="2">
        <v>0</v>
      </c>
      <c r="AH80" s="2">
        <v>0</v>
      </c>
      <c r="AI80" s="2">
        <v>0</v>
      </c>
      <c r="AJ80" s="2">
        <v>0</v>
      </c>
      <c r="AK80" s="2">
        <v>0</v>
      </c>
      <c r="AL80" s="2">
        <v>0</v>
      </c>
      <c r="AM80" s="2">
        <v>0</v>
      </c>
      <c r="AN80" s="2">
        <v>0</v>
      </c>
      <c r="AO80" s="2">
        <v>0</v>
      </c>
      <c r="AP80" s="2">
        <v>0</v>
      </c>
      <c r="AQ80" s="2">
        <v>0</v>
      </c>
      <c r="AR80" s="2">
        <v>0</v>
      </c>
      <c r="AS80" s="2">
        <v>0</v>
      </c>
      <c r="AT80" s="2">
        <v>0</v>
      </c>
      <c r="AU80" s="2">
        <v>0</v>
      </c>
      <c r="AV80" s="2">
        <v>0</v>
      </c>
      <c r="AW80" s="2">
        <v>0</v>
      </c>
      <c r="AX80" s="2">
        <v>0</v>
      </c>
      <c r="AY80" s="2">
        <v>0</v>
      </c>
      <c r="AZ80" s="2">
        <v>0</v>
      </c>
      <c r="BA80" s="2">
        <v>0</v>
      </c>
      <c r="BB80" s="103">
        <v>0</v>
      </c>
      <c r="BC80" s="99"/>
      <c r="BD80" s="3"/>
      <c r="BE80" s="3"/>
      <c r="BF80" s="3"/>
      <c r="BG80" s="3"/>
      <c r="BH80" s="3"/>
      <c r="BI80" s="3"/>
      <c r="BJ80" s="3"/>
      <c r="BK80" s="3"/>
      <c r="BL80" s="3"/>
      <c r="BM80" s="2"/>
      <c r="BN80" s="2">
        <v>0</v>
      </c>
      <c r="BO80" s="2">
        <v>0</v>
      </c>
      <c r="BP80" s="2">
        <v>0</v>
      </c>
      <c r="BQ80" s="2">
        <v>0</v>
      </c>
      <c r="BR80" s="2">
        <v>0</v>
      </c>
      <c r="BS80" s="2">
        <v>0</v>
      </c>
      <c r="BT80" s="2">
        <v>0</v>
      </c>
      <c r="BU80" s="2">
        <v>0</v>
      </c>
      <c r="BV80" s="2">
        <v>0</v>
      </c>
      <c r="BW80" s="2">
        <v>0</v>
      </c>
      <c r="BX80" s="2">
        <v>0</v>
      </c>
      <c r="BY80" s="2">
        <v>0</v>
      </c>
      <c r="BZ80" s="2">
        <v>0</v>
      </c>
      <c r="CA80" s="2">
        <v>0</v>
      </c>
      <c r="CB80" s="2">
        <v>0</v>
      </c>
      <c r="CC80" s="2">
        <v>0</v>
      </c>
      <c r="CD80" s="2">
        <v>0</v>
      </c>
      <c r="CE80" s="2">
        <v>0</v>
      </c>
      <c r="CF80" s="2">
        <v>0</v>
      </c>
      <c r="CG80" s="2">
        <v>0</v>
      </c>
      <c r="CH80" s="2">
        <v>0</v>
      </c>
      <c r="CI80" s="2">
        <v>0</v>
      </c>
      <c r="CJ80" s="2">
        <v>0</v>
      </c>
      <c r="CK80" s="2">
        <v>0</v>
      </c>
      <c r="CL80" s="2">
        <v>0</v>
      </c>
      <c r="CM80" s="2">
        <v>0</v>
      </c>
      <c r="CN80" s="2">
        <v>0</v>
      </c>
      <c r="CO80" s="2">
        <v>0</v>
      </c>
      <c r="CP80" s="2">
        <v>0</v>
      </c>
      <c r="CQ80" s="2">
        <v>0</v>
      </c>
      <c r="CR80" s="2">
        <v>0</v>
      </c>
      <c r="CS80" s="2">
        <v>0</v>
      </c>
      <c r="CT80" s="2">
        <v>0</v>
      </c>
      <c r="CU80" s="2">
        <v>0</v>
      </c>
      <c r="CV80" s="2">
        <v>0</v>
      </c>
      <c r="CW80" s="2">
        <v>0</v>
      </c>
      <c r="CX80" s="2">
        <v>0</v>
      </c>
      <c r="CY80" s="2">
        <v>0</v>
      </c>
      <c r="CZ80" s="103">
        <v>0</v>
      </c>
      <c r="DA80" s="105">
        <f t="shared" si="22"/>
        <v>0</v>
      </c>
      <c r="DB80" s="117">
        <f t="shared" si="17"/>
        <v>0</v>
      </c>
      <c r="DP80" s="175">
        <f t="shared" si="18"/>
        <v>0</v>
      </c>
      <c r="DQ80" s="175">
        <f t="shared" si="19"/>
        <v>0</v>
      </c>
      <c r="DR80" s="175">
        <f t="shared" si="20"/>
        <v>0</v>
      </c>
      <c r="DS80" s="175">
        <f t="shared" si="21"/>
        <v>0</v>
      </c>
      <c r="DT80" s="175"/>
    </row>
    <row r="81" spans="1:124" s="176" customFormat="1" ht="15.4" hidden="1" customHeight="1" outlineLevel="1" thickBot="1">
      <c r="A81" s="188"/>
      <c r="B81" s="187"/>
      <c r="C81" s="41" t="s">
        <v>54</v>
      </c>
      <c r="D81" s="152"/>
      <c r="E81" s="100"/>
      <c r="F81" s="101"/>
      <c r="G81" s="101"/>
      <c r="H81" s="101"/>
      <c r="I81" s="101"/>
      <c r="J81" s="101"/>
      <c r="K81" s="101"/>
      <c r="L81" s="101"/>
      <c r="M81" s="101"/>
      <c r="N81" s="101"/>
      <c r="O81" s="5"/>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0</v>
      </c>
      <c r="AQ81" s="5">
        <v>0</v>
      </c>
      <c r="AR81" s="5">
        <v>0</v>
      </c>
      <c r="AS81" s="5">
        <v>0</v>
      </c>
      <c r="AT81" s="5">
        <v>0</v>
      </c>
      <c r="AU81" s="5">
        <v>0</v>
      </c>
      <c r="AV81" s="5">
        <v>0</v>
      </c>
      <c r="AW81" s="5">
        <v>0</v>
      </c>
      <c r="AX81" s="5">
        <v>0</v>
      </c>
      <c r="AY81" s="5">
        <v>0</v>
      </c>
      <c r="AZ81" s="5">
        <v>0</v>
      </c>
      <c r="BA81" s="5">
        <v>0</v>
      </c>
      <c r="BB81" s="104">
        <v>0</v>
      </c>
      <c r="BC81" s="100"/>
      <c r="BD81" s="101"/>
      <c r="BE81" s="101"/>
      <c r="BF81" s="101"/>
      <c r="BG81" s="101"/>
      <c r="BH81" s="101"/>
      <c r="BI81" s="101"/>
      <c r="BJ81" s="101"/>
      <c r="BK81" s="101"/>
      <c r="BL81" s="101"/>
      <c r="BM81" s="5"/>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0</v>
      </c>
      <c r="CJ81" s="5">
        <v>0</v>
      </c>
      <c r="CK81" s="5">
        <v>0</v>
      </c>
      <c r="CL81" s="5">
        <v>0</v>
      </c>
      <c r="CM81" s="5">
        <v>0</v>
      </c>
      <c r="CN81" s="5">
        <v>0</v>
      </c>
      <c r="CO81" s="5">
        <v>0</v>
      </c>
      <c r="CP81" s="5">
        <v>0</v>
      </c>
      <c r="CQ81" s="5">
        <v>0</v>
      </c>
      <c r="CR81" s="5">
        <v>0</v>
      </c>
      <c r="CS81" s="5">
        <v>0</v>
      </c>
      <c r="CT81" s="5">
        <v>0</v>
      </c>
      <c r="CU81" s="5">
        <v>0</v>
      </c>
      <c r="CV81" s="5">
        <v>0</v>
      </c>
      <c r="CW81" s="5">
        <v>0</v>
      </c>
      <c r="CX81" s="5">
        <v>0</v>
      </c>
      <c r="CY81" s="5">
        <v>0</v>
      </c>
      <c r="CZ81" s="104">
        <v>0</v>
      </c>
      <c r="DA81" s="105">
        <f t="shared" si="22"/>
        <v>0</v>
      </c>
      <c r="DB81" s="117">
        <f t="shared" si="17"/>
        <v>0</v>
      </c>
      <c r="DP81" s="175">
        <f t="shared" si="18"/>
        <v>0</v>
      </c>
      <c r="DQ81" s="175">
        <f t="shared" si="19"/>
        <v>0</v>
      </c>
      <c r="DR81" s="175">
        <f t="shared" si="20"/>
        <v>0</v>
      </c>
      <c r="DS81" s="175">
        <f t="shared" si="21"/>
        <v>0</v>
      </c>
      <c r="DT81" s="175"/>
    </row>
    <row r="82" spans="1:124" s="176" customFormat="1" ht="15.4" hidden="1" customHeight="1" outlineLevel="1" thickBot="1">
      <c r="A82" s="37"/>
      <c r="B82" s="38"/>
      <c r="C82" s="46" t="s">
        <v>144</v>
      </c>
      <c r="D82" s="153"/>
      <c r="E82" s="3"/>
      <c r="F82" s="3"/>
      <c r="G82" s="3"/>
      <c r="H82" s="3"/>
      <c r="I82" s="3"/>
      <c r="J82" s="3"/>
      <c r="K82" s="3"/>
      <c r="L82" s="3"/>
      <c r="M82" s="3"/>
      <c r="N82" s="3"/>
      <c r="O82" s="3"/>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c r="AH82" s="3">
        <v>0</v>
      </c>
      <c r="AI82" s="3">
        <v>0</v>
      </c>
      <c r="AJ82" s="3">
        <v>0</v>
      </c>
      <c r="AK82" s="3">
        <v>0</v>
      </c>
      <c r="AL82" s="3">
        <v>0</v>
      </c>
      <c r="AM82" s="3">
        <v>0</v>
      </c>
      <c r="AN82" s="3">
        <v>0</v>
      </c>
      <c r="AO82" s="3">
        <v>0</v>
      </c>
      <c r="AP82" s="3">
        <v>0</v>
      </c>
      <c r="AQ82" s="3">
        <v>0</v>
      </c>
      <c r="AR82" s="3">
        <v>0</v>
      </c>
      <c r="AS82" s="3">
        <v>0</v>
      </c>
      <c r="AT82" s="3">
        <v>0</v>
      </c>
      <c r="AU82" s="3">
        <v>0</v>
      </c>
      <c r="AV82" s="3">
        <v>0</v>
      </c>
      <c r="AW82" s="3">
        <v>0</v>
      </c>
      <c r="AX82" s="3">
        <v>0</v>
      </c>
      <c r="AY82" s="3">
        <v>0</v>
      </c>
      <c r="AZ82" s="3">
        <v>0</v>
      </c>
      <c r="BA82" s="3">
        <v>0</v>
      </c>
      <c r="BB82" s="3">
        <v>0</v>
      </c>
      <c r="BC82" s="3"/>
      <c r="BD82" s="3"/>
      <c r="BE82" s="3"/>
      <c r="BF82" s="3"/>
      <c r="BG82" s="3"/>
      <c r="BH82" s="3"/>
      <c r="BI82" s="3"/>
      <c r="BJ82" s="3"/>
      <c r="BK82" s="3"/>
      <c r="BL82" s="3"/>
      <c r="BM82" s="3"/>
      <c r="BN82" s="3">
        <v>0</v>
      </c>
      <c r="BO82" s="3">
        <v>0</v>
      </c>
      <c r="BP82" s="3">
        <v>0</v>
      </c>
      <c r="BQ82" s="3">
        <v>0</v>
      </c>
      <c r="BR82" s="3">
        <v>0</v>
      </c>
      <c r="BS82" s="3">
        <v>0</v>
      </c>
      <c r="BT82" s="3">
        <v>0</v>
      </c>
      <c r="BU82" s="3">
        <v>0</v>
      </c>
      <c r="BV82" s="3">
        <v>0</v>
      </c>
      <c r="BW82" s="3">
        <v>0</v>
      </c>
      <c r="BX82" s="3">
        <v>0</v>
      </c>
      <c r="BY82" s="3">
        <v>0</v>
      </c>
      <c r="BZ82" s="3">
        <v>0</v>
      </c>
      <c r="CA82" s="3">
        <v>0</v>
      </c>
      <c r="CB82" s="3">
        <v>0</v>
      </c>
      <c r="CC82" s="3">
        <v>0</v>
      </c>
      <c r="CD82" s="3">
        <v>0</v>
      </c>
      <c r="CE82" s="3">
        <v>0</v>
      </c>
      <c r="CF82" s="3">
        <v>0</v>
      </c>
      <c r="CG82" s="3">
        <v>0</v>
      </c>
      <c r="CH82" s="3">
        <v>0</v>
      </c>
      <c r="CI82" s="3">
        <v>0</v>
      </c>
      <c r="CJ82" s="3">
        <v>0</v>
      </c>
      <c r="CK82" s="3">
        <v>0</v>
      </c>
      <c r="CL82" s="3">
        <v>0</v>
      </c>
      <c r="CM82" s="3">
        <v>0</v>
      </c>
      <c r="CN82" s="3">
        <v>0</v>
      </c>
      <c r="CO82" s="3">
        <v>0</v>
      </c>
      <c r="CP82" s="3">
        <v>0</v>
      </c>
      <c r="CQ82" s="3">
        <v>0</v>
      </c>
      <c r="CR82" s="3">
        <v>0</v>
      </c>
      <c r="CS82" s="3">
        <v>0</v>
      </c>
      <c r="CT82" s="3">
        <v>0</v>
      </c>
      <c r="CU82" s="3">
        <v>0</v>
      </c>
      <c r="CV82" s="3">
        <v>0</v>
      </c>
      <c r="CW82" s="3">
        <v>0</v>
      </c>
      <c r="CX82" s="3">
        <v>0</v>
      </c>
      <c r="CY82" s="3">
        <v>0</v>
      </c>
      <c r="CZ82" s="3">
        <v>0</v>
      </c>
      <c r="DA82" s="105">
        <f t="shared" si="22"/>
        <v>0</v>
      </c>
      <c r="DB82" s="117">
        <f t="shared" si="17"/>
        <v>0</v>
      </c>
      <c r="DP82" s="175">
        <f t="shared" si="18"/>
        <v>0</v>
      </c>
      <c r="DQ82" s="175">
        <f t="shared" si="19"/>
        <v>0</v>
      </c>
      <c r="DR82" s="175">
        <f t="shared" si="20"/>
        <v>0</v>
      </c>
      <c r="DS82" s="175">
        <f t="shared" si="21"/>
        <v>0</v>
      </c>
      <c r="DT82" s="175"/>
    </row>
    <row r="83" spans="1:124" s="176" customFormat="1" ht="15.4" hidden="1" customHeight="1" outlineLevel="1" thickBot="1">
      <c r="A83" s="185" t="str">
        <f>IF(DA82&lt;&gt;0,(IF(OR(A82="",B82=""),"Please fill in the two boxes above",IF(AND(B82="YES",OR(A82="OTHER",A82="")),"YES for direct impacts on business/household only",""))),"")</f>
        <v/>
      </c>
      <c r="B83" s="187"/>
      <c r="C83" s="40" t="s">
        <v>53</v>
      </c>
      <c r="D83" s="151"/>
      <c r="E83" s="2"/>
      <c r="F83" s="2"/>
      <c r="G83" s="2"/>
      <c r="H83" s="2"/>
      <c r="I83" s="2"/>
      <c r="J83" s="2"/>
      <c r="K83" s="2"/>
      <c r="L83" s="2"/>
      <c r="M83" s="2"/>
      <c r="N83" s="2"/>
      <c r="O83" s="2"/>
      <c r="P83" s="2">
        <v>0</v>
      </c>
      <c r="Q83" s="2">
        <v>0</v>
      </c>
      <c r="R83" s="2">
        <v>0</v>
      </c>
      <c r="S83" s="2">
        <v>0</v>
      </c>
      <c r="T83" s="2">
        <v>0</v>
      </c>
      <c r="U83" s="2">
        <v>0</v>
      </c>
      <c r="V83" s="2">
        <v>0</v>
      </c>
      <c r="W83" s="2">
        <v>0</v>
      </c>
      <c r="X83" s="2">
        <v>0</v>
      </c>
      <c r="Y83" s="2">
        <v>0</v>
      </c>
      <c r="Z83" s="2">
        <v>0</v>
      </c>
      <c r="AA83" s="2">
        <v>0</v>
      </c>
      <c r="AB83" s="2">
        <v>0</v>
      </c>
      <c r="AC83" s="2">
        <v>0</v>
      </c>
      <c r="AD83" s="2">
        <v>0</v>
      </c>
      <c r="AE83" s="2">
        <v>0</v>
      </c>
      <c r="AF83" s="2">
        <v>0</v>
      </c>
      <c r="AG83" s="2">
        <v>0</v>
      </c>
      <c r="AH83" s="2">
        <v>0</v>
      </c>
      <c r="AI83" s="2">
        <v>0</v>
      </c>
      <c r="AJ83" s="2">
        <v>0</v>
      </c>
      <c r="AK83" s="2">
        <v>0</v>
      </c>
      <c r="AL83" s="2">
        <v>0</v>
      </c>
      <c r="AM83" s="2">
        <v>0</v>
      </c>
      <c r="AN83" s="2">
        <v>0</v>
      </c>
      <c r="AO83" s="2">
        <v>0</v>
      </c>
      <c r="AP83" s="2">
        <v>0</v>
      </c>
      <c r="AQ83" s="2">
        <v>0</v>
      </c>
      <c r="AR83" s="2">
        <v>0</v>
      </c>
      <c r="AS83" s="2">
        <v>0</v>
      </c>
      <c r="AT83" s="2">
        <v>0</v>
      </c>
      <c r="AU83" s="2">
        <v>0</v>
      </c>
      <c r="AV83" s="2">
        <v>0</v>
      </c>
      <c r="AW83" s="2">
        <v>0</v>
      </c>
      <c r="AX83" s="2">
        <v>0</v>
      </c>
      <c r="AY83" s="2">
        <v>0</v>
      </c>
      <c r="AZ83" s="2">
        <v>0</v>
      </c>
      <c r="BA83" s="2">
        <v>0</v>
      </c>
      <c r="BB83" s="2">
        <v>0</v>
      </c>
      <c r="BC83" s="2"/>
      <c r="BD83" s="2"/>
      <c r="BE83" s="2"/>
      <c r="BF83" s="2"/>
      <c r="BG83" s="2"/>
      <c r="BH83" s="2"/>
      <c r="BI83" s="2"/>
      <c r="BJ83" s="2"/>
      <c r="BK83" s="2"/>
      <c r="BL83" s="2"/>
      <c r="BM83" s="2"/>
      <c r="BN83" s="2">
        <v>0</v>
      </c>
      <c r="BO83" s="2">
        <v>0</v>
      </c>
      <c r="BP83" s="2">
        <v>0</v>
      </c>
      <c r="BQ83" s="2">
        <v>0</v>
      </c>
      <c r="BR83" s="2">
        <v>0</v>
      </c>
      <c r="BS83" s="2">
        <v>0</v>
      </c>
      <c r="BT83" s="2">
        <v>0</v>
      </c>
      <c r="BU83" s="2">
        <v>0</v>
      </c>
      <c r="BV83" s="2">
        <v>0</v>
      </c>
      <c r="BW83" s="2">
        <v>0</v>
      </c>
      <c r="BX83" s="2">
        <v>0</v>
      </c>
      <c r="BY83" s="2">
        <v>0</v>
      </c>
      <c r="BZ83" s="2">
        <v>0</v>
      </c>
      <c r="CA83" s="2">
        <v>0</v>
      </c>
      <c r="CB83" s="2">
        <v>0</v>
      </c>
      <c r="CC83" s="2">
        <v>0</v>
      </c>
      <c r="CD83" s="2">
        <v>0</v>
      </c>
      <c r="CE83" s="2">
        <v>0</v>
      </c>
      <c r="CF83" s="2">
        <v>0</v>
      </c>
      <c r="CG83" s="2">
        <v>0</v>
      </c>
      <c r="CH83" s="2">
        <v>0</v>
      </c>
      <c r="CI83" s="2">
        <v>0</v>
      </c>
      <c r="CJ83" s="2">
        <v>0</v>
      </c>
      <c r="CK83" s="2">
        <v>0</v>
      </c>
      <c r="CL83" s="2">
        <v>0</v>
      </c>
      <c r="CM83" s="2">
        <v>0</v>
      </c>
      <c r="CN83" s="2">
        <v>0</v>
      </c>
      <c r="CO83" s="2">
        <v>0</v>
      </c>
      <c r="CP83" s="2">
        <v>0</v>
      </c>
      <c r="CQ83" s="2">
        <v>0</v>
      </c>
      <c r="CR83" s="2">
        <v>0</v>
      </c>
      <c r="CS83" s="2">
        <v>0</v>
      </c>
      <c r="CT83" s="2">
        <v>0</v>
      </c>
      <c r="CU83" s="2">
        <v>0</v>
      </c>
      <c r="CV83" s="2">
        <v>0</v>
      </c>
      <c r="CW83" s="2">
        <v>0</v>
      </c>
      <c r="CX83" s="2">
        <v>0</v>
      </c>
      <c r="CY83" s="2">
        <v>0</v>
      </c>
      <c r="CZ83" s="2">
        <v>0</v>
      </c>
      <c r="DA83" s="105">
        <f t="shared" si="22"/>
        <v>0</v>
      </c>
      <c r="DB83" s="117">
        <f t="shared" si="17"/>
        <v>0</v>
      </c>
      <c r="DP83" s="175">
        <f t="shared" si="18"/>
        <v>0</v>
      </c>
      <c r="DQ83" s="175">
        <f t="shared" si="19"/>
        <v>0</v>
      </c>
      <c r="DR83" s="175">
        <f t="shared" si="20"/>
        <v>0</v>
      </c>
      <c r="DS83" s="175">
        <f t="shared" si="21"/>
        <v>0</v>
      </c>
      <c r="DT83" s="175"/>
    </row>
    <row r="84" spans="1:124" s="176" customFormat="1" ht="15.4" hidden="1" customHeight="1" outlineLevel="1" thickBot="1">
      <c r="A84" s="188"/>
      <c r="B84" s="187"/>
      <c r="C84" s="42" t="s">
        <v>54</v>
      </c>
      <c r="D84" s="154"/>
      <c r="E84" s="4"/>
      <c r="F84" s="5"/>
      <c r="G84" s="5"/>
      <c r="H84" s="5"/>
      <c r="I84" s="5"/>
      <c r="J84" s="5"/>
      <c r="K84" s="5"/>
      <c r="L84" s="5"/>
      <c r="M84" s="5"/>
      <c r="N84" s="5"/>
      <c r="O84" s="5"/>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4"/>
      <c r="BD84" s="5"/>
      <c r="BE84" s="5"/>
      <c r="BF84" s="5"/>
      <c r="BG84" s="5"/>
      <c r="BH84" s="5"/>
      <c r="BI84" s="5"/>
      <c r="BJ84" s="5"/>
      <c r="BK84" s="5"/>
      <c r="BL84" s="5"/>
      <c r="BM84" s="5"/>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105">
        <f t="shared" si="22"/>
        <v>0</v>
      </c>
      <c r="DB84" s="117">
        <f t="shared" si="17"/>
        <v>0</v>
      </c>
      <c r="DP84" s="175">
        <f t="shared" si="18"/>
        <v>0</v>
      </c>
      <c r="DQ84" s="175">
        <f t="shared" si="19"/>
        <v>0</v>
      </c>
      <c r="DR84" s="175">
        <f t="shared" si="20"/>
        <v>0</v>
      </c>
      <c r="DS84" s="175">
        <f t="shared" si="21"/>
        <v>0</v>
      </c>
      <c r="DT84" s="175"/>
    </row>
    <row r="85" spans="1:124" s="176" customFormat="1" ht="16.5" collapsed="1" thickBot="1">
      <c r="A85" s="183"/>
      <c r="B85" s="184"/>
      <c r="C85" s="90" t="s">
        <v>145</v>
      </c>
      <c r="D85" s="66"/>
      <c r="E85" s="277"/>
      <c r="F85" s="278"/>
      <c r="G85" s="278"/>
      <c r="H85" s="278"/>
      <c r="I85" s="278"/>
      <c r="J85" s="278"/>
      <c r="K85" s="278"/>
      <c r="L85" s="278"/>
      <c r="M85" s="278"/>
      <c r="N85" s="278"/>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8"/>
      <c r="BD85" s="209"/>
      <c r="BE85" s="209"/>
      <c r="BF85" s="209"/>
      <c r="BG85" s="209"/>
      <c r="BH85" s="209"/>
      <c r="BI85" s="209"/>
      <c r="BJ85" s="209"/>
      <c r="BK85" s="209"/>
      <c r="BL85" s="209"/>
      <c r="BM85" s="209"/>
      <c r="BN85" s="209"/>
      <c r="BO85" s="209"/>
      <c r="BP85" s="209"/>
      <c r="BQ85" s="209"/>
      <c r="BR85" s="209"/>
      <c r="BS85" s="209"/>
      <c r="BT85" s="209"/>
      <c r="BU85" s="209"/>
      <c r="BV85" s="209"/>
      <c r="BW85" s="209"/>
      <c r="BX85" s="209"/>
      <c r="BY85" s="209"/>
      <c r="BZ85" s="209"/>
      <c r="CA85" s="209"/>
      <c r="CB85" s="209"/>
      <c r="CC85" s="209"/>
      <c r="CD85" s="209"/>
      <c r="CE85" s="209"/>
      <c r="CF85" s="209"/>
      <c r="CG85" s="209"/>
      <c r="CH85" s="209"/>
      <c r="CI85" s="209"/>
      <c r="CJ85" s="209"/>
      <c r="CK85" s="209"/>
      <c r="CL85" s="209"/>
      <c r="CM85" s="209"/>
      <c r="CN85" s="209"/>
      <c r="CO85" s="209"/>
      <c r="CP85" s="209"/>
      <c r="CQ85" s="209"/>
      <c r="CR85" s="209"/>
      <c r="CS85" s="209"/>
      <c r="CT85" s="209"/>
      <c r="CU85" s="209"/>
      <c r="CV85" s="209"/>
      <c r="CW85" s="209"/>
      <c r="CX85" s="209"/>
      <c r="CY85" s="209"/>
      <c r="CZ85" s="209"/>
      <c r="DA85" s="210"/>
      <c r="DB85" s="194"/>
      <c r="DP85" s="175">
        <f t="shared" si="18"/>
        <v>0</v>
      </c>
      <c r="DQ85" s="175">
        <f t="shared" si="19"/>
        <v>0</v>
      </c>
      <c r="DR85" s="175">
        <f t="shared" si="20"/>
        <v>0</v>
      </c>
      <c r="DS85" s="175">
        <f t="shared" si="21"/>
        <v>0</v>
      </c>
      <c r="DT85" s="175"/>
    </row>
    <row r="86" spans="1:124" s="176" customFormat="1" ht="16.5" thickBot="1">
      <c r="A86" s="37" t="s">
        <v>163</v>
      </c>
      <c r="B86" s="38" t="s">
        <v>57</v>
      </c>
      <c r="C86" s="44" t="s">
        <v>146</v>
      </c>
      <c r="D86" s="281"/>
      <c r="E86" s="97"/>
      <c r="F86" s="98"/>
      <c r="G86" s="98"/>
      <c r="H86" s="98"/>
      <c r="I86" s="98"/>
      <c r="J86" s="98"/>
      <c r="K86" s="98"/>
      <c r="L86" s="98"/>
      <c r="M86" s="98"/>
      <c r="N86" s="102"/>
      <c r="O86" s="112"/>
      <c r="P86" s="98">
        <v>0</v>
      </c>
      <c r="Q86" s="98">
        <v>0</v>
      </c>
      <c r="R86" s="98">
        <v>0</v>
      </c>
      <c r="S86" s="98">
        <v>0</v>
      </c>
      <c r="T86" s="98">
        <v>0</v>
      </c>
      <c r="U86" s="98">
        <v>0</v>
      </c>
      <c r="V86" s="98">
        <v>0</v>
      </c>
      <c r="W86" s="98">
        <v>0</v>
      </c>
      <c r="X86" s="98">
        <v>0</v>
      </c>
      <c r="Y86" s="98">
        <v>0</v>
      </c>
      <c r="Z86" s="98">
        <v>0</v>
      </c>
      <c r="AA86" s="98">
        <v>0</v>
      </c>
      <c r="AB86" s="98">
        <v>0</v>
      </c>
      <c r="AC86" s="98">
        <v>0</v>
      </c>
      <c r="AD86" s="98">
        <v>0</v>
      </c>
      <c r="AE86" s="98">
        <v>0</v>
      </c>
      <c r="AF86" s="98">
        <v>0</v>
      </c>
      <c r="AG86" s="98">
        <v>0</v>
      </c>
      <c r="AH86" s="98">
        <v>0</v>
      </c>
      <c r="AI86" s="98">
        <v>0</v>
      </c>
      <c r="AJ86" s="98">
        <v>0</v>
      </c>
      <c r="AK86" s="98">
        <v>0</v>
      </c>
      <c r="AL86" s="98">
        <v>0</v>
      </c>
      <c r="AM86" s="98">
        <v>0</v>
      </c>
      <c r="AN86" s="98">
        <v>0</v>
      </c>
      <c r="AO86" s="98">
        <v>0</v>
      </c>
      <c r="AP86" s="98">
        <v>0</v>
      </c>
      <c r="AQ86" s="98">
        <v>0</v>
      </c>
      <c r="AR86" s="98">
        <v>0</v>
      </c>
      <c r="AS86" s="98">
        <v>0</v>
      </c>
      <c r="AT86" s="98">
        <v>0</v>
      </c>
      <c r="AU86" s="98">
        <v>0</v>
      </c>
      <c r="AV86" s="98">
        <v>0</v>
      </c>
      <c r="AW86" s="98">
        <v>0</v>
      </c>
      <c r="AX86" s="98">
        <v>0</v>
      </c>
      <c r="AY86" s="98">
        <v>0</v>
      </c>
      <c r="AZ86" s="98">
        <v>0</v>
      </c>
      <c r="BA86" s="98">
        <v>0</v>
      </c>
      <c r="BB86" s="98">
        <v>0</v>
      </c>
      <c r="BC86" s="97"/>
      <c r="BD86" s="98"/>
      <c r="BE86" s="98"/>
      <c r="BF86" s="98"/>
      <c r="BG86" s="98"/>
      <c r="BH86" s="98"/>
      <c r="BI86" s="98"/>
      <c r="BJ86" s="98"/>
      <c r="BK86" s="98"/>
      <c r="BL86" s="98"/>
      <c r="BM86" s="98"/>
      <c r="BN86" s="98">
        <v>0</v>
      </c>
      <c r="BO86" s="98">
        <v>0</v>
      </c>
      <c r="BP86" s="98">
        <v>0</v>
      </c>
      <c r="BQ86" s="98">
        <v>0</v>
      </c>
      <c r="BR86" s="98">
        <v>0</v>
      </c>
      <c r="BS86" s="98">
        <v>0</v>
      </c>
      <c r="BT86" s="98">
        <v>0</v>
      </c>
      <c r="BU86" s="98">
        <v>0</v>
      </c>
      <c r="BV86" s="98">
        <v>0</v>
      </c>
      <c r="BW86" s="98">
        <v>0</v>
      </c>
      <c r="BX86" s="98">
        <v>0</v>
      </c>
      <c r="BY86" s="98">
        <v>0</v>
      </c>
      <c r="BZ86" s="98">
        <v>0</v>
      </c>
      <c r="CA86" s="98">
        <v>0</v>
      </c>
      <c r="CB86" s="98">
        <v>0</v>
      </c>
      <c r="CC86" s="98">
        <v>0</v>
      </c>
      <c r="CD86" s="98">
        <v>0</v>
      </c>
      <c r="CE86" s="98">
        <v>0</v>
      </c>
      <c r="CF86" s="98">
        <v>0</v>
      </c>
      <c r="CG86" s="98">
        <v>0</v>
      </c>
      <c r="CH86" s="98">
        <v>0</v>
      </c>
      <c r="CI86" s="98">
        <v>0</v>
      </c>
      <c r="CJ86" s="98">
        <v>0</v>
      </c>
      <c r="CK86" s="98">
        <v>0</v>
      </c>
      <c r="CL86" s="98">
        <v>0</v>
      </c>
      <c r="CM86" s="98">
        <v>0</v>
      </c>
      <c r="CN86" s="98">
        <v>0</v>
      </c>
      <c r="CO86" s="98">
        <v>0</v>
      </c>
      <c r="CP86" s="98">
        <v>0</v>
      </c>
      <c r="CQ86" s="98">
        <v>0</v>
      </c>
      <c r="CR86" s="98">
        <v>0</v>
      </c>
      <c r="CS86" s="98">
        <v>0</v>
      </c>
      <c r="CT86" s="98">
        <v>0</v>
      </c>
      <c r="CU86" s="98">
        <v>0</v>
      </c>
      <c r="CV86" s="98">
        <v>0</v>
      </c>
      <c r="CW86" s="98">
        <v>0</v>
      </c>
      <c r="CX86" s="98">
        <v>0</v>
      </c>
      <c r="CY86" s="98">
        <v>0</v>
      </c>
      <c r="CZ86" s="98">
        <v>0</v>
      </c>
      <c r="DA86" s="105">
        <f>SUM(E86:CZ86)</f>
        <v>0</v>
      </c>
      <c r="DB86" s="117">
        <f t="shared" ref="DB86:DB130" si="23">SUMPRODUCT(E86:CZ86,DiscountFactors)</f>
        <v>0</v>
      </c>
      <c r="DP86" s="175">
        <f t="shared" si="18"/>
        <v>1</v>
      </c>
      <c r="DQ86" s="175">
        <f t="shared" si="19"/>
        <v>0</v>
      </c>
      <c r="DR86" s="175">
        <f t="shared" si="20"/>
        <v>1</v>
      </c>
      <c r="DS86" s="175">
        <f t="shared" si="21"/>
        <v>0</v>
      </c>
      <c r="DT86" s="175"/>
    </row>
    <row r="87" spans="1:124" s="176" customFormat="1" ht="15.4" customHeight="1" thickBot="1">
      <c r="A87" s="185" t="str">
        <f>IF(DA86&lt;&gt;0,(IF(OR(A86="",B86=""),"Please fill in the two boxes above",IF(AND(B86="YES",OR(A86="OTHER",A86="")),"YES for direct impacts on business/household only",""))),"")</f>
        <v/>
      </c>
      <c r="B87" s="187"/>
      <c r="C87" s="40" t="s">
        <v>53</v>
      </c>
      <c r="D87" s="275"/>
      <c r="E87" s="280"/>
      <c r="F87" s="2"/>
      <c r="G87" s="2"/>
      <c r="H87" s="2"/>
      <c r="I87" s="2"/>
      <c r="J87" s="2"/>
      <c r="K87" s="2"/>
      <c r="L87" s="2"/>
      <c r="M87" s="2"/>
      <c r="N87" s="103"/>
      <c r="O87" s="113"/>
      <c r="P87" s="2">
        <v>0</v>
      </c>
      <c r="Q87" s="2">
        <v>0</v>
      </c>
      <c r="R87" s="2">
        <v>0</v>
      </c>
      <c r="S87" s="2">
        <v>0</v>
      </c>
      <c r="T87" s="2">
        <v>0</v>
      </c>
      <c r="U87" s="2">
        <v>0</v>
      </c>
      <c r="V87" s="2">
        <v>0</v>
      </c>
      <c r="W87" s="2">
        <v>0</v>
      </c>
      <c r="X87" s="2">
        <v>0</v>
      </c>
      <c r="Y87" s="2">
        <v>0</v>
      </c>
      <c r="Z87" s="2">
        <v>0</v>
      </c>
      <c r="AA87" s="2">
        <v>0</v>
      </c>
      <c r="AB87" s="2">
        <v>0</v>
      </c>
      <c r="AC87" s="2">
        <v>0</v>
      </c>
      <c r="AD87" s="2">
        <v>0</v>
      </c>
      <c r="AE87" s="2">
        <v>0</v>
      </c>
      <c r="AF87" s="2">
        <v>0</v>
      </c>
      <c r="AG87" s="2">
        <v>0</v>
      </c>
      <c r="AH87" s="2">
        <v>0</v>
      </c>
      <c r="AI87" s="2">
        <v>0</v>
      </c>
      <c r="AJ87" s="2">
        <v>0</v>
      </c>
      <c r="AK87" s="2">
        <v>0</v>
      </c>
      <c r="AL87" s="2">
        <v>0</v>
      </c>
      <c r="AM87" s="2">
        <v>0</v>
      </c>
      <c r="AN87" s="2">
        <v>0</v>
      </c>
      <c r="AO87" s="2">
        <v>0</v>
      </c>
      <c r="AP87" s="2">
        <v>0</v>
      </c>
      <c r="AQ87" s="2">
        <v>0</v>
      </c>
      <c r="AR87" s="2">
        <v>0</v>
      </c>
      <c r="AS87" s="2">
        <v>0</v>
      </c>
      <c r="AT87" s="2">
        <v>0</v>
      </c>
      <c r="AU87" s="2">
        <v>0</v>
      </c>
      <c r="AV87" s="2">
        <v>0</v>
      </c>
      <c r="AW87" s="2">
        <v>0</v>
      </c>
      <c r="AX87" s="2">
        <v>0</v>
      </c>
      <c r="AY87" s="2">
        <v>0</v>
      </c>
      <c r="AZ87" s="2">
        <v>0</v>
      </c>
      <c r="BA87" s="2">
        <v>0</v>
      </c>
      <c r="BB87" s="2">
        <v>0</v>
      </c>
      <c r="BC87" s="99"/>
      <c r="BD87" s="3"/>
      <c r="BE87" s="3"/>
      <c r="BF87" s="3"/>
      <c r="BG87" s="3"/>
      <c r="BH87" s="3"/>
      <c r="BI87" s="3"/>
      <c r="BJ87" s="3"/>
      <c r="BK87" s="3"/>
      <c r="BL87" s="3"/>
      <c r="BM87" s="3"/>
      <c r="BN87" s="2">
        <v>0</v>
      </c>
      <c r="BO87" s="2">
        <v>0</v>
      </c>
      <c r="BP87" s="2">
        <v>0</v>
      </c>
      <c r="BQ87" s="2">
        <v>0</v>
      </c>
      <c r="BR87" s="2">
        <v>0</v>
      </c>
      <c r="BS87" s="2">
        <v>0</v>
      </c>
      <c r="BT87" s="2">
        <v>0</v>
      </c>
      <c r="BU87" s="2">
        <v>0</v>
      </c>
      <c r="BV87" s="2">
        <v>0</v>
      </c>
      <c r="BW87" s="2">
        <v>0</v>
      </c>
      <c r="BX87" s="2">
        <v>0</v>
      </c>
      <c r="BY87" s="2">
        <v>0</v>
      </c>
      <c r="BZ87" s="2">
        <v>0</v>
      </c>
      <c r="CA87" s="2">
        <v>0</v>
      </c>
      <c r="CB87" s="2">
        <v>0</v>
      </c>
      <c r="CC87" s="2">
        <v>0</v>
      </c>
      <c r="CD87" s="2">
        <v>0</v>
      </c>
      <c r="CE87" s="2">
        <v>0</v>
      </c>
      <c r="CF87" s="2">
        <v>0</v>
      </c>
      <c r="CG87" s="2">
        <v>0</v>
      </c>
      <c r="CH87" s="2">
        <v>0</v>
      </c>
      <c r="CI87" s="2">
        <v>0</v>
      </c>
      <c r="CJ87" s="2">
        <v>0</v>
      </c>
      <c r="CK87" s="2">
        <v>0</v>
      </c>
      <c r="CL87" s="2">
        <v>0</v>
      </c>
      <c r="CM87" s="2">
        <v>0</v>
      </c>
      <c r="CN87" s="2">
        <v>0</v>
      </c>
      <c r="CO87" s="2">
        <v>0</v>
      </c>
      <c r="CP87" s="2">
        <v>0</v>
      </c>
      <c r="CQ87" s="2">
        <v>0</v>
      </c>
      <c r="CR87" s="2">
        <v>0</v>
      </c>
      <c r="CS87" s="2">
        <v>0</v>
      </c>
      <c r="CT87" s="2">
        <v>0</v>
      </c>
      <c r="CU87" s="2">
        <v>0</v>
      </c>
      <c r="CV87" s="2">
        <v>0</v>
      </c>
      <c r="CW87" s="2">
        <v>0</v>
      </c>
      <c r="CX87" s="2">
        <v>0</v>
      </c>
      <c r="CY87" s="2">
        <v>0</v>
      </c>
      <c r="CZ87" s="2">
        <v>0</v>
      </c>
      <c r="DA87" s="105">
        <f t="shared" ref="DA87:DA130" si="24">SUM(E87:CZ87)</f>
        <v>0</v>
      </c>
      <c r="DB87" s="117">
        <f t="shared" si="23"/>
        <v>0</v>
      </c>
      <c r="DP87" s="175">
        <f t="shared" si="18"/>
        <v>0</v>
      </c>
      <c r="DQ87" s="175">
        <f t="shared" si="19"/>
        <v>0</v>
      </c>
      <c r="DR87" s="175">
        <f t="shared" si="20"/>
        <v>0</v>
      </c>
      <c r="DS87" s="175">
        <f t="shared" si="21"/>
        <v>0</v>
      </c>
      <c r="DT87" s="175"/>
    </row>
    <row r="88" spans="1:124" s="176" customFormat="1" ht="16.5" thickBot="1">
      <c r="A88" s="188"/>
      <c r="B88" s="187"/>
      <c r="C88" s="41" t="s">
        <v>54</v>
      </c>
      <c r="D88" s="276"/>
      <c r="E88" s="4"/>
      <c r="F88" s="5"/>
      <c r="G88" s="5"/>
      <c r="H88" s="5"/>
      <c r="I88" s="5"/>
      <c r="J88" s="5"/>
      <c r="K88" s="5"/>
      <c r="L88" s="5"/>
      <c r="M88" s="5"/>
      <c r="N88" s="104"/>
      <c r="O88" s="279"/>
      <c r="P88" s="5">
        <v>0</v>
      </c>
      <c r="Q88" s="5">
        <v>0</v>
      </c>
      <c r="R88" s="5">
        <v>0</v>
      </c>
      <c r="S88" s="5">
        <v>0</v>
      </c>
      <c r="T88" s="5">
        <v>0</v>
      </c>
      <c r="U88" s="5">
        <v>0</v>
      </c>
      <c r="V88" s="5">
        <v>0</v>
      </c>
      <c r="W88" s="5">
        <v>0</v>
      </c>
      <c r="X88" s="5">
        <v>0</v>
      </c>
      <c r="Y88" s="5">
        <v>0</v>
      </c>
      <c r="Z88" s="5">
        <v>0</v>
      </c>
      <c r="AA88" s="5">
        <v>0</v>
      </c>
      <c r="AB88" s="5">
        <v>0</v>
      </c>
      <c r="AC88" s="5">
        <v>0</v>
      </c>
      <c r="AD88" s="5">
        <v>0</v>
      </c>
      <c r="AE88" s="5">
        <v>0</v>
      </c>
      <c r="AF88" s="5">
        <v>0</v>
      </c>
      <c r="AG88" s="5">
        <v>0</v>
      </c>
      <c r="AH88" s="5">
        <v>0</v>
      </c>
      <c r="AI88" s="5">
        <v>0</v>
      </c>
      <c r="AJ88" s="5">
        <v>0</v>
      </c>
      <c r="AK88" s="5">
        <v>0</v>
      </c>
      <c r="AL88" s="5">
        <v>0</v>
      </c>
      <c r="AM88" s="5">
        <v>0</v>
      </c>
      <c r="AN88" s="5">
        <v>0</v>
      </c>
      <c r="AO88" s="5">
        <v>0</v>
      </c>
      <c r="AP88" s="5">
        <v>0</v>
      </c>
      <c r="AQ88" s="5">
        <v>0</v>
      </c>
      <c r="AR88" s="5">
        <v>0</v>
      </c>
      <c r="AS88" s="5">
        <v>0</v>
      </c>
      <c r="AT88" s="5">
        <v>0</v>
      </c>
      <c r="AU88" s="5">
        <v>0</v>
      </c>
      <c r="AV88" s="5">
        <v>0</v>
      </c>
      <c r="AW88" s="5">
        <v>0</v>
      </c>
      <c r="AX88" s="5">
        <v>0</v>
      </c>
      <c r="AY88" s="5">
        <v>0</v>
      </c>
      <c r="AZ88" s="5">
        <v>0</v>
      </c>
      <c r="BA88" s="5">
        <v>0</v>
      </c>
      <c r="BB88" s="5">
        <v>0</v>
      </c>
      <c r="BC88" s="100"/>
      <c r="BD88" s="101"/>
      <c r="BE88" s="101"/>
      <c r="BF88" s="101"/>
      <c r="BG88" s="101"/>
      <c r="BH88" s="101"/>
      <c r="BI88" s="101"/>
      <c r="BJ88" s="101"/>
      <c r="BK88" s="101"/>
      <c r="BL88" s="101"/>
      <c r="BM88" s="101"/>
      <c r="BN88" s="5">
        <v>0</v>
      </c>
      <c r="BO88" s="5">
        <v>0</v>
      </c>
      <c r="BP88" s="5">
        <v>0</v>
      </c>
      <c r="BQ88" s="5">
        <v>0</v>
      </c>
      <c r="BR88" s="5">
        <v>0</v>
      </c>
      <c r="BS88" s="5">
        <v>0</v>
      </c>
      <c r="BT88" s="5">
        <v>0</v>
      </c>
      <c r="BU88" s="5">
        <v>0</v>
      </c>
      <c r="BV88" s="5">
        <v>0</v>
      </c>
      <c r="BW88" s="5">
        <v>0</v>
      </c>
      <c r="BX88" s="5">
        <v>0</v>
      </c>
      <c r="BY88" s="5">
        <v>0</v>
      </c>
      <c r="BZ88" s="5">
        <v>0</v>
      </c>
      <c r="CA88" s="5">
        <v>0</v>
      </c>
      <c r="CB88" s="5">
        <v>0</v>
      </c>
      <c r="CC88" s="5">
        <v>0</v>
      </c>
      <c r="CD88" s="5">
        <v>0</v>
      </c>
      <c r="CE88" s="5">
        <v>0</v>
      </c>
      <c r="CF88" s="5">
        <v>0</v>
      </c>
      <c r="CG88" s="5">
        <v>0</v>
      </c>
      <c r="CH88" s="5">
        <v>0</v>
      </c>
      <c r="CI88" s="5">
        <v>0</v>
      </c>
      <c r="CJ88" s="5">
        <v>0</v>
      </c>
      <c r="CK88" s="5">
        <v>0</v>
      </c>
      <c r="CL88" s="5">
        <v>0</v>
      </c>
      <c r="CM88" s="5">
        <v>0</v>
      </c>
      <c r="CN88" s="5">
        <v>0</v>
      </c>
      <c r="CO88" s="5">
        <v>0</v>
      </c>
      <c r="CP88" s="5">
        <v>0</v>
      </c>
      <c r="CQ88" s="5">
        <v>0</v>
      </c>
      <c r="CR88" s="5">
        <v>0</v>
      </c>
      <c r="CS88" s="5">
        <v>0</v>
      </c>
      <c r="CT88" s="5">
        <v>0</v>
      </c>
      <c r="CU88" s="5">
        <v>0</v>
      </c>
      <c r="CV88" s="5">
        <v>0</v>
      </c>
      <c r="CW88" s="5">
        <v>0</v>
      </c>
      <c r="CX88" s="5">
        <v>0</v>
      </c>
      <c r="CY88" s="5">
        <v>0</v>
      </c>
      <c r="CZ88" s="5">
        <v>0</v>
      </c>
      <c r="DA88" s="105">
        <f t="shared" si="24"/>
        <v>0</v>
      </c>
      <c r="DB88" s="117">
        <f t="shared" si="23"/>
        <v>0</v>
      </c>
      <c r="DP88" s="175">
        <f t="shared" si="18"/>
        <v>0</v>
      </c>
      <c r="DQ88" s="175">
        <f t="shared" si="19"/>
        <v>0</v>
      </c>
      <c r="DR88" s="175">
        <f t="shared" si="20"/>
        <v>0</v>
      </c>
      <c r="DS88" s="175">
        <f t="shared" si="21"/>
        <v>0</v>
      </c>
      <c r="DT88" s="175"/>
    </row>
    <row r="89" spans="1:124" s="176" customFormat="1" ht="16.5" thickBot="1">
      <c r="A89" s="37"/>
      <c r="B89" s="38"/>
      <c r="C89" s="46" t="s">
        <v>147</v>
      </c>
      <c r="D89" s="153"/>
      <c r="E89" s="99"/>
      <c r="F89" s="3"/>
      <c r="G89" s="3"/>
      <c r="H89" s="3"/>
      <c r="I89" s="3"/>
      <c r="J89" s="3"/>
      <c r="K89" s="3"/>
      <c r="L89" s="3"/>
      <c r="M89" s="3"/>
      <c r="N89" s="3"/>
      <c r="O89" s="98"/>
      <c r="P89" s="98">
        <v>0</v>
      </c>
      <c r="Q89" s="98">
        <v>0</v>
      </c>
      <c r="R89" s="98">
        <v>0</v>
      </c>
      <c r="S89" s="98">
        <v>0</v>
      </c>
      <c r="T89" s="98">
        <v>0</v>
      </c>
      <c r="U89" s="98">
        <v>0</v>
      </c>
      <c r="V89" s="98">
        <v>0</v>
      </c>
      <c r="W89" s="98">
        <v>0</v>
      </c>
      <c r="X89" s="98">
        <v>0</v>
      </c>
      <c r="Y89" s="98">
        <v>0</v>
      </c>
      <c r="Z89" s="98">
        <v>0</v>
      </c>
      <c r="AA89" s="98">
        <v>0</v>
      </c>
      <c r="AB89" s="98">
        <v>0</v>
      </c>
      <c r="AC89" s="98">
        <v>0</v>
      </c>
      <c r="AD89" s="98">
        <v>0</v>
      </c>
      <c r="AE89" s="98">
        <v>0</v>
      </c>
      <c r="AF89" s="98">
        <v>0</v>
      </c>
      <c r="AG89" s="98">
        <v>0</v>
      </c>
      <c r="AH89" s="98">
        <v>0</v>
      </c>
      <c r="AI89" s="98">
        <v>0</v>
      </c>
      <c r="AJ89" s="98">
        <v>0</v>
      </c>
      <c r="AK89" s="98">
        <v>0</v>
      </c>
      <c r="AL89" s="98">
        <v>0</v>
      </c>
      <c r="AM89" s="98">
        <v>0</v>
      </c>
      <c r="AN89" s="98">
        <v>0</v>
      </c>
      <c r="AO89" s="98">
        <v>0</v>
      </c>
      <c r="AP89" s="98">
        <v>0</v>
      </c>
      <c r="AQ89" s="98">
        <v>0</v>
      </c>
      <c r="AR89" s="98">
        <v>0</v>
      </c>
      <c r="AS89" s="98">
        <v>0</v>
      </c>
      <c r="AT89" s="98">
        <v>0</v>
      </c>
      <c r="AU89" s="98">
        <v>0</v>
      </c>
      <c r="AV89" s="98">
        <v>0</v>
      </c>
      <c r="AW89" s="98">
        <v>0</v>
      </c>
      <c r="AX89" s="98">
        <v>0</v>
      </c>
      <c r="AY89" s="98">
        <v>0</v>
      </c>
      <c r="AZ89" s="98">
        <v>0</v>
      </c>
      <c r="BA89" s="98">
        <v>0</v>
      </c>
      <c r="BB89" s="98">
        <v>0</v>
      </c>
      <c r="BC89" s="97"/>
      <c r="BD89" s="98"/>
      <c r="BE89" s="98"/>
      <c r="BF89" s="98"/>
      <c r="BG89" s="98"/>
      <c r="BH89" s="98"/>
      <c r="BI89" s="98"/>
      <c r="BJ89" s="98"/>
      <c r="BK89" s="98"/>
      <c r="BL89" s="98"/>
      <c r="BM89" s="98"/>
      <c r="BN89" s="98">
        <v>0</v>
      </c>
      <c r="BO89" s="98">
        <v>0</v>
      </c>
      <c r="BP89" s="98">
        <v>0</v>
      </c>
      <c r="BQ89" s="98">
        <v>0</v>
      </c>
      <c r="BR89" s="98">
        <v>0</v>
      </c>
      <c r="BS89" s="98">
        <v>0</v>
      </c>
      <c r="BT89" s="98">
        <v>0</v>
      </c>
      <c r="BU89" s="98">
        <v>0</v>
      </c>
      <c r="BV89" s="98">
        <v>0</v>
      </c>
      <c r="BW89" s="98">
        <v>0</v>
      </c>
      <c r="BX89" s="98">
        <v>0</v>
      </c>
      <c r="BY89" s="98">
        <v>0</v>
      </c>
      <c r="BZ89" s="98">
        <v>0</v>
      </c>
      <c r="CA89" s="98">
        <v>0</v>
      </c>
      <c r="CB89" s="98">
        <v>0</v>
      </c>
      <c r="CC89" s="98">
        <v>0</v>
      </c>
      <c r="CD89" s="98">
        <v>0</v>
      </c>
      <c r="CE89" s="98">
        <v>0</v>
      </c>
      <c r="CF89" s="98">
        <v>0</v>
      </c>
      <c r="CG89" s="98">
        <v>0</v>
      </c>
      <c r="CH89" s="98">
        <v>0</v>
      </c>
      <c r="CI89" s="98">
        <v>0</v>
      </c>
      <c r="CJ89" s="98">
        <v>0</v>
      </c>
      <c r="CK89" s="98">
        <v>0</v>
      </c>
      <c r="CL89" s="98">
        <v>0</v>
      </c>
      <c r="CM89" s="98">
        <v>0</v>
      </c>
      <c r="CN89" s="98">
        <v>0</v>
      </c>
      <c r="CO89" s="98">
        <v>0</v>
      </c>
      <c r="CP89" s="98">
        <v>0</v>
      </c>
      <c r="CQ89" s="98">
        <v>0</v>
      </c>
      <c r="CR89" s="98">
        <v>0</v>
      </c>
      <c r="CS89" s="98">
        <v>0</v>
      </c>
      <c r="CT89" s="98">
        <v>0</v>
      </c>
      <c r="CU89" s="98">
        <v>0</v>
      </c>
      <c r="CV89" s="98">
        <v>0</v>
      </c>
      <c r="CW89" s="98">
        <v>0</v>
      </c>
      <c r="CX89" s="98">
        <v>0</v>
      </c>
      <c r="CY89" s="98">
        <v>0</v>
      </c>
      <c r="CZ89" s="98">
        <v>0</v>
      </c>
      <c r="DA89" s="105">
        <f t="shared" si="24"/>
        <v>0</v>
      </c>
      <c r="DB89" s="117">
        <f t="shared" si="23"/>
        <v>0</v>
      </c>
      <c r="DP89" s="175">
        <f t="shared" si="18"/>
        <v>0</v>
      </c>
      <c r="DQ89" s="175">
        <f t="shared" si="19"/>
        <v>0</v>
      </c>
      <c r="DR89" s="175">
        <f t="shared" si="20"/>
        <v>0</v>
      </c>
      <c r="DS89" s="175">
        <f t="shared" si="21"/>
        <v>0</v>
      </c>
      <c r="DT89" s="175"/>
    </row>
    <row r="90" spans="1:124" s="176" customFormat="1" ht="15.4" customHeight="1" thickBot="1">
      <c r="A90" s="185" t="str">
        <f>IF(DA89&lt;&gt;0,(IF(OR(A89="",B89=""),"Please fill in the two boxes above",IF(AND(B89="YES",OR(A89="OTHER",A89="")),"YES for direct impacts on business/household only",""))),"")</f>
        <v/>
      </c>
      <c r="B90" s="187"/>
      <c r="C90" s="40" t="s">
        <v>53</v>
      </c>
      <c r="D90" s="151"/>
      <c r="E90" s="99"/>
      <c r="F90" s="3"/>
      <c r="G90" s="3"/>
      <c r="H90" s="3"/>
      <c r="I90" s="3"/>
      <c r="J90" s="3"/>
      <c r="K90" s="3"/>
      <c r="L90" s="3"/>
      <c r="M90" s="3"/>
      <c r="N90" s="3"/>
      <c r="O90" s="3"/>
      <c r="P90" s="2">
        <v>0</v>
      </c>
      <c r="Q90" s="2">
        <v>0</v>
      </c>
      <c r="R90" s="2">
        <v>0</v>
      </c>
      <c r="S90" s="2">
        <v>0</v>
      </c>
      <c r="T90" s="2">
        <v>0</v>
      </c>
      <c r="U90" s="2">
        <v>0</v>
      </c>
      <c r="V90" s="2">
        <v>0</v>
      </c>
      <c r="W90" s="2">
        <v>0</v>
      </c>
      <c r="X90" s="2">
        <v>0</v>
      </c>
      <c r="Y90" s="2">
        <v>0</v>
      </c>
      <c r="Z90" s="2">
        <v>0</v>
      </c>
      <c r="AA90" s="2">
        <v>0</v>
      </c>
      <c r="AB90" s="2">
        <v>0</v>
      </c>
      <c r="AC90" s="2">
        <v>0</v>
      </c>
      <c r="AD90" s="2">
        <v>0</v>
      </c>
      <c r="AE90" s="2">
        <v>0</v>
      </c>
      <c r="AF90" s="2">
        <v>0</v>
      </c>
      <c r="AG90" s="2">
        <v>0</v>
      </c>
      <c r="AH90" s="2">
        <v>0</v>
      </c>
      <c r="AI90" s="2">
        <v>0</v>
      </c>
      <c r="AJ90" s="2">
        <v>0</v>
      </c>
      <c r="AK90" s="2">
        <v>0</v>
      </c>
      <c r="AL90" s="2">
        <v>0</v>
      </c>
      <c r="AM90" s="2">
        <v>0</v>
      </c>
      <c r="AN90" s="2">
        <v>0</v>
      </c>
      <c r="AO90" s="2">
        <v>0</v>
      </c>
      <c r="AP90" s="2">
        <v>0</v>
      </c>
      <c r="AQ90" s="2">
        <v>0</v>
      </c>
      <c r="AR90" s="2">
        <v>0</v>
      </c>
      <c r="AS90" s="2">
        <v>0</v>
      </c>
      <c r="AT90" s="2">
        <v>0</v>
      </c>
      <c r="AU90" s="2">
        <v>0</v>
      </c>
      <c r="AV90" s="2">
        <v>0</v>
      </c>
      <c r="AW90" s="2">
        <v>0</v>
      </c>
      <c r="AX90" s="2">
        <v>0</v>
      </c>
      <c r="AY90" s="2">
        <v>0</v>
      </c>
      <c r="AZ90" s="2">
        <v>0</v>
      </c>
      <c r="BA90" s="2">
        <v>0</v>
      </c>
      <c r="BB90" s="2">
        <v>0</v>
      </c>
      <c r="BC90" s="99"/>
      <c r="BD90" s="3"/>
      <c r="BE90" s="3"/>
      <c r="BF90" s="3"/>
      <c r="BG90" s="3"/>
      <c r="BH90" s="3"/>
      <c r="BI90" s="3"/>
      <c r="BJ90" s="3"/>
      <c r="BK90" s="3"/>
      <c r="BL90" s="3"/>
      <c r="BM90" s="3"/>
      <c r="BN90" s="2">
        <v>0</v>
      </c>
      <c r="BO90" s="2">
        <v>0</v>
      </c>
      <c r="BP90" s="2">
        <v>0</v>
      </c>
      <c r="BQ90" s="2">
        <v>0</v>
      </c>
      <c r="BR90" s="2">
        <v>0</v>
      </c>
      <c r="BS90" s="2">
        <v>0</v>
      </c>
      <c r="BT90" s="2">
        <v>0</v>
      </c>
      <c r="BU90" s="2">
        <v>0</v>
      </c>
      <c r="BV90" s="2">
        <v>0</v>
      </c>
      <c r="BW90" s="2">
        <v>0</v>
      </c>
      <c r="BX90" s="2">
        <v>0</v>
      </c>
      <c r="BY90" s="2">
        <v>0</v>
      </c>
      <c r="BZ90" s="2">
        <v>0</v>
      </c>
      <c r="CA90" s="2">
        <v>0</v>
      </c>
      <c r="CB90" s="2">
        <v>0</v>
      </c>
      <c r="CC90" s="2">
        <v>0</v>
      </c>
      <c r="CD90" s="2">
        <v>0</v>
      </c>
      <c r="CE90" s="2">
        <v>0</v>
      </c>
      <c r="CF90" s="2">
        <v>0</v>
      </c>
      <c r="CG90" s="2">
        <v>0</v>
      </c>
      <c r="CH90" s="2">
        <v>0</v>
      </c>
      <c r="CI90" s="2">
        <v>0</v>
      </c>
      <c r="CJ90" s="2">
        <v>0</v>
      </c>
      <c r="CK90" s="2">
        <v>0</v>
      </c>
      <c r="CL90" s="2">
        <v>0</v>
      </c>
      <c r="CM90" s="2">
        <v>0</v>
      </c>
      <c r="CN90" s="2">
        <v>0</v>
      </c>
      <c r="CO90" s="2">
        <v>0</v>
      </c>
      <c r="CP90" s="2">
        <v>0</v>
      </c>
      <c r="CQ90" s="2">
        <v>0</v>
      </c>
      <c r="CR90" s="2">
        <v>0</v>
      </c>
      <c r="CS90" s="2">
        <v>0</v>
      </c>
      <c r="CT90" s="2">
        <v>0</v>
      </c>
      <c r="CU90" s="2">
        <v>0</v>
      </c>
      <c r="CV90" s="2">
        <v>0</v>
      </c>
      <c r="CW90" s="2">
        <v>0</v>
      </c>
      <c r="CX90" s="2">
        <v>0</v>
      </c>
      <c r="CY90" s="2">
        <v>0</v>
      </c>
      <c r="CZ90" s="2">
        <v>0</v>
      </c>
      <c r="DA90" s="105">
        <f t="shared" si="24"/>
        <v>0</v>
      </c>
      <c r="DB90" s="117">
        <f t="shared" si="23"/>
        <v>0</v>
      </c>
      <c r="DP90" s="175">
        <f t="shared" si="18"/>
        <v>0</v>
      </c>
      <c r="DQ90" s="175">
        <f t="shared" si="19"/>
        <v>0</v>
      </c>
      <c r="DR90" s="175">
        <f t="shared" si="20"/>
        <v>0</v>
      </c>
      <c r="DS90" s="175">
        <f t="shared" si="21"/>
        <v>0</v>
      </c>
      <c r="DT90" s="175"/>
    </row>
    <row r="91" spans="1:124" s="176" customFormat="1" ht="16.5" thickBot="1">
      <c r="A91" s="188"/>
      <c r="B91" s="187"/>
      <c r="C91" s="41" t="s">
        <v>54</v>
      </c>
      <c r="D91" s="152"/>
      <c r="E91" s="100"/>
      <c r="F91" s="101"/>
      <c r="G91" s="101"/>
      <c r="H91" s="101"/>
      <c r="I91" s="101"/>
      <c r="J91" s="101"/>
      <c r="K91" s="101"/>
      <c r="L91" s="101"/>
      <c r="M91" s="101"/>
      <c r="N91" s="101"/>
      <c r="O91" s="101"/>
      <c r="P91" s="5">
        <v>0</v>
      </c>
      <c r="Q91" s="5">
        <v>0</v>
      </c>
      <c r="R91" s="5">
        <v>0</v>
      </c>
      <c r="S91" s="5">
        <v>0</v>
      </c>
      <c r="T91" s="5">
        <v>0</v>
      </c>
      <c r="U91" s="5">
        <v>0</v>
      </c>
      <c r="V91" s="5">
        <v>0</v>
      </c>
      <c r="W91" s="5">
        <v>0</v>
      </c>
      <c r="X91" s="5">
        <v>0</v>
      </c>
      <c r="Y91" s="5">
        <v>0</v>
      </c>
      <c r="Z91" s="5">
        <v>0</v>
      </c>
      <c r="AA91" s="5">
        <v>0</v>
      </c>
      <c r="AB91" s="5">
        <v>0</v>
      </c>
      <c r="AC91" s="5">
        <v>0</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100"/>
      <c r="BD91" s="101"/>
      <c r="BE91" s="101"/>
      <c r="BF91" s="101"/>
      <c r="BG91" s="101"/>
      <c r="BH91" s="101"/>
      <c r="BI91" s="101"/>
      <c r="BJ91" s="101"/>
      <c r="BK91" s="101"/>
      <c r="BL91" s="101"/>
      <c r="BM91" s="101"/>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0</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105">
        <f t="shared" si="24"/>
        <v>0</v>
      </c>
      <c r="DB91" s="117">
        <f t="shared" si="23"/>
        <v>0</v>
      </c>
      <c r="DP91" s="175">
        <f t="shared" si="18"/>
        <v>0</v>
      </c>
      <c r="DQ91" s="175">
        <f t="shared" si="19"/>
        <v>0</v>
      </c>
      <c r="DR91" s="175">
        <f t="shared" si="20"/>
        <v>0</v>
      </c>
      <c r="DS91" s="175">
        <f t="shared" si="21"/>
        <v>0</v>
      </c>
      <c r="DT91" s="175"/>
    </row>
    <row r="92" spans="1:124" s="176" customFormat="1" ht="16.5" thickBot="1">
      <c r="A92" s="37"/>
      <c r="B92" s="38"/>
      <c r="C92" s="46" t="s">
        <v>148</v>
      </c>
      <c r="D92" s="153"/>
      <c r="E92" s="97">
        <v>0</v>
      </c>
      <c r="F92" s="98">
        <v>0</v>
      </c>
      <c r="G92" s="98">
        <v>0</v>
      </c>
      <c r="H92" s="98">
        <v>0</v>
      </c>
      <c r="I92" s="98">
        <v>0</v>
      </c>
      <c r="J92" s="98">
        <v>0</v>
      </c>
      <c r="K92" s="98">
        <v>0</v>
      </c>
      <c r="L92" s="98">
        <v>0</v>
      </c>
      <c r="M92" s="98">
        <v>0</v>
      </c>
      <c r="N92" s="98">
        <v>0</v>
      </c>
      <c r="O92" s="98">
        <v>0</v>
      </c>
      <c r="P92" s="98">
        <v>0</v>
      </c>
      <c r="Q92" s="98">
        <v>0</v>
      </c>
      <c r="R92" s="98">
        <v>0</v>
      </c>
      <c r="S92" s="98">
        <v>0</v>
      </c>
      <c r="T92" s="98">
        <v>0</v>
      </c>
      <c r="U92" s="98">
        <v>0</v>
      </c>
      <c r="V92" s="98">
        <v>0</v>
      </c>
      <c r="W92" s="98">
        <v>0</v>
      </c>
      <c r="X92" s="98">
        <v>0</v>
      </c>
      <c r="Y92" s="98">
        <v>0</v>
      </c>
      <c r="Z92" s="98">
        <v>0</v>
      </c>
      <c r="AA92" s="98">
        <v>0</v>
      </c>
      <c r="AB92" s="98">
        <v>0</v>
      </c>
      <c r="AC92" s="98">
        <v>0</v>
      </c>
      <c r="AD92" s="98">
        <v>0</v>
      </c>
      <c r="AE92" s="98">
        <v>0</v>
      </c>
      <c r="AF92" s="98">
        <v>0</v>
      </c>
      <c r="AG92" s="98">
        <v>0</v>
      </c>
      <c r="AH92" s="98">
        <v>0</v>
      </c>
      <c r="AI92" s="98">
        <v>0</v>
      </c>
      <c r="AJ92" s="98">
        <v>0</v>
      </c>
      <c r="AK92" s="98">
        <v>0</v>
      </c>
      <c r="AL92" s="98">
        <v>0</v>
      </c>
      <c r="AM92" s="98">
        <v>0</v>
      </c>
      <c r="AN92" s="98">
        <v>0</v>
      </c>
      <c r="AO92" s="98">
        <v>0</v>
      </c>
      <c r="AP92" s="98">
        <v>0</v>
      </c>
      <c r="AQ92" s="98">
        <v>0</v>
      </c>
      <c r="AR92" s="98">
        <v>0</v>
      </c>
      <c r="AS92" s="98">
        <v>0</v>
      </c>
      <c r="AT92" s="98">
        <v>0</v>
      </c>
      <c r="AU92" s="98">
        <v>0</v>
      </c>
      <c r="AV92" s="98">
        <v>0</v>
      </c>
      <c r="AW92" s="98">
        <v>0</v>
      </c>
      <c r="AX92" s="98">
        <v>0</v>
      </c>
      <c r="AY92" s="98">
        <v>0</v>
      </c>
      <c r="AZ92" s="98">
        <v>0</v>
      </c>
      <c r="BA92" s="98">
        <v>0</v>
      </c>
      <c r="BB92" s="98">
        <v>0</v>
      </c>
      <c r="BC92" s="97">
        <v>0</v>
      </c>
      <c r="BD92" s="98">
        <v>0</v>
      </c>
      <c r="BE92" s="98">
        <v>0</v>
      </c>
      <c r="BF92" s="98">
        <v>0</v>
      </c>
      <c r="BG92" s="98">
        <v>0</v>
      </c>
      <c r="BH92" s="98">
        <v>0</v>
      </c>
      <c r="BI92" s="98">
        <v>0</v>
      </c>
      <c r="BJ92" s="98">
        <v>0</v>
      </c>
      <c r="BK92" s="98">
        <v>0</v>
      </c>
      <c r="BL92" s="98">
        <v>0</v>
      </c>
      <c r="BM92" s="98">
        <v>0</v>
      </c>
      <c r="BN92" s="98">
        <v>0</v>
      </c>
      <c r="BO92" s="98">
        <v>0</v>
      </c>
      <c r="BP92" s="98">
        <v>0</v>
      </c>
      <c r="BQ92" s="98">
        <v>0</v>
      </c>
      <c r="BR92" s="98">
        <v>0</v>
      </c>
      <c r="BS92" s="98">
        <v>0</v>
      </c>
      <c r="BT92" s="98">
        <v>0</v>
      </c>
      <c r="BU92" s="98">
        <v>0</v>
      </c>
      <c r="BV92" s="98">
        <v>0</v>
      </c>
      <c r="BW92" s="98">
        <v>0</v>
      </c>
      <c r="BX92" s="98">
        <v>0</v>
      </c>
      <c r="BY92" s="98">
        <v>0</v>
      </c>
      <c r="BZ92" s="98">
        <v>0</v>
      </c>
      <c r="CA92" s="98">
        <v>0</v>
      </c>
      <c r="CB92" s="98">
        <v>0</v>
      </c>
      <c r="CC92" s="98">
        <v>0</v>
      </c>
      <c r="CD92" s="98">
        <v>0</v>
      </c>
      <c r="CE92" s="98">
        <v>0</v>
      </c>
      <c r="CF92" s="98">
        <v>0</v>
      </c>
      <c r="CG92" s="98">
        <v>0</v>
      </c>
      <c r="CH92" s="98">
        <v>0</v>
      </c>
      <c r="CI92" s="98">
        <v>0</v>
      </c>
      <c r="CJ92" s="98">
        <v>0</v>
      </c>
      <c r="CK92" s="98">
        <v>0</v>
      </c>
      <c r="CL92" s="98">
        <v>0</v>
      </c>
      <c r="CM92" s="98">
        <v>0</v>
      </c>
      <c r="CN92" s="98">
        <v>0</v>
      </c>
      <c r="CO92" s="98">
        <v>0</v>
      </c>
      <c r="CP92" s="98">
        <v>0</v>
      </c>
      <c r="CQ92" s="98">
        <v>0</v>
      </c>
      <c r="CR92" s="98">
        <v>0</v>
      </c>
      <c r="CS92" s="98">
        <v>0</v>
      </c>
      <c r="CT92" s="98">
        <v>0</v>
      </c>
      <c r="CU92" s="98">
        <v>0</v>
      </c>
      <c r="CV92" s="98">
        <v>0</v>
      </c>
      <c r="CW92" s="98">
        <v>0</v>
      </c>
      <c r="CX92" s="98">
        <v>0</v>
      </c>
      <c r="CY92" s="98">
        <v>0</v>
      </c>
      <c r="CZ92" s="98">
        <v>0</v>
      </c>
      <c r="DA92" s="105">
        <f t="shared" si="24"/>
        <v>0</v>
      </c>
      <c r="DB92" s="117">
        <f t="shared" si="23"/>
        <v>0</v>
      </c>
      <c r="DP92" s="175">
        <f t="shared" si="18"/>
        <v>0</v>
      </c>
      <c r="DQ92" s="175">
        <f t="shared" si="19"/>
        <v>0</v>
      </c>
      <c r="DR92" s="175">
        <f t="shared" si="20"/>
        <v>0</v>
      </c>
      <c r="DS92" s="175">
        <f t="shared" si="21"/>
        <v>0</v>
      </c>
      <c r="DT92" s="175"/>
    </row>
    <row r="93" spans="1:124" s="176" customFormat="1" ht="15.4" customHeight="1" thickBot="1">
      <c r="A93" s="185" t="str">
        <f>IF(DA92&lt;&gt;0,(IF(OR(A92="",B92=""),"Please fill in the two boxes above",IF(AND(B92="YES",OR(A92="OTHER",A92="")),"YES for direct impacts on business/household only",""))),"")</f>
        <v/>
      </c>
      <c r="B93" s="187"/>
      <c r="C93" s="40" t="s">
        <v>53</v>
      </c>
      <c r="D93" s="151"/>
      <c r="E93" s="99">
        <v>0</v>
      </c>
      <c r="F93" s="3">
        <v>0</v>
      </c>
      <c r="G93" s="3">
        <v>0</v>
      </c>
      <c r="H93" s="3">
        <v>0</v>
      </c>
      <c r="I93" s="3">
        <v>0</v>
      </c>
      <c r="J93" s="3">
        <v>0</v>
      </c>
      <c r="K93" s="3">
        <v>0</v>
      </c>
      <c r="L93" s="3">
        <v>0</v>
      </c>
      <c r="M93" s="3">
        <v>0</v>
      </c>
      <c r="N93" s="3">
        <v>0</v>
      </c>
      <c r="O93" s="2">
        <v>0</v>
      </c>
      <c r="P93" s="2">
        <v>0</v>
      </c>
      <c r="Q93" s="2">
        <v>0</v>
      </c>
      <c r="R93" s="2">
        <v>0</v>
      </c>
      <c r="S93" s="2">
        <v>0</v>
      </c>
      <c r="T93" s="2">
        <v>0</v>
      </c>
      <c r="U93" s="2">
        <v>0</v>
      </c>
      <c r="V93" s="2">
        <v>0</v>
      </c>
      <c r="W93" s="2">
        <v>0</v>
      </c>
      <c r="X93" s="2">
        <v>0</v>
      </c>
      <c r="Y93" s="2">
        <v>0</v>
      </c>
      <c r="Z93" s="2">
        <v>0</v>
      </c>
      <c r="AA93" s="2">
        <v>0</v>
      </c>
      <c r="AB93" s="2">
        <v>0</v>
      </c>
      <c r="AC93" s="2">
        <v>0</v>
      </c>
      <c r="AD93" s="2">
        <v>0</v>
      </c>
      <c r="AE93" s="2">
        <v>0</v>
      </c>
      <c r="AF93" s="2">
        <v>0</v>
      </c>
      <c r="AG93" s="2">
        <v>0</v>
      </c>
      <c r="AH93" s="2">
        <v>0</v>
      </c>
      <c r="AI93" s="2">
        <v>0</v>
      </c>
      <c r="AJ93" s="2">
        <v>0</v>
      </c>
      <c r="AK93" s="2">
        <v>0</v>
      </c>
      <c r="AL93" s="2">
        <v>0</v>
      </c>
      <c r="AM93" s="2">
        <v>0</v>
      </c>
      <c r="AN93" s="2">
        <v>0</v>
      </c>
      <c r="AO93" s="2">
        <v>0</v>
      </c>
      <c r="AP93" s="2">
        <v>0</v>
      </c>
      <c r="AQ93" s="2">
        <v>0</v>
      </c>
      <c r="AR93" s="2">
        <v>0</v>
      </c>
      <c r="AS93" s="2">
        <v>0</v>
      </c>
      <c r="AT93" s="2">
        <v>0</v>
      </c>
      <c r="AU93" s="2">
        <v>0</v>
      </c>
      <c r="AV93" s="2">
        <v>0</v>
      </c>
      <c r="AW93" s="2">
        <v>0</v>
      </c>
      <c r="AX93" s="2">
        <v>0</v>
      </c>
      <c r="AY93" s="2">
        <v>0</v>
      </c>
      <c r="AZ93" s="2">
        <v>0</v>
      </c>
      <c r="BA93" s="2">
        <v>0</v>
      </c>
      <c r="BB93" s="2">
        <v>0</v>
      </c>
      <c r="BC93" s="99">
        <v>0</v>
      </c>
      <c r="BD93" s="3">
        <v>0</v>
      </c>
      <c r="BE93" s="3">
        <v>0</v>
      </c>
      <c r="BF93" s="3">
        <v>0</v>
      </c>
      <c r="BG93" s="3">
        <v>0</v>
      </c>
      <c r="BH93" s="3">
        <v>0</v>
      </c>
      <c r="BI93" s="3">
        <v>0</v>
      </c>
      <c r="BJ93" s="3">
        <v>0</v>
      </c>
      <c r="BK93" s="3">
        <v>0</v>
      </c>
      <c r="BL93" s="3">
        <v>0</v>
      </c>
      <c r="BM93" s="2">
        <v>0</v>
      </c>
      <c r="BN93" s="2">
        <v>0</v>
      </c>
      <c r="BO93" s="2">
        <v>0</v>
      </c>
      <c r="BP93" s="2">
        <v>0</v>
      </c>
      <c r="BQ93" s="2">
        <v>0</v>
      </c>
      <c r="BR93" s="2">
        <v>0</v>
      </c>
      <c r="BS93" s="2">
        <v>0</v>
      </c>
      <c r="BT93" s="2">
        <v>0</v>
      </c>
      <c r="BU93" s="2">
        <v>0</v>
      </c>
      <c r="BV93" s="2">
        <v>0</v>
      </c>
      <c r="BW93" s="2">
        <v>0</v>
      </c>
      <c r="BX93" s="2">
        <v>0</v>
      </c>
      <c r="BY93" s="2">
        <v>0</v>
      </c>
      <c r="BZ93" s="2">
        <v>0</v>
      </c>
      <c r="CA93" s="2">
        <v>0</v>
      </c>
      <c r="CB93" s="2">
        <v>0</v>
      </c>
      <c r="CC93" s="2">
        <v>0</v>
      </c>
      <c r="CD93" s="2">
        <v>0</v>
      </c>
      <c r="CE93" s="2">
        <v>0</v>
      </c>
      <c r="CF93" s="2">
        <v>0</v>
      </c>
      <c r="CG93" s="2">
        <v>0</v>
      </c>
      <c r="CH93" s="2">
        <v>0</v>
      </c>
      <c r="CI93" s="2">
        <v>0</v>
      </c>
      <c r="CJ93" s="2">
        <v>0</v>
      </c>
      <c r="CK93" s="2">
        <v>0</v>
      </c>
      <c r="CL93" s="2">
        <v>0</v>
      </c>
      <c r="CM93" s="2">
        <v>0</v>
      </c>
      <c r="CN93" s="2">
        <v>0</v>
      </c>
      <c r="CO93" s="2">
        <v>0</v>
      </c>
      <c r="CP93" s="2">
        <v>0</v>
      </c>
      <c r="CQ93" s="2">
        <v>0</v>
      </c>
      <c r="CR93" s="2">
        <v>0</v>
      </c>
      <c r="CS93" s="2">
        <v>0</v>
      </c>
      <c r="CT93" s="2">
        <v>0</v>
      </c>
      <c r="CU93" s="2">
        <v>0</v>
      </c>
      <c r="CV93" s="2">
        <v>0</v>
      </c>
      <c r="CW93" s="2">
        <v>0</v>
      </c>
      <c r="CX93" s="2">
        <v>0</v>
      </c>
      <c r="CY93" s="2">
        <v>0</v>
      </c>
      <c r="CZ93" s="2">
        <v>0</v>
      </c>
      <c r="DA93" s="105">
        <f t="shared" si="24"/>
        <v>0</v>
      </c>
      <c r="DB93" s="117">
        <f t="shared" si="23"/>
        <v>0</v>
      </c>
      <c r="DP93" s="175">
        <f t="shared" si="18"/>
        <v>0</v>
      </c>
      <c r="DQ93" s="175">
        <f t="shared" si="19"/>
        <v>0</v>
      </c>
      <c r="DR93" s="175">
        <f t="shared" si="20"/>
        <v>0</v>
      </c>
      <c r="DS93" s="175">
        <f t="shared" si="21"/>
        <v>0</v>
      </c>
      <c r="DT93" s="175"/>
    </row>
    <row r="94" spans="1:124" s="176" customFormat="1" ht="16.5" thickBot="1">
      <c r="A94" s="188"/>
      <c r="B94" s="187"/>
      <c r="C94" s="41" t="s">
        <v>54</v>
      </c>
      <c r="D94" s="152"/>
      <c r="E94" s="100">
        <v>0</v>
      </c>
      <c r="F94" s="101">
        <v>0</v>
      </c>
      <c r="G94" s="101">
        <v>0</v>
      </c>
      <c r="H94" s="101">
        <v>0</v>
      </c>
      <c r="I94" s="101">
        <v>0</v>
      </c>
      <c r="J94" s="101">
        <v>0</v>
      </c>
      <c r="K94" s="101">
        <v>0</v>
      </c>
      <c r="L94" s="101">
        <v>0</v>
      </c>
      <c r="M94" s="101">
        <v>0</v>
      </c>
      <c r="N94" s="101">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100">
        <v>0</v>
      </c>
      <c r="BD94" s="101">
        <v>0</v>
      </c>
      <c r="BE94" s="101">
        <v>0</v>
      </c>
      <c r="BF94" s="101">
        <v>0</v>
      </c>
      <c r="BG94" s="101">
        <v>0</v>
      </c>
      <c r="BH94" s="101">
        <v>0</v>
      </c>
      <c r="BI94" s="101">
        <v>0</v>
      </c>
      <c r="BJ94" s="101">
        <v>0</v>
      </c>
      <c r="BK94" s="101">
        <v>0</v>
      </c>
      <c r="BL94" s="101">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105">
        <f t="shared" si="24"/>
        <v>0</v>
      </c>
      <c r="DB94" s="117">
        <f t="shared" si="23"/>
        <v>0</v>
      </c>
      <c r="DP94" s="175">
        <f t="shared" si="18"/>
        <v>0</v>
      </c>
      <c r="DQ94" s="175">
        <f t="shared" si="19"/>
        <v>0</v>
      </c>
      <c r="DR94" s="175">
        <f t="shared" si="20"/>
        <v>0</v>
      </c>
      <c r="DS94" s="175">
        <f t="shared" si="21"/>
        <v>0</v>
      </c>
      <c r="DT94" s="175"/>
    </row>
    <row r="95" spans="1:124" s="176" customFormat="1" ht="16.5" thickBot="1">
      <c r="A95" s="37"/>
      <c r="B95" s="38"/>
      <c r="C95" s="46" t="s">
        <v>149</v>
      </c>
      <c r="D95" s="153"/>
      <c r="E95" s="97">
        <v>0</v>
      </c>
      <c r="F95" s="98">
        <v>0</v>
      </c>
      <c r="G95" s="98">
        <v>0</v>
      </c>
      <c r="H95" s="98">
        <v>0</v>
      </c>
      <c r="I95" s="98">
        <v>0</v>
      </c>
      <c r="J95" s="98">
        <v>0</v>
      </c>
      <c r="K95" s="98">
        <v>0</v>
      </c>
      <c r="L95" s="98">
        <v>0</v>
      </c>
      <c r="M95" s="98">
        <v>0</v>
      </c>
      <c r="N95" s="98">
        <v>0</v>
      </c>
      <c r="O95" s="98">
        <v>0</v>
      </c>
      <c r="P95" s="98">
        <v>0</v>
      </c>
      <c r="Q95" s="98">
        <v>0</v>
      </c>
      <c r="R95" s="98">
        <v>0</v>
      </c>
      <c r="S95" s="98">
        <v>0</v>
      </c>
      <c r="T95" s="98">
        <v>0</v>
      </c>
      <c r="U95" s="98">
        <v>0</v>
      </c>
      <c r="V95" s="98">
        <v>0</v>
      </c>
      <c r="W95" s="98">
        <v>0</v>
      </c>
      <c r="X95" s="98">
        <v>0</v>
      </c>
      <c r="Y95" s="98">
        <v>0</v>
      </c>
      <c r="Z95" s="98">
        <v>0</v>
      </c>
      <c r="AA95" s="98">
        <v>0</v>
      </c>
      <c r="AB95" s="98">
        <v>0</v>
      </c>
      <c r="AC95" s="98">
        <v>0</v>
      </c>
      <c r="AD95" s="98">
        <v>0</v>
      </c>
      <c r="AE95" s="98">
        <v>0</v>
      </c>
      <c r="AF95" s="98">
        <v>0</v>
      </c>
      <c r="AG95" s="98">
        <v>0</v>
      </c>
      <c r="AH95" s="98">
        <v>0</v>
      </c>
      <c r="AI95" s="98">
        <v>0</v>
      </c>
      <c r="AJ95" s="98">
        <v>0</v>
      </c>
      <c r="AK95" s="98">
        <v>0</v>
      </c>
      <c r="AL95" s="98">
        <v>0</v>
      </c>
      <c r="AM95" s="98">
        <v>0</v>
      </c>
      <c r="AN95" s="98">
        <v>0</v>
      </c>
      <c r="AO95" s="98">
        <v>0</v>
      </c>
      <c r="AP95" s="98">
        <v>0</v>
      </c>
      <c r="AQ95" s="98">
        <v>0</v>
      </c>
      <c r="AR95" s="98">
        <v>0</v>
      </c>
      <c r="AS95" s="98">
        <v>0</v>
      </c>
      <c r="AT95" s="98">
        <v>0</v>
      </c>
      <c r="AU95" s="98">
        <v>0</v>
      </c>
      <c r="AV95" s="98">
        <v>0</v>
      </c>
      <c r="AW95" s="98">
        <v>0</v>
      </c>
      <c r="AX95" s="98">
        <v>0</v>
      </c>
      <c r="AY95" s="98">
        <v>0</v>
      </c>
      <c r="AZ95" s="98">
        <v>0</v>
      </c>
      <c r="BA95" s="98">
        <v>0</v>
      </c>
      <c r="BB95" s="98">
        <v>0</v>
      </c>
      <c r="BC95" s="97">
        <v>0</v>
      </c>
      <c r="BD95" s="98">
        <v>0</v>
      </c>
      <c r="BE95" s="98">
        <v>0</v>
      </c>
      <c r="BF95" s="98">
        <v>0</v>
      </c>
      <c r="BG95" s="98">
        <v>0</v>
      </c>
      <c r="BH95" s="98">
        <v>0</v>
      </c>
      <c r="BI95" s="98">
        <v>0</v>
      </c>
      <c r="BJ95" s="98">
        <v>0</v>
      </c>
      <c r="BK95" s="98">
        <v>0</v>
      </c>
      <c r="BL95" s="98">
        <v>0</v>
      </c>
      <c r="BM95" s="98">
        <v>0</v>
      </c>
      <c r="BN95" s="98">
        <v>0</v>
      </c>
      <c r="BO95" s="98">
        <v>0</v>
      </c>
      <c r="BP95" s="98">
        <v>0</v>
      </c>
      <c r="BQ95" s="98">
        <v>0</v>
      </c>
      <c r="BR95" s="98">
        <v>0</v>
      </c>
      <c r="BS95" s="98">
        <v>0</v>
      </c>
      <c r="BT95" s="98">
        <v>0</v>
      </c>
      <c r="BU95" s="98">
        <v>0</v>
      </c>
      <c r="BV95" s="98">
        <v>0</v>
      </c>
      <c r="BW95" s="98">
        <v>0</v>
      </c>
      <c r="BX95" s="98">
        <v>0</v>
      </c>
      <c r="BY95" s="98">
        <v>0</v>
      </c>
      <c r="BZ95" s="98">
        <v>0</v>
      </c>
      <c r="CA95" s="98">
        <v>0</v>
      </c>
      <c r="CB95" s="98">
        <v>0</v>
      </c>
      <c r="CC95" s="98">
        <v>0</v>
      </c>
      <c r="CD95" s="98">
        <v>0</v>
      </c>
      <c r="CE95" s="98">
        <v>0</v>
      </c>
      <c r="CF95" s="98">
        <v>0</v>
      </c>
      <c r="CG95" s="98">
        <v>0</v>
      </c>
      <c r="CH95" s="98">
        <v>0</v>
      </c>
      <c r="CI95" s="98">
        <v>0</v>
      </c>
      <c r="CJ95" s="98">
        <v>0</v>
      </c>
      <c r="CK95" s="98">
        <v>0</v>
      </c>
      <c r="CL95" s="98">
        <v>0</v>
      </c>
      <c r="CM95" s="98">
        <v>0</v>
      </c>
      <c r="CN95" s="98">
        <v>0</v>
      </c>
      <c r="CO95" s="98">
        <v>0</v>
      </c>
      <c r="CP95" s="98">
        <v>0</v>
      </c>
      <c r="CQ95" s="98">
        <v>0</v>
      </c>
      <c r="CR95" s="98">
        <v>0</v>
      </c>
      <c r="CS95" s="98">
        <v>0</v>
      </c>
      <c r="CT95" s="98">
        <v>0</v>
      </c>
      <c r="CU95" s="98">
        <v>0</v>
      </c>
      <c r="CV95" s="98">
        <v>0</v>
      </c>
      <c r="CW95" s="98">
        <v>0</v>
      </c>
      <c r="CX95" s="98">
        <v>0</v>
      </c>
      <c r="CY95" s="98">
        <v>0</v>
      </c>
      <c r="CZ95" s="98">
        <v>0</v>
      </c>
      <c r="DA95" s="105">
        <f t="shared" si="24"/>
        <v>0</v>
      </c>
      <c r="DB95" s="117">
        <f t="shared" si="23"/>
        <v>0</v>
      </c>
      <c r="DP95" s="175">
        <f t="shared" si="18"/>
        <v>0</v>
      </c>
      <c r="DQ95" s="175">
        <f t="shared" si="19"/>
        <v>0</v>
      </c>
      <c r="DR95" s="175">
        <f t="shared" si="20"/>
        <v>0</v>
      </c>
      <c r="DS95" s="175">
        <f t="shared" si="21"/>
        <v>0</v>
      </c>
      <c r="DT95" s="175"/>
    </row>
    <row r="96" spans="1:124" s="176" customFormat="1" ht="15.4" customHeight="1" thickBot="1">
      <c r="A96" s="185" t="str">
        <f>IF(DA95&lt;&gt;0,(IF(OR(A95="",B95=""),"Please fill in the two boxes above",IF(AND(B95="YES",OR(A95="OTHER",A95="")),"YES for direct impacts on business/household only",""))),"")</f>
        <v/>
      </c>
      <c r="B96" s="187"/>
      <c r="C96" s="40" t="s">
        <v>53</v>
      </c>
      <c r="D96" s="151"/>
      <c r="E96" s="99">
        <v>0</v>
      </c>
      <c r="F96" s="3">
        <v>0</v>
      </c>
      <c r="G96" s="3">
        <v>0</v>
      </c>
      <c r="H96" s="3">
        <v>0</v>
      </c>
      <c r="I96" s="3">
        <v>0</v>
      </c>
      <c r="J96" s="3">
        <v>0</v>
      </c>
      <c r="K96" s="3">
        <v>0</v>
      </c>
      <c r="L96" s="3">
        <v>0</v>
      </c>
      <c r="M96" s="3">
        <v>0</v>
      </c>
      <c r="N96" s="3">
        <v>0</v>
      </c>
      <c r="O96" s="2">
        <v>0</v>
      </c>
      <c r="P96" s="2">
        <v>0</v>
      </c>
      <c r="Q96" s="2">
        <v>0</v>
      </c>
      <c r="R96" s="2">
        <v>0</v>
      </c>
      <c r="S96" s="2">
        <v>0</v>
      </c>
      <c r="T96" s="2">
        <v>0</v>
      </c>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c r="AL96" s="2">
        <v>0</v>
      </c>
      <c r="AM96" s="2">
        <v>0</v>
      </c>
      <c r="AN96" s="2">
        <v>0</v>
      </c>
      <c r="AO96" s="2">
        <v>0</v>
      </c>
      <c r="AP96" s="2">
        <v>0</v>
      </c>
      <c r="AQ96" s="2">
        <v>0</v>
      </c>
      <c r="AR96" s="2">
        <v>0</v>
      </c>
      <c r="AS96" s="2">
        <v>0</v>
      </c>
      <c r="AT96" s="2">
        <v>0</v>
      </c>
      <c r="AU96" s="2">
        <v>0</v>
      </c>
      <c r="AV96" s="2">
        <v>0</v>
      </c>
      <c r="AW96" s="2">
        <v>0</v>
      </c>
      <c r="AX96" s="2">
        <v>0</v>
      </c>
      <c r="AY96" s="2">
        <v>0</v>
      </c>
      <c r="AZ96" s="2">
        <v>0</v>
      </c>
      <c r="BA96" s="2">
        <v>0</v>
      </c>
      <c r="BB96" s="2">
        <v>0</v>
      </c>
      <c r="BC96" s="99">
        <v>0</v>
      </c>
      <c r="BD96" s="3">
        <v>0</v>
      </c>
      <c r="BE96" s="3">
        <v>0</v>
      </c>
      <c r="BF96" s="3">
        <v>0</v>
      </c>
      <c r="BG96" s="3">
        <v>0</v>
      </c>
      <c r="BH96" s="3">
        <v>0</v>
      </c>
      <c r="BI96" s="3">
        <v>0</v>
      </c>
      <c r="BJ96" s="3">
        <v>0</v>
      </c>
      <c r="BK96" s="3">
        <v>0</v>
      </c>
      <c r="BL96" s="3">
        <v>0</v>
      </c>
      <c r="BM96" s="2">
        <v>0</v>
      </c>
      <c r="BN96" s="2">
        <v>0</v>
      </c>
      <c r="BO96" s="2">
        <v>0</v>
      </c>
      <c r="BP96" s="2">
        <v>0</v>
      </c>
      <c r="BQ96" s="2">
        <v>0</v>
      </c>
      <c r="BR96" s="2">
        <v>0</v>
      </c>
      <c r="BS96" s="2">
        <v>0</v>
      </c>
      <c r="BT96" s="2">
        <v>0</v>
      </c>
      <c r="BU96" s="2">
        <v>0</v>
      </c>
      <c r="BV96" s="2">
        <v>0</v>
      </c>
      <c r="BW96" s="2">
        <v>0</v>
      </c>
      <c r="BX96" s="2">
        <v>0</v>
      </c>
      <c r="BY96" s="2">
        <v>0</v>
      </c>
      <c r="BZ96" s="2">
        <v>0</v>
      </c>
      <c r="CA96" s="2">
        <v>0</v>
      </c>
      <c r="CB96" s="2">
        <v>0</v>
      </c>
      <c r="CC96" s="2">
        <v>0</v>
      </c>
      <c r="CD96" s="2">
        <v>0</v>
      </c>
      <c r="CE96" s="2">
        <v>0</v>
      </c>
      <c r="CF96" s="2">
        <v>0</v>
      </c>
      <c r="CG96" s="2">
        <v>0</v>
      </c>
      <c r="CH96" s="2">
        <v>0</v>
      </c>
      <c r="CI96" s="2">
        <v>0</v>
      </c>
      <c r="CJ96" s="2">
        <v>0</v>
      </c>
      <c r="CK96" s="2">
        <v>0</v>
      </c>
      <c r="CL96" s="2">
        <v>0</v>
      </c>
      <c r="CM96" s="2">
        <v>0</v>
      </c>
      <c r="CN96" s="2">
        <v>0</v>
      </c>
      <c r="CO96" s="2">
        <v>0</v>
      </c>
      <c r="CP96" s="2">
        <v>0</v>
      </c>
      <c r="CQ96" s="2">
        <v>0</v>
      </c>
      <c r="CR96" s="2">
        <v>0</v>
      </c>
      <c r="CS96" s="2">
        <v>0</v>
      </c>
      <c r="CT96" s="2">
        <v>0</v>
      </c>
      <c r="CU96" s="2">
        <v>0</v>
      </c>
      <c r="CV96" s="2">
        <v>0</v>
      </c>
      <c r="CW96" s="2">
        <v>0</v>
      </c>
      <c r="CX96" s="2">
        <v>0</v>
      </c>
      <c r="CY96" s="2">
        <v>0</v>
      </c>
      <c r="CZ96" s="2">
        <v>0</v>
      </c>
      <c r="DA96" s="105">
        <f t="shared" si="24"/>
        <v>0</v>
      </c>
      <c r="DB96" s="117">
        <f t="shared" si="23"/>
        <v>0</v>
      </c>
      <c r="DP96" s="175">
        <f t="shared" si="18"/>
        <v>0</v>
      </c>
      <c r="DQ96" s="175">
        <f t="shared" si="19"/>
        <v>0</v>
      </c>
      <c r="DR96" s="175">
        <f t="shared" si="20"/>
        <v>0</v>
      </c>
      <c r="DS96" s="175">
        <f t="shared" si="21"/>
        <v>0</v>
      </c>
      <c r="DT96" s="175"/>
    </row>
    <row r="97" spans="1:124" s="176" customFormat="1" ht="16.5" thickBot="1">
      <c r="A97" s="188"/>
      <c r="B97" s="187"/>
      <c r="C97" s="41" t="s">
        <v>54</v>
      </c>
      <c r="D97" s="152"/>
      <c r="E97" s="100"/>
      <c r="F97" s="101"/>
      <c r="G97" s="101"/>
      <c r="H97" s="101"/>
      <c r="I97" s="101"/>
      <c r="J97" s="101"/>
      <c r="K97" s="101"/>
      <c r="L97" s="101"/>
      <c r="M97" s="101"/>
      <c r="N97" s="101"/>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100"/>
      <c r="BD97" s="101"/>
      <c r="BE97" s="101"/>
      <c r="BF97" s="101"/>
      <c r="BG97" s="101"/>
      <c r="BH97" s="101"/>
      <c r="BI97" s="101"/>
      <c r="BJ97" s="101"/>
      <c r="BK97" s="101"/>
      <c r="BL97" s="101"/>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0</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105">
        <f t="shared" si="24"/>
        <v>0</v>
      </c>
      <c r="DB97" s="117">
        <f t="shared" si="23"/>
        <v>0</v>
      </c>
      <c r="DP97" s="175">
        <f t="shared" si="18"/>
        <v>0</v>
      </c>
      <c r="DQ97" s="175">
        <f t="shared" si="19"/>
        <v>0</v>
      </c>
      <c r="DR97" s="175">
        <f t="shared" si="20"/>
        <v>0</v>
      </c>
      <c r="DS97" s="175">
        <f t="shared" si="21"/>
        <v>0</v>
      </c>
      <c r="DT97" s="175"/>
    </row>
    <row r="98" spans="1:124" s="176" customFormat="1" ht="16.5" thickBot="1">
      <c r="A98" s="37"/>
      <c r="B98" s="38"/>
      <c r="C98" s="46" t="s">
        <v>150</v>
      </c>
      <c r="D98" s="153"/>
      <c r="E98" s="3"/>
      <c r="F98" s="3"/>
      <c r="G98" s="3"/>
      <c r="H98" s="3"/>
      <c r="I98" s="3"/>
      <c r="J98" s="3"/>
      <c r="K98" s="3"/>
      <c r="L98" s="3"/>
      <c r="M98" s="3"/>
      <c r="N98" s="3"/>
      <c r="O98" s="3">
        <v>0</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0</v>
      </c>
      <c r="AH98" s="3">
        <v>0</v>
      </c>
      <c r="AI98" s="3">
        <v>0</v>
      </c>
      <c r="AJ98" s="3">
        <v>0</v>
      </c>
      <c r="AK98" s="3">
        <v>0</v>
      </c>
      <c r="AL98" s="3">
        <v>0</v>
      </c>
      <c r="AM98" s="3">
        <v>0</v>
      </c>
      <c r="AN98" s="3">
        <v>0</v>
      </c>
      <c r="AO98" s="3">
        <v>0</v>
      </c>
      <c r="AP98" s="3">
        <v>0</v>
      </c>
      <c r="AQ98" s="3">
        <v>0</v>
      </c>
      <c r="AR98" s="3">
        <v>0</v>
      </c>
      <c r="AS98" s="3">
        <v>0</v>
      </c>
      <c r="AT98" s="3">
        <v>0</v>
      </c>
      <c r="AU98" s="3">
        <v>0</v>
      </c>
      <c r="AV98" s="3">
        <v>0</v>
      </c>
      <c r="AW98" s="3">
        <v>0</v>
      </c>
      <c r="AX98" s="3">
        <v>0</v>
      </c>
      <c r="AY98" s="3">
        <v>0</v>
      </c>
      <c r="AZ98" s="3">
        <v>0</v>
      </c>
      <c r="BA98" s="3">
        <v>0</v>
      </c>
      <c r="BB98" s="3">
        <v>0</v>
      </c>
      <c r="BC98" s="3"/>
      <c r="BD98" s="3"/>
      <c r="BE98" s="3"/>
      <c r="BF98" s="3"/>
      <c r="BG98" s="3"/>
      <c r="BH98" s="3"/>
      <c r="BI98" s="3"/>
      <c r="BJ98" s="3"/>
      <c r="BK98" s="3"/>
      <c r="BL98" s="3"/>
      <c r="BM98" s="3">
        <v>0</v>
      </c>
      <c r="BN98" s="3">
        <v>0</v>
      </c>
      <c r="BO98" s="3">
        <v>0</v>
      </c>
      <c r="BP98" s="3">
        <v>0</v>
      </c>
      <c r="BQ98" s="3">
        <v>0</v>
      </c>
      <c r="BR98" s="3">
        <v>0</v>
      </c>
      <c r="BS98" s="3">
        <v>0</v>
      </c>
      <c r="BT98" s="3">
        <v>0</v>
      </c>
      <c r="BU98" s="3">
        <v>0</v>
      </c>
      <c r="BV98" s="3">
        <v>0</v>
      </c>
      <c r="BW98" s="3">
        <v>0</v>
      </c>
      <c r="BX98" s="3">
        <v>0</v>
      </c>
      <c r="BY98" s="3">
        <v>0</v>
      </c>
      <c r="BZ98" s="3">
        <v>0</v>
      </c>
      <c r="CA98" s="3">
        <v>0</v>
      </c>
      <c r="CB98" s="3">
        <v>0</v>
      </c>
      <c r="CC98" s="3">
        <v>0</v>
      </c>
      <c r="CD98" s="3">
        <v>0</v>
      </c>
      <c r="CE98" s="3">
        <v>0</v>
      </c>
      <c r="CF98" s="3">
        <v>0</v>
      </c>
      <c r="CG98" s="3">
        <v>0</v>
      </c>
      <c r="CH98" s="3">
        <v>0</v>
      </c>
      <c r="CI98" s="3">
        <v>0</v>
      </c>
      <c r="CJ98" s="3">
        <v>0</v>
      </c>
      <c r="CK98" s="3">
        <v>0</v>
      </c>
      <c r="CL98" s="3">
        <v>0</v>
      </c>
      <c r="CM98" s="3">
        <v>0</v>
      </c>
      <c r="CN98" s="3">
        <v>0</v>
      </c>
      <c r="CO98" s="3">
        <v>0</v>
      </c>
      <c r="CP98" s="3">
        <v>0</v>
      </c>
      <c r="CQ98" s="3">
        <v>0</v>
      </c>
      <c r="CR98" s="3">
        <v>0</v>
      </c>
      <c r="CS98" s="3">
        <v>0</v>
      </c>
      <c r="CT98" s="3">
        <v>0</v>
      </c>
      <c r="CU98" s="3">
        <v>0</v>
      </c>
      <c r="CV98" s="3">
        <v>0</v>
      </c>
      <c r="CW98" s="3">
        <v>0</v>
      </c>
      <c r="CX98" s="3">
        <v>0</v>
      </c>
      <c r="CY98" s="3">
        <v>0</v>
      </c>
      <c r="CZ98" s="3">
        <v>0</v>
      </c>
      <c r="DA98" s="105">
        <f t="shared" si="24"/>
        <v>0</v>
      </c>
      <c r="DB98" s="117">
        <f t="shared" si="23"/>
        <v>0</v>
      </c>
      <c r="DP98" s="175">
        <f t="shared" si="18"/>
        <v>0</v>
      </c>
      <c r="DQ98" s="175">
        <f t="shared" si="19"/>
        <v>0</v>
      </c>
      <c r="DR98" s="175">
        <f t="shared" si="20"/>
        <v>0</v>
      </c>
      <c r="DS98" s="175">
        <f t="shared" si="21"/>
        <v>0</v>
      </c>
      <c r="DT98" s="175"/>
    </row>
    <row r="99" spans="1:124" s="176" customFormat="1" ht="15.4" customHeight="1" thickBot="1">
      <c r="A99" s="185" t="str">
        <f>IF(DA98&lt;&gt;0,(IF(OR(A98="",B98=""),"Please fill in the two boxes above",IF(AND(B98="YES",OR(A98="OTHER",A98="")),"YES for direct impacts on business/household only",""))),"")</f>
        <v/>
      </c>
      <c r="B99" s="187"/>
      <c r="C99" s="40" t="s">
        <v>53</v>
      </c>
      <c r="D99" s="151"/>
      <c r="E99" s="2"/>
      <c r="F99" s="2"/>
      <c r="G99" s="2"/>
      <c r="H99" s="2"/>
      <c r="I99" s="2"/>
      <c r="J99" s="2"/>
      <c r="K99" s="2"/>
      <c r="L99" s="2"/>
      <c r="M99" s="2"/>
      <c r="N99" s="2"/>
      <c r="O99" s="2">
        <v>0</v>
      </c>
      <c r="P99" s="2">
        <v>0</v>
      </c>
      <c r="Q99" s="2">
        <v>0</v>
      </c>
      <c r="R99" s="2">
        <v>0</v>
      </c>
      <c r="S99" s="2">
        <v>0</v>
      </c>
      <c r="T99" s="2">
        <v>0</v>
      </c>
      <c r="U99" s="2">
        <v>0</v>
      </c>
      <c r="V99" s="2">
        <v>0</v>
      </c>
      <c r="W99" s="2">
        <v>0</v>
      </c>
      <c r="X99" s="2">
        <v>0</v>
      </c>
      <c r="Y99" s="2">
        <v>0</v>
      </c>
      <c r="Z99" s="2">
        <v>0</v>
      </c>
      <c r="AA99" s="2">
        <v>0</v>
      </c>
      <c r="AB99" s="2">
        <v>0</v>
      </c>
      <c r="AC99" s="2">
        <v>0</v>
      </c>
      <c r="AD99" s="2">
        <v>0</v>
      </c>
      <c r="AE99" s="2">
        <v>0</v>
      </c>
      <c r="AF99" s="2">
        <v>0</v>
      </c>
      <c r="AG99" s="2">
        <v>0</v>
      </c>
      <c r="AH99" s="2">
        <v>0</v>
      </c>
      <c r="AI99" s="2">
        <v>0</v>
      </c>
      <c r="AJ99" s="2">
        <v>0</v>
      </c>
      <c r="AK99" s="2">
        <v>0</v>
      </c>
      <c r="AL99" s="2">
        <v>0</v>
      </c>
      <c r="AM99" s="2">
        <v>0</v>
      </c>
      <c r="AN99" s="2">
        <v>0</v>
      </c>
      <c r="AO99" s="2">
        <v>0</v>
      </c>
      <c r="AP99" s="2">
        <v>0</v>
      </c>
      <c r="AQ99" s="2">
        <v>0</v>
      </c>
      <c r="AR99" s="2">
        <v>0</v>
      </c>
      <c r="AS99" s="2">
        <v>0</v>
      </c>
      <c r="AT99" s="2">
        <v>0</v>
      </c>
      <c r="AU99" s="2">
        <v>0</v>
      </c>
      <c r="AV99" s="2">
        <v>0</v>
      </c>
      <c r="AW99" s="2">
        <v>0</v>
      </c>
      <c r="AX99" s="2">
        <v>0</v>
      </c>
      <c r="AY99" s="2">
        <v>0</v>
      </c>
      <c r="AZ99" s="2">
        <v>0</v>
      </c>
      <c r="BA99" s="2">
        <v>0</v>
      </c>
      <c r="BB99" s="2">
        <v>0</v>
      </c>
      <c r="BC99" s="2"/>
      <c r="BD99" s="2"/>
      <c r="BE99" s="2"/>
      <c r="BF99" s="2"/>
      <c r="BG99" s="2"/>
      <c r="BH99" s="2"/>
      <c r="BI99" s="2"/>
      <c r="BJ99" s="2"/>
      <c r="BK99" s="2"/>
      <c r="BL99" s="2"/>
      <c r="BM99" s="2">
        <v>0</v>
      </c>
      <c r="BN99" s="2">
        <v>0</v>
      </c>
      <c r="BO99" s="2">
        <v>0</v>
      </c>
      <c r="BP99" s="2">
        <v>0</v>
      </c>
      <c r="BQ99" s="2">
        <v>0</v>
      </c>
      <c r="BR99" s="2">
        <v>0</v>
      </c>
      <c r="BS99" s="2">
        <v>0</v>
      </c>
      <c r="BT99" s="2">
        <v>0</v>
      </c>
      <c r="BU99" s="2">
        <v>0</v>
      </c>
      <c r="BV99" s="2">
        <v>0</v>
      </c>
      <c r="BW99" s="2">
        <v>0</v>
      </c>
      <c r="BX99" s="2">
        <v>0</v>
      </c>
      <c r="BY99" s="2">
        <v>0</v>
      </c>
      <c r="BZ99" s="2">
        <v>0</v>
      </c>
      <c r="CA99" s="2">
        <v>0</v>
      </c>
      <c r="CB99" s="2">
        <v>0</v>
      </c>
      <c r="CC99" s="2">
        <v>0</v>
      </c>
      <c r="CD99" s="2">
        <v>0</v>
      </c>
      <c r="CE99" s="2">
        <v>0</v>
      </c>
      <c r="CF99" s="2">
        <v>0</v>
      </c>
      <c r="CG99" s="2">
        <v>0</v>
      </c>
      <c r="CH99" s="2">
        <v>0</v>
      </c>
      <c r="CI99" s="2">
        <v>0</v>
      </c>
      <c r="CJ99" s="2">
        <v>0</v>
      </c>
      <c r="CK99" s="2">
        <v>0</v>
      </c>
      <c r="CL99" s="2">
        <v>0</v>
      </c>
      <c r="CM99" s="2">
        <v>0</v>
      </c>
      <c r="CN99" s="2">
        <v>0</v>
      </c>
      <c r="CO99" s="2">
        <v>0</v>
      </c>
      <c r="CP99" s="2">
        <v>0</v>
      </c>
      <c r="CQ99" s="2">
        <v>0</v>
      </c>
      <c r="CR99" s="2">
        <v>0</v>
      </c>
      <c r="CS99" s="2">
        <v>0</v>
      </c>
      <c r="CT99" s="2">
        <v>0</v>
      </c>
      <c r="CU99" s="2">
        <v>0</v>
      </c>
      <c r="CV99" s="2">
        <v>0</v>
      </c>
      <c r="CW99" s="2">
        <v>0</v>
      </c>
      <c r="CX99" s="2">
        <v>0</v>
      </c>
      <c r="CY99" s="2">
        <v>0</v>
      </c>
      <c r="CZ99" s="2">
        <v>0</v>
      </c>
      <c r="DA99" s="105">
        <f t="shared" si="24"/>
        <v>0</v>
      </c>
      <c r="DB99" s="117">
        <f t="shared" si="23"/>
        <v>0</v>
      </c>
      <c r="DP99" s="175">
        <f t="shared" si="18"/>
        <v>0</v>
      </c>
      <c r="DQ99" s="175">
        <f t="shared" si="19"/>
        <v>0</v>
      </c>
      <c r="DR99" s="175">
        <f t="shared" si="20"/>
        <v>0</v>
      </c>
      <c r="DS99" s="175">
        <f t="shared" si="21"/>
        <v>0</v>
      </c>
      <c r="DT99" s="175"/>
    </row>
    <row r="100" spans="1:124" s="176" customFormat="1" ht="16.5" thickBot="1">
      <c r="A100" s="188"/>
      <c r="B100" s="187"/>
      <c r="C100" s="42" t="s">
        <v>54</v>
      </c>
      <c r="D100" s="154"/>
      <c r="E100" s="4"/>
      <c r="F100" s="5"/>
      <c r="G100" s="5"/>
      <c r="H100" s="5"/>
      <c r="I100" s="5"/>
      <c r="J100" s="5"/>
      <c r="K100" s="5"/>
      <c r="L100" s="5"/>
      <c r="M100" s="5"/>
      <c r="N100" s="5"/>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0</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4"/>
      <c r="BD100" s="5"/>
      <c r="BE100" s="5"/>
      <c r="BF100" s="5"/>
      <c r="BG100" s="5"/>
      <c r="BH100" s="5"/>
      <c r="BI100" s="5"/>
      <c r="BJ100" s="5"/>
      <c r="BK100" s="5"/>
      <c r="BL100" s="5"/>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0</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105">
        <f t="shared" si="24"/>
        <v>0</v>
      </c>
      <c r="DB100" s="117">
        <f t="shared" si="23"/>
        <v>0</v>
      </c>
      <c r="DP100" s="175">
        <f t="shared" si="18"/>
        <v>0</v>
      </c>
      <c r="DQ100" s="175">
        <f t="shared" si="19"/>
        <v>0</v>
      </c>
      <c r="DR100" s="175">
        <f t="shared" si="20"/>
        <v>0</v>
      </c>
      <c r="DS100" s="175">
        <f t="shared" si="21"/>
        <v>0</v>
      </c>
      <c r="DT100" s="175"/>
    </row>
    <row r="101" spans="1:124" s="176" customFormat="1" ht="15.4" hidden="1" customHeight="1" outlineLevel="1" thickBot="1">
      <c r="A101" s="37"/>
      <c r="B101" s="38"/>
      <c r="C101" s="45" t="s">
        <v>151</v>
      </c>
      <c r="D101" s="153"/>
      <c r="E101" s="97"/>
      <c r="F101" s="98"/>
      <c r="G101" s="98"/>
      <c r="H101" s="98"/>
      <c r="I101" s="98"/>
      <c r="J101" s="98"/>
      <c r="K101" s="98"/>
      <c r="L101" s="98"/>
      <c r="M101" s="98"/>
      <c r="N101" s="98"/>
      <c r="O101" s="98">
        <v>0</v>
      </c>
      <c r="P101" s="98">
        <v>0</v>
      </c>
      <c r="Q101" s="98">
        <v>0</v>
      </c>
      <c r="R101" s="98">
        <v>0</v>
      </c>
      <c r="S101" s="98">
        <v>0</v>
      </c>
      <c r="T101" s="98">
        <v>0</v>
      </c>
      <c r="U101" s="98">
        <v>0</v>
      </c>
      <c r="V101" s="98">
        <v>0</v>
      </c>
      <c r="W101" s="98">
        <v>0</v>
      </c>
      <c r="X101" s="98">
        <v>0</v>
      </c>
      <c r="Y101" s="98">
        <v>0</v>
      </c>
      <c r="Z101" s="98">
        <v>0</v>
      </c>
      <c r="AA101" s="98">
        <v>0</v>
      </c>
      <c r="AB101" s="98">
        <v>0</v>
      </c>
      <c r="AC101" s="98">
        <v>0</v>
      </c>
      <c r="AD101" s="98">
        <v>0</v>
      </c>
      <c r="AE101" s="98">
        <v>0</v>
      </c>
      <c r="AF101" s="98">
        <v>0</v>
      </c>
      <c r="AG101" s="98">
        <v>0</v>
      </c>
      <c r="AH101" s="98">
        <v>0</v>
      </c>
      <c r="AI101" s="98">
        <v>0</v>
      </c>
      <c r="AJ101" s="98">
        <v>0</v>
      </c>
      <c r="AK101" s="98">
        <v>0</v>
      </c>
      <c r="AL101" s="98">
        <v>0</v>
      </c>
      <c r="AM101" s="98">
        <v>0</v>
      </c>
      <c r="AN101" s="98">
        <v>0</v>
      </c>
      <c r="AO101" s="98">
        <v>0</v>
      </c>
      <c r="AP101" s="98">
        <v>0</v>
      </c>
      <c r="AQ101" s="98">
        <v>0</v>
      </c>
      <c r="AR101" s="98">
        <v>0</v>
      </c>
      <c r="AS101" s="98">
        <v>0</v>
      </c>
      <c r="AT101" s="98">
        <v>0</v>
      </c>
      <c r="AU101" s="98">
        <v>0</v>
      </c>
      <c r="AV101" s="98">
        <v>0</v>
      </c>
      <c r="AW101" s="98">
        <v>0</v>
      </c>
      <c r="AX101" s="98">
        <v>0</v>
      </c>
      <c r="AY101" s="98">
        <v>0</v>
      </c>
      <c r="AZ101" s="98">
        <v>0</v>
      </c>
      <c r="BA101" s="98">
        <v>0</v>
      </c>
      <c r="BB101" s="98">
        <v>0</v>
      </c>
      <c r="BC101" s="97"/>
      <c r="BD101" s="98"/>
      <c r="BE101" s="98"/>
      <c r="BF101" s="98"/>
      <c r="BG101" s="98"/>
      <c r="BH101" s="98"/>
      <c r="BI101" s="98"/>
      <c r="BJ101" s="98"/>
      <c r="BK101" s="98"/>
      <c r="BL101" s="98"/>
      <c r="BM101" s="98">
        <v>0</v>
      </c>
      <c r="BN101" s="98">
        <v>0</v>
      </c>
      <c r="BO101" s="98">
        <v>0</v>
      </c>
      <c r="BP101" s="98">
        <v>0</v>
      </c>
      <c r="BQ101" s="98">
        <v>0</v>
      </c>
      <c r="BR101" s="98">
        <v>0</v>
      </c>
      <c r="BS101" s="98">
        <v>0</v>
      </c>
      <c r="BT101" s="98">
        <v>0</v>
      </c>
      <c r="BU101" s="98">
        <v>0</v>
      </c>
      <c r="BV101" s="98">
        <v>0</v>
      </c>
      <c r="BW101" s="98">
        <v>0</v>
      </c>
      <c r="BX101" s="98">
        <v>0</v>
      </c>
      <c r="BY101" s="98">
        <v>0</v>
      </c>
      <c r="BZ101" s="98">
        <v>0</v>
      </c>
      <c r="CA101" s="98">
        <v>0</v>
      </c>
      <c r="CB101" s="98">
        <v>0</v>
      </c>
      <c r="CC101" s="98">
        <v>0</v>
      </c>
      <c r="CD101" s="98">
        <v>0</v>
      </c>
      <c r="CE101" s="98">
        <v>0</v>
      </c>
      <c r="CF101" s="98">
        <v>0</v>
      </c>
      <c r="CG101" s="98">
        <v>0</v>
      </c>
      <c r="CH101" s="98">
        <v>0</v>
      </c>
      <c r="CI101" s="98">
        <v>0</v>
      </c>
      <c r="CJ101" s="98">
        <v>0</v>
      </c>
      <c r="CK101" s="98">
        <v>0</v>
      </c>
      <c r="CL101" s="98">
        <v>0</v>
      </c>
      <c r="CM101" s="98">
        <v>0</v>
      </c>
      <c r="CN101" s="98">
        <v>0</v>
      </c>
      <c r="CO101" s="98">
        <v>0</v>
      </c>
      <c r="CP101" s="98">
        <v>0</v>
      </c>
      <c r="CQ101" s="98">
        <v>0</v>
      </c>
      <c r="CR101" s="98">
        <v>0</v>
      </c>
      <c r="CS101" s="98">
        <v>0</v>
      </c>
      <c r="CT101" s="98">
        <v>0</v>
      </c>
      <c r="CU101" s="98">
        <v>0</v>
      </c>
      <c r="CV101" s="98">
        <v>0</v>
      </c>
      <c r="CW101" s="98">
        <v>0</v>
      </c>
      <c r="CX101" s="98">
        <v>0</v>
      </c>
      <c r="CY101" s="98">
        <v>0</v>
      </c>
      <c r="CZ101" s="98">
        <v>0</v>
      </c>
      <c r="DA101" s="105">
        <f t="shared" si="24"/>
        <v>0</v>
      </c>
      <c r="DB101" s="117">
        <f t="shared" si="23"/>
        <v>0</v>
      </c>
      <c r="DP101" s="175">
        <f t="shared" si="18"/>
        <v>0</v>
      </c>
      <c r="DQ101" s="175">
        <f t="shared" si="19"/>
        <v>0</v>
      </c>
      <c r="DR101" s="175">
        <f t="shared" si="20"/>
        <v>0</v>
      </c>
      <c r="DS101" s="175">
        <f t="shared" si="21"/>
        <v>0</v>
      </c>
      <c r="DT101" s="175"/>
    </row>
    <row r="102" spans="1:124" s="176" customFormat="1" ht="15.4" hidden="1" customHeight="1" outlineLevel="1" thickBot="1">
      <c r="A102" s="185" t="str">
        <f>IF(DA101&lt;&gt;0,(IF(OR(A101="",B101=""),"Please fill in the two boxes above",IF(AND(B101="YES",OR(A101="OTHER",A101="")),"YES for direct impacts on business/household only",""))),"")</f>
        <v/>
      </c>
      <c r="B102" s="187"/>
      <c r="C102" s="40" t="s">
        <v>53</v>
      </c>
      <c r="D102" s="151"/>
      <c r="E102" s="99"/>
      <c r="F102" s="3"/>
      <c r="G102" s="3"/>
      <c r="H102" s="3"/>
      <c r="I102" s="3"/>
      <c r="J102" s="3"/>
      <c r="K102" s="3"/>
      <c r="L102" s="3"/>
      <c r="M102" s="3"/>
      <c r="N102" s="3"/>
      <c r="O102" s="3">
        <v>0</v>
      </c>
      <c r="P102" s="2">
        <v>0</v>
      </c>
      <c r="Q102" s="2">
        <v>0</v>
      </c>
      <c r="R102" s="2">
        <v>0</v>
      </c>
      <c r="S102" s="2">
        <v>0</v>
      </c>
      <c r="T102" s="2">
        <v>0</v>
      </c>
      <c r="U102" s="2">
        <v>0</v>
      </c>
      <c r="V102" s="2">
        <v>0</v>
      </c>
      <c r="W102" s="2">
        <v>0</v>
      </c>
      <c r="X102" s="2">
        <v>0</v>
      </c>
      <c r="Y102" s="2">
        <v>0</v>
      </c>
      <c r="Z102" s="2">
        <v>0</v>
      </c>
      <c r="AA102" s="2">
        <v>0</v>
      </c>
      <c r="AB102" s="2">
        <v>0</v>
      </c>
      <c r="AC102" s="2">
        <v>0</v>
      </c>
      <c r="AD102" s="2">
        <v>0</v>
      </c>
      <c r="AE102" s="2">
        <v>0</v>
      </c>
      <c r="AF102" s="2">
        <v>0</v>
      </c>
      <c r="AG102" s="2">
        <v>0</v>
      </c>
      <c r="AH102" s="2">
        <v>0</v>
      </c>
      <c r="AI102" s="2">
        <v>0</v>
      </c>
      <c r="AJ102" s="2">
        <v>0</v>
      </c>
      <c r="AK102" s="2">
        <v>0</v>
      </c>
      <c r="AL102" s="2">
        <v>0</v>
      </c>
      <c r="AM102" s="2">
        <v>0</v>
      </c>
      <c r="AN102" s="2">
        <v>0</v>
      </c>
      <c r="AO102" s="2">
        <v>0</v>
      </c>
      <c r="AP102" s="2">
        <v>0</v>
      </c>
      <c r="AQ102" s="2">
        <v>0</v>
      </c>
      <c r="AR102" s="2">
        <v>0</v>
      </c>
      <c r="AS102" s="2">
        <v>0</v>
      </c>
      <c r="AT102" s="2">
        <v>0</v>
      </c>
      <c r="AU102" s="2">
        <v>0</v>
      </c>
      <c r="AV102" s="2">
        <v>0</v>
      </c>
      <c r="AW102" s="2">
        <v>0</v>
      </c>
      <c r="AX102" s="2">
        <v>0</v>
      </c>
      <c r="AY102" s="2">
        <v>0</v>
      </c>
      <c r="AZ102" s="2">
        <v>0</v>
      </c>
      <c r="BA102" s="2">
        <v>0</v>
      </c>
      <c r="BB102" s="2">
        <v>0</v>
      </c>
      <c r="BC102" s="99"/>
      <c r="BD102" s="3"/>
      <c r="BE102" s="3"/>
      <c r="BF102" s="3"/>
      <c r="BG102" s="3"/>
      <c r="BH102" s="3"/>
      <c r="BI102" s="3"/>
      <c r="BJ102" s="3"/>
      <c r="BK102" s="3"/>
      <c r="BL102" s="3"/>
      <c r="BM102" s="3">
        <v>0</v>
      </c>
      <c r="BN102" s="2">
        <v>0</v>
      </c>
      <c r="BO102" s="2">
        <v>0</v>
      </c>
      <c r="BP102" s="2">
        <v>0</v>
      </c>
      <c r="BQ102" s="2">
        <v>0</v>
      </c>
      <c r="BR102" s="2">
        <v>0</v>
      </c>
      <c r="BS102" s="2">
        <v>0</v>
      </c>
      <c r="BT102" s="2">
        <v>0</v>
      </c>
      <c r="BU102" s="2">
        <v>0</v>
      </c>
      <c r="BV102" s="2">
        <v>0</v>
      </c>
      <c r="BW102" s="2">
        <v>0</v>
      </c>
      <c r="BX102" s="2">
        <v>0</v>
      </c>
      <c r="BY102" s="2">
        <v>0</v>
      </c>
      <c r="BZ102" s="2">
        <v>0</v>
      </c>
      <c r="CA102" s="2">
        <v>0</v>
      </c>
      <c r="CB102" s="2">
        <v>0</v>
      </c>
      <c r="CC102" s="2">
        <v>0</v>
      </c>
      <c r="CD102" s="2">
        <v>0</v>
      </c>
      <c r="CE102" s="2">
        <v>0</v>
      </c>
      <c r="CF102" s="2">
        <v>0</v>
      </c>
      <c r="CG102" s="2">
        <v>0</v>
      </c>
      <c r="CH102" s="2">
        <v>0</v>
      </c>
      <c r="CI102" s="2">
        <v>0</v>
      </c>
      <c r="CJ102" s="2">
        <v>0</v>
      </c>
      <c r="CK102" s="2">
        <v>0</v>
      </c>
      <c r="CL102" s="2">
        <v>0</v>
      </c>
      <c r="CM102" s="2">
        <v>0</v>
      </c>
      <c r="CN102" s="2">
        <v>0</v>
      </c>
      <c r="CO102" s="2">
        <v>0</v>
      </c>
      <c r="CP102" s="2">
        <v>0</v>
      </c>
      <c r="CQ102" s="2">
        <v>0</v>
      </c>
      <c r="CR102" s="2">
        <v>0</v>
      </c>
      <c r="CS102" s="2">
        <v>0</v>
      </c>
      <c r="CT102" s="2">
        <v>0</v>
      </c>
      <c r="CU102" s="2">
        <v>0</v>
      </c>
      <c r="CV102" s="2">
        <v>0</v>
      </c>
      <c r="CW102" s="2">
        <v>0</v>
      </c>
      <c r="CX102" s="2">
        <v>0</v>
      </c>
      <c r="CY102" s="2">
        <v>0</v>
      </c>
      <c r="CZ102" s="2">
        <v>0</v>
      </c>
      <c r="DA102" s="105">
        <f t="shared" si="24"/>
        <v>0</v>
      </c>
      <c r="DB102" s="117">
        <f t="shared" si="23"/>
        <v>0</v>
      </c>
      <c r="DP102" s="175">
        <f t="shared" si="18"/>
        <v>0</v>
      </c>
      <c r="DQ102" s="175">
        <f t="shared" si="19"/>
        <v>0</v>
      </c>
      <c r="DR102" s="175">
        <f t="shared" si="20"/>
        <v>0</v>
      </c>
      <c r="DS102" s="175">
        <f t="shared" si="21"/>
        <v>0</v>
      </c>
      <c r="DT102" s="175"/>
    </row>
    <row r="103" spans="1:124" s="176" customFormat="1" ht="15.4" hidden="1" customHeight="1" outlineLevel="1" thickBot="1">
      <c r="A103" s="188"/>
      <c r="B103" s="187"/>
      <c r="C103" s="41" t="s">
        <v>54</v>
      </c>
      <c r="D103" s="152"/>
      <c r="E103" s="100"/>
      <c r="F103" s="101"/>
      <c r="G103" s="101"/>
      <c r="H103" s="101"/>
      <c r="I103" s="101"/>
      <c r="J103" s="101"/>
      <c r="K103" s="101"/>
      <c r="L103" s="101"/>
      <c r="M103" s="101"/>
      <c r="N103" s="101"/>
      <c r="O103" s="101">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100"/>
      <c r="BD103" s="101"/>
      <c r="BE103" s="101"/>
      <c r="BF103" s="101"/>
      <c r="BG103" s="101"/>
      <c r="BH103" s="101"/>
      <c r="BI103" s="101"/>
      <c r="BJ103" s="101"/>
      <c r="BK103" s="101"/>
      <c r="BL103" s="101"/>
      <c r="BM103" s="101">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105">
        <f t="shared" si="24"/>
        <v>0</v>
      </c>
      <c r="DB103" s="117">
        <f t="shared" si="23"/>
        <v>0</v>
      </c>
      <c r="DP103" s="175">
        <f t="shared" si="18"/>
        <v>0</v>
      </c>
      <c r="DQ103" s="175">
        <f t="shared" si="19"/>
        <v>0</v>
      </c>
      <c r="DR103" s="175">
        <f t="shared" si="20"/>
        <v>0</v>
      </c>
      <c r="DS103" s="175">
        <f t="shared" si="21"/>
        <v>0</v>
      </c>
      <c r="DT103" s="175"/>
    </row>
    <row r="104" spans="1:124" s="176" customFormat="1" ht="15.4" hidden="1" customHeight="1" outlineLevel="1" thickBot="1">
      <c r="A104" s="37"/>
      <c r="B104" s="38"/>
      <c r="C104" s="46" t="s">
        <v>152</v>
      </c>
      <c r="D104" s="111"/>
      <c r="E104" s="97"/>
      <c r="F104" s="98"/>
      <c r="G104" s="98"/>
      <c r="H104" s="98"/>
      <c r="I104" s="98"/>
      <c r="J104" s="98"/>
      <c r="K104" s="98"/>
      <c r="L104" s="98"/>
      <c r="M104" s="98"/>
      <c r="N104" s="98"/>
      <c r="O104" s="98">
        <v>0</v>
      </c>
      <c r="P104" s="98">
        <v>0</v>
      </c>
      <c r="Q104" s="98">
        <v>0</v>
      </c>
      <c r="R104" s="98">
        <v>0</v>
      </c>
      <c r="S104" s="98">
        <v>0</v>
      </c>
      <c r="T104" s="98">
        <v>0</v>
      </c>
      <c r="U104" s="98">
        <v>0</v>
      </c>
      <c r="V104" s="98">
        <v>0</v>
      </c>
      <c r="W104" s="98">
        <v>0</v>
      </c>
      <c r="X104" s="98">
        <v>0</v>
      </c>
      <c r="Y104" s="98">
        <v>0</v>
      </c>
      <c r="Z104" s="98">
        <v>0</v>
      </c>
      <c r="AA104" s="98">
        <v>0</v>
      </c>
      <c r="AB104" s="98">
        <v>0</v>
      </c>
      <c r="AC104" s="98">
        <v>0</v>
      </c>
      <c r="AD104" s="98">
        <v>0</v>
      </c>
      <c r="AE104" s="98">
        <v>0</v>
      </c>
      <c r="AF104" s="98">
        <v>0</v>
      </c>
      <c r="AG104" s="98">
        <v>0</v>
      </c>
      <c r="AH104" s="98">
        <v>0</v>
      </c>
      <c r="AI104" s="98">
        <v>0</v>
      </c>
      <c r="AJ104" s="98">
        <v>0</v>
      </c>
      <c r="AK104" s="98">
        <v>0</v>
      </c>
      <c r="AL104" s="98">
        <v>0</v>
      </c>
      <c r="AM104" s="98">
        <v>0</v>
      </c>
      <c r="AN104" s="98">
        <v>0</v>
      </c>
      <c r="AO104" s="98">
        <v>0</v>
      </c>
      <c r="AP104" s="98">
        <v>0</v>
      </c>
      <c r="AQ104" s="98">
        <v>0</v>
      </c>
      <c r="AR104" s="98">
        <v>0</v>
      </c>
      <c r="AS104" s="98">
        <v>0</v>
      </c>
      <c r="AT104" s="98">
        <v>0</v>
      </c>
      <c r="AU104" s="98">
        <v>0</v>
      </c>
      <c r="AV104" s="98">
        <v>0</v>
      </c>
      <c r="AW104" s="98">
        <v>0</v>
      </c>
      <c r="AX104" s="98">
        <v>0</v>
      </c>
      <c r="AY104" s="98">
        <v>0</v>
      </c>
      <c r="AZ104" s="98">
        <v>0</v>
      </c>
      <c r="BA104" s="98">
        <v>0</v>
      </c>
      <c r="BB104" s="98">
        <v>0</v>
      </c>
      <c r="BC104" s="97"/>
      <c r="BD104" s="98"/>
      <c r="BE104" s="98"/>
      <c r="BF104" s="98"/>
      <c r="BG104" s="98"/>
      <c r="BH104" s="98"/>
      <c r="BI104" s="98"/>
      <c r="BJ104" s="98"/>
      <c r="BK104" s="98"/>
      <c r="BL104" s="98"/>
      <c r="BM104" s="98">
        <v>0</v>
      </c>
      <c r="BN104" s="98">
        <v>0</v>
      </c>
      <c r="BO104" s="98">
        <v>0</v>
      </c>
      <c r="BP104" s="98">
        <v>0</v>
      </c>
      <c r="BQ104" s="98">
        <v>0</v>
      </c>
      <c r="BR104" s="98">
        <v>0</v>
      </c>
      <c r="BS104" s="98">
        <v>0</v>
      </c>
      <c r="BT104" s="98">
        <v>0</v>
      </c>
      <c r="BU104" s="98">
        <v>0</v>
      </c>
      <c r="BV104" s="98">
        <v>0</v>
      </c>
      <c r="BW104" s="98">
        <v>0</v>
      </c>
      <c r="BX104" s="98">
        <v>0</v>
      </c>
      <c r="BY104" s="98">
        <v>0</v>
      </c>
      <c r="BZ104" s="98">
        <v>0</v>
      </c>
      <c r="CA104" s="98">
        <v>0</v>
      </c>
      <c r="CB104" s="98">
        <v>0</v>
      </c>
      <c r="CC104" s="98">
        <v>0</v>
      </c>
      <c r="CD104" s="98">
        <v>0</v>
      </c>
      <c r="CE104" s="98">
        <v>0</v>
      </c>
      <c r="CF104" s="98">
        <v>0</v>
      </c>
      <c r="CG104" s="98">
        <v>0</v>
      </c>
      <c r="CH104" s="98">
        <v>0</v>
      </c>
      <c r="CI104" s="98">
        <v>0</v>
      </c>
      <c r="CJ104" s="98">
        <v>0</v>
      </c>
      <c r="CK104" s="98">
        <v>0</v>
      </c>
      <c r="CL104" s="98">
        <v>0</v>
      </c>
      <c r="CM104" s="98">
        <v>0</v>
      </c>
      <c r="CN104" s="98">
        <v>0</v>
      </c>
      <c r="CO104" s="98">
        <v>0</v>
      </c>
      <c r="CP104" s="98">
        <v>0</v>
      </c>
      <c r="CQ104" s="98">
        <v>0</v>
      </c>
      <c r="CR104" s="98">
        <v>0</v>
      </c>
      <c r="CS104" s="98">
        <v>0</v>
      </c>
      <c r="CT104" s="98">
        <v>0</v>
      </c>
      <c r="CU104" s="98">
        <v>0</v>
      </c>
      <c r="CV104" s="98">
        <v>0</v>
      </c>
      <c r="CW104" s="98">
        <v>0</v>
      </c>
      <c r="CX104" s="98">
        <v>0</v>
      </c>
      <c r="CY104" s="98">
        <v>0</v>
      </c>
      <c r="CZ104" s="98">
        <v>0</v>
      </c>
      <c r="DA104" s="105">
        <f t="shared" si="24"/>
        <v>0</v>
      </c>
      <c r="DB104" s="117">
        <f t="shared" si="23"/>
        <v>0</v>
      </c>
      <c r="DP104" s="175">
        <f t="shared" si="18"/>
        <v>0</v>
      </c>
      <c r="DQ104" s="175">
        <f t="shared" si="19"/>
        <v>0</v>
      </c>
      <c r="DR104" s="175">
        <f t="shared" si="20"/>
        <v>0</v>
      </c>
      <c r="DS104" s="175">
        <f t="shared" si="21"/>
        <v>0</v>
      </c>
      <c r="DT104" s="175"/>
    </row>
    <row r="105" spans="1:124" s="176" customFormat="1" ht="15.4" hidden="1" customHeight="1" outlineLevel="1" thickBot="1">
      <c r="A105" s="185" t="str">
        <f>IF(DA104&lt;&gt;0,(IF(OR(A104="",B104=""),"Please fill in the two boxes above",IF(AND(B104="YES",OR(A104="OTHER",A104="")),"YES for direct impacts on business/household only",""))),"")</f>
        <v/>
      </c>
      <c r="B105" s="187"/>
      <c r="C105" s="40" t="s">
        <v>53</v>
      </c>
      <c r="D105" s="155"/>
      <c r="E105" s="99"/>
      <c r="F105" s="3"/>
      <c r="G105" s="3"/>
      <c r="H105" s="3"/>
      <c r="I105" s="3"/>
      <c r="J105" s="3"/>
      <c r="K105" s="3"/>
      <c r="L105" s="3"/>
      <c r="M105" s="3"/>
      <c r="N105" s="3"/>
      <c r="O105" s="3">
        <v>0</v>
      </c>
      <c r="P105" s="2">
        <v>0</v>
      </c>
      <c r="Q105" s="2">
        <v>0</v>
      </c>
      <c r="R105" s="2">
        <v>0</v>
      </c>
      <c r="S105" s="2">
        <v>0</v>
      </c>
      <c r="T105" s="2">
        <v>0</v>
      </c>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c r="AL105" s="2">
        <v>0</v>
      </c>
      <c r="AM105" s="2">
        <v>0</v>
      </c>
      <c r="AN105" s="2">
        <v>0</v>
      </c>
      <c r="AO105" s="2">
        <v>0</v>
      </c>
      <c r="AP105" s="2">
        <v>0</v>
      </c>
      <c r="AQ105" s="2">
        <v>0</v>
      </c>
      <c r="AR105" s="2">
        <v>0</v>
      </c>
      <c r="AS105" s="2">
        <v>0</v>
      </c>
      <c r="AT105" s="2">
        <v>0</v>
      </c>
      <c r="AU105" s="2">
        <v>0</v>
      </c>
      <c r="AV105" s="2">
        <v>0</v>
      </c>
      <c r="AW105" s="2">
        <v>0</v>
      </c>
      <c r="AX105" s="2">
        <v>0</v>
      </c>
      <c r="AY105" s="2">
        <v>0</v>
      </c>
      <c r="AZ105" s="2">
        <v>0</v>
      </c>
      <c r="BA105" s="2">
        <v>0</v>
      </c>
      <c r="BB105" s="2">
        <v>0</v>
      </c>
      <c r="BC105" s="99"/>
      <c r="BD105" s="3"/>
      <c r="BE105" s="3"/>
      <c r="BF105" s="3"/>
      <c r="BG105" s="3"/>
      <c r="BH105" s="3"/>
      <c r="BI105" s="3"/>
      <c r="BJ105" s="3"/>
      <c r="BK105" s="3"/>
      <c r="BL105" s="3"/>
      <c r="BM105" s="3">
        <v>0</v>
      </c>
      <c r="BN105" s="2">
        <v>0</v>
      </c>
      <c r="BO105" s="2">
        <v>0</v>
      </c>
      <c r="BP105" s="2">
        <v>0</v>
      </c>
      <c r="BQ105" s="2">
        <v>0</v>
      </c>
      <c r="BR105" s="2">
        <v>0</v>
      </c>
      <c r="BS105" s="2">
        <v>0</v>
      </c>
      <c r="BT105" s="2">
        <v>0</v>
      </c>
      <c r="BU105" s="2">
        <v>0</v>
      </c>
      <c r="BV105" s="2">
        <v>0</v>
      </c>
      <c r="BW105" s="2">
        <v>0</v>
      </c>
      <c r="BX105" s="2">
        <v>0</v>
      </c>
      <c r="BY105" s="2">
        <v>0</v>
      </c>
      <c r="BZ105" s="2">
        <v>0</v>
      </c>
      <c r="CA105" s="2">
        <v>0</v>
      </c>
      <c r="CB105" s="2">
        <v>0</v>
      </c>
      <c r="CC105" s="2">
        <v>0</v>
      </c>
      <c r="CD105" s="2">
        <v>0</v>
      </c>
      <c r="CE105" s="2">
        <v>0</v>
      </c>
      <c r="CF105" s="2">
        <v>0</v>
      </c>
      <c r="CG105" s="2">
        <v>0</v>
      </c>
      <c r="CH105" s="2">
        <v>0</v>
      </c>
      <c r="CI105" s="2">
        <v>0</v>
      </c>
      <c r="CJ105" s="2">
        <v>0</v>
      </c>
      <c r="CK105" s="2">
        <v>0</v>
      </c>
      <c r="CL105" s="2">
        <v>0</v>
      </c>
      <c r="CM105" s="2">
        <v>0</v>
      </c>
      <c r="CN105" s="2">
        <v>0</v>
      </c>
      <c r="CO105" s="2">
        <v>0</v>
      </c>
      <c r="CP105" s="2">
        <v>0</v>
      </c>
      <c r="CQ105" s="2">
        <v>0</v>
      </c>
      <c r="CR105" s="2">
        <v>0</v>
      </c>
      <c r="CS105" s="2">
        <v>0</v>
      </c>
      <c r="CT105" s="2">
        <v>0</v>
      </c>
      <c r="CU105" s="2">
        <v>0</v>
      </c>
      <c r="CV105" s="2">
        <v>0</v>
      </c>
      <c r="CW105" s="2">
        <v>0</v>
      </c>
      <c r="CX105" s="2">
        <v>0</v>
      </c>
      <c r="CY105" s="2">
        <v>0</v>
      </c>
      <c r="CZ105" s="2">
        <v>0</v>
      </c>
      <c r="DA105" s="105">
        <f t="shared" si="24"/>
        <v>0</v>
      </c>
      <c r="DB105" s="117">
        <f t="shared" si="23"/>
        <v>0</v>
      </c>
      <c r="DP105" s="175">
        <f t="shared" si="18"/>
        <v>0</v>
      </c>
      <c r="DQ105" s="175">
        <f t="shared" si="19"/>
        <v>0</v>
      </c>
      <c r="DR105" s="175">
        <f t="shared" si="20"/>
        <v>0</v>
      </c>
      <c r="DS105" s="175">
        <f t="shared" si="21"/>
        <v>0</v>
      </c>
      <c r="DT105" s="175"/>
    </row>
    <row r="106" spans="1:124" s="176" customFormat="1" ht="15.4" hidden="1" customHeight="1" outlineLevel="1" thickBot="1">
      <c r="A106" s="188"/>
      <c r="B106" s="187"/>
      <c r="C106" s="41" t="s">
        <v>54</v>
      </c>
      <c r="D106" s="156"/>
      <c r="E106" s="100"/>
      <c r="F106" s="101"/>
      <c r="G106" s="101"/>
      <c r="H106" s="101"/>
      <c r="I106" s="101"/>
      <c r="J106" s="101"/>
      <c r="K106" s="101"/>
      <c r="L106" s="101"/>
      <c r="M106" s="101"/>
      <c r="N106" s="101"/>
      <c r="O106" s="101">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100"/>
      <c r="BD106" s="101"/>
      <c r="BE106" s="101"/>
      <c r="BF106" s="101"/>
      <c r="BG106" s="101"/>
      <c r="BH106" s="101"/>
      <c r="BI106" s="101"/>
      <c r="BJ106" s="101"/>
      <c r="BK106" s="101"/>
      <c r="BL106" s="101"/>
      <c r="BM106" s="101">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105">
        <f t="shared" si="24"/>
        <v>0</v>
      </c>
      <c r="DB106" s="117">
        <f t="shared" si="23"/>
        <v>0</v>
      </c>
      <c r="DP106" s="175">
        <f t="shared" si="18"/>
        <v>0</v>
      </c>
      <c r="DQ106" s="175">
        <f t="shared" si="19"/>
        <v>0</v>
      </c>
      <c r="DR106" s="175">
        <f t="shared" si="20"/>
        <v>0</v>
      </c>
      <c r="DS106" s="175">
        <f t="shared" si="21"/>
        <v>0</v>
      </c>
      <c r="DT106" s="175"/>
    </row>
    <row r="107" spans="1:124" s="176" customFormat="1" ht="15.4" hidden="1" customHeight="1" outlineLevel="1" thickBot="1">
      <c r="A107" s="37"/>
      <c r="B107" s="38"/>
      <c r="C107" s="46" t="s">
        <v>153</v>
      </c>
      <c r="D107" s="153"/>
      <c r="E107" s="97"/>
      <c r="F107" s="98"/>
      <c r="G107" s="98"/>
      <c r="H107" s="98"/>
      <c r="I107" s="98"/>
      <c r="J107" s="98"/>
      <c r="K107" s="98"/>
      <c r="L107" s="98"/>
      <c r="M107" s="98"/>
      <c r="N107" s="98"/>
      <c r="O107" s="98">
        <v>0</v>
      </c>
      <c r="P107" s="98">
        <v>0</v>
      </c>
      <c r="Q107" s="98">
        <v>0</v>
      </c>
      <c r="R107" s="98">
        <v>0</v>
      </c>
      <c r="S107" s="98">
        <v>0</v>
      </c>
      <c r="T107" s="98">
        <v>0</v>
      </c>
      <c r="U107" s="98">
        <v>0</v>
      </c>
      <c r="V107" s="98">
        <v>0</v>
      </c>
      <c r="W107" s="98">
        <v>0</v>
      </c>
      <c r="X107" s="98">
        <v>0</v>
      </c>
      <c r="Y107" s="98">
        <v>0</v>
      </c>
      <c r="Z107" s="98">
        <v>0</v>
      </c>
      <c r="AA107" s="98">
        <v>0</v>
      </c>
      <c r="AB107" s="98">
        <v>0</v>
      </c>
      <c r="AC107" s="98">
        <v>0</v>
      </c>
      <c r="AD107" s="98">
        <v>0</v>
      </c>
      <c r="AE107" s="98">
        <v>0</v>
      </c>
      <c r="AF107" s="98">
        <v>0</v>
      </c>
      <c r="AG107" s="98">
        <v>0</v>
      </c>
      <c r="AH107" s="98">
        <v>0</v>
      </c>
      <c r="AI107" s="98">
        <v>0</v>
      </c>
      <c r="AJ107" s="98">
        <v>0</v>
      </c>
      <c r="AK107" s="98">
        <v>0</v>
      </c>
      <c r="AL107" s="98">
        <v>0</v>
      </c>
      <c r="AM107" s="98">
        <v>0</v>
      </c>
      <c r="AN107" s="98">
        <v>0</v>
      </c>
      <c r="AO107" s="98">
        <v>0</v>
      </c>
      <c r="AP107" s="98">
        <v>0</v>
      </c>
      <c r="AQ107" s="98">
        <v>0</v>
      </c>
      <c r="AR107" s="98">
        <v>0</v>
      </c>
      <c r="AS107" s="98">
        <v>0</v>
      </c>
      <c r="AT107" s="98">
        <v>0</v>
      </c>
      <c r="AU107" s="98">
        <v>0</v>
      </c>
      <c r="AV107" s="98">
        <v>0</v>
      </c>
      <c r="AW107" s="98">
        <v>0</v>
      </c>
      <c r="AX107" s="98">
        <v>0</v>
      </c>
      <c r="AY107" s="98">
        <v>0</v>
      </c>
      <c r="AZ107" s="98">
        <v>0</v>
      </c>
      <c r="BA107" s="98">
        <v>0</v>
      </c>
      <c r="BB107" s="98">
        <v>0</v>
      </c>
      <c r="BC107" s="97"/>
      <c r="BD107" s="98"/>
      <c r="BE107" s="98"/>
      <c r="BF107" s="98"/>
      <c r="BG107" s="98"/>
      <c r="BH107" s="98"/>
      <c r="BI107" s="98"/>
      <c r="BJ107" s="98"/>
      <c r="BK107" s="98"/>
      <c r="BL107" s="98"/>
      <c r="BM107" s="98">
        <v>0</v>
      </c>
      <c r="BN107" s="98">
        <v>0</v>
      </c>
      <c r="BO107" s="98">
        <v>0</v>
      </c>
      <c r="BP107" s="98">
        <v>0</v>
      </c>
      <c r="BQ107" s="98">
        <v>0</v>
      </c>
      <c r="BR107" s="98">
        <v>0</v>
      </c>
      <c r="BS107" s="98">
        <v>0</v>
      </c>
      <c r="BT107" s="98">
        <v>0</v>
      </c>
      <c r="BU107" s="98">
        <v>0</v>
      </c>
      <c r="BV107" s="98">
        <v>0</v>
      </c>
      <c r="BW107" s="98">
        <v>0</v>
      </c>
      <c r="BX107" s="98">
        <v>0</v>
      </c>
      <c r="BY107" s="98">
        <v>0</v>
      </c>
      <c r="BZ107" s="98">
        <v>0</v>
      </c>
      <c r="CA107" s="98">
        <v>0</v>
      </c>
      <c r="CB107" s="98">
        <v>0</v>
      </c>
      <c r="CC107" s="98">
        <v>0</v>
      </c>
      <c r="CD107" s="98">
        <v>0</v>
      </c>
      <c r="CE107" s="98">
        <v>0</v>
      </c>
      <c r="CF107" s="98">
        <v>0</v>
      </c>
      <c r="CG107" s="98">
        <v>0</v>
      </c>
      <c r="CH107" s="98">
        <v>0</v>
      </c>
      <c r="CI107" s="98">
        <v>0</v>
      </c>
      <c r="CJ107" s="98">
        <v>0</v>
      </c>
      <c r="CK107" s="98">
        <v>0</v>
      </c>
      <c r="CL107" s="98">
        <v>0</v>
      </c>
      <c r="CM107" s="98">
        <v>0</v>
      </c>
      <c r="CN107" s="98">
        <v>0</v>
      </c>
      <c r="CO107" s="98">
        <v>0</v>
      </c>
      <c r="CP107" s="98">
        <v>0</v>
      </c>
      <c r="CQ107" s="98">
        <v>0</v>
      </c>
      <c r="CR107" s="98">
        <v>0</v>
      </c>
      <c r="CS107" s="98">
        <v>0</v>
      </c>
      <c r="CT107" s="98">
        <v>0</v>
      </c>
      <c r="CU107" s="98">
        <v>0</v>
      </c>
      <c r="CV107" s="98">
        <v>0</v>
      </c>
      <c r="CW107" s="98">
        <v>0</v>
      </c>
      <c r="CX107" s="98">
        <v>0</v>
      </c>
      <c r="CY107" s="98">
        <v>0</v>
      </c>
      <c r="CZ107" s="98">
        <v>0</v>
      </c>
      <c r="DA107" s="105">
        <f t="shared" si="24"/>
        <v>0</v>
      </c>
      <c r="DB107" s="117">
        <f t="shared" si="23"/>
        <v>0</v>
      </c>
      <c r="DC107" s="175"/>
      <c r="DI107" s="175"/>
      <c r="DJ107" s="175"/>
      <c r="DK107" s="175"/>
      <c r="DL107" s="175"/>
      <c r="DP107" s="175">
        <f t="shared" si="18"/>
        <v>0</v>
      </c>
      <c r="DQ107" s="175">
        <f t="shared" si="19"/>
        <v>0</v>
      </c>
      <c r="DR107" s="175">
        <f t="shared" si="20"/>
        <v>0</v>
      </c>
      <c r="DS107" s="175">
        <f t="shared" si="21"/>
        <v>0</v>
      </c>
      <c r="DT107" s="175"/>
    </row>
    <row r="108" spans="1:124" s="176" customFormat="1" ht="15.4" hidden="1" customHeight="1" outlineLevel="1" thickBot="1">
      <c r="A108" s="185" t="str">
        <f>IF(DA107&lt;&gt;0,(IF(OR(A107="",B107=""),"Please fill in the two boxes above",IF(AND(B107="YES",OR(A107="OTHER",A107="")),"YES for direct impacts on business/household only",""))),"")</f>
        <v/>
      </c>
      <c r="B108" s="187"/>
      <c r="C108" s="40" t="s">
        <v>53</v>
      </c>
      <c r="D108" s="151"/>
      <c r="E108" s="99"/>
      <c r="F108" s="3"/>
      <c r="G108" s="3"/>
      <c r="H108" s="3"/>
      <c r="I108" s="3"/>
      <c r="J108" s="3"/>
      <c r="K108" s="3"/>
      <c r="L108" s="3"/>
      <c r="M108" s="3"/>
      <c r="N108" s="3"/>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2">
        <v>0</v>
      </c>
      <c r="AF108" s="2">
        <v>0</v>
      </c>
      <c r="AG108" s="2">
        <v>0</v>
      </c>
      <c r="AH108" s="2">
        <v>0</v>
      </c>
      <c r="AI108" s="2">
        <v>0</v>
      </c>
      <c r="AJ108" s="2">
        <v>0</v>
      </c>
      <c r="AK108" s="2">
        <v>0</v>
      </c>
      <c r="AL108" s="2">
        <v>0</v>
      </c>
      <c r="AM108" s="2">
        <v>0</v>
      </c>
      <c r="AN108" s="2">
        <v>0</v>
      </c>
      <c r="AO108" s="2">
        <v>0</v>
      </c>
      <c r="AP108" s="2">
        <v>0</v>
      </c>
      <c r="AQ108" s="2">
        <v>0</v>
      </c>
      <c r="AR108" s="2">
        <v>0</v>
      </c>
      <c r="AS108" s="2">
        <v>0</v>
      </c>
      <c r="AT108" s="2">
        <v>0</v>
      </c>
      <c r="AU108" s="2">
        <v>0</v>
      </c>
      <c r="AV108" s="2">
        <v>0</v>
      </c>
      <c r="AW108" s="2">
        <v>0</v>
      </c>
      <c r="AX108" s="2">
        <v>0</v>
      </c>
      <c r="AY108" s="2">
        <v>0</v>
      </c>
      <c r="AZ108" s="2">
        <v>0</v>
      </c>
      <c r="BA108" s="2">
        <v>0</v>
      </c>
      <c r="BB108" s="2">
        <v>0</v>
      </c>
      <c r="BC108" s="99"/>
      <c r="BD108" s="3"/>
      <c r="BE108" s="3"/>
      <c r="BF108" s="3"/>
      <c r="BG108" s="3"/>
      <c r="BH108" s="3"/>
      <c r="BI108" s="3"/>
      <c r="BJ108" s="3"/>
      <c r="BK108" s="3"/>
      <c r="BL108" s="3"/>
      <c r="BM108" s="2">
        <v>0</v>
      </c>
      <c r="BN108" s="2">
        <v>0</v>
      </c>
      <c r="BO108" s="2">
        <v>0</v>
      </c>
      <c r="BP108" s="2">
        <v>0</v>
      </c>
      <c r="BQ108" s="2">
        <v>0</v>
      </c>
      <c r="BR108" s="2">
        <v>0</v>
      </c>
      <c r="BS108" s="2">
        <v>0</v>
      </c>
      <c r="BT108" s="2">
        <v>0</v>
      </c>
      <c r="BU108" s="2">
        <v>0</v>
      </c>
      <c r="BV108" s="2">
        <v>0</v>
      </c>
      <c r="BW108" s="2">
        <v>0</v>
      </c>
      <c r="BX108" s="2">
        <v>0</v>
      </c>
      <c r="BY108" s="2">
        <v>0</v>
      </c>
      <c r="BZ108" s="2">
        <v>0</v>
      </c>
      <c r="CA108" s="2">
        <v>0</v>
      </c>
      <c r="CB108" s="2">
        <v>0</v>
      </c>
      <c r="CC108" s="2">
        <v>0</v>
      </c>
      <c r="CD108" s="2">
        <v>0</v>
      </c>
      <c r="CE108" s="2">
        <v>0</v>
      </c>
      <c r="CF108" s="2">
        <v>0</v>
      </c>
      <c r="CG108" s="2">
        <v>0</v>
      </c>
      <c r="CH108" s="2">
        <v>0</v>
      </c>
      <c r="CI108" s="2">
        <v>0</v>
      </c>
      <c r="CJ108" s="2">
        <v>0</v>
      </c>
      <c r="CK108" s="2">
        <v>0</v>
      </c>
      <c r="CL108" s="2">
        <v>0</v>
      </c>
      <c r="CM108" s="2">
        <v>0</v>
      </c>
      <c r="CN108" s="2">
        <v>0</v>
      </c>
      <c r="CO108" s="2">
        <v>0</v>
      </c>
      <c r="CP108" s="2">
        <v>0</v>
      </c>
      <c r="CQ108" s="2">
        <v>0</v>
      </c>
      <c r="CR108" s="2">
        <v>0</v>
      </c>
      <c r="CS108" s="2">
        <v>0</v>
      </c>
      <c r="CT108" s="2">
        <v>0</v>
      </c>
      <c r="CU108" s="2">
        <v>0</v>
      </c>
      <c r="CV108" s="2">
        <v>0</v>
      </c>
      <c r="CW108" s="2">
        <v>0</v>
      </c>
      <c r="CX108" s="2">
        <v>0</v>
      </c>
      <c r="CY108" s="2">
        <v>0</v>
      </c>
      <c r="CZ108" s="2">
        <v>0</v>
      </c>
      <c r="DA108" s="105">
        <f t="shared" si="24"/>
        <v>0</v>
      </c>
      <c r="DB108" s="117">
        <f t="shared" si="23"/>
        <v>0</v>
      </c>
      <c r="DC108" s="175"/>
      <c r="DI108" s="175"/>
      <c r="DJ108" s="175"/>
      <c r="DK108" s="175"/>
      <c r="DL108" s="175"/>
      <c r="DP108" s="175">
        <f t="shared" si="18"/>
        <v>0</v>
      </c>
      <c r="DQ108" s="175">
        <f t="shared" si="19"/>
        <v>0</v>
      </c>
      <c r="DR108" s="175">
        <f t="shared" si="20"/>
        <v>0</v>
      </c>
      <c r="DS108" s="175">
        <f t="shared" si="21"/>
        <v>0</v>
      </c>
      <c r="DT108" s="175"/>
    </row>
    <row r="109" spans="1:124" s="176" customFormat="1" ht="15.4" hidden="1" customHeight="1" outlineLevel="1" thickBot="1">
      <c r="A109" s="188"/>
      <c r="B109" s="187"/>
      <c r="C109" s="41" t="s">
        <v>54</v>
      </c>
      <c r="D109" s="152"/>
      <c r="E109" s="100"/>
      <c r="F109" s="101"/>
      <c r="G109" s="101"/>
      <c r="H109" s="101"/>
      <c r="I109" s="101"/>
      <c r="J109" s="101"/>
      <c r="K109" s="101"/>
      <c r="L109" s="101"/>
      <c r="M109" s="101"/>
      <c r="N109" s="101"/>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100"/>
      <c r="BD109" s="101"/>
      <c r="BE109" s="101"/>
      <c r="BF109" s="101"/>
      <c r="BG109" s="101"/>
      <c r="BH109" s="101"/>
      <c r="BI109" s="101"/>
      <c r="BJ109" s="101"/>
      <c r="BK109" s="101"/>
      <c r="BL109" s="101"/>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0</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105">
        <f t="shared" si="24"/>
        <v>0</v>
      </c>
      <c r="DB109" s="117">
        <f t="shared" si="23"/>
        <v>0</v>
      </c>
      <c r="DC109" s="175"/>
      <c r="DI109" s="175"/>
      <c r="DJ109" s="175"/>
      <c r="DK109" s="175"/>
      <c r="DL109" s="175"/>
      <c r="DP109" s="175">
        <f t="shared" si="18"/>
        <v>0</v>
      </c>
      <c r="DQ109" s="175">
        <f t="shared" si="19"/>
        <v>0</v>
      </c>
      <c r="DR109" s="175">
        <f t="shared" si="20"/>
        <v>0</v>
      </c>
      <c r="DS109" s="175">
        <f t="shared" si="21"/>
        <v>0</v>
      </c>
      <c r="DT109" s="175"/>
    </row>
    <row r="110" spans="1:124" s="176" customFormat="1" ht="15.4" hidden="1" customHeight="1" outlineLevel="1" thickBot="1">
      <c r="A110" s="37"/>
      <c r="B110" s="38"/>
      <c r="C110" s="46" t="s">
        <v>154</v>
      </c>
      <c r="D110" s="153"/>
      <c r="E110" s="97"/>
      <c r="F110" s="98"/>
      <c r="G110" s="98"/>
      <c r="H110" s="98"/>
      <c r="I110" s="98"/>
      <c r="J110" s="98"/>
      <c r="K110" s="98"/>
      <c r="L110" s="98"/>
      <c r="M110" s="98"/>
      <c r="N110" s="98"/>
      <c r="O110" s="98">
        <v>0</v>
      </c>
      <c r="P110" s="98">
        <v>0</v>
      </c>
      <c r="Q110" s="98">
        <v>0</v>
      </c>
      <c r="R110" s="98">
        <v>0</v>
      </c>
      <c r="S110" s="98">
        <v>0</v>
      </c>
      <c r="T110" s="98">
        <v>0</v>
      </c>
      <c r="U110" s="98">
        <v>0</v>
      </c>
      <c r="V110" s="98">
        <v>0</v>
      </c>
      <c r="W110" s="98">
        <v>0</v>
      </c>
      <c r="X110" s="98">
        <v>0</v>
      </c>
      <c r="Y110" s="98">
        <v>0</v>
      </c>
      <c r="Z110" s="98">
        <v>0</v>
      </c>
      <c r="AA110" s="98">
        <v>0</v>
      </c>
      <c r="AB110" s="98">
        <v>0</v>
      </c>
      <c r="AC110" s="98">
        <v>0</v>
      </c>
      <c r="AD110" s="98">
        <v>0</v>
      </c>
      <c r="AE110" s="98">
        <v>0</v>
      </c>
      <c r="AF110" s="98">
        <v>0</v>
      </c>
      <c r="AG110" s="98">
        <v>0</v>
      </c>
      <c r="AH110" s="98">
        <v>0</v>
      </c>
      <c r="AI110" s="98">
        <v>0</v>
      </c>
      <c r="AJ110" s="98">
        <v>0</v>
      </c>
      <c r="AK110" s="98">
        <v>0</v>
      </c>
      <c r="AL110" s="98">
        <v>0</v>
      </c>
      <c r="AM110" s="98">
        <v>0</v>
      </c>
      <c r="AN110" s="98">
        <v>0</v>
      </c>
      <c r="AO110" s="98">
        <v>0</v>
      </c>
      <c r="AP110" s="98">
        <v>0</v>
      </c>
      <c r="AQ110" s="98">
        <v>0</v>
      </c>
      <c r="AR110" s="98">
        <v>0</v>
      </c>
      <c r="AS110" s="98">
        <v>0</v>
      </c>
      <c r="AT110" s="98">
        <v>0</v>
      </c>
      <c r="AU110" s="98">
        <v>0</v>
      </c>
      <c r="AV110" s="98">
        <v>0</v>
      </c>
      <c r="AW110" s="98">
        <v>0</v>
      </c>
      <c r="AX110" s="98">
        <v>0</v>
      </c>
      <c r="AY110" s="98">
        <v>0</v>
      </c>
      <c r="AZ110" s="98">
        <v>0</v>
      </c>
      <c r="BA110" s="98">
        <v>0</v>
      </c>
      <c r="BB110" s="98">
        <v>0</v>
      </c>
      <c r="BC110" s="97"/>
      <c r="BD110" s="98"/>
      <c r="BE110" s="98"/>
      <c r="BF110" s="98"/>
      <c r="BG110" s="98"/>
      <c r="BH110" s="98"/>
      <c r="BI110" s="98"/>
      <c r="BJ110" s="98"/>
      <c r="BK110" s="98"/>
      <c r="BL110" s="98"/>
      <c r="BM110" s="98">
        <v>0</v>
      </c>
      <c r="BN110" s="98">
        <v>0</v>
      </c>
      <c r="BO110" s="98">
        <v>0</v>
      </c>
      <c r="BP110" s="98">
        <v>0</v>
      </c>
      <c r="BQ110" s="98">
        <v>0</v>
      </c>
      <c r="BR110" s="98">
        <v>0</v>
      </c>
      <c r="BS110" s="98">
        <v>0</v>
      </c>
      <c r="BT110" s="98">
        <v>0</v>
      </c>
      <c r="BU110" s="98">
        <v>0</v>
      </c>
      <c r="BV110" s="98">
        <v>0</v>
      </c>
      <c r="BW110" s="98">
        <v>0</v>
      </c>
      <c r="BX110" s="98">
        <v>0</v>
      </c>
      <c r="BY110" s="98">
        <v>0</v>
      </c>
      <c r="BZ110" s="98">
        <v>0</v>
      </c>
      <c r="CA110" s="98">
        <v>0</v>
      </c>
      <c r="CB110" s="98">
        <v>0</v>
      </c>
      <c r="CC110" s="98">
        <v>0</v>
      </c>
      <c r="CD110" s="98">
        <v>0</v>
      </c>
      <c r="CE110" s="98">
        <v>0</v>
      </c>
      <c r="CF110" s="98">
        <v>0</v>
      </c>
      <c r="CG110" s="98">
        <v>0</v>
      </c>
      <c r="CH110" s="98">
        <v>0</v>
      </c>
      <c r="CI110" s="98">
        <v>0</v>
      </c>
      <c r="CJ110" s="98">
        <v>0</v>
      </c>
      <c r="CK110" s="98">
        <v>0</v>
      </c>
      <c r="CL110" s="98">
        <v>0</v>
      </c>
      <c r="CM110" s="98">
        <v>0</v>
      </c>
      <c r="CN110" s="98">
        <v>0</v>
      </c>
      <c r="CO110" s="98">
        <v>0</v>
      </c>
      <c r="CP110" s="98">
        <v>0</v>
      </c>
      <c r="CQ110" s="98">
        <v>0</v>
      </c>
      <c r="CR110" s="98">
        <v>0</v>
      </c>
      <c r="CS110" s="98">
        <v>0</v>
      </c>
      <c r="CT110" s="98">
        <v>0</v>
      </c>
      <c r="CU110" s="98">
        <v>0</v>
      </c>
      <c r="CV110" s="98">
        <v>0</v>
      </c>
      <c r="CW110" s="98">
        <v>0</v>
      </c>
      <c r="CX110" s="98">
        <v>0</v>
      </c>
      <c r="CY110" s="98">
        <v>0</v>
      </c>
      <c r="CZ110" s="98">
        <v>0</v>
      </c>
      <c r="DA110" s="105">
        <f t="shared" si="24"/>
        <v>0</v>
      </c>
      <c r="DB110" s="117">
        <f t="shared" si="23"/>
        <v>0</v>
      </c>
      <c r="DC110" s="175"/>
      <c r="DI110" s="175"/>
      <c r="DJ110" s="175"/>
      <c r="DK110" s="175"/>
      <c r="DL110" s="175"/>
      <c r="DP110" s="175">
        <f t="shared" si="18"/>
        <v>0</v>
      </c>
      <c r="DQ110" s="175">
        <f t="shared" si="19"/>
        <v>0</v>
      </c>
      <c r="DR110" s="175">
        <f t="shared" si="20"/>
        <v>0</v>
      </c>
      <c r="DS110" s="175">
        <f t="shared" si="21"/>
        <v>0</v>
      </c>
      <c r="DT110" s="175"/>
    </row>
    <row r="111" spans="1:124" s="176" customFormat="1" ht="15.4" hidden="1" customHeight="1" outlineLevel="1" thickBot="1">
      <c r="A111" s="185" t="str">
        <f>IF(DA110&lt;&gt;0,(IF(OR(A110="",B110=""),"Please fill in the two boxes above",IF(AND(B110="YES",OR(A110="OTHER",A110="")),"YES for direct impacts on business/household only",""))),"")</f>
        <v/>
      </c>
      <c r="B111" s="187"/>
      <c r="C111" s="40" t="s">
        <v>53</v>
      </c>
      <c r="D111" s="151"/>
      <c r="E111" s="99"/>
      <c r="F111" s="3"/>
      <c r="G111" s="3"/>
      <c r="H111" s="3"/>
      <c r="I111" s="3"/>
      <c r="J111" s="3"/>
      <c r="K111" s="3"/>
      <c r="L111" s="3"/>
      <c r="M111" s="3"/>
      <c r="N111" s="3"/>
      <c r="O111" s="2">
        <v>0</v>
      </c>
      <c r="P111" s="2">
        <v>0</v>
      </c>
      <c r="Q111" s="2">
        <v>0</v>
      </c>
      <c r="R111" s="2">
        <v>0</v>
      </c>
      <c r="S111" s="2">
        <v>0</v>
      </c>
      <c r="T111" s="2">
        <v>0</v>
      </c>
      <c r="U111" s="2">
        <v>0</v>
      </c>
      <c r="V111" s="2">
        <v>0</v>
      </c>
      <c r="W111" s="2">
        <v>0</v>
      </c>
      <c r="X111" s="2">
        <v>0</v>
      </c>
      <c r="Y111" s="2">
        <v>0</v>
      </c>
      <c r="Z111" s="2">
        <v>0</v>
      </c>
      <c r="AA111" s="2">
        <v>0</v>
      </c>
      <c r="AB111" s="2">
        <v>0</v>
      </c>
      <c r="AC111" s="2">
        <v>0</v>
      </c>
      <c r="AD111" s="2">
        <v>0</v>
      </c>
      <c r="AE111" s="2">
        <v>0</v>
      </c>
      <c r="AF111" s="2">
        <v>0</v>
      </c>
      <c r="AG111" s="2">
        <v>0</v>
      </c>
      <c r="AH111" s="2">
        <v>0</v>
      </c>
      <c r="AI111" s="2">
        <v>0</v>
      </c>
      <c r="AJ111" s="2">
        <v>0</v>
      </c>
      <c r="AK111" s="2">
        <v>0</v>
      </c>
      <c r="AL111" s="2">
        <v>0</v>
      </c>
      <c r="AM111" s="2">
        <v>0</v>
      </c>
      <c r="AN111" s="2">
        <v>0</v>
      </c>
      <c r="AO111" s="2">
        <v>0</v>
      </c>
      <c r="AP111" s="2">
        <v>0</v>
      </c>
      <c r="AQ111" s="2">
        <v>0</v>
      </c>
      <c r="AR111" s="2">
        <v>0</v>
      </c>
      <c r="AS111" s="2">
        <v>0</v>
      </c>
      <c r="AT111" s="2">
        <v>0</v>
      </c>
      <c r="AU111" s="2">
        <v>0</v>
      </c>
      <c r="AV111" s="2">
        <v>0</v>
      </c>
      <c r="AW111" s="2">
        <v>0</v>
      </c>
      <c r="AX111" s="2">
        <v>0</v>
      </c>
      <c r="AY111" s="2">
        <v>0</v>
      </c>
      <c r="AZ111" s="2">
        <v>0</v>
      </c>
      <c r="BA111" s="2">
        <v>0</v>
      </c>
      <c r="BB111" s="2">
        <v>0</v>
      </c>
      <c r="BC111" s="99"/>
      <c r="BD111" s="3"/>
      <c r="BE111" s="3"/>
      <c r="BF111" s="3"/>
      <c r="BG111" s="3"/>
      <c r="BH111" s="3"/>
      <c r="BI111" s="3"/>
      <c r="BJ111" s="3"/>
      <c r="BK111" s="3"/>
      <c r="BL111" s="3"/>
      <c r="BM111" s="2">
        <v>0</v>
      </c>
      <c r="BN111" s="2">
        <v>0</v>
      </c>
      <c r="BO111" s="2">
        <v>0</v>
      </c>
      <c r="BP111" s="2">
        <v>0</v>
      </c>
      <c r="BQ111" s="2">
        <v>0</v>
      </c>
      <c r="BR111" s="2">
        <v>0</v>
      </c>
      <c r="BS111" s="2">
        <v>0</v>
      </c>
      <c r="BT111" s="2">
        <v>0</v>
      </c>
      <c r="BU111" s="2">
        <v>0</v>
      </c>
      <c r="BV111" s="2">
        <v>0</v>
      </c>
      <c r="BW111" s="2">
        <v>0</v>
      </c>
      <c r="BX111" s="2">
        <v>0</v>
      </c>
      <c r="BY111" s="2">
        <v>0</v>
      </c>
      <c r="BZ111" s="2">
        <v>0</v>
      </c>
      <c r="CA111" s="2">
        <v>0</v>
      </c>
      <c r="CB111" s="2">
        <v>0</v>
      </c>
      <c r="CC111" s="2">
        <v>0</v>
      </c>
      <c r="CD111" s="2">
        <v>0</v>
      </c>
      <c r="CE111" s="2">
        <v>0</v>
      </c>
      <c r="CF111" s="2">
        <v>0</v>
      </c>
      <c r="CG111" s="2">
        <v>0</v>
      </c>
      <c r="CH111" s="2">
        <v>0</v>
      </c>
      <c r="CI111" s="2">
        <v>0</v>
      </c>
      <c r="CJ111" s="2">
        <v>0</v>
      </c>
      <c r="CK111" s="2">
        <v>0</v>
      </c>
      <c r="CL111" s="2">
        <v>0</v>
      </c>
      <c r="CM111" s="2">
        <v>0</v>
      </c>
      <c r="CN111" s="2">
        <v>0</v>
      </c>
      <c r="CO111" s="2">
        <v>0</v>
      </c>
      <c r="CP111" s="2">
        <v>0</v>
      </c>
      <c r="CQ111" s="2">
        <v>0</v>
      </c>
      <c r="CR111" s="2">
        <v>0</v>
      </c>
      <c r="CS111" s="2">
        <v>0</v>
      </c>
      <c r="CT111" s="2">
        <v>0</v>
      </c>
      <c r="CU111" s="2">
        <v>0</v>
      </c>
      <c r="CV111" s="2">
        <v>0</v>
      </c>
      <c r="CW111" s="2">
        <v>0</v>
      </c>
      <c r="CX111" s="2">
        <v>0</v>
      </c>
      <c r="CY111" s="2">
        <v>0</v>
      </c>
      <c r="CZ111" s="2">
        <v>0</v>
      </c>
      <c r="DA111" s="105">
        <f t="shared" si="24"/>
        <v>0</v>
      </c>
      <c r="DB111" s="117">
        <f t="shared" si="23"/>
        <v>0</v>
      </c>
      <c r="DI111" s="175"/>
      <c r="DJ111" s="175"/>
      <c r="DK111" s="175"/>
      <c r="DL111" s="175"/>
      <c r="DP111" s="175">
        <f t="shared" si="18"/>
        <v>0</v>
      </c>
      <c r="DQ111" s="175">
        <f t="shared" si="19"/>
        <v>0</v>
      </c>
      <c r="DR111" s="175">
        <f t="shared" si="20"/>
        <v>0</v>
      </c>
      <c r="DS111" s="175">
        <f t="shared" si="21"/>
        <v>0</v>
      </c>
      <c r="DT111" s="175"/>
    </row>
    <row r="112" spans="1:124" s="176" customFormat="1" ht="15.4" hidden="1" customHeight="1" outlineLevel="1" thickBot="1">
      <c r="A112" s="188"/>
      <c r="B112" s="187"/>
      <c r="C112" s="41" t="s">
        <v>54</v>
      </c>
      <c r="D112" s="152"/>
      <c r="E112" s="100"/>
      <c r="F112" s="101"/>
      <c r="G112" s="101"/>
      <c r="H112" s="101"/>
      <c r="I112" s="101"/>
      <c r="J112" s="101"/>
      <c r="K112" s="101"/>
      <c r="L112" s="101"/>
      <c r="M112" s="101"/>
      <c r="N112" s="101"/>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100"/>
      <c r="BD112" s="101"/>
      <c r="BE112" s="101"/>
      <c r="BF112" s="101"/>
      <c r="BG112" s="101"/>
      <c r="BH112" s="101"/>
      <c r="BI112" s="101"/>
      <c r="BJ112" s="101"/>
      <c r="BK112" s="101"/>
      <c r="BL112" s="101"/>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0</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105">
        <f t="shared" si="24"/>
        <v>0</v>
      </c>
      <c r="DB112" s="117">
        <f t="shared" si="23"/>
        <v>0</v>
      </c>
      <c r="DI112" s="175"/>
      <c r="DJ112" s="175"/>
      <c r="DK112" s="175"/>
      <c r="DL112" s="175"/>
      <c r="DP112" s="175">
        <f t="shared" si="18"/>
        <v>0</v>
      </c>
      <c r="DQ112" s="175">
        <f t="shared" si="19"/>
        <v>0</v>
      </c>
      <c r="DR112" s="175">
        <f t="shared" si="20"/>
        <v>0</v>
      </c>
      <c r="DS112" s="175">
        <f t="shared" si="21"/>
        <v>0</v>
      </c>
      <c r="DT112" s="175"/>
    </row>
    <row r="113" spans="1:124" s="176" customFormat="1" ht="15.4" hidden="1" customHeight="1" outlineLevel="1" thickBot="1">
      <c r="A113" s="37"/>
      <c r="B113" s="38"/>
      <c r="C113" s="46" t="s">
        <v>155</v>
      </c>
      <c r="D113" s="153"/>
      <c r="E113" s="3"/>
      <c r="F113" s="3"/>
      <c r="G113" s="3"/>
      <c r="H113" s="3"/>
      <c r="I113" s="3"/>
      <c r="J113" s="3"/>
      <c r="K113" s="3"/>
      <c r="L113" s="3"/>
      <c r="M113" s="3"/>
      <c r="N113" s="3"/>
      <c r="O113" s="3">
        <v>0</v>
      </c>
      <c r="P113" s="3">
        <v>0</v>
      </c>
      <c r="Q113" s="3">
        <v>0</v>
      </c>
      <c r="R113" s="3">
        <v>0</v>
      </c>
      <c r="S113" s="3">
        <v>0</v>
      </c>
      <c r="T113" s="3">
        <v>0</v>
      </c>
      <c r="U113" s="3">
        <v>0</v>
      </c>
      <c r="V113" s="3">
        <v>0</v>
      </c>
      <c r="W113" s="3">
        <v>0</v>
      </c>
      <c r="X113" s="3">
        <v>0</v>
      </c>
      <c r="Y113" s="3">
        <v>0</v>
      </c>
      <c r="Z113" s="3">
        <v>0</v>
      </c>
      <c r="AA113" s="3">
        <v>0</v>
      </c>
      <c r="AB113" s="3">
        <v>0</v>
      </c>
      <c r="AC113" s="3">
        <v>0</v>
      </c>
      <c r="AD113" s="3">
        <v>0</v>
      </c>
      <c r="AE113" s="3">
        <v>0</v>
      </c>
      <c r="AF113" s="3">
        <v>0</v>
      </c>
      <c r="AG113" s="3">
        <v>0</v>
      </c>
      <c r="AH113" s="3">
        <v>0</v>
      </c>
      <c r="AI113" s="3">
        <v>0</v>
      </c>
      <c r="AJ113" s="3">
        <v>0</v>
      </c>
      <c r="AK113" s="3">
        <v>0</v>
      </c>
      <c r="AL113" s="3">
        <v>0</v>
      </c>
      <c r="AM113" s="3">
        <v>0</v>
      </c>
      <c r="AN113" s="3">
        <v>0</v>
      </c>
      <c r="AO113" s="3">
        <v>0</v>
      </c>
      <c r="AP113" s="3">
        <v>0</v>
      </c>
      <c r="AQ113" s="3">
        <v>0</v>
      </c>
      <c r="AR113" s="3">
        <v>0</v>
      </c>
      <c r="AS113" s="3">
        <v>0</v>
      </c>
      <c r="AT113" s="3">
        <v>0</v>
      </c>
      <c r="AU113" s="3">
        <v>0</v>
      </c>
      <c r="AV113" s="3">
        <v>0</v>
      </c>
      <c r="AW113" s="3">
        <v>0</v>
      </c>
      <c r="AX113" s="3">
        <v>0</v>
      </c>
      <c r="AY113" s="3">
        <v>0</v>
      </c>
      <c r="AZ113" s="3">
        <v>0</v>
      </c>
      <c r="BA113" s="3">
        <v>0</v>
      </c>
      <c r="BB113" s="3">
        <v>0</v>
      </c>
      <c r="BC113" s="3"/>
      <c r="BD113" s="3"/>
      <c r="BE113" s="3"/>
      <c r="BF113" s="3"/>
      <c r="BG113" s="3"/>
      <c r="BH113" s="3"/>
      <c r="BI113" s="3"/>
      <c r="BJ113" s="3"/>
      <c r="BK113" s="3"/>
      <c r="BL113" s="3"/>
      <c r="BM113" s="3">
        <v>0</v>
      </c>
      <c r="BN113" s="3">
        <v>0</v>
      </c>
      <c r="BO113" s="3">
        <v>0</v>
      </c>
      <c r="BP113" s="3">
        <v>0</v>
      </c>
      <c r="BQ113" s="3">
        <v>0</v>
      </c>
      <c r="BR113" s="3">
        <v>0</v>
      </c>
      <c r="BS113" s="3">
        <v>0</v>
      </c>
      <c r="BT113" s="3">
        <v>0</v>
      </c>
      <c r="BU113" s="3">
        <v>0</v>
      </c>
      <c r="BV113" s="3">
        <v>0</v>
      </c>
      <c r="BW113" s="3">
        <v>0</v>
      </c>
      <c r="BX113" s="3">
        <v>0</v>
      </c>
      <c r="BY113" s="3">
        <v>0</v>
      </c>
      <c r="BZ113" s="3">
        <v>0</v>
      </c>
      <c r="CA113" s="3">
        <v>0</v>
      </c>
      <c r="CB113" s="3">
        <v>0</v>
      </c>
      <c r="CC113" s="3">
        <v>0</v>
      </c>
      <c r="CD113" s="3">
        <v>0</v>
      </c>
      <c r="CE113" s="3">
        <v>0</v>
      </c>
      <c r="CF113" s="3">
        <v>0</v>
      </c>
      <c r="CG113" s="3">
        <v>0</v>
      </c>
      <c r="CH113" s="3">
        <v>0</v>
      </c>
      <c r="CI113" s="3">
        <v>0</v>
      </c>
      <c r="CJ113" s="3">
        <v>0</v>
      </c>
      <c r="CK113" s="3">
        <v>0</v>
      </c>
      <c r="CL113" s="3">
        <v>0</v>
      </c>
      <c r="CM113" s="3">
        <v>0</v>
      </c>
      <c r="CN113" s="3">
        <v>0</v>
      </c>
      <c r="CO113" s="3">
        <v>0</v>
      </c>
      <c r="CP113" s="3">
        <v>0</v>
      </c>
      <c r="CQ113" s="3">
        <v>0</v>
      </c>
      <c r="CR113" s="3">
        <v>0</v>
      </c>
      <c r="CS113" s="3">
        <v>0</v>
      </c>
      <c r="CT113" s="3">
        <v>0</v>
      </c>
      <c r="CU113" s="3">
        <v>0</v>
      </c>
      <c r="CV113" s="3">
        <v>0</v>
      </c>
      <c r="CW113" s="3">
        <v>0</v>
      </c>
      <c r="CX113" s="3">
        <v>0</v>
      </c>
      <c r="CY113" s="3">
        <v>0</v>
      </c>
      <c r="CZ113" s="3">
        <v>0</v>
      </c>
      <c r="DA113" s="105">
        <f t="shared" si="24"/>
        <v>0</v>
      </c>
      <c r="DB113" s="117">
        <f t="shared" si="23"/>
        <v>0</v>
      </c>
      <c r="DI113" s="175"/>
      <c r="DJ113" s="175"/>
      <c r="DK113" s="175"/>
      <c r="DL113" s="175"/>
      <c r="DP113" s="175">
        <f t="shared" si="18"/>
        <v>0</v>
      </c>
      <c r="DQ113" s="175">
        <f t="shared" si="19"/>
        <v>0</v>
      </c>
      <c r="DR113" s="175">
        <f t="shared" si="20"/>
        <v>0</v>
      </c>
      <c r="DS113" s="175">
        <f t="shared" si="21"/>
        <v>0</v>
      </c>
      <c r="DT113" s="175"/>
    </row>
    <row r="114" spans="1:124" s="176" customFormat="1" ht="15.4" hidden="1" customHeight="1" outlineLevel="1" thickBot="1">
      <c r="A114" s="185" t="str">
        <f>IF(DA113&lt;&gt;0,(IF(OR(A113="",B113=""),"Please fill in the two boxes above",IF(AND(B113="YES",OR(A113="OTHER",A113="")),"YES for direct impacts on business/household only",""))),"")</f>
        <v/>
      </c>
      <c r="B114" s="187"/>
      <c r="C114" s="40" t="s">
        <v>53</v>
      </c>
      <c r="D114" s="151"/>
      <c r="E114" s="2"/>
      <c r="F114" s="2"/>
      <c r="G114" s="2"/>
      <c r="H114" s="2"/>
      <c r="I114" s="2"/>
      <c r="J114" s="2"/>
      <c r="K114" s="2"/>
      <c r="L114" s="2"/>
      <c r="M114" s="2"/>
      <c r="N114" s="2"/>
      <c r="O114" s="2">
        <v>0</v>
      </c>
      <c r="P114" s="2">
        <v>0</v>
      </c>
      <c r="Q114" s="2">
        <v>0</v>
      </c>
      <c r="R114" s="2">
        <v>0</v>
      </c>
      <c r="S114" s="2">
        <v>0</v>
      </c>
      <c r="T114" s="2">
        <v>0</v>
      </c>
      <c r="U114" s="2">
        <v>0</v>
      </c>
      <c r="V114" s="2">
        <v>0</v>
      </c>
      <c r="W114" s="2">
        <v>0</v>
      </c>
      <c r="X114" s="2">
        <v>0</v>
      </c>
      <c r="Y114" s="2">
        <v>0</v>
      </c>
      <c r="Z114" s="2">
        <v>0</v>
      </c>
      <c r="AA114" s="2">
        <v>0</v>
      </c>
      <c r="AB114" s="2">
        <v>0</v>
      </c>
      <c r="AC114" s="2">
        <v>0</v>
      </c>
      <c r="AD114" s="2">
        <v>0</v>
      </c>
      <c r="AE114" s="2">
        <v>0</v>
      </c>
      <c r="AF114" s="2">
        <v>0</v>
      </c>
      <c r="AG114" s="2">
        <v>0</v>
      </c>
      <c r="AH114" s="2">
        <v>0</v>
      </c>
      <c r="AI114" s="2">
        <v>0</v>
      </c>
      <c r="AJ114" s="2">
        <v>0</v>
      </c>
      <c r="AK114" s="2">
        <v>0</v>
      </c>
      <c r="AL114" s="2">
        <v>0</v>
      </c>
      <c r="AM114" s="2">
        <v>0</v>
      </c>
      <c r="AN114" s="2">
        <v>0</v>
      </c>
      <c r="AO114" s="2">
        <v>0</v>
      </c>
      <c r="AP114" s="2">
        <v>0</v>
      </c>
      <c r="AQ114" s="2">
        <v>0</v>
      </c>
      <c r="AR114" s="2">
        <v>0</v>
      </c>
      <c r="AS114" s="2">
        <v>0</v>
      </c>
      <c r="AT114" s="2">
        <v>0</v>
      </c>
      <c r="AU114" s="2">
        <v>0</v>
      </c>
      <c r="AV114" s="2">
        <v>0</v>
      </c>
      <c r="AW114" s="2">
        <v>0</v>
      </c>
      <c r="AX114" s="2">
        <v>0</v>
      </c>
      <c r="AY114" s="2">
        <v>0</v>
      </c>
      <c r="AZ114" s="2">
        <v>0</v>
      </c>
      <c r="BA114" s="2">
        <v>0</v>
      </c>
      <c r="BB114" s="2">
        <v>0</v>
      </c>
      <c r="BC114" s="2"/>
      <c r="BD114" s="2"/>
      <c r="BE114" s="2"/>
      <c r="BF114" s="2"/>
      <c r="BG114" s="2"/>
      <c r="BH114" s="2"/>
      <c r="BI114" s="2"/>
      <c r="BJ114" s="2"/>
      <c r="BK114" s="2"/>
      <c r="BL114" s="2"/>
      <c r="BM114" s="2">
        <v>0</v>
      </c>
      <c r="BN114" s="2">
        <v>0</v>
      </c>
      <c r="BO114" s="2">
        <v>0</v>
      </c>
      <c r="BP114" s="2">
        <v>0</v>
      </c>
      <c r="BQ114" s="2">
        <v>0</v>
      </c>
      <c r="BR114" s="2">
        <v>0</v>
      </c>
      <c r="BS114" s="2">
        <v>0</v>
      </c>
      <c r="BT114" s="2">
        <v>0</v>
      </c>
      <c r="BU114" s="2">
        <v>0</v>
      </c>
      <c r="BV114" s="2">
        <v>0</v>
      </c>
      <c r="BW114" s="2">
        <v>0</v>
      </c>
      <c r="BX114" s="2">
        <v>0</v>
      </c>
      <c r="BY114" s="2">
        <v>0</v>
      </c>
      <c r="BZ114" s="2">
        <v>0</v>
      </c>
      <c r="CA114" s="2">
        <v>0</v>
      </c>
      <c r="CB114" s="2">
        <v>0</v>
      </c>
      <c r="CC114" s="2">
        <v>0</v>
      </c>
      <c r="CD114" s="2">
        <v>0</v>
      </c>
      <c r="CE114" s="2">
        <v>0</v>
      </c>
      <c r="CF114" s="2">
        <v>0</v>
      </c>
      <c r="CG114" s="2">
        <v>0</v>
      </c>
      <c r="CH114" s="2">
        <v>0</v>
      </c>
      <c r="CI114" s="2">
        <v>0</v>
      </c>
      <c r="CJ114" s="2">
        <v>0</v>
      </c>
      <c r="CK114" s="2">
        <v>0</v>
      </c>
      <c r="CL114" s="2">
        <v>0</v>
      </c>
      <c r="CM114" s="2">
        <v>0</v>
      </c>
      <c r="CN114" s="2">
        <v>0</v>
      </c>
      <c r="CO114" s="2">
        <v>0</v>
      </c>
      <c r="CP114" s="2">
        <v>0</v>
      </c>
      <c r="CQ114" s="2">
        <v>0</v>
      </c>
      <c r="CR114" s="2">
        <v>0</v>
      </c>
      <c r="CS114" s="2">
        <v>0</v>
      </c>
      <c r="CT114" s="2">
        <v>0</v>
      </c>
      <c r="CU114" s="2">
        <v>0</v>
      </c>
      <c r="CV114" s="2">
        <v>0</v>
      </c>
      <c r="CW114" s="2">
        <v>0</v>
      </c>
      <c r="CX114" s="2">
        <v>0</v>
      </c>
      <c r="CY114" s="2">
        <v>0</v>
      </c>
      <c r="CZ114" s="2">
        <v>0</v>
      </c>
      <c r="DA114" s="105">
        <f t="shared" si="24"/>
        <v>0</v>
      </c>
      <c r="DB114" s="117">
        <f t="shared" si="23"/>
        <v>0</v>
      </c>
      <c r="DE114" s="175"/>
      <c r="DF114" s="175"/>
      <c r="DG114" s="175"/>
      <c r="DH114" s="175"/>
      <c r="DI114" s="175"/>
      <c r="DJ114" s="175"/>
      <c r="DK114" s="175"/>
      <c r="DL114" s="175"/>
      <c r="DP114" s="175">
        <f t="shared" si="18"/>
        <v>0</v>
      </c>
      <c r="DQ114" s="175">
        <f t="shared" si="19"/>
        <v>0</v>
      </c>
      <c r="DR114" s="175">
        <f t="shared" si="20"/>
        <v>0</v>
      </c>
      <c r="DS114" s="175">
        <f t="shared" si="21"/>
        <v>0</v>
      </c>
      <c r="DT114" s="175"/>
    </row>
    <row r="115" spans="1:124" s="176" customFormat="1" ht="15.4" hidden="1" customHeight="1" outlineLevel="1" thickBot="1">
      <c r="A115" s="188"/>
      <c r="B115" s="187"/>
      <c r="C115" s="42" t="s">
        <v>54</v>
      </c>
      <c r="D115" s="154"/>
      <c r="E115" s="4"/>
      <c r="F115" s="5"/>
      <c r="G115" s="5"/>
      <c r="H115" s="5"/>
      <c r="I115" s="5"/>
      <c r="J115" s="5"/>
      <c r="K115" s="5"/>
      <c r="L115" s="5"/>
      <c r="M115" s="5"/>
      <c r="N115" s="5"/>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5">
        <v>0</v>
      </c>
      <c r="AX115" s="5">
        <v>0</v>
      </c>
      <c r="AY115" s="5">
        <v>0</v>
      </c>
      <c r="AZ115" s="5">
        <v>0</v>
      </c>
      <c r="BA115" s="5">
        <v>0</v>
      </c>
      <c r="BB115" s="5">
        <v>0</v>
      </c>
      <c r="BC115" s="4"/>
      <c r="BD115" s="5"/>
      <c r="BE115" s="5"/>
      <c r="BF115" s="5"/>
      <c r="BG115" s="5"/>
      <c r="BH115" s="5"/>
      <c r="BI115" s="5"/>
      <c r="BJ115" s="5"/>
      <c r="BK115" s="5"/>
      <c r="BL115" s="5"/>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0</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105">
        <f t="shared" si="24"/>
        <v>0</v>
      </c>
      <c r="DB115" s="117">
        <f t="shared" si="23"/>
        <v>0</v>
      </c>
      <c r="DE115" s="175"/>
      <c r="DF115" s="175"/>
      <c r="DG115" s="175"/>
      <c r="DH115" s="175"/>
      <c r="DI115" s="175"/>
      <c r="DJ115" s="175"/>
      <c r="DK115" s="175"/>
      <c r="DL115" s="175"/>
      <c r="DP115" s="175">
        <f t="shared" si="18"/>
        <v>0</v>
      </c>
      <c r="DQ115" s="175">
        <f t="shared" si="19"/>
        <v>0</v>
      </c>
      <c r="DR115" s="175">
        <f t="shared" si="20"/>
        <v>0</v>
      </c>
      <c r="DS115" s="175">
        <f t="shared" si="21"/>
        <v>0</v>
      </c>
      <c r="DT115" s="175"/>
    </row>
    <row r="116" spans="1:124" s="176" customFormat="1" ht="15.4" hidden="1" customHeight="1" outlineLevel="1" thickBot="1">
      <c r="A116" s="37"/>
      <c r="B116" s="38"/>
      <c r="C116" s="45" t="s">
        <v>156</v>
      </c>
      <c r="D116" s="153"/>
      <c r="E116" s="97"/>
      <c r="F116" s="98"/>
      <c r="G116" s="98"/>
      <c r="H116" s="98"/>
      <c r="I116" s="98"/>
      <c r="J116" s="98"/>
      <c r="K116" s="98"/>
      <c r="L116" s="98"/>
      <c r="M116" s="98"/>
      <c r="N116" s="98"/>
      <c r="O116" s="98">
        <v>0</v>
      </c>
      <c r="P116" s="98">
        <v>0</v>
      </c>
      <c r="Q116" s="98">
        <v>0</v>
      </c>
      <c r="R116" s="98">
        <v>0</v>
      </c>
      <c r="S116" s="98">
        <v>0</v>
      </c>
      <c r="T116" s="98">
        <v>0</v>
      </c>
      <c r="U116" s="98">
        <v>0</v>
      </c>
      <c r="V116" s="98">
        <v>0</v>
      </c>
      <c r="W116" s="98">
        <v>0</v>
      </c>
      <c r="X116" s="98">
        <v>0</v>
      </c>
      <c r="Y116" s="98">
        <v>0</v>
      </c>
      <c r="Z116" s="98">
        <v>0</v>
      </c>
      <c r="AA116" s="98">
        <v>0</v>
      </c>
      <c r="AB116" s="98">
        <v>0</v>
      </c>
      <c r="AC116" s="98">
        <v>0</v>
      </c>
      <c r="AD116" s="98">
        <v>0</v>
      </c>
      <c r="AE116" s="98">
        <v>0</v>
      </c>
      <c r="AF116" s="98">
        <v>0</v>
      </c>
      <c r="AG116" s="98">
        <v>0</v>
      </c>
      <c r="AH116" s="98">
        <v>0</v>
      </c>
      <c r="AI116" s="98">
        <v>0</v>
      </c>
      <c r="AJ116" s="98">
        <v>0</v>
      </c>
      <c r="AK116" s="98">
        <v>0</v>
      </c>
      <c r="AL116" s="98">
        <v>0</v>
      </c>
      <c r="AM116" s="98">
        <v>0</v>
      </c>
      <c r="AN116" s="98">
        <v>0</v>
      </c>
      <c r="AO116" s="98">
        <v>0</v>
      </c>
      <c r="AP116" s="98">
        <v>0</v>
      </c>
      <c r="AQ116" s="98">
        <v>0</v>
      </c>
      <c r="AR116" s="98">
        <v>0</v>
      </c>
      <c r="AS116" s="98">
        <v>0</v>
      </c>
      <c r="AT116" s="98">
        <v>0</v>
      </c>
      <c r="AU116" s="98">
        <v>0</v>
      </c>
      <c r="AV116" s="98">
        <v>0</v>
      </c>
      <c r="AW116" s="98">
        <v>0</v>
      </c>
      <c r="AX116" s="98">
        <v>0</v>
      </c>
      <c r="AY116" s="98">
        <v>0</v>
      </c>
      <c r="AZ116" s="98">
        <v>0</v>
      </c>
      <c r="BA116" s="98">
        <v>0</v>
      </c>
      <c r="BB116" s="98">
        <v>0</v>
      </c>
      <c r="BC116" s="97"/>
      <c r="BD116" s="98"/>
      <c r="BE116" s="98"/>
      <c r="BF116" s="98"/>
      <c r="BG116" s="98"/>
      <c r="BH116" s="98"/>
      <c r="BI116" s="98"/>
      <c r="BJ116" s="98"/>
      <c r="BK116" s="98"/>
      <c r="BL116" s="98"/>
      <c r="BM116" s="98">
        <v>0</v>
      </c>
      <c r="BN116" s="98">
        <v>0</v>
      </c>
      <c r="BO116" s="98">
        <v>0</v>
      </c>
      <c r="BP116" s="98">
        <v>0</v>
      </c>
      <c r="BQ116" s="98">
        <v>0</v>
      </c>
      <c r="BR116" s="98">
        <v>0</v>
      </c>
      <c r="BS116" s="98">
        <v>0</v>
      </c>
      <c r="BT116" s="98">
        <v>0</v>
      </c>
      <c r="BU116" s="98">
        <v>0</v>
      </c>
      <c r="BV116" s="98">
        <v>0</v>
      </c>
      <c r="BW116" s="98">
        <v>0</v>
      </c>
      <c r="BX116" s="98">
        <v>0</v>
      </c>
      <c r="BY116" s="98">
        <v>0</v>
      </c>
      <c r="BZ116" s="98">
        <v>0</v>
      </c>
      <c r="CA116" s="98">
        <v>0</v>
      </c>
      <c r="CB116" s="98">
        <v>0</v>
      </c>
      <c r="CC116" s="98">
        <v>0</v>
      </c>
      <c r="CD116" s="98">
        <v>0</v>
      </c>
      <c r="CE116" s="98">
        <v>0</v>
      </c>
      <c r="CF116" s="98">
        <v>0</v>
      </c>
      <c r="CG116" s="98">
        <v>0</v>
      </c>
      <c r="CH116" s="98">
        <v>0</v>
      </c>
      <c r="CI116" s="98">
        <v>0</v>
      </c>
      <c r="CJ116" s="98">
        <v>0</v>
      </c>
      <c r="CK116" s="98">
        <v>0</v>
      </c>
      <c r="CL116" s="98">
        <v>0</v>
      </c>
      <c r="CM116" s="98">
        <v>0</v>
      </c>
      <c r="CN116" s="98">
        <v>0</v>
      </c>
      <c r="CO116" s="98">
        <v>0</v>
      </c>
      <c r="CP116" s="98">
        <v>0</v>
      </c>
      <c r="CQ116" s="98">
        <v>0</v>
      </c>
      <c r="CR116" s="98">
        <v>0</v>
      </c>
      <c r="CS116" s="98">
        <v>0</v>
      </c>
      <c r="CT116" s="98">
        <v>0</v>
      </c>
      <c r="CU116" s="98">
        <v>0</v>
      </c>
      <c r="CV116" s="98">
        <v>0</v>
      </c>
      <c r="CW116" s="98">
        <v>0</v>
      </c>
      <c r="CX116" s="98">
        <v>0</v>
      </c>
      <c r="CY116" s="98">
        <v>0</v>
      </c>
      <c r="CZ116" s="98">
        <v>0</v>
      </c>
      <c r="DA116" s="105">
        <f t="shared" si="24"/>
        <v>0</v>
      </c>
      <c r="DB116" s="117">
        <f t="shared" si="23"/>
        <v>0</v>
      </c>
      <c r="DG116" s="175"/>
      <c r="DH116" s="175"/>
      <c r="DI116" s="175"/>
      <c r="DJ116" s="175"/>
      <c r="DK116" s="175"/>
      <c r="DL116" s="175"/>
      <c r="DP116" s="175">
        <f t="shared" si="18"/>
        <v>0</v>
      </c>
      <c r="DQ116" s="175">
        <f t="shared" si="19"/>
        <v>0</v>
      </c>
      <c r="DR116" s="175">
        <f t="shared" si="20"/>
        <v>0</v>
      </c>
      <c r="DS116" s="175">
        <f t="shared" si="21"/>
        <v>0</v>
      </c>
      <c r="DT116" s="175"/>
    </row>
    <row r="117" spans="1:124" s="176" customFormat="1" ht="15.4" hidden="1" customHeight="1" outlineLevel="1" thickBot="1">
      <c r="A117" s="185" t="str">
        <f>IF(DA116&lt;&gt;0,(IF(OR(A116="",B116=""),"Please fill in the two boxes above",IF(AND(B116="YES",OR(A116="OTHER",A116="")),"YES for direct impacts on business/household only",""))),"")</f>
        <v/>
      </c>
      <c r="B117" s="187"/>
      <c r="C117" s="40" t="s">
        <v>53</v>
      </c>
      <c r="D117" s="151"/>
      <c r="E117" s="99"/>
      <c r="F117" s="3"/>
      <c r="G117" s="3"/>
      <c r="H117" s="3"/>
      <c r="I117" s="3"/>
      <c r="J117" s="3"/>
      <c r="K117" s="3"/>
      <c r="L117" s="3"/>
      <c r="M117" s="3"/>
      <c r="N117" s="3"/>
      <c r="O117" s="3">
        <v>0</v>
      </c>
      <c r="P117" s="2">
        <v>0</v>
      </c>
      <c r="Q117" s="2">
        <v>0</v>
      </c>
      <c r="R117" s="2">
        <v>0</v>
      </c>
      <c r="S117" s="2">
        <v>0</v>
      </c>
      <c r="T117" s="2">
        <v>0</v>
      </c>
      <c r="U117" s="2">
        <v>0</v>
      </c>
      <c r="V117" s="2">
        <v>0</v>
      </c>
      <c r="W117" s="2">
        <v>0</v>
      </c>
      <c r="X117" s="2">
        <v>0</v>
      </c>
      <c r="Y117" s="2">
        <v>0</v>
      </c>
      <c r="Z117" s="2">
        <v>0</v>
      </c>
      <c r="AA117" s="2">
        <v>0</v>
      </c>
      <c r="AB117" s="2">
        <v>0</v>
      </c>
      <c r="AC117" s="2">
        <v>0</v>
      </c>
      <c r="AD117" s="2">
        <v>0</v>
      </c>
      <c r="AE117" s="2">
        <v>0</v>
      </c>
      <c r="AF117" s="2">
        <v>0</v>
      </c>
      <c r="AG117" s="2">
        <v>0</v>
      </c>
      <c r="AH117" s="2">
        <v>0</v>
      </c>
      <c r="AI117" s="2">
        <v>0</v>
      </c>
      <c r="AJ117" s="2">
        <v>0</v>
      </c>
      <c r="AK117" s="2">
        <v>0</v>
      </c>
      <c r="AL117" s="2">
        <v>0</v>
      </c>
      <c r="AM117" s="2">
        <v>0</v>
      </c>
      <c r="AN117" s="2">
        <v>0</v>
      </c>
      <c r="AO117" s="2">
        <v>0</v>
      </c>
      <c r="AP117" s="2">
        <v>0</v>
      </c>
      <c r="AQ117" s="2">
        <v>0</v>
      </c>
      <c r="AR117" s="2">
        <v>0</v>
      </c>
      <c r="AS117" s="2">
        <v>0</v>
      </c>
      <c r="AT117" s="2">
        <v>0</v>
      </c>
      <c r="AU117" s="2">
        <v>0</v>
      </c>
      <c r="AV117" s="2">
        <v>0</v>
      </c>
      <c r="AW117" s="2">
        <v>0</v>
      </c>
      <c r="AX117" s="2">
        <v>0</v>
      </c>
      <c r="AY117" s="2">
        <v>0</v>
      </c>
      <c r="AZ117" s="2">
        <v>0</v>
      </c>
      <c r="BA117" s="2">
        <v>0</v>
      </c>
      <c r="BB117" s="2">
        <v>0</v>
      </c>
      <c r="BC117" s="99"/>
      <c r="BD117" s="3"/>
      <c r="BE117" s="3"/>
      <c r="BF117" s="3"/>
      <c r="BG117" s="3"/>
      <c r="BH117" s="3"/>
      <c r="BI117" s="3"/>
      <c r="BJ117" s="3"/>
      <c r="BK117" s="3"/>
      <c r="BL117" s="3"/>
      <c r="BM117" s="3">
        <v>0</v>
      </c>
      <c r="BN117" s="2">
        <v>0</v>
      </c>
      <c r="BO117" s="2">
        <v>0</v>
      </c>
      <c r="BP117" s="2">
        <v>0</v>
      </c>
      <c r="BQ117" s="2">
        <v>0</v>
      </c>
      <c r="BR117" s="2">
        <v>0</v>
      </c>
      <c r="BS117" s="2">
        <v>0</v>
      </c>
      <c r="BT117" s="2">
        <v>0</v>
      </c>
      <c r="BU117" s="2">
        <v>0</v>
      </c>
      <c r="BV117" s="2">
        <v>0</v>
      </c>
      <c r="BW117" s="2">
        <v>0</v>
      </c>
      <c r="BX117" s="2">
        <v>0</v>
      </c>
      <c r="BY117" s="2">
        <v>0</v>
      </c>
      <c r="BZ117" s="2">
        <v>0</v>
      </c>
      <c r="CA117" s="2">
        <v>0</v>
      </c>
      <c r="CB117" s="2">
        <v>0</v>
      </c>
      <c r="CC117" s="2">
        <v>0</v>
      </c>
      <c r="CD117" s="2">
        <v>0</v>
      </c>
      <c r="CE117" s="2">
        <v>0</v>
      </c>
      <c r="CF117" s="2">
        <v>0</v>
      </c>
      <c r="CG117" s="2">
        <v>0</v>
      </c>
      <c r="CH117" s="2">
        <v>0</v>
      </c>
      <c r="CI117" s="2">
        <v>0</v>
      </c>
      <c r="CJ117" s="2">
        <v>0</v>
      </c>
      <c r="CK117" s="2">
        <v>0</v>
      </c>
      <c r="CL117" s="2">
        <v>0</v>
      </c>
      <c r="CM117" s="2">
        <v>0</v>
      </c>
      <c r="CN117" s="2">
        <v>0</v>
      </c>
      <c r="CO117" s="2">
        <v>0</v>
      </c>
      <c r="CP117" s="2">
        <v>0</v>
      </c>
      <c r="CQ117" s="2">
        <v>0</v>
      </c>
      <c r="CR117" s="2">
        <v>0</v>
      </c>
      <c r="CS117" s="2">
        <v>0</v>
      </c>
      <c r="CT117" s="2">
        <v>0</v>
      </c>
      <c r="CU117" s="2">
        <v>0</v>
      </c>
      <c r="CV117" s="2">
        <v>0</v>
      </c>
      <c r="CW117" s="2">
        <v>0</v>
      </c>
      <c r="CX117" s="2">
        <v>0</v>
      </c>
      <c r="CY117" s="2">
        <v>0</v>
      </c>
      <c r="CZ117" s="2">
        <v>0</v>
      </c>
      <c r="DA117" s="105">
        <f t="shared" si="24"/>
        <v>0</v>
      </c>
      <c r="DB117" s="117">
        <f t="shared" si="23"/>
        <v>0</v>
      </c>
      <c r="DG117" s="175"/>
      <c r="DH117" s="175"/>
      <c r="DI117" s="175"/>
      <c r="DJ117" s="175"/>
      <c r="DK117" s="175"/>
      <c r="DL117" s="175"/>
      <c r="DP117" s="175">
        <f t="shared" si="18"/>
        <v>0</v>
      </c>
      <c r="DQ117" s="175">
        <f t="shared" si="19"/>
        <v>0</v>
      </c>
      <c r="DR117" s="175">
        <f t="shared" si="20"/>
        <v>0</v>
      </c>
      <c r="DS117" s="175">
        <f t="shared" si="21"/>
        <v>0</v>
      </c>
      <c r="DT117" s="175"/>
    </row>
    <row r="118" spans="1:124" s="176" customFormat="1" ht="15.4" hidden="1" customHeight="1" outlineLevel="1" thickBot="1">
      <c r="A118" s="188"/>
      <c r="B118" s="187"/>
      <c r="C118" s="41" t="s">
        <v>54</v>
      </c>
      <c r="D118" s="152"/>
      <c r="E118" s="100"/>
      <c r="F118" s="101"/>
      <c r="G118" s="101"/>
      <c r="H118" s="101"/>
      <c r="I118" s="101"/>
      <c r="J118" s="101"/>
      <c r="K118" s="101"/>
      <c r="L118" s="101"/>
      <c r="M118" s="101"/>
      <c r="N118" s="101"/>
      <c r="O118" s="101">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100"/>
      <c r="BD118" s="101"/>
      <c r="BE118" s="101"/>
      <c r="BF118" s="101"/>
      <c r="BG118" s="101"/>
      <c r="BH118" s="101"/>
      <c r="BI118" s="101"/>
      <c r="BJ118" s="101"/>
      <c r="BK118" s="101"/>
      <c r="BL118" s="101"/>
      <c r="BM118" s="101">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0</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105">
        <f t="shared" si="24"/>
        <v>0</v>
      </c>
      <c r="DB118" s="117">
        <f t="shared" si="23"/>
        <v>0</v>
      </c>
      <c r="DG118" s="175"/>
      <c r="DH118" s="175"/>
      <c r="DI118" s="175"/>
      <c r="DJ118" s="175"/>
      <c r="DK118" s="175"/>
      <c r="DL118" s="175"/>
      <c r="DO118" s="175"/>
      <c r="DP118" s="175">
        <f t="shared" si="18"/>
        <v>0</v>
      </c>
      <c r="DQ118" s="175">
        <f t="shared" si="19"/>
        <v>0</v>
      </c>
      <c r="DR118" s="175">
        <f t="shared" si="20"/>
        <v>0</v>
      </c>
      <c r="DS118" s="175">
        <f t="shared" si="21"/>
        <v>0</v>
      </c>
      <c r="DT118" s="175"/>
    </row>
    <row r="119" spans="1:124" s="176" customFormat="1" ht="15.4" hidden="1" customHeight="1" outlineLevel="1" thickBot="1">
      <c r="A119" s="37"/>
      <c r="B119" s="38"/>
      <c r="C119" s="46" t="s">
        <v>157</v>
      </c>
      <c r="D119" s="111"/>
      <c r="E119" s="97"/>
      <c r="F119" s="98"/>
      <c r="G119" s="98"/>
      <c r="H119" s="98"/>
      <c r="I119" s="98"/>
      <c r="J119" s="98"/>
      <c r="K119" s="98"/>
      <c r="L119" s="98"/>
      <c r="M119" s="98"/>
      <c r="N119" s="98"/>
      <c r="O119" s="98">
        <v>0</v>
      </c>
      <c r="P119" s="98">
        <v>0</v>
      </c>
      <c r="Q119" s="98">
        <v>0</v>
      </c>
      <c r="R119" s="98">
        <v>0</v>
      </c>
      <c r="S119" s="98">
        <v>0</v>
      </c>
      <c r="T119" s="98">
        <v>0</v>
      </c>
      <c r="U119" s="98">
        <v>0</v>
      </c>
      <c r="V119" s="98">
        <v>0</v>
      </c>
      <c r="W119" s="98">
        <v>0</v>
      </c>
      <c r="X119" s="98">
        <v>0</v>
      </c>
      <c r="Y119" s="98">
        <v>0</v>
      </c>
      <c r="Z119" s="98">
        <v>0</v>
      </c>
      <c r="AA119" s="98">
        <v>0</v>
      </c>
      <c r="AB119" s="98">
        <v>0</v>
      </c>
      <c r="AC119" s="98">
        <v>0</v>
      </c>
      <c r="AD119" s="98">
        <v>0</v>
      </c>
      <c r="AE119" s="98">
        <v>0</v>
      </c>
      <c r="AF119" s="98">
        <v>0</v>
      </c>
      <c r="AG119" s="98">
        <v>0</v>
      </c>
      <c r="AH119" s="98">
        <v>0</v>
      </c>
      <c r="AI119" s="98">
        <v>0</v>
      </c>
      <c r="AJ119" s="98">
        <v>0</v>
      </c>
      <c r="AK119" s="98">
        <v>0</v>
      </c>
      <c r="AL119" s="98">
        <v>0</v>
      </c>
      <c r="AM119" s="98">
        <v>0</v>
      </c>
      <c r="AN119" s="98">
        <v>0</v>
      </c>
      <c r="AO119" s="98">
        <v>0</v>
      </c>
      <c r="AP119" s="98">
        <v>0</v>
      </c>
      <c r="AQ119" s="98">
        <v>0</v>
      </c>
      <c r="AR119" s="98">
        <v>0</v>
      </c>
      <c r="AS119" s="98">
        <v>0</v>
      </c>
      <c r="AT119" s="98">
        <v>0</v>
      </c>
      <c r="AU119" s="98">
        <v>0</v>
      </c>
      <c r="AV119" s="98">
        <v>0</v>
      </c>
      <c r="AW119" s="98">
        <v>0</v>
      </c>
      <c r="AX119" s="98">
        <v>0</v>
      </c>
      <c r="AY119" s="98">
        <v>0</v>
      </c>
      <c r="AZ119" s="98">
        <v>0</v>
      </c>
      <c r="BA119" s="98">
        <v>0</v>
      </c>
      <c r="BB119" s="98">
        <v>0</v>
      </c>
      <c r="BC119" s="97"/>
      <c r="BD119" s="98"/>
      <c r="BE119" s="98"/>
      <c r="BF119" s="98"/>
      <c r="BG119" s="98"/>
      <c r="BH119" s="98"/>
      <c r="BI119" s="98"/>
      <c r="BJ119" s="98"/>
      <c r="BK119" s="98"/>
      <c r="BL119" s="98"/>
      <c r="BM119" s="98">
        <v>0</v>
      </c>
      <c r="BN119" s="98">
        <v>0</v>
      </c>
      <c r="BO119" s="98">
        <v>0</v>
      </c>
      <c r="BP119" s="98">
        <v>0</v>
      </c>
      <c r="BQ119" s="98">
        <v>0</v>
      </c>
      <c r="BR119" s="98">
        <v>0</v>
      </c>
      <c r="BS119" s="98">
        <v>0</v>
      </c>
      <c r="BT119" s="98">
        <v>0</v>
      </c>
      <c r="BU119" s="98">
        <v>0</v>
      </c>
      <c r="BV119" s="98">
        <v>0</v>
      </c>
      <c r="BW119" s="98">
        <v>0</v>
      </c>
      <c r="BX119" s="98">
        <v>0</v>
      </c>
      <c r="BY119" s="98">
        <v>0</v>
      </c>
      <c r="BZ119" s="98">
        <v>0</v>
      </c>
      <c r="CA119" s="98">
        <v>0</v>
      </c>
      <c r="CB119" s="98">
        <v>0</v>
      </c>
      <c r="CC119" s="98">
        <v>0</v>
      </c>
      <c r="CD119" s="98">
        <v>0</v>
      </c>
      <c r="CE119" s="98">
        <v>0</v>
      </c>
      <c r="CF119" s="98">
        <v>0</v>
      </c>
      <c r="CG119" s="98">
        <v>0</v>
      </c>
      <c r="CH119" s="98">
        <v>0</v>
      </c>
      <c r="CI119" s="98">
        <v>0</v>
      </c>
      <c r="CJ119" s="98">
        <v>0</v>
      </c>
      <c r="CK119" s="98">
        <v>0</v>
      </c>
      <c r="CL119" s="98">
        <v>0</v>
      </c>
      <c r="CM119" s="98">
        <v>0</v>
      </c>
      <c r="CN119" s="98">
        <v>0</v>
      </c>
      <c r="CO119" s="98">
        <v>0</v>
      </c>
      <c r="CP119" s="98">
        <v>0</v>
      </c>
      <c r="CQ119" s="98">
        <v>0</v>
      </c>
      <c r="CR119" s="98">
        <v>0</v>
      </c>
      <c r="CS119" s="98">
        <v>0</v>
      </c>
      <c r="CT119" s="98">
        <v>0</v>
      </c>
      <c r="CU119" s="98">
        <v>0</v>
      </c>
      <c r="CV119" s="98">
        <v>0</v>
      </c>
      <c r="CW119" s="98">
        <v>0</v>
      </c>
      <c r="CX119" s="98">
        <v>0</v>
      </c>
      <c r="CY119" s="98">
        <v>0</v>
      </c>
      <c r="CZ119" s="98">
        <v>0</v>
      </c>
      <c r="DA119" s="105">
        <f t="shared" si="24"/>
        <v>0</v>
      </c>
      <c r="DB119" s="117">
        <f t="shared" si="23"/>
        <v>0</v>
      </c>
      <c r="DE119" s="175"/>
      <c r="DG119" s="175"/>
      <c r="DH119" s="175"/>
      <c r="DI119" s="175"/>
      <c r="DJ119" s="175"/>
      <c r="DK119" s="175"/>
      <c r="DL119" s="175"/>
      <c r="DO119" s="228"/>
      <c r="DP119" s="175">
        <f t="shared" si="18"/>
        <v>0</v>
      </c>
      <c r="DQ119" s="175">
        <f t="shared" si="19"/>
        <v>0</v>
      </c>
      <c r="DR119" s="175">
        <f t="shared" si="20"/>
        <v>0</v>
      </c>
      <c r="DS119" s="175">
        <f t="shared" si="21"/>
        <v>0</v>
      </c>
      <c r="DT119" s="175"/>
    </row>
    <row r="120" spans="1:124" s="176" customFormat="1" ht="15.4" hidden="1" customHeight="1" outlineLevel="1" thickBot="1">
      <c r="A120" s="185" t="str">
        <f>IF(DA119&lt;&gt;0,(IF(OR(A119="",B119=""),"Please fill in the two boxes above",IF(AND(B119="YES",OR(A119="OTHER",A119="")),"YES for direct impacts on business/household only",""))),"")</f>
        <v/>
      </c>
      <c r="B120" s="187"/>
      <c r="C120" s="40" t="s">
        <v>53</v>
      </c>
      <c r="D120" s="155"/>
      <c r="E120" s="99"/>
      <c r="F120" s="3"/>
      <c r="G120" s="3"/>
      <c r="H120" s="3"/>
      <c r="I120" s="3"/>
      <c r="J120" s="3"/>
      <c r="K120" s="3"/>
      <c r="L120" s="3"/>
      <c r="M120" s="3"/>
      <c r="N120" s="3"/>
      <c r="O120" s="3">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99"/>
      <c r="BD120" s="3"/>
      <c r="BE120" s="3"/>
      <c r="BF120" s="3"/>
      <c r="BG120" s="3"/>
      <c r="BH120" s="3"/>
      <c r="BI120" s="3"/>
      <c r="BJ120" s="3"/>
      <c r="BK120" s="3"/>
      <c r="BL120" s="3"/>
      <c r="BM120" s="3">
        <v>0</v>
      </c>
      <c r="BN120" s="2">
        <v>0</v>
      </c>
      <c r="BO120" s="2">
        <v>0</v>
      </c>
      <c r="BP120" s="2">
        <v>0</v>
      </c>
      <c r="BQ120" s="2">
        <v>0</v>
      </c>
      <c r="BR120" s="2">
        <v>0</v>
      </c>
      <c r="BS120" s="2">
        <v>0</v>
      </c>
      <c r="BT120" s="2">
        <v>0</v>
      </c>
      <c r="BU120" s="2">
        <v>0</v>
      </c>
      <c r="BV120" s="2">
        <v>0</v>
      </c>
      <c r="BW120" s="2">
        <v>0</v>
      </c>
      <c r="BX120" s="2">
        <v>0</v>
      </c>
      <c r="BY120" s="2">
        <v>0</v>
      </c>
      <c r="BZ120" s="2">
        <v>0</v>
      </c>
      <c r="CA120" s="2">
        <v>0</v>
      </c>
      <c r="CB120" s="2">
        <v>0</v>
      </c>
      <c r="CC120" s="2">
        <v>0</v>
      </c>
      <c r="CD120" s="2">
        <v>0</v>
      </c>
      <c r="CE120" s="2">
        <v>0</v>
      </c>
      <c r="CF120" s="2">
        <v>0</v>
      </c>
      <c r="CG120" s="2">
        <v>0</v>
      </c>
      <c r="CH120" s="2">
        <v>0</v>
      </c>
      <c r="CI120" s="2">
        <v>0</v>
      </c>
      <c r="CJ120" s="2">
        <v>0</v>
      </c>
      <c r="CK120" s="2">
        <v>0</v>
      </c>
      <c r="CL120" s="2">
        <v>0</v>
      </c>
      <c r="CM120" s="2">
        <v>0</v>
      </c>
      <c r="CN120" s="2">
        <v>0</v>
      </c>
      <c r="CO120" s="2">
        <v>0</v>
      </c>
      <c r="CP120" s="2">
        <v>0</v>
      </c>
      <c r="CQ120" s="2">
        <v>0</v>
      </c>
      <c r="CR120" s="2">
        <v>0</v>
      </c>
      <c r="CS120" s="2">
        <v>0</v>
      </c>
      <c r="CT120" s="2">
        <v>0</v>
      </c>
      <c r="CU120" s="2">
        <v>0</v>
      </c>
      <c r="CV120" s="2">
        <v>0</v>
      </c>
      <c r="CW120" s="2">
        <v>0</v>
      </c>
      <c r="CX120" s="2">
        <v>0</v>
      </c>
      <c r="CY120" s="2">
        <v>0</v>
      </c>
      <c r="CZ120" s="2">
        <v>0</v>
      </c>
      <c r="DA120" s="105">
        <f t="shared" si="24"/>
        <v>0</v>
      </c>
      <c r="DB120" s="117">
        <f t="shared" si="23"/>
        <v>0</v>
      </c>
      <c r="DE120" s="175"/>
      <c r="DG120" s="175"/>
      <c r="DH120" s="175"/>
      <c r="DI120" s="175"/>
      <c r="DJ120" s="175"/>
      <c r="DK120" s="175"/>
      <c r="DL120" s="175"/>
      <c r="DO120" s="228"/>
      <c r="DP120" s="175">
        <f t="shared" si="18"/>
        <v>0</v>
      </c>
      <c r="DQ120" s="175">
        <f t="shared" si="19"/>
        <v>0</v>
      </c>
      <c r="DR120" s="175">
        <f t="shared" si="20"/>
        <v>0</v>
      </c>
      <c r="DS120" s="175">
        <f t="shared" si="21"/>
        <v>0</v>
      </c>
      <c r="DT120" s="175"/>
    </row>
    <row r="121" spans="1:124" s="176" customFormat="1" ht="15.4" hidden="1" customHeight="1" outlineLevel="1" thickBot="1">
      <c r="A121" s="188"/>
      <c r="B121" s="187"/>
      <c r="C121" s="41" t="s">
        <v>54</v>
      </c>
      <c r="D121" s="156"/>
      <c r="E121" s="100"/>
      <c r="F121" s="101"/>
      <c r="G121" s="101"/>
      <c r="H121" s="101"/>
      <c r="I121" s="101"/>
      <c r="J121" s="101"/>
      <c r="K121" s="101"/>
      <c r="L121" s="101"/>
      <c r="M121" s="101"/>
      <c r="N121" s="101"/>
      <c r="O121" s="101">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100"/>
      <c r="BD121" s="101"/>
      <c r="BE121" s="101"/>
      <c r="BF121" s="101"/>
      <c r="BG121" s="101"/>
      <c r="BH121" s="101"/>
      <c r="BI121" s="101"/>
      <c r="BJ121" s="101"/>
      <c r="BK121" s="101"/>
      <c r="BL121" s="101"/>
      <c r="BM121" s="101">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105">
        <f t="shared" si="24"/>
        <v>0</v>
      </c>
      <c r="DB121" s="117">
        <f t="shared" si="23"/>
        <v>0</v>
      </c>
      <c r="DE121" s="175"/>
      <c r="DG121" s="175"/>
      <c r="DH121" s="175"/>
      <c r="DI121" s="175"/>
      <c r="DJ121" s="175"/>
      <c r="DK121" s="175"/>
      <c r="DL121" s="175"/>
      <c r="DO121" s="248"/>
      <c r="DP121" s="175">
        <f t="shared" si="18"/>
        <v>0</v>
      </c>
      <c r="DQ121" s="175">
        <f t="shared" si="19"/>
        <v>0</v>
      </c>
      <c r="DR121" s="175">
        <f t="shared" si="20"/>
        <v>0</v>
      </c>
      <c r="DS121" s="175">
        <f t="shared" si="21"/>
        <v>0</v>
      </c>
      <c r="DT121" s="175"/>
    </row>
    <row r="122" spans="1:124" s="176" customFormat="1" ht="15.4" hidden="1" customHeight="1" outlineLevel="1" thickBot="1">
      <c r="A122" s="37"/>
      <c r="B122" s="38"/>
      <c r="C122" s="46" t="s">
        <v>158</v>
      </c>
      <c r="D122" s="153"/>
      <c r="E122" s="97"/>
      <c r="F122" s="98"/>
      <c r="G122" s="98"/>
      <c r="H122" s="98"/>
      <c r="I122" s="98"/>
      <c r="J122" s="98"/>
      <c r="K122" s="98"/>
      <c r="L122" s="98"/>
      <c r="M122" s="98"/>
      <c r="N122" s="98"/>
      <c r="O122" s="98">
        <v>0</v>
      </c>
      <c r="P122" s="98">
        <v>0</v>
      </c>
      <c r="Q122" s="98">
        <v>0</v>
      </c>
      <c r="R122" s="98">
        <v>0</v>
      </c>
      <c r="S122" s="98">
        <v>0</v>
      </c>
      <c r="T122" s="98">
        <v>0</v>
      </c>
      <c r="U122" s="98">
        <v>0</v>
      </c>
      <c r="V122" s="98">
        <v>0</v>
      </c>
      <c r="W122" s="98">
        <v>0</v>
      </c>
      <c r="X122" s="98">
        <v>0</v>
      </c>
      <c r="Y122" s="98">
        <v>0</v>
      </c>
      <c r="Z122" s="98">
        <v>0</v>
      </c>
      <c r="AA122" s="98">
        <v>0</v>
      </c>
      <c r="AB122" s="98">
        <v>0</v>
      </c>
      <c r="AC122" s="98">
        <v>0</v>
      </c>
      <c r="AD122" s="98">
        <v>0</v>
      </c>
      <c r="AE122" s="98">
        <v>0</v>
      </c>
      <c r="AF122" s="98">
        <v>0</v>
      </c>
      <c r="AG122" s="98">
        <v>0</v>
      </c>
      <c r="AH122" s="98">
        <v>0</v>
      </c>
      <c r="AI122" s="98">
        <v>0</v>
      </c>
      <c r="AJ122" s="98">
        <v>0</v>
      </c>
      <c r="AK122" s="98">
        <v>0</v>
      </c>
      <c r="AL122" s="98">
        <v>0</v>
      </c>
      <c r="AM122" s="98">
        <v>0</v>
      </c>
      <c r="AN122" s="98">
        <v>0</v>
      </c>
      <c r="AO122" s="98">
        <v>0</v>
      </c>
      <c r="AP122" s="98">
        <v>0</v>
      </c>
      <c r="AQ122" s="98">
        <v>0</v>
      </c>
      <c r="AR122" s="98">
        <v>0</v>
      </c>
      <c r="AS122" s="98">
        <v>0</v>
      </c>
      <c r="AT122" s="98">
        <v>0</v>
      </c>
      <c r="AU122" s="98">
        <v>0</v>
      </c>
      <c r="AV122" s="98">
        <v>0</v>
      </c>
      <c r="AW122" s="98">
        <v>0</v>
      </c>
      <c r="AX122" s="98">
        <v>0</v>
      </c>
      <c r="AY122" s="98">
        <v>0</v>
      </c>
      <c r="AZ122" s="98">
        <v>0</v>
      </c>
      <c r="BA122" s="98">
        <v>0</v>
      </c>
      <c r="BB122" s="98">
        <v>0</v>
      </c>
      <c r="BC122" s="97"/>
      <c r="BD122" s="98"/>
      <c r="BE122" s="98"/>
      <c r="BF122" s="98"/>
      <c r="BG122" s="98"/>
      <c r="BH122" s="98"/>
      <c r="BI122" s="98"/>
      <c r="BJ122" s="98"/>
      <c r="BK122" s="98"/>
      <c r="BL122" s="98"/>
      <c r="BM122" s="98">
        <v>0</v>
      </c>
      <c r="BN122" s="98">
        <v>0</v>
      </c>
      <c r="BO122" s="98">
        <v>0</v>
      </c>
      <c r="BP122" s="98">
        <v>0</v>
      </c>
      <c r="BQ122" s="98">
        <v>0</v>
      </c>
      <c r="BR122" s="98">
        <v>0</v>
      </c>
      <c r="BS122" s="98">
        <v>0</v>
      </c>
      <c r="BT122" s="98">
        <v>0</v>
      </c>
      <c r="BU122" s="98">
        <v>0</v>
      </c>
      <c r="BV122" s="98">
        <v>0</v>
      </c>
      <c r="BW122" s="98">
        <v>0</v>
      </c>
      <c r="BX122" s="98">
        <v>0</v>
      </c>
      <c r="BY122" s="98">
        <v>0</v>
      </c>
      <c r="BZ122" s="98">
        <v>0</v>
      </c>
      <c r="CA122" s="98">
        <v>0</v>
      </c>
      <c r="CB122" s="98">
        <v>0</v>
      </c>
      <c r="CC122" s="98">
        <v>0</v>
      </c>
      <c r="CD122" s="98">
        <v>0</v>
      </c>
      <c r="CE122" s="98">
        <v>0</v>
      </c>
      <c r="CF122" s="98">
        <v>0</v>
      </c>
      <c r="CG122" s="98">
        <v>0</v>
      </c>
      <c r="CH122" s="98">
        <v>0</v>
      </c>
      <c r="CI122" s="98">
        <v>0</v>
      </c>
      <c r="CJ122" s="98">
        <v>0</v>
      </c>
      <c r="CK122" s="98">
        <v>0</v>
      </c>
      <c r="CL122" s="98">
        <v>0</v>
      </c>
      <c r="CM122" s="98">
        <v>0</v>
      </c>
      <c r="CN122" s="98">
        <v>0</v>
      </c>
      <c r="CO122" s="98">
        <v>0</v>
      </c>
      <c r="CP122" s="98">
        <v>0</v>
      </c>
      <c r="CQ122" s="98">
        <v>0</v>
      </c>
      <c r="CR122" s="98">
        <v>0</v>
      </c>
      <c r="CS122" s="98">
        <v>0</v>
      </c>
      <c r="CT122" s="98">
        <v>0</v>
      </c>
      <c r="CU122" s="98">
        <v>0</v>
      </c>
      <c r="CV122" s="98">
        <v>0</v>
      </c>
      <c r="CW122" s="98">
        <v>0</v>
      </c>
      <c r="CX122" s="98">
        <v>0</v>
      </c>
      <c r="CY122" s="98">
        <v>0</v>
      </c>
      <c r="CZ122" s="98">
        <v>0</v>
      </c>
      <c r="DA122" s="105">
        <f t="shared" si="24"/>
        <v>0</v>
      </c>
      <c r="DB122" s="117">
        <f t="shared" si="23"/>
        <v>0</v>
      </c>
      <c r="DE122" s="228"/>
      <c r="DG122" s="175"/>
      <c r="DH122" s="175"/>
      <c r="DI122" s="175"/>
      <c r="DJ122" s="175"/>
      <c r="DK122" s="175"/>
      <c r="DL122" s="175"/>
      <c r="DO122" s="175"/>
      <c r="DP122" s="175">
        <f t="shared" si="18"/>
        <v>0</v>
      </c>
      <c r="DQ122" s="175">
        <f t="shared" si="19"/>
        <v>0</v>
      </c>
      <c r="DR122" s="175">
        <f t="shared" si="20"/>
        <v>0</v>
      </c>
      <c r="DS122" s="175">
        <f t="shared" si="21"/>
        <v>0</v>
      </c>
      <c r="DT122" s="175"/>
    </row>
    <row r="123" spans="1:124" s="176" customFormat="1" ht="15.4" hidden="1" customHeight="1" outlineLevel="1" thickBot="1">
      <c r="A123" s="185" t="str">
        <f>IF(DA122&lt;&gt;0,(IF(OR(A122="",B122=""),"Please fill in the two boxes above",IF(AND(B122="YES",OR(A122="OTHER",A122="")),"YES for direct impacts on business/household only",""))),"")</f>
        <v/>
      </c>
      <c r="B123" s="187"/>
      <c r="C123" s="40" t="s">
        <v>53</v>
      </c>
      <c r="D123" s="151"/>
      <c r="E123" s="99"/>
      <c r="F123" s="3"/>
      <c r="G123" s="3"/>
      <c r="H123" s="3"/>
      <c r="I123" s="3"/>
      <c r="J123" s="3"/>
      <c r="K123" s="3"/>
      <c r="L123" s="3"/>
      <c r="M123" s="3"/>
      <c r="N123" s="3"/>
      <c r="O123" s="2">
        <v>0</v>
      </c>
      <c r="P123" s="2">
        <v>0</v>
      </c>
      <c r="Q123" s="2">
        <v>0</v>
      </c>
      <c r="R123" s="2">
        <v>0</v>
      </c>
      <c r="S123" s="2">
        <v>0</v>
      </c>
      <c r="T123" s="2">
        <v>0</v>
      </c>
      <c r="U123" s="2">
        <v>0</v>
      </c>
      <c r="V123" s="2">
        <v>0</v>
      </c>
      <c r="W123" s="2">
        <v>0</v>
      </c>
      <c r="X123" s="2">
        <v>0</v>
      </c>
      <c r="Y123" s="2">
        <v>0</v>
      </c>
      <c r="Z123" s="2">
        <v>0</v>
      </c>
      <c r="AA123" s="2">
        <v>0</v>
      </c>
      <c r="AB123" s="2">
        <v>0</v>
      </c>
      <c r="AC123" s="2">
        <v>0</v>
      </c>
      <c r="AD123" s="2">
        <v>0</v>
      </c>
      <c r="AE123" s="2">
        <v>0</v>
      </c>
      <c r="AF123" s="2">
        <v>0</v>
      </c>
      <c r="AG123" s="2">
        <v>0</v>
      </c>
      <c r="AH123" s="2">
        <v>0</v>
      </c>
      <c r="AI123" s="2">
        <v>0</v>
      </c>
      <c r="AJ123" s="2">
        <v>0</v>
      </c>
      <c r="AK123" s="2">
        <v>0</v>
      </c>
      <c r="AL123" s="2">
        <v>0</v>
      </c>
      <c r="AM123" s="2">
        <v>0</v>
      </c>
      <c r="AN123" s="2">
        <v>0</v>
      </c>
      <c r="AO123" s="2">
        <v>0</v>
      </c>
      <c r="AP123" s="2">
        <v>0</v>
      </c>
      <c r="AQ123" s="2">
        <v>0</v>
      </c>
      <c r="AR123" s="2">
        <v>0</v>
      </c>
      <c r="AS123" s="2">
        <v>0</v>
      </c>
      <c r="AT123" s="2">
        <v>0</v>
      </c>
      <c r="AU123" s="2">
        <v>0</v>
      </c>
      <c r="AV123" s="2">
        <v>0</v>
      </c>
      <c r="AW123" s="2">
        <v>0</v>
      </c>
      <c r="AX123" s="2">
        <v>0</v>
      </c>
      <c r="AY123" s="2">
        <v>0</v>
      </c>
      <c r="AZ123" s="2">
        <v>0</v>
      </c>
      <c r="BA123" s="2">
        <v>0</v>
      </c>
      <c r="BB123" s="2">
        <v>0</v>
      </c>
      <c r="BC123" s="99"/>
      <c r="BD123" s="3"/>
      <c r="BE123" s="3"/>
      <c r="BF123" s="3"/>
      <c r="BG123" s="3"/>
      <c r="BH123" s="3"/>
      <c r="BI123" s="3"/>
      <c r="BJ123" s="3"/>
      <c r="BK123" s="3"/>
      <c r="BL123" s="3"/>
      <c r="BM123" s="2">
        <v>0</v>
      </c>
      <c r="BN123" s="2">
        <v>0</v>
      </c>
      <c r="BO123" s="2">
        <v>0</v>
      </c>
      <c r="BP123" s="2">
        <v>0</v>
      </c>
      <c r="BQ123" s="2">
        <v>0</v>
      </c>
      <c r="BR123" s="2">
        <v>0</v>
      </c>
      <c r="BS123" s="2">
        <v>0</v>
      </c>
      <c r="BT123" s="2">
        <v>0</v>
      </c>
      <c r="BU123" s="2">
        <v>0</v>
      </c>
      <c r="BV123" s="2">
        <v>0</v>
      </c>
      <c r="BW123" s="2">
        <v>0</v>
      </c>
      <c r="BX123" s="2">
        <v>0</v>
      </c>
      <c r="BY123" s="2">
        <v>0</v>
      </c>
      <c r="BZ123" s="2">
        <v>0</v>
      </c>
      <c r="CA123" s="2">
        <v>0</v>
      </c>
      <c r="CB123" s="2">
        <v>0</v>
      </c>
      <c r="CC123" s="2">
        <v>0</v>
      </c>
      <c r="CD123" s="2">
        <v>0</v>
      </c>
      <c r="CE123" s="2">
        <v>0</v>
      </c>
      <c r="CF123" s="2">
        <v>0</v>
      </c>
      <c r="CG123" s="2">
        <v>0</v>
      </c>
      <c r="CH123" s="2">
        <v>0</v>
      </c>
      <c r="CI123" s="2">
        <v>0</v>
      </c>
      <c r="CJ123" s="2">
        <v>0</v>
      </c>
      <c r="CK123" s="2">
        <v>0</v>
      </c>
      <c r="CL123" s="2">
        <v>0</v>
      </c>
      <c r="CM123" s="2">
        <v>0</v>
      </c>
      <c r="CN123" s="2">
        <v>0</v>
      </c>
      <c r="CO123" s="2">
        <v>0</v>
      </c>
      <c r="CP123" s="2">
        <v>0</v>
      </c>
      <c r="CQ123" s="2">
        <v>0</v>
      </c>
      <c r="CR123" s="2">
        <v>0</v>
      </c>
      <c r="CS123" s="2">
        <v>0</v>
      </c>
      <c r="CT123" s="2">
        <v>0</v>
      </c>
      <c r="CU123" s="2">
        <v>0</v>
      </c>
      <c r="CV123" s="2">
        <v>0</v>
      </c>
      <c r="CW123" s="2">
        <v>0</v>
      </c>
      <c r="CX123" s="2">
        <v>0</v>
      </c>
      <c r="CY123" s="2">
        <v>0</v>
      </c>
      <c r="CZ123" s="2">
        <v>0</v>
      </c>
      <c r="DA123" s="105">
        <f t="shared" si="24"/>
        <v>0</v>
      </c>
      <c r="DB123" s="117">
        <f t="shared" si="23"/>
        <v>0</v>
      </c>
      <c r="DE123" s="175"/>
      <c r="DG123" s="175"/>
      <c r="DH123" s="175"/>
      <c r="DI123" s="175"/>
      <c r="DJ123" s="175"/>
      <c r="DK123" s="175"/>
      <c r="DL123" s="175"/>
      <c r="DO123" s="175"/>
      <c r="DP123" s="175">
        <f t="shared" si="18"/>
        <v>0</v>
      </c>
      <c r="DQ123" s="175">
        <f t="shared" si="19"/>
        <v>0</v>
      </c>
      <c r="DR123" s="175">
        <f t="shared" si="20"/>
        <v>0</v>
      </c>
      <c r="DS123" s="175">
        <f t="shared" si="21"/>
        <v>0</v>
      </c>
      <c r="DT123" s="175"/>
    </row>
    <row r="124" spans="1:124" s="176" customFormat="1" ht="15.4" hidden="1" customHeight="1" outlineLevel="1" thickBot="1">
      <c r="A124" s="188"/>
      <c r="B124" s="187"/>
      <c r="C124" s="41" t="s">
        <v>54</v>
      </c>
      <c r="D124" s="152"/>
      <c r="E124" s="100"/>
      <c r="F124" s="101"/>
      <c r="G124" s="101"/>
      <c r="H124" s="101"/>
      <c r="I124" s="101"/>
      <c r="J124" s="101"/>
      <c r="K124" s="101"/>
      <c r="L124" s="101"/>
      <c r="M124" s="101"/>
      <c r="N124" s="101"/>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100"/>
      <c r="BD124" s="101"/>
      <c r="BE124" s="101"/>
      <c r="BF124" s="101"/>
      <c r="BG124" s="101"/>
      <c r="BH124" s="101"/>
      <c r="BI124" s="101"/>
      <c r="BJ124" s="101"/>
      <c r="BK124" s="101"/>
      <c r="BL124" s="101"/>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105">
        <f t="shared" si="24"/>
        <v>0</v>
      </c>
      <c r="DB124" s="117">
        <f t="shared" si="23"/>
        <v>0</v>
      </c>
      <c r="DE124" s="175"/>
      <c r="DG124" s="175"/>
      <c r="DH124" s="175"/>
      <c r="DI124" s="175"/>
      <c r="DJ124" s="175"/>
      <c r="DK124" s="175"/>
      <c r="DL124" s="175"/>
      <c r="DO124" s="175"/>
      <c r="DP124" s="175">
        <f t="shared" si="18"/>
        <v>0</v>
      </c>
      <c r="DQ124" s="175">
        <f t="shared" si="19"/>
        <v>0</v>
      </c>
      <c r="DR124" s="175">
        <f t="shared" si="20"/>
        <v>0</v>
      </c>
      <c r="DS124" s="175">
        <f t="shared" si="21"/>
        <v>0</v>
      </c>
      <c r="DT124" s="175"/>
    </row>
    <row r="125" spans="1:124" s="176" customFormat="1" ht="15.4" hidden="1" customHeight="1" outlineLevel="1" thickBot="1">
      <c r="A125" s="37"/>
      <c r="B125" s="38"/>
      <c r="C125" s="46" t="s">
        <v>159</v>
      </c>
      <c r="D125" s="153"/>
      <c r="E125" s="97"/>
      <c r="F125" s="98"/>
      <c r="G125" s="98"/>
      <c r="H125" s="98"/>
      <c r="I125" s="98"/>
      <c r="J125" s="98"/>
      <c r="K125" s="98"/>
      <c r="L125" s="98"/>
      <c r="M125" s="98"/>
      <c r="N125" s="98"/>
      <c r="O125" s="98">
        <v>0</v>
      </c>
      <c r="P125" s="98">
        <v>0</v>
      </c>
      <c r="Q125" s="98">
        <v>0</v>
      </c>
      <c r="R125" s="98">
        <v>0</v>
      </c>
      <c r="S125" s="98">
        <v>0</v>
      </c>
      <c r="T125" s="98">
        <v>0</v>
      </c>
      <c r="U125" s="98">
        <v>0</v>
      </c>
      <c r="V125" s="98">
        <v>0</v>
      </c>
      <c r="W125" s="98">
        <v>0</v>
      </c>
      <c r="X125" s="98">
        <v>0</v>
      </c>
      <c r="Y125" s="98">
        <v>0</v>
      </c>
      <c r="Z125" s="98">
        <v>0</v>
      </c>
      <c r="AA125" s="98">
        <v>0</v>
      </c>
      <c r="AB125" s="98">
        <v>0</v>
      </c>
      <c r="AC125" s="98">
        <v>0</v>
      </c>
      <c r="AD125" s="98">
        <v>0</v>
      </c>
      <c r="AE125" s="98">
        <v>0</v>
      </c>
      <c r="AF125" s="98">
        <v>0</v>
      </c>
      <c r="AG125" s="98">
        <v>0</v>
      </c>
      <c r="AH125" s="98">
        <v>0</v>
      </c>
      <c r="AI125" s="98">
        <v>0</v>
      </c>
      <c r="AJ125" s="98">
        <v>0</v>
      </c>
      <c r="AK125" s="98">
        <v>0</v>
      </c>
      <c r="AL125" s="98">
        <v>0</v>
      </c>
      <c r="AM125" s="98">
        <v>0</v>
      </c>
      <c r="AN125" s="98">
        <v>0</v>
      </c>
      <c r="AO125" s="98">
        <v>0</v>
      </c>
      <c r="AP125" s="98">
        <v>0</v>
      </c>
      <c r="AQ125" s="98">
        <v>0</v>
      </c>
      <c r="AR125" s="98">
        <v>0</v>
      </c>
      <c r="AS125" s="98">
        <v>0</v>
      </c>
      <c r="AT125" s="98">
        <v>0</v>
      </c>
      <c r="AU125" s="98">
        <v>0</v>
      </c>
      <c r="AV125" s="98">
        <v>0</v>
      </c>
      <c r="AW125" s="98">
        <v>0</v>
      </c>
      <c r="AX125" s="98">
        <v>0</v>
      </c>
      <c r="AY125" s="98">
        <v>0</v>
      </c>
      <c r="AZ125" s="98">
        <v>0</v>
      </c>
      <c r="BA125" s="98">
        <v>0</v>
      </c>
      <c r="BB125" s="98">
        <v>0</v>
      </c>
      <c r="BC125" s="97"/>
      <c r="BD125" s="98"/>
      <c r="BE125" s="98"/>
      <c r="BF125" s="98"/>
      <c r="BG125" s="98"/>
      <c r="BH125" s="98"/>
      <c r="BI125" s="98"/>
      <c r="BJ125" s="98"/>
      <c r="BK125" s="98"/>
      <c r="BL125" s="98"/>
      <c r="BM125" s="98">
        <v>0</v>
      </c>
      <c r="BN125" s="98">
        <v>0</v>
      </c>
      <c r="BO125" s="98">
        <v>0</v>
      </c>
      <c r="BP125" s="98">
        <v>0</v>
      </c>
      <c r="BQ125" s="98">
        <v>0</v>
      </c>
      <c r="BR125" s="98">
        <v>0</v>
      </c>
      <c r="BS125" s="98">
        <v>0</v>
      </c>
      <c r="BT125" s="98">
        <v>0</v>
      </c>
      <c r="BU125" s="98">
        <v>0</v>
      </c>
      <c r="BV125" s="98">
        <v>0</v>
      </c>
      <c r="BW125" s="98">
        <v>0</v>
      </c>
      <c r="BX125" s="98">
        <v>0</v>
      </c>
      <c r="BY125" s="98">
        <v>0</v>
      </c>
      <c r="BZ125" s="98">
        <v>0</v>
      </c>
      <c r="CA125" s="98">
        <v>0</v>
      </c>
      <c r="CB125" s="98">
        <v>0</v>
      </c>
      <c r="CC125" s="98">
        <v>0</v>
      </c>
      <c r="CD125" s="98">
        <v>0</v>
      </c>
      <c r="CE125" s="98">
        <v>0</v>
      </c>
      <c r="CF125" s="98">
        <v>0</v>
      </c>
      <c r="CG125" s="98">
        <v>0</v>
      </c>
      <c r="CH125" s="98">
        <v>0</v>
      </c>
      <c r="CI125" s="98">
        <v>0</v>
      </c>
      <c r="CJ125" s="98">
        <v>0</v>
      </c>
      <c r="CK125" s="98">
        <v>0</v>
      </c>
      <c r="CL125" s="98">
        <v>0</v>
      </c>
      <c r="CM125" s="98">
        <v>0</v>
      </c>
      <c r="CN125" s="98">
        <v>0</v>
      </c>
      <c r="CO125" s="98">
        <v>0</v>
      </c>
      <c r="CP125" s="98">
        <v>0</v>
      </c>
      <c r="CQ125" s="98">
        <v>0</v>
      </c>
      <c r="CR125" s="98">
        <v>0</v>
      </c>
      <c r="CS125" s="98">
        <v>0</v>
      </c>
      <c r="CT125" s="98">
        <v>0</v>
      </c>
      <c r="CU125" s="98">
        <v>0</v>
      </c>
      <c r="CV125" s="98">
        <v>0</v>
      </c>
      <c r="CW125" s="98">
        <v>0</v>
      </c>
      <c r="CX125" s="98">
        <v>0</v>
      </c>
      <c r="CY125" s="98">
        <v>0</v>
      </c>
      <c r="CZ125" s="98">
        <v>0</v>
      </c>
      <c r="DA125" s="105">
        <f t="shared" si="24"/>
        <v>0</v>
      </c>
      <c r="DB125" s="117">
        <f t="shared" si="23"/>
        <v>0</v>
      </c>
      <c r="DE125" s="175"/>
      <c r="DG125" s="175"/>
      <c r="DH125" s="175"/>
      <c r="DI125" s="175"/>
      <c r="DJ125" s="175"/>
      <c r="DK125" s="175"/>
      <c r="DL125" s="175"/>
      <c r="DO125" s="175"/>
      <c r="DP125" s="175">
        <f t="shared" si="18"/>
        <v>0</v>
      </c>
      <c r="DQ125" s="175">
        <f t="shared" si="19"/>
        <v>0</v>
      </c>
      <c r="DR125" s="175">
        <f t="shared" si="20"/>
        <v>0</v>
      </c>
      <c r="DS125" s="175">
        <f t="shared" si="21"/>
        <v>0</v>
      </c>
      <c r="DT125" s="175"/>
    </row>
    <row r="126" spans="1:124" s="176" customFormat="1" ht="15.4" hidden="1" customHeight="1" outlineLevel="1" thickBot="1">
      <c r="A126" s="185" t="str">
        <f>IF(DA125&lt;&gt;0,(IF(OR(A125="",B125=""),"Please fill in the two boxes above",IF(AND(B125="YES",OR(A125="OTHER",A125="")),"YES for direct impacts on business/household only",""))),"")</f>
        <v/>
      </c>
      <c r="B126" s="187"/>
      <c r="C126" s="40" t="s">
        <v>53</v>
      </c>
      <c r="D126" s="151"/>
      <c r="E126" s="99"/>
      <c r="F126" s="3"/>
      <c r="G126" s="3"/>
      <c r="H126" s="3"/>
      <c r="I126" s="3"/>
      <c r="J126" s="3"/>
      <c r="K126" s="3"/>
      <c r="L126" s="3"/>
      <c r="M126" s="3"/>
      <c r="N126" s="3"/>
      <c r="O126" s="2">
        <v>0</v>
      </c>
      <c r="P126" s="2">
        <v>0</v>
      </c>
      <c r="Q126" s="2">
        <v>0</v>
      </c>
      <c r="R126" s="2">
        <v>0</v>
      </c>
      <c r="S126" s="2">
        <v>0</v>
      </c>
      <c r="T126" s="2">
        <v>0</v>
      </c>
      <c r="U126" s="2">
        <v>0</v>
      </c>
      <c r="V126" s="2">
        <v>0</v>
      </c>
      <c r="W126" s="2">
        <v>0</v>
      </c>
      <c r="X126" s="2">
        <v>0</v>
      </c>
      <c r="Y126" s="2">
        <v>0</v>
      </c>
      <c r="Z126" s="2">
        <v>0</v>
      </c>
      <c r="AA126" s="2">
        <v>0</v>
      </c>
      <c r="AB126" s="2">
        <v>0</v>
      </c>
      <c r="AC126" s="2">
        <v>0</v>
      </c>
      <c r="AD126" s="2">
        <v>0</v>
      </c>
      <c r="AE126" s="2">
        <v>0</v>
      </c>
      <c r="AF126" s="2">
        <v>0</v>
      </c>
      <c r="AG126" s="2">
        <v>0</v>
      </c>
      <c r="AH126" s="2">
        <v>0</v>
      </c>
      <c r="AI126" s="2">
        <v>0</v>
      </c>
      <c r="AJ126" s="2">
        <v>0</v>
      </c>
      <c r="AK126" s="2">
        <v>0</v>
      </c>
      <c r="AL126" s="2">
        <v>0</v>
      </c>
      <c r="AM126" s="2">
        <v>0</v>
      </c>
      <c r="AN126" s="2">
        <v>0</v>
      </c>
      <c r="AO126" s="2">
        <v>0</v>
      </c>
      <c r="AP126" s="2">
        <v>0</v>
      </c>
      <c r="AQ126" s="2">
        <v>0</v>
      </c>
      <c r="AR126" s="2">
        <v>0</v>
      </c>
      <c r="AS126" s="2">
        <v>0</v>
      </c>
      <c r="AT126" s="2">
        <v>0</v>
      </c>
      <c r="AU126" s="2">
        <v>0</v>
      </c>
      <c r="AV126" s="2">
        <v>0</v>
      </c>
      <c r="AW126" s="2">
        <v>0</v>
      </c>
      <c r="AX126" s="2">
        <v>0</v>
      </c>
      <c r="AY126" s="2">
        <v>0</v>
      </c>
      <c r="AZ126" s="2">
        <v>0</v>
      </c>
      <c r="BA126" s="2">
        <v>0</v>
      </c>
      <c r="BB126" s="2">
        <v>0</v>
      </c>
      <c r="BC126" s="99"/>
      <c r="BD126" s="3"/>
      <c r="BE126" s="3"/>
      <c r="BF126" s="3"/>
      <c r="BG126" s="3"/>
      <c r="BH126" s="3"/>
      <c r="BI126" s="3"/>
      <c r="BJ126" s="3"/>
      <c r="BK126" s="3"/>
      <c r="BL126" s="3"/>
      <c r="BM126" s="2">
        <v>0</v>
      </c>
      <c r="BN126" s="2">
        <v>0</v>
      </c>
      <c r="BO126" s="2">
        <v>0</v>
      </c>
      <c r="BP126" s="2">
        <v>0</v>
      </c>
      <c r="BQ126" s="2">
        <v>0</v>
      </c>
      <c r="BR126" s="2">
        <v>0</v>
      </c>
      <c r="BS126" s="2">
        <v>0</v>
      </c>
      <c r="BT126" s="2">
        <v>0</v>
      </c>
      <c r="BU126" s="2">
        <v>0</v>
      </c>
      <c r="BV126" s="2">
        <v>0</v>
      </c>
      <c r="BW126" s="2">
        <v>0</v>
      </c>
      <c r="BX126" s="2">
        <v>0</v>
      </c>
      <c r="BY126" s="2">
        <v>0</v>
      </c>
      <c r="BZ126" s="2">
        <v>0</v>
      </c>
      <c r="CA126" s="2">
        <v>0</v>
      </c>
      <c r="CB126" s="2">
        <v>0</v>
      </c>
      <c r="CC126" s="2">
        <v>0</v>
      </c>
      <c r="CD126" s="2">
        <v>0</v>
      </c>
      <c r="CE126" s="2">
        <v>0</v>
      </c>
      <c r="CF126" s="2">
        <v>0</v>
      </c>
      <c r="CG126" s="2">
        <v>0</v>
      </c>
      <c r="CH126" s="2">
        <v>0</v>
      </c>
      <c r="CI126" s="2">
        <v>0</v>
      </c>
      <c r="CJ126" s="2">
        <v>0</v>
      </c>
      <c r="CK126" s="2">
        <v>0</v>
      </c>
      <c r="CL126" s="2">
        <v>0</v>
      </c>
      <c r="CM126" s="2">
        <v>0</v>
      </c>
      <c r="CN126" s="2">
        <v>0</v>
      </c>
      <c r="CO126" s="2">
        <v>0</v>
      </c>
      <c r="CP126" s="2">
        <v>0</v>
      </c>
      <c r="CQ126" s="2">
        <v>0</v>
      </c>
      <c r="CR126" s="2">
        <v>0</v>
      </c>
      <c r="CS126" s="2">
        <v>0</v>
      </c>
      <c r="CT126" s="2">
        <v>0</v>
      </c>
      <c r="CU126" s="2">
        <v>0</v>
      </c>
      <c r="CV126" s="2">
        <v>0</v>
      </c>
      <c r="CW126" s="2">
        <v>0</v>
      </c>
      <c r="CX126" s="2">
        <v>0</v>
      </c>
      <c r="CY126" s="2">
        <v>0</v>
      </c>
      <c r="CZ126" s="2">
        <v>0</v>
      </c>
      <c r="DA126" s="105">
        <f t="shared" si="24"/>
        <v>0</v>
      </c>
      <c r="DB126" s="117">
        <f t="shared" si="23"/>
        <v>0</v>
      </c>
      <c r="DE126" s="175"/>
      <c r="DG126" s="175"/>
      <c r="DH126" s="175"/>
      <c r="DI126" s="175"/>
      <c r="DJ126" s="175"/>
      <c r="DK126" s="175"/>
      <c r="DL126" s="175"/>
      <c r="DO126" s="171"/>
      <c r="DP126" s="175">
        <f t="shared" si="18"/>
        <v>0</v>
      </c>
      <c r="DQ126" s="175">
        <f t="shared" si="19"/>
        <v>0</v>
      </c>
      <c r="DR126" s="175">
        <f t="shared" si="20"/>
        <v>0</v>
      </c>
      <c r="DS126" s="175">
        <f t="shared" si="21"/>
        <v>0</v>
      </c>
      <c r="DT126" s="175"/>
    </row>
    <row r="127" spans="1:124" s="176" customFormat="1" ht="15.4" hidden="1" customHeight="1" outlineLevel="1" thickBot="1">
      <c r="A127" s="188"/>
      <c r="B127" s="187"/>
      <c r="C127" s="41" t="s">
        <v>54</v>
      </c>
      <c r="D127" s="152"/>
      <c r="E127" s="100"/>
      <c r="F127" s="101"/>
      <c r="G127" s="101"/>
      <c r="H127" s="101"/>
      <c r="I127" s="101"/>
      <c r="J127" s="101"/>
      <c r="K127" s="101"/>
      <c r="L127" s="101"/>
      <c r="M127" s="101"/>
      <c r="N127" s="101"/>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100"/>
      <c r="BD127" s="101"/>
      <c r="BE127" s="101"/>
      <c r="BF127" s="101"/>
      <c r="BG127" s="101"/>
      <c r="BH127" s="101"/>
      <c r="BI127" s="101"/>
      <c r="BJ127" s="101"/>
      <c r="BK127" s="101"/>
      <c r="BL127" s="101"/>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105">
        <f t="shared" si="24"/>
        <v>0</v>
      </c>
      <c r="DB127" s="117">
        <f t="shared" si="23"/>
        <v>0</v>
      </c>
      <c r="DE127" s="175"/>
      <c r="DG127" s="175"/>
      <c r="DH127" s="175"/>
      <c r="DI127" s="175"/>
      <c r="DJ127" s="175"/>
      <c r="DK127" s="175"/>
      <c r="DL127" s="175"/>
      <c r="DO127" s="175"/>
      <c r="DP127" s="175">
        <f t="shared" si="18"/>
        <v>0</v>
      </c>
      <c r="DQ127" s="175">
        <f t="shared" si="19"/>
        <v>0</v>
      </c>
      <c r="DR127" s="175">
        <f t="shared" si="20"/>
        <v>0</v>
      </c>
      <c r="DS127" s="175">
        <f t="shared" si="21"/>
        <v>0</v>
      </c>
      <c r="DT127" s="175"/>
    </row>
    <row r="128" spans="1:124" s="176" customFormat="1" ht="15.4" hidden="1" customHeight="1" outlineLevel="1" thickBot="1">
      <c r="A128" s="37"/>
      <c r="B128" s="38"/>
      <c r="C128" s="46" t="s">
        <v>160</v>
      </c>
      <c r="D128" s="153"/>
      <c r="E128" s="3"/>
      <c r="F128" s="3"/>
      <c r="G128" s="3"/>
      <c r="H128" s="3"/>
      <c r="I128" s="3"/>
      <c r="J128" s="3"/>
      <c r="K128" s="3"/>
      <c r="L128" s="3"/>
      <c r="M128" s="3"/>
      <c r="N128" s="3"/>
      <c r="O128" s="3">
        <v>0</v>
      </c>
      <c r="P128" s="3">
        <v>0</v>
      </c>
      <c r="Q128" s="3">
        <v>0</v>
      </c>
      <c r="R128" s="3">
        <v>0</v>
      </c>
      <c r="S128" s="3">
        <v>0</v>
      </c>
      <c r="T128" s="3">
        <v>0</v>
      </c>
      <c r="U128" s="3">
        <v>0</v>
      </c>
      <c r="V128" s="3">
        <v>0</v>
      </c>
      <c r="W128" s="3">
        <v>0</v>
      </c>
      <c r="X128" s="3">
        <v>0</v>
      </c>
      <c r="Y128" s="3">
        <v>0</v>
      </c>
      <c r="Z128" s="3">
        <v>0</v>
      </c>
      <c r="AA128" s="3">
        <v>0</v>
      </c>
      <c r="AB128" s="3">
        <v>0</v>
      </c>
      <c r="AC128" s="3">
        <v>0</v>
      </c>
      <c r="AD128" s="3">
        <v>0</v>
      </c>
      <c r="AE128" s="3">
        <v>0</v>
      </c>
      <c r="AF128" s="3">
        <v>0</v>
      </c>
      <c r="AG128" s="3">
        <v>0</v>
      </c>
      <c r="AH128" s="3">
        <v>0</v>
      </c>
      <c r="AI128" s="3">
        <v>0</v>
      </c>
      <c r="AJ128" s="3">
        <v>0</v>
      </c>
      <c r="AK128" s="3">
        <v>0</v>
      </c>
      <c r="AL128" s="3">
        <v>0</v>
      </c>
      <c r="AM128" s="3">
        <v>0</v>
      </c>
      <c r="AN128" s="3">
        <v>0</v>
      </c>
      <c r="AO128" s="3">
        <v>0</v>
      </c>
      <c r="AP128" s="3">
        <v>0</v>
      </c>
      <c r="AQ128" s="3">
        <v>0</v>
      </c>
      <c r="AR128" s="3">
        <v>0</v>
      </c>
      <c r="AS128" s="3">
        <v>0</v>
      </c>
      <c r="AT128" s="3">
        <v>0</v>
      </c>
      <c r="AU128" s="3">
        <v>0</v>
      </c>
      <c r="AV128" s="3">
        <v>0</v>
      </c>
      <c r="AW128" s="3">
        <v>0</v>
      </c>
      <c r="AX128" s="3">
        <v>0</v>
      </c>
      <c r="AY128" s="3">
        <v>0</v>
      </c>
      <c r="AZ128" s="3">
        <v>0</v>
      </c>
      <c r="BA128" s="3">
        <v>0</v>
      </c>
      <c r="BB128" s="3">
        <v>0</v>
      </c>
      <c r="BC128" s="3"/>
      <c r="BD128" s="3"/>
      <c r="BE128" s="3"/>
      <c r="BF128" s="3"/>
      <c r="BG128" s="3"/>
      <c r="BH128" s="3"/>
      <c r="BI128" s="3"/>
      <c r="BJ128" s="3"/>
      <c r="BK128" s="3"/>
      <c r="BL128" s="3"/>
      <c r="BM128" s="3">
        <v>0</v>
      </c>
      <c r="BN128" s="3">
        <v>0</v>
      </c>
      <c r="BO128" s="3">
        <v>0</v>
      </c>
      <c r="BP128" s="3">
        <v>0</v>
      </c>
      <c r="BQ128" s="3">
        <v>0</v>
      </c>
      <c r="BR128" s="3">
        <v>0</v>
      </c>
      <c r="BS128" s="3">
        <v>0</v>
      </c>
      <c r="BT128" s="3">
        <v>0</v>
      </c>
      <c r="BU128" s="3">
        <v>0</v>
      </c>
      <c r="BV128" s="3">
        <v>0</v>
      </c>
      <c r="BW128" s="3">
        <v>0</v>
      </c>
      <c r="BX128" s="3">
        <v>0</v>
      </c>
      <c r="BY128" s="3">
        <v>0</v>
      </c>
      <c r="BZ128" s="3">
        <v>0</v>
      </c>
      <c r="CA128" s="3">
        <v>0</v>
      </c>
      <c r="CB128" s="3">
        <v>0</v>
      </c>
      <c r="CC128" s="3">
        <v>0</v>
      </c>
      <c r="CD128" s="3">
        <v>0</v>
      </c>
      <c r="CE128" s="3">
        <v>0</v>
      </c>
      <c r="CF128" s="3">
        <v>0</v>
      </c>
      <c r="CG128" s="3">
        <v>0</v>
      </c>
      <c r="CH128" s="3">
        <v>0</v>
      </c>
      <c r="CI128" s="3">
        <v>0</v>
      </c>
      <c r="CJ128" s="3">
        <v>0</v>
      </c>
      <c r="CK128" s="3">
        <v>0</v>
      </c>
      <c r="CL128" s="3">
        <v>0</v>
      </c>
      <c r="CM128" s="3">
        <v>0</v>
      </c>
      <c r="CN128" s="3">
        <v>0</v>
      </c>
      <c r="CO128" s="3">
        <v>0</v>
      </c>
      <c r="CP128" s="3">
        <v>0</v>
      </c>
      <c r="CQ128" s="3">
        <v>0</v>
      </c>
      <c r="CR128" s="3">
        <v>0</v>
      </c>
      <c r="CS128" s="3">
        <v>0</v>
      </c>
      <c r="CT128" s="3">
        <v>0</v>
      </c>
      <c r="CU128" s="3">
        <v>0</v>
      </c>
      <c r="CV128" s="3">
        <v>0</v>
      </c>
      <c r="CW128" s="3">
        <v>0</v>
      </c>
      <c r="CX128" s="3">
        <v>0</v>
      </c>
      <c r="CY128" s="3">
        <v>0</v>
      </c>
      <c r="CZ128" s="3">
        <v>0</v>
      </c>
      <c r="DA128" s="105">
        <f t="shared" si="24"/>
        <v>0</v>
      </c>
      <c r="DB128" s="117">
        <f t="shared" si="23"/>
        <v>0</v>
      </c>
      <c r="DE128" s="175"/>
      <c r="DF128" s="175"/>
      <c r="DG128" s="175"/>
      <c r="DH128" s="175"/>
      <c r="DI128" s="175"/>
      <c r="DJ128" s="175"/>
      <c r="DK128" s="175"/>
      <c r="DL128" s="175"/>
      <c r="DO128" s="175"/>
      <c r="DP128" s="175">
        <f t="shared" si="18"/>
        <v>0</v>
      </c>
      <c r="DQ128" s="175">
        <f t="shared" si="19"/>
        <v>0</v>
      </c>
      <c r="DR128" s="175">
        <f t="shared" si="20"/>
        <v>0</v>
      </c>
      <c r="DS128" s="175">
        <f t="shared" si="21"/>
        <v>0</v>
      </c>
      <c r="DT128" s="175"/>
    </row>
    <row r="129" spans="1:125" s="176" customFormat="1" ht="15.4" hidden="1" customHeight="1" outlineLevel="1" thickBot="1">
      <c r="A129" s="185" t="str">
        <f>IF(DA128&lt;&gt;0,(IF(OR(A128="",B128=""),"Please fill in the two boxes above",IF(AND(B128="YES",OR(A128="OTHER",A128="")),"YES for direct impacts on business/household only",""))),"")</f>
        <v/>
      </c>
      <c r="B129" s="187"/>
      <c r="C129" s="40" t="s">
        <v>53</v>
      </c>
      <c r="D129" s="151"/>
      <c r="E129" s="2"/>
      <c r="F129" s="2"/>
      <c r="G129" s="2"/>
      <c r="H129" s="2"/>
      <c r="I129" s="2"/>
      <c r="J129" s="2"/>
      <c r="K129" s="2"/>
      <c r="L129" s="2"/>
      <c r="M129" s="2"/>
      <c r="N129" s="2"/>
      <c r="O129" s="2">
        <v>0</v>
      </c>
      <c r="P129" s="2">
        <v>0</v>
      </c>
      <c r="Q129" s="2">
        <v>0</v>
      </c>
      <c r="R129" s="2">
        <v>0</v>
      </c>
      <c r="S129" s="2">
        <v>0</v>
      </c>
      <c r="T129" s="2">
        <v>0</v>
      </c>
      <c r="U129" s="2">
        <v>0</v>
      </c>
      <c r="V129" s="2">
        <v>0</v>
      </c>
      <c r="W129" s="2">
        <v>0</v>
      </c>
      <c r="X129" s="2">
        <v>0</v>
      </c>
      <c r="Y129" s="2">
        <v>0</v>
      </c>
      <c r="Z129" s="2">
        <v>0</v>
      </c>
      <c r="AA129" s="2">
        <v>0</v>
      </c>
      <c r="AB129" s="2">
        <v>0</v>
      </c>
      <c r="AC129" s="2">
        <v>0</v>
      </c>
      <c r="AD129" s="2">
        <v>0</v>
      </c>
      <c r="AE129" s="2">
        <v>0</v>
      </c>
      <c r="AF129" s="2">
        <v>0</v>
      </c>
      <c r="AG129" s="2">
        <v>0</v>
      </c>
      <c r="AH129" s="2">
        <v>0</v>
      </c>
      <c r="AI129" s="2">
        <v>0</v>
      </c>
      <c r="AJ129" s="2">
        <v>0</v>
      </c>
      <c r="AK129" s="2">
        <v>0</v>
      </c>
      <c r="AL129" s="2">
        <v>0</v>
      </c>
      <c r="AM129" s="2">
        <v>0</v>
      </c>
      <c r="AN129" s="2">
        <v>0</v>
      </c>
      <c r="AO129" s="2">
        <v>0</v>
      </c>
      <c r="AP129" s="2">
        <v>0</v>
      </c>
      <c r="AQ129" s="2">
        <v>0</v>
      </c>
      <c r="AR129" s="2">
        <v>0</v>
      </c>
      <c r="AS129" s="2">
        <v>0</v>
      </c>
      <c r="AT129" s="2">
        <v>0</v>
      </c>
      <c r="AU129" s="2">
        <v>0</v>
      </c>
      <c r="AV129" s="2">
        <v>0</v>
      </c>
      <c r="AW129" s="2">
        <v>0</v>
      </c>
      <c r="AX129" s="2">
        <v>0</v>
      </c>
      <c r="AY129" s="2">
        <v>0</v>
      </c>
      <c r="AZ129" s="2">
        <v>0</v>
      </c>
      <c r="BA129" s="2">
        <v>0</v>
      </c>
      <c r="BB129" s="2">
        <v>0</v>
      </c>
      <c r="BC129" s="2"/>
      <c r="BD129" s="2"/>
      <c r="BE129" s="2"/>
      <c r="BF129" s="2"/>
      <c r="BG129" s="2"/>
      <c r="BH129" s="2"/>
      <c r="BI129" s="2"/>
      <c r="BJ129" s="2"/>
      <c r="BK129" s="2"/>
      <c r="BL129" s="2"/>
      <c r="BM129" s="2">
        <v>0</v>
      </c>
      <c r="BN129" s="2">
        <v>0</v>
      </c>
      <c r="BO129" s="2">
        <v>0</v>
      </c>
      <c r="BP129" s="2">
        <v>0</v>
      </c>
      <c r="BQ129" s="2">
        <v>0</v>
      </c>
      <c r="BR129" s="2">
        <v>0</v>
      </c>
      <c r="BS129" s="2">
        <v>0</v>
      </c>
      <c r="BT129" s="2">
        <v>0</v>
      </c>
      <c r="BU129" s="2">
        <v>0</v>
      </c>
      <c r="BV129" s="2">
        <v>0</v>
      </c>
      <c r="BW129" s="2">
        <v>0</v>
      </c>
      <c r="BX129" s="2">
        <v>0</v>
      </c>
      <c r="BY129" s="2">
        <v>0</v>
      </c>
      <c r="BZ129" s="2">
        <v>0</v>
      </c>
      <c r="CA129" s="2">
        <v>0</v>
      </c>
      <c r="CB129" s="2">
        <v>0</v>
      </c>
      <c r="CC129" s="2">
        <v>0</v>
      </c>
      <c r="CD129" s="2">
        <v>0</v>
      </c>
      <c r="CE129" s="2">
        <v>0</v>
      </c>
      <c r="CF129" s="2">
        <v>0</v>
      </c>
      <c r="CG129" s="2">
        <v>0</v>
      </c>
      <c r="CH129" s="2">
        <v>0</v>
      </c>
      <c r="CI129" s="2">
        <v>0</v>
      </c>
      <c r="CJ129" s="2">
        <v>0</v>
      </c>
      <c r="CK129" s="2">
        <v>0</v>
      </c>
      <c r="CL129" s="2">
        <v>0</v>
      </c>
      <c r="CM129" s="2">
        <v>0</v>
      </c>
      <c r="CN129" s="2">
        <v>0</v>
      </c>
      <c r="CO129" s="2">
        <v>0</v>
      </c>
      <c r="CP129" s="2">
        <v>0</v>
      </c>
      <c r="CQ129" s="2">
        <v>0</v>
      </c>
      <c r="CR129" s="2">
        <v>0</v>
      </c>
      <c r="CS129" s="2">
        <v>0</v>
      </c>
      <c r="CT129" s="2">
        <v>0</v>
      </c>
      <c r="CU129" s="2">
        <v>0</v>
      </c>
      <c r="CV129" s="2">
        <v>0</v>
      </c>
      <c r="CW129" s="2">
        <v>0</v>
      </c>
      <c r="CX129" s="2">
        <v>0</v>
      </c>
      <c r="CY129" s="2">
        <v>0</v>
      </c>
      <c r="CZ129" s="2">
        <v>0</v>
      </c>
      <c r="DA129" s="105">
        <f t="shared" si="24"/>
        <v>0</v>
      </c>
      <c r="DB129" s="117">
        <f t="shared" si="23"/>
        <v>0</v>
      </c>
      <c r="DE129" s="175"/>
      <c r="DF129" s="175"/>
      <c r="DG129" s="175"/>
      <c r="DH129" s="175"/>
      <c r="DO129" s="171"/>
      <c r="DP129" s="175">
        <f t="shared" si="18"/>
        <v>0</v>
      </c>
      <c r="DQ129" s="175">
        <f t="shared" si="19"/>
        <v>0</v>
      </c>
      <c r="DR129" s="175">
        <f t="shared" si="20"/>
        <v>0</v>
      </c>
      <c r="DS129" s="175">
        <f t="shared" si="21"/>
        <v>0</v>
      </c>
      <c r="DT129" s="175"/>
    </row>
    <row r="130" spans="1:125" s="176" customFormat="1" ht="15.4" hidden="1" customHeight="1" outlineLevel="1" thickBot="1">
      <c r="A130" s="188"/>
      <c r="B130" s="187"/>
      <c r="C130" s="42" t="s">
        <v>54</v>
      </c>
      <c r="D130" s="154"/>
      <c r="E130" s="4"/>
      <c r="F130" s="5"/>
      <c r="G130" s="5"/>
      <c r="H130" s="5"/>
      <c r="I130" s="5"/>
      <c r="J130" s="5"/>
      <c r="K130" s="5"/>
      <c r="L130" s="5"/>
      <c r="M130" s="5"/>
      <c r="N130" s="5"/>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4"/>
      <c r="BD130" s="5"/>
      <c r="BE130" s="5"/>
      <c r="BF130" s="5"/>
      <c r="BG130" s="5"/>
      <c r="BH130" s="5"/>
      <c r="BI130" s="5"/>
      <c r="BJ130" s="5"/>
      <c r="BK130" s="5"/>
      <c r="BL130" s="5"/>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0</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105">
        <f t="shared" si="24"/>
        <v>0</v>
      </c>
      <c r="DB130" s="117">
        <f t="shared" si="23"/>
        <v>0</v>
      </c>
      <c r="DE130" s="175"/>
      <c r="DF130" s="175"/>
      <c r="DG130" s="175"/>
      <c r="DH130" s="175"/>
      <c r="DP130" s="175">
        <f t="shared" si="18"/>
        <v>0</v>
      </c>
      <c r="DQ130" s="175">
        <f t="shared" si="19"/>
        <v>0</v>
      </c>
      <c r="DR130" s="175">
        <f t="shared" si="20"/>
        <v>0</v>
      </c>
      <c r="DS130" s="175">
        <f t="shared" si="21"/>
        <v>0</v>
      </c>
      <c r="DT130" s="175"/>
    </row>
    <row r="131" spans="1:125" s="176" customFormat="1" collapsed="1">
      <c r="C131" s="196"/>
      <c r="D131" s="175" t="s">
        <v>161</v>
      </c>
      <c r="E131" s="197">
        <f>'EANDCB &amp; H Calculations'!$F2</f>
        <v>1</v>
      </c>
      <c r="F131" s="197">
        <f>'EANDCB &amp; H Calculations'!$F3</f>
        <v>0.96618357487922713</v>
      </c>
      <c r="G131" s="197">
        <f>'EANDCB &amp; H Calculations'!$F4</f>
        <v>0.93351070036640305</v>
      </c>
      <c r="H131" s="197">
        <f>'EANDCB &amp; H Calculations'!$F5</f>
        <v>0.90194270566802237</v>
      </c>
      <c r="I131" s="197">
        <f>'EANDCB &amp; H Calculations'!$F6</f>
        <v>0.87144222769857238</v>
      </c>
      <c r="J131" s="197">
        <f>'EANDCB &amp; H Calculations'!$F7</f>
        <v>0.84197316685852419</v>
      </c>
      <c r="K131" s="197">
        <f>'EANDCB &amp; H Calculations'!$F8</f>
        <v>0.81350064430775282</v>
      </c>
      <c r="L131" s="197">
        <f>'EANDCB &amp; H Calculations'!$F9</f>
        <v>0.78599096068381913</v>
      </c>
      <c r="M131" s="197">
        <f>'EANDCB &amp; H Calculations'!$F10</f>
        <v>0.75941155621625056</v>
      </c>
      <c r="N131" s="197">
        <f>'EANDCB &amp; H Calculations'!$F11</f>
        <v>0.73373097218961414</v>
      </c>
      <c r="O131" s="197">
        <f>'EANDCB &amp; H Calculations'!$F12</f>
        <v>0.70891881370977217</v>
      </c>
      <c r="P131" s="197">
        <f>'EANDCB &amp; H Calculations'!$F13</f>
        <v>0.68494571372924851</v>
      </c>
      <c r="Q131" s="197">
        <f>'EANDCB &amp; H Calculations'!$F14</f>
        <v>0.66178329828912896</v>
      </c>
      <c r="R131" s="197">
        <f>'EANDCB &amp; H Calculations'!$F15</f>
        <v>0.63940415293635666</v>
      </c>
      <c r="S131" s="197">
        <f>'EANDCB &amp; H Calculations'!$F16</f>
        <v>0.61778179027667302</v>
      </c>
      <c r="T131" s="197">
        <f>'EANDCB &amp; H Calculations'!$F17</f>
        <v>0.59689061862480497</v>
      </c>
      <c r="U131" s="197">
        <f>'EANDCB &amp; H Calculations'!$F18</f>
        <v>0.57670591171478747</v>
      </c>
      <c r="V131" s="197">
        <f>'EANDCB &amp; H Calculations'!$F19</f>
        <v>0.55720377943457733</v>
      </c>
      <c r="W131" s="197">
        <f>'EANDCB &amp; H Calculations'!$F20</f>
        <v>0.53836113955031628</v>
      </c>
      <c r="X131" s="197">
        <f>'EANDCB &amp; H Calculations'!$F21</f>
        <v>0.52015569038677911</v>
      </c>
      <c r="Y131" s="197">
        <f>'EANDCB &amp; H Calculations'!$F22</f>
        <v>0.50256588443167061</v>
      </c>
      <c r="Z131" s="197">
        <f>'EANDCB &amp; H Calculations'!$F23</f>
        <v>0.48557090283253213</v>
      </c>
      <c r="AA131" s="197">
        <f>'EANDCB &amp; H Calculations'!$F24</f>
        <v>0.46915063075606966</v>
      </c>
      <c r="AB131" s="197">
        <f>'EANDCB &amp; H Calculations'!$F25</f>
        <v>0.45328563358074364</v>
      </c>
      <c r="AC131" s="197">
        <f>'EANDCB &amp; H Calculations'!$F26</f>
        <v>0.43795713389443841</v>
      </c>
      <c r="AD131" s="197">
        <f>'EANDCB &amp; H Calculations'!$F27</f>
        <v>0.42314698926998884</v>
      </c>
      <c r="AE131" s="197">
        <f>'EANDCB &amp; H Calculations'!$F28</f>
        <v>0.40883767079225974</v>
      </c>
      <c r="AF131" s="197">
        <f>'EANDCB &amp; H Calculations'!$F29</f>
        <v>0.39501224231136206</v>
      </c>
      <c r="AG131" s="197">
        <f>'EANDCB &amp; H Calculations'!$F30</f>
        <v>0.38165434039745127</v>
      </c>
      <c r="AH131" s="197">
        <f>'EANDCB &amp; H Calculations'!$F31</f>
        <v>0.36874815497338298</v>
      </c>
      <c r="AI131" s="197">
        <f>'EANDCB &amp; H Calculations'!$F32</f>
        <v>0.35627841060230236</v>
      </c>
      <c r="AJ131" s="197">
        <f>'EANDCB &amp; H Calculations'!$F33</f>
        <v>0.3459013695167984</v>
      </c>
      <c r="AK131" s="197">
        <f>'EANDCB &amp; H Calculations'!$F34</f>
        <v>0.33582657234640623</v>
      </c>
      <c r="AL131" s="197">
        <f>'EANDCB &amp; H Calculations'!$F35</f>
        <v>0.32604521587029728</v>
      </c>
      <c r="AM131" s="197">
        <f>'EANDCB &amp; H Calculations'!$F36</f>
        <v>0.31654875327213333</v>
      </c>
      <c r="AN131" s="197">
        <f>'EANDCB &amp; H Calculations'!$F37</f>
        <v>0.30732888667197411</v>
      </c>
      <c r="AO131" s="197">
        <f>'EANDCB &amp; H Calculations'!$F38</f>
        <v>0.29837755987570297</v>
      </c>
      <c r="AP131" s="197">
        <f>'EANDCB &amp; H Calculations'!$F39</f>
        <v>0.28968695133563399</v>
      </c>
      <c r="AQ131" s="197">
        <f>'EANDCB &amp; H Calculations'!$F40</f>
        <v>0.28124946731614953</v>
      </c>
      <c r="AR131" s="197">
        <f>'EANDCB &amp; H Calculations'!$F41</f>
        <v>0.27305773525839755</v>
      </c>
      <c r="AS131" s="197">
        <f>'EANDCB &amp; H Calculations'!$F42</f>
        <v>0.26510459733825009</v>
      </c>
      <c r="AT131" s="197">
        <f>'EANDCB &amp; H Calculations'!$F43</f>
        <v>0.25738310421189325</v>
      </c>
      <c r="AU131" s="197">
        <f>'EANDCB &amp; H Calculations'!$F44</f>
        <v>0.24988650894358572</v>
      </c>
      <c r="AV131" s="197">
        <f>'EANDCB &amp; H Calculations'!$F45</f>
        <v>0.24260826111027745</v>
      </c>
      <c r="AW131" s="197">
        <f>'EANDCB &amp; H Calculations'!$F46</f>
        <v>0.23554200107793921</v>
      </c>
      <c r="AX131" s="197">
        <f>'EANDCB &amp; H Calculations'!$F47</f>
        <v>0.22868155444460117</v>
      </c>
      <c r="AY131" s="197">
        <f>'EANDCB &amp; H Calculations'!$F48</f>
        <v>0.22202092664524389</v>
      </c>
      <c r="AZ131" s="197">
        <f>'EANDCB &amp; H Calculations'!$F49</f>
        <v>0.21555429771382903</v>
      </c>
      <c r="BA131" s="197">
        <f>'EANDCB &amp; H Calculations'!$F50</f>
        <v>0.20927601719789224</v>
      </c>
      <c r="BB131" s="197">
        <f>'EANDCB &amp; H Calculations'!$F51</f>
        <v>0.20318059922125462</v>
      </c>
      <c r="BC131" s="197">
        <f>'EANDCB &amp; H Calculations'!$F52</f>
        <v>0.19726271769053846</v>
      </c>
      <c r="BD131" s="197">
        <f>'EANDCB &amp; H Calculations'!$F53</f>
        <v>0.19151720164129951</v>
      </c>
      <c r="BE131" s="197">
        <f>'EANDCB &amp; H Calculations'!$F54</f>
        <v>0.18593903071970827</v>
      </c>
      <c r="BF131" s="197">
        <f>'EANDCB &amp; H Calculations'!$F55</f>
        <v>0.18052333079583324</v>
      </c>
      <c r="BG131" s="197">
        <f>'EANDCB &amp; H Calculations'!$F56</f>
        <v>0.1752653697046925</v>
      </c>
      <c r="BH131" s="197">
        <f>'EANDCB &amp; H Calculations'!$F57</f>
        <v>0.17016055311135195</v>
      </c>
      <c r="BI131" s="197">
        <f>'EANDCB &amp; H Calculations'!$F58</f>
        <v>0.16520442049645817</v>
      </c>
      <c r="BJ131" s="197">
        <f>'EANDCB &amp; H Calculations'!$F59</f>
        <v>0.16039264125869726</v>
      </c>
      <c r="BK131" s="197">
        <f>'EANDCB &amp; H Calculations'!$F60</f>
        <v>0.15572101093077403</v>
      </c>
      <c r="BL131" s="197">
        <f>'EANDCB &amp; H Calculations'!$F61</f>
        <v>0.15118544750560589</v>
      </c>
      <c r="BM131" s="197">
        <f>'EANDCB &amp; H Calculations'!$F62</f>
        <v>0.14678198786952026</v>
      </c>
      <c r="BN131" s="197">
        <f>'EANDCB &amp; H Calculations'!$F63</f>
        <v>0.14250678433934005</v>
      </c>
      <c r="BO131" s="197">
        <f>'EANDCB &amp; H Calculations'!$F64</f>
        <v>0.13835610130033019</v>
      </c>
      <c r="BP131" s="197">
        <f>'EANDCB &amp; H Calculations'!$F65</f>
        <v>0.13432631194206812</v>
      </c>
      <c r="BQ131" s="197">
        <f>'EANDCB &amp; H Calculations'!$F66</f>
        <v>0.13041389508938656</v>
      </c>
      <c r="BR131" s="197">
        <f>'EANDCB &amp; H Calculations'!$F67</f>
        <v>0.12661543212561799</v>
      </c>
      <c r="BS131" s="197">
        <f>'EANDCB &amp; H Calculations'!$F68</f>
        <v>0.12292760400545437</v>
      </c>
      <c r="BT131" s="197">
        <f>'EANDCB &amp; H Calculations'!$F69</f>
        <v>0.11934718835481009</v>
      </c>
      <c r="BU131" s="197">
        <f>'EANDCB &amp; H Calculations'!$F70</f>
        <v>0.1158710566551554</v>
      </c>
      <c r="BV131" s="197">
        <f>'EANDCB &amp; H Calculations'!$F71</f>
        <v>0.11249617150985962</v>
      </c>
      <c r="BW131" s="197">
        <f>'EANDCB &amp; H Calculations'!$F72</f>
        <v>0.10921958399015498</v>
      </c>
      <c r="BX131" s="197">
        <f>'EANDCB &amp; H Calculations'!$F73</f>
        <v>0.10603843105840288</v>
      </c>
      <c r="BY131" s="197">
        <f>'EANDCB &amp; H Calculations'!$F74</f>
        <v>0.10294993306641055</v>
      </c>
      <c r="BZ131" s="197">
        <f>'EANDCB &amp; H Calculations'!$F75</f>
        <v>9.995139132661221E-2</v>
      </c>
      <c r="CA131" s="197">
        <f>'EANDCB &amp; H Calculations'!$F76</f>
        <v>9.7040185753992453E-2</v>
      </c>
      <c r="CB131" s="197">
        <f>'EANDCB &amp; H Calculations'!$F77</f>
        <v>9.4213772576691682E-2</v>
      </c>
      <c r="CC131" s="197">
        <f>'EANDCB &amp; H Calculations'!$F78</f>
        <v>9.1915875684577264E-2</v>
      </c>
      <c r="CD131" s="197">
        <f>'EANDCB &amp; H Calculations'!$F79</f>
        <v>8.9674025058124163E-2</v>
      </c>
      <c r="CE131" s="197">
        <f>'EANDCB &amp; H Calculations'!$F80</f>
        <v>8.748685371524309E-2</v>
      </c>
      <c r="CF131" s="197">
        <f>'EANDCB &amp; H Calculations'!$F81</f>
        <v>8.535302801487131E-2</v>
      </c>
      <c r="CG131" s="197">
        <f>'EANDCB &amp; H Calculations'!$F82</f>
        <v>8.3271246843776903E-2</v>
      </c>
      <c r="CH131" s="197">
        <f>'EANDCB &amp; H Calculations'!$F83</f>
        <v>8.1240240823196988E-2</v>
      </c>
      <c r="CI131" s="197">
        <f>'EANDCB &amp; H Calculations'!$F84</f>
        <v>7.9258771534826314E-2</v>
      </c>
      <c r="CJ131" s="197">
        <f>'EANDCB &amp; H Calculations'!$F85</f>
        <v>7.7325630765684217E-2</v>
      </c>
      <c r="CK131" s="197">
        <f>'EANDCB &amp; H Calculations'!$F86</f>
        <v>7.5439639771399253E-2</v>
      </c>
      <c r="CL131" s="197">
        <f>'EANDCB &amp; H Calculations'!$F87</f>
        <v>7.3599648557462677E-2</v>
      </c>
      <c r="CM131" s="197">
        <f>'EANDCB &amp; H Calculations'!$F88</f>
        <v>7.1804535178012371E-2</v>
      </c>
      <c r="CN131" s="197">
        <f>'EANDCB &amp; H Calculations'!$F89</f>
        <v>7.00532050517194E-2</v>
      </c>
      <c r="CO131" s="197">
        <f>'EANDCB &amp; H Calculations'!$F90</f>
        <v>6.8344590294360394E-2</v>
      </c>
      <c r="CP131" s="197">
        <f>'EANDCB &amp; H Calculations'!$F91</f>
        <v>6.6677649067668682E-2</v>
      </c>
      <c r="CQ131" s="197">
        <f>'EANDCB &amp; H Calculations'!$F92</f>
        <v>6.5051364944066992E-2</v>
      </c>
      <c r="CR131" s="197">
        <f>'EANDCB &amp; H Calculations'!$F93</f>
        <v>6.3464746286894635E-2</v>
      </c>
      <c r="CS131" s="197">
        <f>'EANDCB &amp; H Calculations'!$F94</f>
        <v>6.1916825645750871E-2</v>
      </c>
      <c r="CT131" s="197">
        <f>'EANDCB &amp; H Calculations'!$F95</f>
        <v>6.0406659166586218E-2</v>
      </c>
      <c r="CU131" s="197">
        <f>'EANDCB &amp; H Calculations'!$F96</f>
        <v>5.8933326016181668E-2</v>
      </c>
      <c r="CV131" s="197">
        <f>'EANDCB &amp; H Calculations'!$F97</f>
        <v>5.7495927820665052E-2</v>
      </c>
      <c r="CW131" s="197">
        <f>'EANDCB &amp; H Calculations'!$F98</f>
        <v>5.6093588117722006E-2</v>
      </c>
      <c r="CX131" s="197">
        <f>'EANDCB &amp; H Calculations'!$F99</f>
        <v>5.4725451822167814E-2</v>
      </c>
      <c r="CY131" s="197">
        <f>'EANDCB &amp; H Calculations'!$F100</f>
        <v>5.3390684704553965E-2</v>
      </c>
      <c r="CZ131" s="197">
        <f>'EANDCB &amp; H Calculations'!$F101</f>
        <v>5.2088472882491681E-2</v>
      </c>
      <c r="DA131" s="198"/>
      <c r="DB131" s="198"/>
      <c r="DC131" s="175"/>
      <c r="DE131" s="175"/>
      <c r="DF131" s="175"/>
      <c r="DG131" s="175"/>
      <c r="DH131" s="175"/>
    </row>
    <row r="132" spans="1:125" s="176" customFormat="1">
      <c r="A132" s="199"/>
      <c r="B132" s="196"/>
      <c r="C132" s="196"/>
      <c r="E132" s="198"/>
      <c r="F132" s="175"/>
      <c r="G132" s="198"/>
      <c r="BC132" s="198"/>
      <c r="BD132" s="175"/>
      <c r="BE132" s="198"/>
      <c r="DC132" s="175"/>
      <c r="DE132" s="175"/>
      <c r="DF132" s="175"/>
      <c r="DG132" s="175"/>
      <c r="DH132" s="175"/>
    </row>
    <row r="133" spans="1:125" s="176" customFormat="1">
      <c r="A133" s="199"/>
      <c r="B133" s="196"/>
      <c r="C133" s="196"/>
      <c r="E133" s="198"/>
      <c r="F133" s="175"/>
      <c r="G133" s="198"/>
      <c r="BC133" s="198"/>
      <c r="BD133" s="175"/>
      <c r="BE133" s="198"/>
      <c r="DC133" s="175"/>
      <c r="DU133" s="200"/>
    </row>
    <row r="134" spans="1:125" s="176" customFormat="1">
      <c r="A134" s="199"/>
      <c r="B134" s="196"/>
      <c r="C134" s="196"/>
      <c r="E134" s="198"/>
      <c r="F134" s="175"/>
      <c r="G134" s="198"/>
      <c r="BC134" s="198"/>
      <c r="BD134" s="175"/>
      <c r="BE134" s="198"/>
      <c r="DC134" s="175"/>
      <c r="DU134" s="200"/>
    </row>
    <row r="135" spans="1:125" s="176" customFormat="1" ht="15" hidden="1" customHeight="1">
      <c r="A135" s="201" t="s">
        <v>162</v>
      </c>
      <c r="B135" s="202"/>
      <c r="C135" s="196"/>
      <c r="E135" s="198"/>
      <c r="F135" s="175"/>
      <c r="G135" s="198"/>
      <c r="BC135" s="198"/>
      <c r="BD135" s="175"/>
      <c r="BE135" s="198"/>
      <c r="DC135" s="175"/>
      <c r="DU135" s="200"/>
    </row>
    <row r="136" spans="1:125" s="176" customFormat="1" ht="15" hidden="1" customHeight="1">
      <c r="A136" s="203" t="s">
        <v>163</v>
      </c>
      <c r="B136" s="204" t="s">
        <v>57</v>
      </c>
      <c r="C136" s="196"/>
      <c r="E136" s="198"/>
      <c r="F136" s="175"/>
      <c r="G136" s="198"/>
      <c r="BC136" s="198"/>
      <c r="BD136" s="175"/>
      <c r="BE136" s="198"/>
      <c r="DC136" s="175"/>
      <c r="DU136" s="200"/>
    </row>
    <row r="137" spans="1:125" s="176" customFormat="1" ht="15.75" hidden="1" customHeight="1">
      <c r="A137" s="203" t="s">
        <v>164</v>
      </c>
      <c r="B137" s="204" t="s">
        <v>35</v>
      </c>
      <c r="C137" s="196"/>
      <c r="E137" s="198"/>
      <c r="F137" s="175"/>
      <c r="G137" s="171"/>
      <c r="BC137" s="198"/>
      <c r="BD137" s="175"/>
      <c r="BE137" s="171"/>
      <c r="DC137" s="175"/>
      <c r="DU137" s="200"/>
    </row>
    <row r="138" spans="1:125" s="176" customFormat="1" ht="15.75" hidden="1" customHeight="1" thickBot="1">
      <c r="A138" s="205" t="s">
        <v>113</v>
      </c>
      <c r="B138" s="206"/>
      <c r="C138" s="196"/>
      <c r="E138" s="198"/>
      <c r="F138" s="175"/>
      <c r="G138" s="175"/>
      <c r="BC138" s="198"/>
      <c r="BD138" s="175"/>
      <c r="BE138" s="175"/>
      <c r="DC138" s="175"/>
      <c r="DU138" s="200"/>
    </row>
    <row r="139" spans="1:125" s="200" customFormat="1">
      <c r="C139" s="207"/>
    </row>
    <row r="140" spans="1:125" s="200" customFormat="1">
      <c r="C140" s="207"/>
    </row>
    <row r="141" spans="1:125" s="200" customFormat="1">
      <c r="C141" s="207"/>
    </row>
    <row r="142" spans="1:125" s="200" customFormat="1">
      <c r="A142" s="207"/>
      <c r="B142" s="207"/>
      <c r="C142" s="207"/>
    </row>
    <row r="143" spans="1:125" s="200" customFormat="1">
      <c r="A143" s="207"/>
      <c r="B143" s="207"/>
      <c r="C143" s="207"/>
    </row>
    <row r="144" spans="1:125" s="200" customFormat="1">
      <c r="A144" s="207"/>
      <c r="B144" s="207"/>
      <c r="C144" s="207"/>
    </row>
    <row r="145" spans="1:3" s="200" customFormat="1">
      <c r="A145" s="207"/>
      <c r="B145" s="207"/>
      <c r="C145" s="207"/>
    </row>
    <row r="146" spans="1:3" s="200" customFormat="1">
      <c r="A146" s="207"/>
      <c r="B146" s="207"/>
      <c r="C146" s="207"/>
    </row>
    <row r="147" spans="1:3" s="200" customFormat="1">
      <c r="A147" s="207"/>
      <c r="B147" s="207"/>
      <c r="C147" s="207"/>
    </row>
    <row r="148" spans="1:3" s="200" customFormat="1">
      <c r="A148" s="207"/>
      <c r="B148" s="207"/>
      <c r="C148" s="207"/>
    </row>
    <row r="149" spans="1:3" s="200" customFormat="1">
      <c r="A149" s="207"/>
      <c r="B149" s="207"/>
      <c r="C149" s="207"/>
    </row>
    <row r="150" spans="1:3" s="200" customFormat="1">
      <c r="A150" s="207"/>
      <c r="B150" s="207"/>
      <c r="C150" s="207"/>
    </row>
    <row r="151" spans="1:3" s="200" customFormat="1">
      <c r="A151" s="207"/>
      <c r="B151" s="207"/>
      <c r="C151" s="207"/>
    </row>
    <row r="152" spans="1:3" s="200" customFormat="1">
      <c r="A152" s="207"/>
      <c r="B152" s="207"/>
      <c r="C152" s="207"/>
    </row>
    <row r="153" spans="1:3" s="200" customFormat="1">
      <c r="A153" s="207"/>
      <c r="B153" s="207"/>
      <c r="C153" s="207"/>
    </row>
    <row r="154" spans="1:3" s="200" customFormat="1">
      <c r="A154" s="207"/>
      <c r="B154" s="207"/>
      <c r="C154" s="207"/>
    </row>
  </sheetData>
  <sheetProtection formatColumns="0" formatRows="0" insertColumns="0" insertRows="0" insertHyperlinks="0" deleteColumns="0" deleteRows="0" sort="0" autoFilter="0" pivotTables="0"/>
  <conditionalFormatting sqref="E5:DB19 E21:DB65 E70:DB84 E86:DB130">
    <cfRule type="cellIs" dxfId="4" priority="1" stopIfTrue="1" operator="equal">
      <formula>0</formula>
    </cfRule>
  </conditionalFormatting>
  <dataValidations count="2">
    <dataValidation type="list" allowBlank="1" showInputMessage="1" showErrorMessage="1" sqref="A110 A8 A119 A122 A113 A125 A82 A5 A101 A104 A45 A51 A57 A39 A36 A30 A27 A21 A24 A76 A42 A116 A92 A89 A86 A128 A79 A73 A33 A70 A63 A60 A17 A54 A48 A107 A95 A98 A14 A11" xr:uid="{970B6268-A6D0-4E77-8EA4-9E948D7B6D78}">
      <formula1>$A$136:$A$142</formula1>
    </dataValidation>
    <dataValidation type="list" allowBlank="1" showInputMessage="1" showErrorMessage="1" sqref="B8 B5 B14 B128 B17 B11 B24 B21 B27 B30 B36 B39 B42 B45 B48 B51 B54 B57 B60 B63 B70 B33 B73 B79 B82 B86 B89 B92 B95 B98 B101 B104 B107 B110 B113 B116 B119 B122 B125 B76" xr:uid="{1312F94C-2B9B-49BF-9F19-A56BAAB0B40D}">
      <formula1>$B$136:$B$138</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126C-1AB4-4CBA-8FF5-166DEA336001}">
  <sheetPr>
    <tabColor rgb="FF92D050"/>
  </sheetPr>
  <dimension ref="A1:DU154"/>
  <sheetViews>
    <sheetView zoomScale="70" zoomScaleNormal="70" workbookViewId="0"/>
  </sheetViews>
  <sheetFormatPr defaultColWidth="8.88671875" defaultRowHeight="15" outlineLevelRow="1" outlineLevelCol="1"/>
  <cols>
    <col min="1" max="1" width="11.109375" style="200" customWidth="1"/>
    <col min="2" max="2" width="13.6640625" style="200" customWidth="1"/>
    <col min="3" max="4" width="31.6640625" style="200" customWidth="1"/>
    <col min="5" max="14" width="10.21875" style="200" customWidth="1"/>
    <col min="15" max="104" width="10.21875" style="200" hidden="1" customWidth="1" outlineLevel="1"/>
    <col min="105" max="105" width="16" style="200" customWidth="1" collapsed="1"/>
    <col min="106" max="106" width="26.33203125" style="200" customWidth="1"/>
    <col min="107" max="107" width="8.88671875" style="200"/>
    <col min="108" max="108" width="27.5546875" style="200" customWidth="1"/>
    <col min="109" max="109" width="10.88671875" style="200" bestFit="1" customWidth="1"/>
    <col min="110" max="111" width="14.21875" style="200" bestFit="1" customWidth="1"/>
    <col min="112" max="112" width="2.109375" style="200" customWidth="1"/>
    <col min="113" max="113" width="42.5546875" style="200" customWidth="1"/>
    <col min="114" max="114" width="20.44140625" style="200" customWidth="1"/>
    <col min="115" max="115" width="10.5546875" style="200" customWidth="1"/>
    <col min="116" max="116" width="12.109375" style="200" customWidth="1"/>
    <col min="117" max="117" width="2.88671875" style="200" customWidth="1"/>
    <col min="118" max="118" width="13.5546875" style="200" bestFit="1" customWidth="1"/>
    <col min="119" max="119" width="5.33203125" style="200" bestFit="1" customWidth="1"/>
    <col min="120" max="120" width="14.77734375" style="200" bestFit="1" customWidth="1"/>
    <col min="121" max="121" width="14.77734375" style="200" customWidth="1"/>
    <col min="122" max="122" width="20.109375" style="200" customWidth="1"/>
    <col min="123" max="123" width="21" style="200" customWidth="1"/>
    <col min="124" max="124" width="2.44140625" style="200" customWidth="1"/>
    <col min="125" max="125" width="30.109375" style="200" customWidth="1"/>
    <col min="126" max="16384" width="8.88671875" style="91"/>
  </cols>
  <sheetData>
    <row r="1" spans="1:125" s="176" customFormat="1" ht="15" customHeight="1">
      <c r="A1" s="168" t="s">
        <v>58</v>
      </c>
      <c r="B1" s="168" t="s">
        <v>59</v>
      </c>
      <c r="C1" s="169" t="s">
        <v>166</v>
      </c>
      <c r="D1" s="170" t="s">
        <v>61</v>
      </c>
      <c r="E1" s="171" t="s">
        <v>62</v>
      </c>
      <c r="F1" s="172"/>
      <c r="G1" s="172"/>
      <c r="H1" s="172"/>
      <c r="I1" s="172"/>
      <c r="J1" s="172"/>
      <c r="K1" s="172"/>
      <c r="L1" s="172"/>
      <c r="M1" s="173"/>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4"/>
      <c r="BD1" s="172"/>
      <c r="BE1" s="172"/>
      <c r="BF1" s="172"/>
      <c r="BG1" s="172"/>
      <c r="BH1" s="172"/>
      <c r="BI1" s="172"/>
      <c r="BJ1" s="172"/>
      <c r="BK1" s="173"/>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5"/>
      <c r="DB1" s="175"/>
      <c r="DC1" s="175" t="s">
        <v>32</v>
      </c>
      <c r="DH1" s="175" t="s">
        <v>32</v>
      </c>
      <c r="DM1" s="175" t="s">
        <v>32</v>
      </c>
      <c r="DP1" s="175"/>
      <c r="DQ1" s="175"/>
      <c r="DR1" s="175"/>
      <c r="DS1" s="175"/>
      <c r="DT1" s="175" t="s">
        <v>32</v>
      </c>
      <c r="DU1" s="175"/>
    </row>
    <row r="2" spans="1:125" s="176" customFormat="1" ht="15.75">
      <c r="A2" s="177" t="s">
        <v>63</v>
      </c>
      <c r="B2" s="177" t="s">
        <v>64</v>
      </c>
      <c r="C2" s="178" t="s">
        <v>65</v>
      </c>
      <c r="D2" s="178"/>
      <c r="E2" s="173">
        <v>1</v>
      </c>
      <c r="F2" s="173">
        <v>2</v>
      </c>
      <c r="G2" s="173">
        <v>3</v>
      </c>
      <c r="H2" s="173">
        <v>4</v>
      </c>
      <c r="I2" s="173">
        <v>5</v>
      </c>
      <c r="J2" s="173">
        <v>6</v>
      </c>
      <c r="K2" s="173">
        <v>7</v>
      </c>
      <c r="L2" s="173">
        <v>8</v>
      </c>
      <c r="M2" s="173">
        <v>9</v>
      </c>
      <c r="N2" s="173">
        <v>10</v>
      </c>
      <c r="O2" s="173">
        <v>11</v>
      </c>
      <c r="P2" s="173">
        <v>12</v>
      </c>
      <c r="Q2" s="173">
        <v>13</v>
      </c>
      <c r="R2" s="173">
        <v>14</v>
      </c>
      <c r="S2" s="173">
        <v>15</v>
      </c>
      <c r="T2" s="173">
        <v>16</v>
      </c>
      <c r="U2" s="173">
        <v>17</v>
      </c>
      <c r="V2" s="173">
        <v>18</v>
      </c>
      <c r="W2" s="173">
        <v>19</v>
      </c>
      <c r="X2" s="173">
        <v>20</v>
      </c>
      <c r="Y2" s="173">
        <v>21</v>
      </c>
      <c r="Z2" s="173">
        <v>22</v>
      </c>
      <c r="AA2" s="173">
        <v>23</v>
      </c>
      <c r="AB2" s="173">
        <v>24</v>
      </c>
      <c r="AC2" s="173">
        <v>25</v>
      </c>
      <c r="AD2" s="173">
        <v>26</v>
      </c>
      <c r="AE2" s="173">
        <v>27</v>
      </c>
      <c r="AF2" s="173">
        <v>28</v>
      </c>
      <c r="AG2" s="173">
        <v>29</v>
      </c>
      <c r="AH2" s="173">
        <v>30</v>
      </c>
      <c r="AI2" s="173">
        <v>31</v>
      </c>
      <c r="AJ2" s="173">
        <v>32</v>
      </c>
      <c r="AK2" s="173">
        <v>33</v>
      </c>
      <c r="AL2" s="173">
        <v>34</v>
      </c>
      <c r="AM2" s="173">
        <v>35</v>
      </c>
      <c r="AN2" s="173">
        <v>36</v>
      </c>
      <c r="AO2" s="173">
        <v>37</v>
      </c>
      <c r="AP2" s="173">
        <v>38</v>
      </c>
      <c r="AQ2" s="173">
        <v>39</v>
      </c>
      <c r="AR2" s="173">
        <v>40</v>
      </c>
      <c r="AS2" s="173">
        <v>41</v>
      </c>
      <c r="AT2" s="173">
        <v>42</v>
      </c>
      <c r="AU2" s="173">
        <v>43</v>
      </c>
      <c r="AV2" s="173">
        <v>44</v>
      </c>
      <c r="AW2" s="173">
        <v>45</v>
      </c>
      <c r="AX2" s="173">
        <v>46</v>
      </c>
      <c r="AY2" s="173">
        <v>47</v>
      </c>
      <c r="AZ2" s="173">
        <v>48</v>
      </c>
      <c r="BA2" s="173">
        <v>49</v>
      </c>
      <c r="BB2" s="173">
        <v>50</v>
      </c>
      <c r="BC2" s="173">
        <v>51</v>
      </c>
      <c r="BD2" s="173">
        <v>52</v>
      </c>
      <c r="BE2" s="173">
        <v>53</v>
      </c>
      <c r="BF2" s="173">
        <v>54</v>
      </c>
      <c r="BG2" s="173">
        <v>55</v>
      </c>
      <c r="BH2" s="173">
        <v>56</v>
      </c>
      <c r="BI2" s="173">
        <v>57</v>
      </c>
      <c r="BJ2" s="173">
        <v>58</v>
      </c>
      <c r="BK2" s="173">
        <v>59</v>
      </c>
      <c r="BL2" s="173">
        <v>60</v>
      </c>
      <c r="BM2" s="173">
        <v>61</v>
      </c>
      <c r="BN2" s="173">
        <v>62</v>
      </c>
      <c r="BO2" s="173">
        <v>63</v>
      </c>
      <c r="BP2" s="173">
        <v>64</v>
      </c>
      <c r="BQ2" s="173">
        <v>65</v>
      </c>
      <c r="BR2" s="173">
        <v>66</v>
      </c>
      <c r="BS2" s="173">
        <v>67</v>
      </c>
      <c r="BT2" s="173">
        <v>68</v>
      </c>
      <c r="BU2" s="173">
        <v>69</v>
      </c>
      <c r="BV2" s="173">
        <v>70</v>
      </c>
      <c r="BW2" s="173">
        <v>71</v>
      </c>
      <c r="BX2" s="173">
        <v>72</v>
      </c>
      <c r="BY2" s="173">
        <v>73</v>
      </c>
      <c r="BZ2" s="173">
        <v>74</v>
      </c>
      <c r="CA2" s="173">
        <v>75</v>
      </c>
      <c r="CB2" s="173">
        <v>76</v>
      </c>
      <c r="CC2" s="173">
        <v>77</v>
      </c>
      <c r="CD2" s="173">
        <v>78</v>
      </c>
      <c r="CE2" s="173">
        <v>79</v>
      </c>
      <c r="CF2" s="173">
        <v>80</v>
      </c>
      <c r="CG2" s="173">
        <v>81</v>
      </c>
      <c r="CH2" s="173">
        <v>82</v>
      </c>
      <c r="CI2" s="173">
        <v>83</v>
      </c>
      <c r="CJ2" s="173">
        <v>84</v>
      </c>
      <c r="CK2" s="173">
        <v>85</v>
      </c>
      <c r="CL2" s="173">
        <v>86</v>
      </c>
      <c r="CM2" s="173">
        <v>87</v>
      </c>
      <c r="CN2" s="173">
        <v>88</v>
      </c>
      <c r="CO2" s="173">
        <v>89</v>
      </c>
      <c r="CP2" s="173">
        <v>90</v>
      </c>
      <c r="CQ2" s="173">
        <v>91</v>
      </c>
      <c r="CR2" s="173">
        <v>92</v>
      </c>
      <c r="CS2" s="173">
        <v>93</v>
      </c>
      <c r="CT2" s="173">
        <v>94</v>
      </c>
      <c r="CU2" s="173">
        <v>95</v>
      </c>
      <c r="CV2" s="173">
        <v>96</v>
      </c>
      <c r="CW2" s="173">
        <v>97</v>
      </c>
      <c r="CX2" s="173">
        <v>98</v>
      </c>
      <c r="CY2" s="173">
        <v>99</v>
      </c>
      <c r="CZ2" s="173">
        <v>100</v>
      </c>
      <c r="DA2" s="171"/>
      <c r="DB2" s="171"/>
      <c r="DC2" s="171"/>
    </row>
    <row r="3" spans="1:125" s="176" customFormat="1" ht="16.5" thickBot="1">
      <c r="A3" s="179"/>
      <c r="B3" s="179" t="s">
        <v>66</v>
      </c>
      <c r="C3" s="178"/>
      <c r="D3" s="180"/>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72"/>
      <c r="CF3" s="172"/>
      <c r="CG3" s="172"/>
      <c r="CH3" s="172"/>
      <c r="CI3" s="172"/>
      <c r="CJ3" s="172"/>
      <c r="CK3" s="172"/>
      <c r="CL3" s="172"/>
      <c r="CM3" s="172"/>
      <c r="CN3" s="172"/>
      <c r="CO3" s="172"/>
      <c r="CP3" s="172"/>
      <c r="CQ3" s="172"/>
      <c r="CR3" s="172"/>
      <c r="CS3" s="172"/>
      <c r="CT3" s="172"/>
      <c r="CU3" s="172"/>
      <c r="CV3" s="172"/>
      <c r="CW3" s="172"/>
      <c r="CX3" s="172"/>
      <c r="CY3" s="172"/>
      <c r="CZ3" s="172"/>
      <c r="DA3" s="175"/>
      <c r="DB3" s="175"/>
      <c r="DC3" s="175"/>
    </row>
    <row r="4" spans="1:125" s="176" customFormat="1" ht="16.5" thickBot="1">
      <c r="A4" s="181"/>
      <c r="B4" s="182"/>
      <c r="C4" s="62" t="s">
        <v>67</v>
      </c>
      <c r="D4" s="63"/>
      <c r="E4" s="213"/>
      <c r="F4" s="212"/>
      <c r="G4" s="212"/>
      <c r="H4" s="212"/>
      <c r="I4" s="212"/>
      <c r="J4" s="212"/>
      <c r="K4" s="212"/>
      <c r="L4" s="212"/>
      <c r="M4" s="212"/>
      <c r="N4" s="214"/>
      <c r="O4" s="215"/>
      <c r="P4" s="212"/>
      <c r="Q4" s="212"/>
      <c r="R4" s="212"/>
      <c r="S4" s="212"/>
      <c r="T4" s="212"/>
      <c r="U4" s="212"/>
      <c r="V4" s="212"/>
      <c r="W4" s="212"/>
      <c r="X4" s="214"/>
      <c r="Y4" s="215"/>
      <c r="Z4" s="212"/>
      <c r="AA4" s="212"/>
      <c r="AB4" s="212"/>
      <c r="AC4" s="212"/>
      <c r="AD4" s="212"/>
      <c r="AE4" s="212"/>
      <c r="AF4" s="212"/>
      <c r="AG4" s="212"/>
      <c r="AH4" s="214"/>
      <c r="AI4" s="215"/>
      <c r="AJ4" s="212"/>
      <c r="AK4" s="212"/>
      <c r="AL4" s="212"/>
      <c r="AM4" s="212"/>
      <c r="AN4" s="212"/>
      <c r="AO4" s="212"/>
      <c r="AP4" s="212"/>
      <c r="AQ4" s="212"/>
      <c r="AR4" s="212"/>
      <c r="AS4" s="215"/>
      <c r="AT4" s="212"/>
      <c r="AU4" s="212"/>
      <c r="AV4" s="212"/>
      <c r="AW4" s="212"/>
      <c r="AX4" s="212"/>
      <c r="AY4" s="212"/>
      <c r="AZ4" s="212"/>
      <c r="BA4" s="212"/>
      <c r="BB4" s="212"/>
      <c r="BC4" s="213"/>
      <c r="BD4" s="212"/>
      <c r="BE4" s="212"/>
      <c r="BF4" s="212"/>
      <c r="BG4" s="212"/>
      <c r="BH4" s="212"/>
      <c r="BI4" s="212"/>
      <c r="BJ4" s="212"/>
      <c r="BK4" s="212"/>
      <c r="BL4" s="214"/>
      <c r="BM4" s="215"/>
      <c r="BN4" s="212"/>
      <c r="BO4" s="212"/>
      <c r="BP4" s="212"/>
      <c r="BQ4" s="212"/>
      <c r="BR4" s="212"/>
      <c r="BS4" s="212"/>
      <c r="BT4" s="212"/>
      <c r="BU4" s="212"/>
      <c r="BV4" s="214"/>
      <c r="BW4" s="215"/>
      <c r="BX4" s="212"/>
      <c r="BY4" s="212"/>
      <c r="BZ4" s="212"/>
      <c r="CA4" s="212"/>
      <c r="CB4" s="212"/>
      <c r="CC4" s="212"/>
      <c r="CD4" s="212"/>
      <c r="CE4" s="212"/>
      <c r="CF4" s="214"/>
      <c r="CG4" s="215"/>
      <c r="CH4" s="212"/>
      <c r="CI4" s="212"/>
      <c r="CJ4" s="212"/>
      <c r="CK4" s="212"/>
      <c r="CL4" s="212"/>
      <c r="CM4" s="212"/>
      <c r="CN4" s="212"/>
      <c r="CO4" s="212"/>
      <c r="CP4" s="212"/>
      <c r="CQ4" s="215"/>
      <c r="CR4" s="212"/>
      <c r="CS4" s="212"/>
      <c r="CT4" s="212"/>
      <c r="CU4" s="212"/>
      <c r="CV4" s="212"/>
      <c r="CW4" s="212"/>
      <c r="CX4" s="212"/>
      <c r="CY4" s="212"/>
      <c r="CZ4" s="212"/>
      <c r="DA4" s="64" t="s">
        <v>68</v>
      </c>
      <c r="DB4" s="64" t="s">
        <v>69</v>
      </c>
      <c r="DP4" s="175" t="s">
        <v>70</v>
      </c>
      <c r="DQ4" s="175" t="s">
        <v>71</v>
      </c>
      <c r="DR4" s="175" t="s">
        <v>72</v>
      </c>
      <c r="DS4" s="175" t="s">
        <v>73</v>
      </c>
      <c r="DT4" s="175"/>
      <c r="DU4" s="216" t="s">
        <v>74</v>
      </c>
    </row>
    <row r="5" spans="1:125" s="176" customFormat="1" ht="19.5" thickBot="1">
      <c r="A5" s="37"/>
      <c r="B5" s="38"/>
      <c r="C5" s="44" t="s">
        <v>75</v>
      </c>
      <c r="D5" s="147"/>
      <c r="E5" s="114"/>
      <c r="F5" s="115"/>
      <c r="G5" s="98"/>
      <c r="H5" s="112"/>
      <c r="I5" s="112"/>
      <c r="J5" s="98"/>
      <c r="K5" s="98"/>
      <c r="L5" s="98"/>
      <c r="M5" s="98"/>
      <c r="N5" s="98"/>
      <c r="O5" s="98"/>
      <c r="P5" s="98">
        <v>0</v>
      </c>
      <c r="Q5" s="98">
        <v>0</v>
      </c>
      <c r="R5" s="98">
        <v>0</v>
      </c>
      <c r="S5" s="98">
        <v>0</v>
      </c>
      <c r="T5" s="98">
        <v>0</v>
      </c>
      <c r="U5" s="98">
        <v>0</v>
      </c>
      <c r="V5" s="98">
        <v>0</v>
      </c>
      <c r="W5" s="98">
        <v>0</v>
      </c>
      <c r="X5" s="98">
        <v>0</v>
      </c>
      <c r="Y5" s="98">
        <v>0</v>
      </c>
      <c r="Z5" s="98">
        <v>0</v>
      </c>
      <c r="AA5" s="98">
        <v>0</v>
      </c>
      <c r="AB5" s="98">
        <v>0</v>
      </c>
      <c r="AC5" s="98">
        <v>0</v>
      </c>
      <c r="AD5" s="98">
        <v>0</v>
      </c>
      <c r="AE5" s="98">
        <v>0</v>
      </c>
      <c r="AF5" s="98">
        <v>0</v>
      </c>
      <c r="AG5" s="98">
        <v>0</v>
      </c>
      <c r="AH5" s="98">
        <v>0</v>
      </c>
      <c r="AI5" s="98">
        <v>0</v>
      </c>
      <c r="AJ5" s="98">
        <v>0</v>
      </c>
      <c r="AK5" s="98">
        <v>0</v>
      </c>
      <c r="AL5" s="98">
        <v>0</v>
      </c>
      <c r="AM5" s="98">
        <v>0</v>
      </c>
      <c r="AN5" s="98">
        <v>0</v>
      </c>
      <c r="AO5" s="98">
        <v>0</v>
      </c>
      <c r="AP5" s="98">
        <v>0</v>
      </c>
      <c r="AQ5" s="98">
        <v>0</v>
      </c>
      <c r="AR5" s="98">
        <v>0</v>
      </c>
      <c r="AS5" s="98">
        <v>0</v>
      </c>
      <c r="AT5" s="98">
        <v>0</v>
      </c>
      <c r="AU5" s="98">
        <v>0</v>
      </c>
      <c r="AV5" s="98">
        <v>0</v>
      </c>
      <c r="AW5" s="98">
        <v>0</v>
      </c>
      <c r="AX5" s="98">
        <v>0</v>
      </c>
      <c r="AY5" s="98">
        <v>0</v>
      </c>
      <c r="AZ5" s="98">
        <v>0</v>
      </c>
      <c r="BA5" s="98">
        <v>0</v>
      </c>
      <c r="BB5" s="98"/>
      <c r="BC5" s="114"/>
      <c r="BD5" s="115"/>
      <c r="BE5" s="98"/>
      <c r="BF5" s="112"/>
      <c r="BG5" s="112"/>
      <c r="BH5" s="98"/>
      <c r="BI5" s="98"/>
      <c r="BJ5" s="98"/>
      <c r="BK5" s="98"/>
      <c r="BL5" s="98"/>
      <c r="BM5" s="98"/>
      <c r="BN5" s="98">
        <v>0</v>
      </c>
      <c r="BO5" s="98">
        <v>0</v>
      </c>
      <c r="BP5" s="98">
        <v>0</v>
      </c>
      <c r="BQ5" s="98">
        <v>0</v>
      </c>
      <c r="BR5" s="98">
        <v>0</v>
      </c>
      <c r="BS5" s="98">
        <v>0</v>
      </c>
      <c r="BT5" s="98">
        <v>0</v>
      </c>
      <c r="BU5" s="98">
        <v>0</v>
      </c>
      <c r="BV5" s="98">
        <v>0</v>
      </c>
      <c r="BW5" s="98">
        <v>0</v>
      </c>
      <c r="BX5" s="98">
        <v>0</v>
      </c>
      <c r="BY5" s="98">
        <v>0</v>
      </c>
      <c r="BZ5" s="98">
        <v>0</v>
      </c>
      <c r="CA5" s="98">
        <v>0</v>
      </c>
      <c r="CB5" s="98">
        <v>0</v>
      </c>
      <c r="CC5" s="98">
        <v>0</v>
      </c>
      <c r="CD5" s="98">
        <v>0</v>
      </c>
      <c r="CE5" s="98">
        <v>0</v>
      </c>
      <c r="CF5" s="98">
        <v>0</v>
      </c>
      <c r="CG5" s="98">
        <v>0</v>
      </c>
      <c r="CH5" s="98">
        <v>0</v>
      </c>
      <c r="CI5" s="98">
        <v>0</v>
      </c>
      <c r="CJ5" s="98">
        <v>0</v>
      </c>
      <c r="CK5" s="98">
        <v>0</v>
      </c>
      <c r="CL5" s="98">
        <v>0</v>
      </c>
      <c r="CM5" s="98">
        <v>0</v>
      </c>
      <c r="CN5" s="98">
        <v>0</v>
      </c>
      <c r="CO5" s="98">
        <v>0</v>
      </c>
      <c r="CP5" s="98">
        <v>0</v>
      </c>
      <c r="CQ5" s="98">
        <v>0</v>
      </c>
      <c r="CR5" s="98">
        <v>0</v>
      </c>
      <c r="CS5" s="98">
        <v>0</v>
      </c>
      <c r="CT5" s="98">
        <v>0</v>
      </c>
      <c r="CU5" s="98">
        <v>0</v>
      </c>
      <c r="CV5" s="98">
        <v>0</v>
      </c>
      <c r="CW5" s="98">
        <v>0</v>
      </c>
      <c r="CX5" s="98">
        <v>0</v>
      </c>
      <c r="CY5" s="98">
        <v>0</v>
      </c>
      <c r="CZ5" s="98"/>
      <c r="DA5" s="105">
        <f>SUM(E5:CZ5)</f>
        <v>0</v>
      </c>
      <c r="DB5" s="117">
        <f t="shared" ref="DB5:DB19" si="0">SUMPRODUCT(E5:CZ5,DiscountFactors)</f>
        <v>0</v>
      </c>
      <c r="DD5" s="217" t="s">
        <v>76</v>
      </c>
      <c r="DE5" s="218" t="s">
        <v>77</v>
      </c>
      <c r="DF5" s="218" t="s">
        <v>224</v>
      </c>
      <c r="DG5" s="218" t="s">
        <v>225</v>
      </c>
      <c r="DH5" s="219"/>
      <c r="DI5" s="220" t="s">
        <v>78</v>
      </c>
      <c r="DJ5" s="221" t="str">
        <f>Option1PriceYear&amp;" Prices "&amp;Option1PVYear&amp;" Base Year"</f>
        <v>2026 Prices 2026 Base Year</v>
      </c>
      <c r="DK5" s="221" t="s">
        <v>224</v>
      </c>
      <c r="DL5" s="221" t="s">
        <v>225</v>
      </c>
      <c r="DP5" s="175">
        <f t="shared" ref="DP5:DP65" si="1">IF(A5="BUSINESS",1,0)</f>
        <v>0</v>
      </c>
      <c r="DQ5" s="175">
        <f t="shared" ref="DQ5:DQ65" si="2">IF(A5="HOUSEHOLD",1,0)</f>
        <v>0</v>
      </c>
      <c r="DR5" s="175">
        <f t="shared" ref="DR5:DR65" si="3">IF(AND(B5="YES",DP5=1),1,0)</f>
        <v>0</v>
      </c>
      <c r="DS5" s="175">
        <f t="shared" ref="DS5:DS65" si="4">IF(AND(B5="YES",DQ5=1),1,0)</f>
        <v>0</v>
      </c>
      <c r="DT5" s="175"/>
      <c r="DU5" s="222">
        <f>SUMPRODUCT(DB5:DB65,DR5:DR65)</f>
        <v>0</v>
      </c>
    </row>
    <row r="6" spans="1:125" s="176" customFormat="1" ht="16.5" thickBot="1">
      <c r="A6" s="185" t="str">
        <f>IF(DA5&lt;&gt;0,(IF(OR(A5="",B5=""),"Please fill in the two boxes above",IF(AND(B5="YES",OR(A5="OTHER",A5="")),"YES for direct impacts on business/household only",""))),"")</f>
        <v/>
      </c>
      <c r="B6" s="186"/>
      <c r="C6" s="40" t="s">
        <v>53</v>
      </c>
      <c r="D6" s="148"/>
      <c r="E6" s="99"/>
      <c r="F6" s="3"/>
      <c r="G6" s="3"/>
      <c r="H6" s="3"/>
      <c r="I6" s="113"/>
      <c r="J6" s="3"/>
      <c r="K6" s="3"/>
      <c r="L6" s="3"/>
      <c r="M6" s="3"/>
      <c r="N6" s="3"/>
      <c r="O6" s="3"/>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c r="BC6" s="99"/>
      <c r="BD6" s="3"/>
      <c r="BE6" s="3"/>
      <c r="BF6" s="3"/>
      <c r="BG6" s="113"/>
      <c r="BH6" s="3"/>
      <c r="BI6" s="3"/>
      <c r="BJ6" s="3"/>
      <c r="BK6" s="3"/>
      <c r="BL6" s="3"/>
      <c r="BM6" s="3"/>
      <c r="BN6" s="2">
        <v>0</v>
      </c>
      <c r="BO6" s="2">
        <v>0</v>
      </c>
      <c r="BP6" s="2">
        <v>0</v>
      </c>
      <c r="BQ6" s="2">
        <v>0</v>
      </c>
      <c r="BR6" s="2">
        <v>0</v>
      </c>
      <c r="BS6" s="2">
        <v>0</v>
      </c>
      <c r="BT6" s="2">
        <v>0</v>
      </c>
      <c r="BU6" s="2">
        <v>0</v>
      </c>
      <c r="BV6" s="2">
        <v>0</v>
      </c>
      <c r="BW6" s="2">
        <v>0</v>
      </c>
      <c r="BX6" s="2">
        <v>0</v>
      </c>
      <c r="BY6" s="2">
        <v>0</v>
      </c>
      <c r="BZ6" s="2">
        <v>0</v>
      </c>
      <c r="CA6" s="2">
        <v>0</v>
      </c>
      <c r="CB6" s="2">
        <v>0</v>
      </c>
      <c r="CC6" s="2">
        <v>0</v>
      </c>
      <c r="CD6" s="2">
        <v>0</v>
      </c>
      <c r="CE6" s="2">
        <v>0</v>
      </c>
      <c r="CF6" s="2">
        <v>0</v>
      </c>
      <c r="CG6" s="2">
        <v>0</v>
      </c>
      <c r="CH6" s="2">
        <v>0</v>
      </c>
      <c r="CI6" s="2">
        <v>0</v>
      </c>
      <c r="CJ6" s="2">
        <v>0</v>
      </c>
      <c r="CK6" s="2">
        <v>0</v>
      </c>
      <c r="CL6" s="2">
        <v>0</v>
      </c>
      <c r="CM6" s="2">
        <v>0</v>
      </c>
      <c r="CN6" s="2">
        <v>0</v>
      </c>
      <c r="CO6" s="2">
        <v>0</v>
      </c>
      <c r="CP6" s="2">
        <v>0</v>
      </c>
      <c r="CQ6" s="2">
        <v>0</v>
      </c>
      <c r="CR6" s="2">
        <v>0</v>
      </c>
      <c r="CS6" s="2">
        <v>0</v>
      </c>
      <c r="CT6" s="2">
        <v>0</v>
      </c>
      <c r="CU6" s="2">
        <v>0</v>
      </c>
      <c r="CV6" s="2">
        <v>0</v>
      </c>
      <c r="CW6" s="2">
        <v>0</v>
      </c>
      <c r="CX6" s="2">
        <v>0</v>
      </c>
      <c r="CY6" s="2">
        <v>0</v>
      </c>
      <c r="CZ6" s="2">
        <v>0</v>
      </c>
      <c r="DA6" s="105">
        <f t="shared" ref="DA6:DA19" si="5">SUM(E6:CZ6)</f>
        <v>0</v>
      </c>
      <c r="DB6" s="117">
        <f t="shared" si="0"/>
        <v>0</v>
      </c>
      <c r="DD6" s="223" t="s">
        <v>79</v>
      </c>
      <c r="DE6" s="224">
        <f>DU5/DO13</f>
        <v>0</v>
      </c>
      <c r="DF6" s="224">
        <f>DE6/DO11</f>
        <v>0</v>
      </c>
      <c r="DG6" s="224">
        <f>DF6/DO12</f>
        <v>0</v>
      </c>
      <c r="DH6" s="225"/>
      <c r="DI6" s="226" t="s">
        <v>38</v>
      </c>
      <c r="DJ6" s="221">
        <f>SUM(DB5,DB8,DB11,DB14,DB17,DB21,DB24,DB27,DB30,DB33,DB36,DB39,DB42,DB45,DB48,DB51,DB54,DB57,DB60,DB63)</f>
        <v>0</v>
      </c>
      <c r="DK6" s="221">
        <f>DJ6/$DO$11</f>
        <v>0</v>
      </c>
      <c r="DL6" s="221">
        <f>DK6/$DO$12</f>
        <v>0</v>
      </c>
      <c r="DP6" s="175">
        <f t="shared" si="1"/>
        <v>0</v>
      </c>
      <c r="DQ6" s="175">
        <f t="shared" si="2"/>
        <v>0</v>
      </c>
      <c r="DR6" s="175">
        <f t="shared" si="3"/>
        <v>0</v>
      </c>
      <c r="DS6" s="175">
        <f t="shared" si="4"/>
        <v>0</v>
      </c>
      <c r="DT6" s="175"/>
      <c r="DU6" s="227" t="s">
        <v>80</v>
      </c>
    </row>
    <row r="7" spans="1:125" s="176" customFormat="1" ht="16.5" thickBot="1">
      <c r="A7" s="185"/>
      <c r="B7" s="186"/>
      <c r="C7" s="41" t="s">
        <v>54</v>
      </c>
      <c r="D7" s="149"/>
      <c r="E7" s="100"/>
      <c r="F7" s="101"/>
      <c r="G7" s="101"/>
      <c r="H7" s="101"/>
      <c r="I7" s="101"/>
      <c r="J7" s="101"/>
      <c r="K7" s="101"/>
      <c r="L7" s="101"/>
      <c r="M7" s="101"/>
      <c r="N7" s="101"/>
      <c r="O7" s="101"/>
      <c r="P7" s="5">
        <v>0</v>
      </c>
      <c r="Q7" s="5">
        <v>0</v>
      </c>
      <c r="R7" s="5">
        <v>0</v>
      </c>
      <c r="S7" s="5">
        <v>0</v>
      </c>
      <c r="T7" s="5">
        <v>0</v>
      </c>
      <c r="U7" s="5">
        <v>0</v>
      </c>
      <c r="V7" s="5">
        <v>0</v>
      </c>
      <c r="W7" s="5">
        <v>0</v>
      </c>
      <c r="X7" s="5">
        <v>0</v>
      </c>
      <c r="Y7" s="5">
        <v>0</v>
      </c>
      <c r="Z7" s="5">
        <v>0</v>
      </c>
      <c r="AA7" s="5">
        <v>0</v>
      </c>
      <c r="AB7" s="5">
        <v>0</v>
      </c>
      <c r="AC7" s="5">
        <v>0</v>
      </c>
      <c r="AD7" s="5">
        <v>0</v>
      </c>
      <c r="AE7" s="5">
        <v>0</v>
      </c>
      <c r="AF7" s="5">
        <v>0</v>
      </c>
      <c r="AG7" s="5">
        <v>0</v>
      </c>
      <c r="AH7" s="5">
        <v>0</v>
      </c>
      <c r="AI7" s="5">
        <v>0</v>
      </c>
      <c r="AJ7" s="5">
        <v>0</v>
      </c>
      <c r="AK7" s="5">
        <v>0</v>
      </c>
      <c r="AL7" s="5">
        <v>0</v>
      </c>
      <c r="AM7" s="5">
        <v>0</v>
      </c>
      <c r="AN7" s="5">
        <v>0</v>
      </c>
      <c r="AO7" s="5">
        <v>0</v>
      </c>
      <c r="AP7" s="5">
        <v>0</v>
      </c>
      <c r="AQ7" s="5">
        <v>0</v>
      </c>
      <c r="AR7" s="5">
        <v>0</v>
      </c>
      <c r="AS7" s="5">
        <v>0</v>
      </c>
      <c r="AT7" s="5">
        <v>0</v>
      </c>
      <c r="AU7" s="5">
        <v>0</v>
      </c>
      <c r="AV7" s="5">
        <v>0</v>
      </c>
      <c r="AW7" s="5">
        <v>0</v>
      </c>
      <c r="AX7" s="5">
        <v>0</v>
      </c>
      <c r="AY7" s="5">
        <v>0</v>
      </c>
      <c r="AZ7" s="5">
        <v>0</v>
      </c>
      <c r="BA7" s="5">
        <v>0</v>
      </c>
      <c r="BB7" s="5">
        <v>0</v>
      </c>
      <c r="BC7" s="100"/>
      <c r="BD7" s="101"/>
      <c r="BE7" s="101"/>
      <c r="BF7" s="101"/>
      <c r="BG7" s="101"/>
      <c r="BH7" s="101"/>
      <c r="BI7" s="101"/>
      <c r="BJ7" s="101"/>
      <c r="BK7" s="101"/>
      <c r="BL7" s="101"/>
      <c r="BM7" s="101"/>
      <c r="BN7" s="5">
        <v>0</v>
      </c>
      <c r="BO7" s="5">
        <v>0</v>
      </c>
      <c r="BP7" s="5">
        <v>0</v>
      </c>
      <c r="BQ7" s="5">
        <v>0</v>
      </c>
      <c r="BR7" s="5">
        <v>0</v>
      </c>
      <c r="BS7" s="5">
        <v>0</v>
      </c>
      <c r="BT7" s="5">
        <v>0</v>
      </c>
      <c r="BU7" s="5">
        <v>0</v>
      </c>
      <c r="BV7" s="5">
        <v>0</v>
      </c>
      <c r="BW7" s="5">
        <v>0</v>
      </c>
      <c r="BX7" s="5">
        <v>0</v>
      </c>
      <c r="BY7" s="5">
        <v>0</v>
      </c>
      <c r="BZ7" s="5">
        <v>0</v>
      </c>
      <c r="CA7" s="5">
        <v>0</v>
      </c>
      <c r="CB7" s="5">
        <v>0</v>
      </c>
      <c r="CC7" s="5">
        <v>0</v>
      </c>
      <c r="CD7" s="5">
        <v>0</v>
      </c>
      <c r="CE7" s="5">
        <v>0</v>
      </c>
      <c r="CF7" s="5">
        <v>0</v>
      </c>
      <c r="CG7" s="5">
        <v>0</v>
      </c>
      <c r="CH7" s="5">
        <v>0</v>
      </c>
      <c r="CI7" s="5">
        <v>0</v>
      </c>
      <c r="CJ7" s="5">
        <v>0</v>
      </c>
      <c r="CK7" s="5">
        <v>0</v>
      </c>
      <c r="CL7" s="5">
        <v>0</v>
      </c>
      <c r="CM7" s="5">
        <v>0</v>
      </c>
      <c r="CN7" s="5">
        <v>0</v>
      </c>
      <c r="CO7" s="5">
        <v>0</v>
      </c>
      <c r="CP7" s="5">
        <v>0</v>
      </c>
      <c r="CQ7" s="5">
        <v>0</v>
      </c>
      <c r="CR7" s="5">
        <v>0</v>
      </c>
      <c r="CS7" s="5">
        <v>0</v>
      </c>
      <c r="CT7" s="5">
        <v>0</v>
      </c>
      <c r="CU7" s="5">
        <v>0</v>
      </c>
      <c r="CV7" s="5">
        <v>0</v>
      </c>
      <c r="CW7" s="5">
        <v>0</v>
      </c>
      <c r="CX7" s="5">
        <v>0</v>
      </c>
      <c r="CY7" s="5">
        <v>0</v>
      </c>
      <c r="CZ7" s="5">
        <v>0</v>
      </c>
      <c r="DA7" s="105">
        <f t="shared" si="5"/>
        <v>0</v>
      </c>
      <c r="DB7" s="117">
        <f t="shared" si="0"/>
        <v>0</v>
      </c>
      <c r="DD7" s="223" t="s">
        <v>81</v>
      </c>
      <c r="DE7" s="224">
        <f>DU7/DO13</f>
        <v>0</v>
      </c>
      <c r="DF7" s="224">
        <f>DE7/DO11</f>
        <v>0</v>
      </c>
      <c r="DG7" s="224">
        <f>DF7/DO12</f>
        <v>0</v>
      </c>
      <c r="DH7" s="225"/>
      <c r="DI7" s="226" t="s">
        <v>82</v>
      </c>
      <c r="DJ7" s="221">
        <f>SUM(DB6,DB9,DB12,DB15,DB18,DB22,DB25,DB28,DB31,DB34,DB37,DB40,DB43,DB46,DB49,DB52,DB55,DB58,DB61,DB64)</f>
        <v>0</v>
      </c>
      <c r="DK7" s="221">
        <f t="shared" ref="DK7:DK30" si="6">DJ7/$DO$11</f>
        <v>0</v>
      </c>
      <c r="DL7" s="221">
        <f t="shared" ref="DL7:DL12" si="7">DK7/$DO$12</f>
        <v>0</v>
      </c>
      <c r="DM7" s="228"/>
      <c r="DN7" s="229" t="s">
        <v>83</v>
      </c>
      <c r="DO7" s="202"/>
      <c r="DP7" s="175">
        <f t="shared" si="1"/>
        <v>0</v>
      </c>
      <c r="DQ7" s="175">
        <f t="shared" si="2"/>
        <v>0</v>
      </c>
      <c r="DR7" s="175">
        <f t="shared" si="3"/>
        <v>0</v>
      </c>
      <c r="DS7" s="175">
        <f t="shared" si="4"/>
        <v>0</v>
      </c>
      <c r="DT7" s="175"/>
      <c r="DU7" s="222">
        <f>SUMPRODUCT(DB70:DB130,DR70:DR130)</f>
        <v>0</v>
      </c>
    </row>
    <row r="8" spans="1:125" s="176" customFormat="1" ht="16.5" hidden="1" outlineLevel="1" thickBot="1">
      <c r="A8" s="37"/>
      <c r="B8" s="38"/>
      <c r="C8" s="46" t="s">
        <v>84</v>
      </c>
      <c r="D8" s="153"/>
      <c r="E8" s="97"/>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102"/>
      <c r="BC8" s="97"/>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102"/>
      <c r="DA8" s="105">
        <f t="shared" si="5"/>
        <v>0</v>
      </c>
      <c r="DB8" s="117">
        <f t="shared" si="0"/>
        <v>0</v>
      </c>
      <c r="DD8" s="223" t="s">
        <v>85</v>
      </c>
      <c r="DE8" s="224">
        <f>DE6-DE7</f>
        <v>0</v>
      </c>
      <c r="DF8" s="230">
        <f>DE8/DO11</f>
        <v>0</v>
      </c>
      <c r="DG8" s="224">
        <f>DF8/DO12</f>
        <v>0</v>
      </c>
      <c r="DH8" s="225"/>
      <c r="DI8" s="226" t="s">
        <v>86</v>
      </c>
      <c r="DJ8" s="221">
        <f>SUM(DB7,DB10,DB13,DB16,DB19,DB23,DB26,DB29,DB32,DB35,DB38,DB41,DB44,DB47,DB50,DB53,DB56,DB59,DB62,DB65)</f>
        <v>0</v>
      </c>
      <c r="DK8" s="221">
        <f t="shared" si="6"/>
        <v>0</v>
      </c>
      <c r="DL8" s="221">
        <f t="shared" si="7"/>
        <v>0</v>
      </c>
      <c r="DM8" s="231"/>
      <c r="DN8" s="232" t="s">
        <v>87</v>
      </c>
      <c r="DO8" s="233">
        <f>1+DiscountRate</f>
        <v>1.0349999999999999</v>
      </c>
      <c r="DP8" s="175">
        <f t="shared" si="1"/>
        <v>0</v>
      </c>
      <c r="DQ8" s="175">
        <f t="shared" si="2"/>
        <v>0</v>
      </c>
      <c r="DR8" s="175">
        <f t="shared" si="3"/>
        <v>0</v>
      </c>
      <c r="DS8" s="175">
        <f t="shared" si="4"/>
        <v>0</v>
      </c>
      <c r="DT8" s="175"/>
      <c r="DU8" s="227" t="s">
        <v>88</v>
      </c>
    </row>
    <row r="9" spans="1:125" s="176" customFormat="1" ht="16.5" hidden="1" customHeight="1" outlineLevel="1" thickBot="1">
      <c r="A9" s="185" t="str">
        <f>IF(DA8&lt;&gt;0,(IF(OR(A8="",B8=""),"Please fill in the two boxes above",IF(AND(B8="YES",OR(A8="OTHER",A8="")),"YES for direct impacts on business/household only",""))),"")</f>
        <v/>
      </c>
      <c r="B9" s="187"/>
      <c r="C9" s="40" t="s">
        <v>53</v>
      </c>
      <c r="D9" s="151"/>
      <c r="E9" s="99"/>
      <c r="F9" s="3"/>
      <c r="G9" s="3"/>
      <c r="H9" s="3"/>
      <c r="I9" s="3"/>
      <c r="J9" s="3"/>
      <c r="K9" s="3"/>
      <c r="L9" s="3"/>
      <c r="M9" s="3"/>
      <c r="N9" s="3"/>
      <c r="O9" s="3"/>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103"/>
      <c r="BC9" s="99"/>
      <c r="BD9" s="3"/>
      <c r="BE9" s="3"/>
      <c r="BF9" s="3"/>
      <c r="BG9" s="3"/>
      <c r="BH9" s="3"/>
      <c r="BI9" s="3"/>
      <c r="BJ9" s="3"/>
      <c r="BK9" s="3"/>
      <c r="BL9" s="3"/>
      <c r="BM9" s="3"/>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103"/>
      <c r="DA9" s="105">
        <f t="shared" si="5"/>
        <v>0</v>
      </c>
      <c r="DB9" s="117">
        <f t="shared" si="0"/>
        <v>0</v>
      </c>
      <c r="DD9" s="234"/>
      <c r="DE9" s="175"/>
      <c r="DF9" s="235"/>
      <c r="DG9" s="175"/>
      <c r="DH9" s="175"/>
      <c r="DI9" s="220" t="s">
        <v>89</v>
      </c>
      <c r="DJ9" s="236"/>
      <c r="DK9" s="221"/>
      <c r="DL9" s="221"/>
      <c r="DM9" s="231"/>
      <c r="DN9" s="237" t="s">
        <v>90</v>
      </c>
      <c r="DO9" s="238">
        <v>2026</v>
      </c>
      <c r="DP9" s="175">
        <f t="shared" si="1"/>
        <v>0</v>
      </c>
      <c r="DQ9" s="175">
        <f t="shared" si="2"/>
        <v>0</v>
      </c>
      <c r="DR9" s="175">
        <f t="shared" si="3"/>
        <v>0</v>
      </c>
      <c r="DS9" s="175">
        <f t="shared" si="4"/>
        <v>0</v>
      </c>
      <c r="DT9" s="175"/>
      <c r="DU9" s="239">
        <f>DU7-DU5</f>
        <v>0</v>
      </c>
    </row>
    <row r="10" spans="1:125" s="176" customFormat="1" ht="16.5" hidden="1" outlineLevel="1" thickBot="1">
      <c r="A10" s="188"/>
      <c r="B10" s="187"/>
      <c r="C10" s="41" t="s">
        <v>54</v>
      </c>
      <c r="D10" s="152"/>
      <c r="E10" s="100"/>
      <c r="F10" s="101"/>
      <c r="G10" s="101"/>
      <c r="H10" s="101"/>
      <c r="I10" s="101"/>
      <c r="J10" s="101"/>
      <c r="K10" s="101"/>
      <c r="L10" s="101"/>
      <c r="M10" s="101"/>
      <c r="N10" s="101"/>
      <c r="O10" s="10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104"/>
      <c r="BC10" s="100"/>
      <c r="BD10" s="101"/>
      <c r="BE10" s="101"/>
      <c r="BF10" s="101"/>
      <c r="BG10" s="101"/>
      <c r="BH10" s="101"/>
      <c r="BI10" s="101"/>
      <c r="BJ10" s="101"/>
      <c r="BK10" s="101"/>
      <c r="BL10" s="101"/>
      <c r="BM10" s="101"/>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104"/>
      <c r="DA10" s="105">
        <f t="shared" si="5"/>
        <v>0</v>
      </c>
      <c r="DB10" s="117">
        <f t="shared" si="0"/>
        <v>0</v>
      </c>
      <c r="DD10" s="234"/>
      <c r="DE10" s="175"/>
      <c r="DF10" s="235"/>
      <c r="DG10" s="175"/>
      <c r="DH10" s="175"/>
      <c r="DI10" s="226" t="s">
        <v>38</v>
      </c>
      <c r="DJ10" s="221">
        <f>SUM(DB70,DB73,DB76,DB79,DB82,DB86,DB89,DB92,DB95,DB98,DB101,DB104,DB107,DB110,DB113,DB116,DB119,DB122,DB125,DB128)</f>
        <v>0</v>
      </c>
      <c r="DK10" s="221">
        <f t="shared" si="6"/>
        <v>0</v>
      </c>
      <c r="DL10" s="221">
        <f t="shared" si="7"/>
        <v>0</v>
      </c>
      <c r="DM10" s="231"/>
      <c r="DN10" s="171"/>
      <c r="DO10" s="175"/>
      <c r="DP10" s="175">
        <f t="shared" si="1"/>
        <v>0</v>
      </c>
      <c r="DQ10" s="175">
        <f t="shared" si="2"/>
        <v>0</v>
      </c>
      <c r="DR10" s="175">
        <f t="shared" si="3"/>
        <v>0</v>
      </c>
      <c r="DS10" s="175">
        <f t="shared" si="4"/>
        <v>0</v>
      </c>
      <c r="DT10" s="175"/>
      <c r="DU10" s="171"/>
    </row>
    <row r="11" spans="1:125" s="176" customFormat="1" ht="19.5" hidden="1" outlineLevel="1" thickBot="1">
      <c r="A11" s="37"/>
      <c r="B11" s="38"/>
      <c r="C11" s="46" t="s">
        <v>91</v>
      </c>
      <c r="D11" s="153"/>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102"/>
      <c r="BC11" s="97"/>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102"/>
      <c r="DA11" s="105">
        <f t="shared" si="5"/>
        <v>0</v>
      </c>
      <c r="DB11" s="117">
        <f t="shared" si="0"/>
        <v>0</v>
      </c>
      <c r="DD11" s="217" t="s">
        <v>92</v>
      </c>
      <c r="DE11" s="218" t="s">
        <v>77</v>
      </c>
      <c r="DF11" s="218" t="s">
        <v>224</v>
      </c>
      <c r="DG11" s="218" t="s">
        <v>225</v>
      </c>
      <c r="DH11" s="219"/>
      <c r="DI11" s="226" t="s">
        <v>82</v>
      </c>
      <c r="DJ11" s="221">
        <f t="shared" ref="DJ11:DJ12" si="8">SUM(DB71,DB74,DB77,DB80,DB83,DB87,DB90,DB93,DB96,DB99,DB102,DB105,DB108,DB111,DB114,DB117,DB120,DB123,DB126,DB129)</f>
        <v>0</v>
      </c>
      <c r="DK11" s="221">
        <f t="shared" si="6"/>
        <v>0</v>
      </c>
      <c r="DL11" s="221">
        <f t="shared" si="7"/>
        <v>0</v>
      </c>
      <c r="DM11" s="175"/>
      <c r="DN11" s="201" t="s">
        <v>93</v>
      </c>
      <c r="DO11" s="240">
        <f>VLOOKUP((Option1PriceYear),DeflatorTable,6)/100</f>
        <v>1</v>
      </c>
      <c r="DP11" s="175">
        <f t="shared" si="1"/>
        <v>0</v>
      </c>
      <c r="DQ11" s="175">
        <f t="shared" si="2"/>
        <v>0</v>
      </c>
      <c r="DR11" s="175">
        <f t="shared" si="3"/>
        <v>0</v>
      </c>
      <c r="DS11" s="175">
        <f t="shared" si="4"/>
        <v>0</v>
      </c>
      <c r="DT11" s="175"/>
    </row>
    <row r="12" spans="1:125" s="176" customFormat="1" ht="15.4" hidden="1" customHeight="1" outlineLevel="1" thickBot="1">
      <c r="A12" s="185" t="str">
        <f>IF(DA11&lt;&gt;0,(IF(OR(A11="",B11=""),"Please fill in the two boxes above",IF(AND(B11="YES",OR(A11="OTHER",A11="")),"YES for direct impacts on business/household only",""))),"")</f>
        <v/>
      </c>
      <c r="B12" s="187"/>
      <c r="C12" s="40" t="s">
        <v>53</v>
      </c>
      <c r="D12" s="151"/>
      <c r="E12" s="99"/>
      <c r="F12" s="3"/>
      <c r="G12" s="3"/>
      <c r="H12" s="3"/>
      <c r="I12" s="3"/>
      <c r="J12" s="3"/>
      <c r="K12" s="3"/>
      <c r="L12" s="3"/>
      <c r="M12" s="3"/>
      <c r="N12" s="3"/>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103"/>
      <c r="BC12" s="99"/>
      <c r="BD12" s="3"/>
      <c r="BE12" s="3"/>
      <c r="BF12" s="3"/>
      <c r="BG12" s="3"/>
      <c r="BH12" s="3"/>
      <c r="BI12" s="3"/>
      <c r="BJ12" s="3"/>
      <c r="BK12" s="3"/>
      <c r="BL12" s="3"/>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103"/>
      <c r="DA12" s="105">
        <f t="shared" si="5"/>
        <v>0</v>
      </c>
      <c r="DB12" s="117">
        <f t="shared" si="0"/>
        <v>0</v>
      </c>
      <c r="DD12" s="223" t="s">
        <v>94</v>
      </c>
      <c r="DE12" s="224">
        <f>DU13/DO13</f>
        <v>0</v>
      </c>
      <c r="DF12" s="224">
        <f>DE12/DO11</f>
        <v>0</v>
      </c>
      <c r="DG12" s="224">
        <f>DF12/DO12</f>
        <v>0</v>
      </c>
      <c r="DH12" s="241"/>
      <c r="DI12" s="226" t="s">
        <v>86</v>
      </c>
      <c r="DJ12" s="221">
        <f t="shared" si="8"/>
        <v>0</v>
      </c>
      <c r="DK12" s="221">
        <f t="shared" si="6"/>
        <v>0</v>
      </c>
      <c r="DL12" s="221">
        <f t="shared" si="7"/>
        <v>0</v>
      </c>
      <c r="DM12" s="175"/>
      <c r="DN12" s="232" t="s">
        <v>95</v>
      </c>
      <c r="DO12" s="233">
        <f>(DO8^(Option1PVYear-DO9))</f>
        <v>1</v>
      </c>
      <c r="DP12" s="175">
        <f t="shared" si="1"/>
        <v>0</v>
      </c>
      <c r="DQ12" s="175">
        <f t="shared" si="2"/>
        <v>0</v>
      </c>
      <c r="DR12" s="175">
        <f t="shared" si="3"/>
        <v>0</v>
      </c>
      <c r="DS12" s="175">
        <f t="shared" si="4"/>
        <v>0</v>
      </c>
      <c r="DT12" s="175"/>
      <c r="DU12" s="216" t="s">
        <v>96</v>
      </c>
    </row>
    <row r="13" spans="1:125" s="176" customFormat="1" ht="16.5" hidden="1" outlineLevel="1" thickBot="1">
      <c r="A13" s="188"/>
      <c r="B13" s="187"/>
      <c r="C13" s="41" t="s">
        <v>54</v>
      </c>
      <c r="D13" s="152"/>
      <c r="E13" s="100"/>
      <c r="F13" s="101"/>
      <c r="G13" s="101"/>
      <c r="H13" s="101"/>
      <c r="I13" s="101"/>
      <c r="J13" s="101"/>
      <c r="K13" s="101"/>
      <c r="L13" s="101"/>
      <c r="M13" s="101"/>
      <c r="N13" s="101"/>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104"/>
      <c r="BC13" s="100"/>
      <c r="BD13" s="101"/>
      <c r="BE13" s="101"/>
      <c r="BF13" s="101"/>
      <c r="BG13" s="101"/>
      <c r="BH13" s="101"/>
      <c r="BI13" s="101"/>
      <c r="BJ13" s="101"/>
      <c r="BK13" s="101"/>
      <c r="BL13" s="101"/>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104"/>
      <c r="DA13" s="105">
        <f t="shared" si="5"/>
        <v>0</v>
      </c>
      <c r="DB13" s="117">
        <f t="shared" si="0"/>
        <v>0</v>
      </c>
      <c r="DD13" s="223" t="s">
        <v>97</v>
      </c>
      <c r="DE13" s="224">
        <f>DU15/DO13</f>
        <v>0</v>
      </c>
      <c r="DF13" s="224">
        <f>DE13/DO11</f>
        <v>0</v>
      </c>
      <c r="DG13" s="224">
        <f>DF13/DO12</f>
        <v>0</v>
      </c>
      <c r="DH13" s="241"/>
      <c r="DN13" s="237" t="s">
        <v>98</v>
      </c>
      <c r="DO13" s="242">
        <f>VLOOKUP(Option1Period,AnnuityTable,7)</f>
        <v>8.607686508868186</v>
      </c>
      <c r="DP13" s="175">
        <f t="shared" si="1"/>
        <v>0</v>
      </c>
      <c r="DQ13" s="175">
        <f t="shared" si="2"/>
        <v>0</v>
      </c>
      <c r="DR13" s="175">
        <f t="shared" si="3"/>
        <v>0</v>
      </c>
      <c r="DS13" s="175">
        <f t="shared" si="4"/>
        <v>0</v>
      </c>
      <c r="DT13" s="175"/>
      <c r="DU13" s="222">
        <f>SUMPRODUCT(DB5:DB65,DS5:DS65)</f>
        <v>0</v>
      </c>
    </row>
    <row r="14" spans="1:125" s="176" customFormat="1" ht="16.5" hidden="1" outlineLevel="1" thickBot="1">
      <c r="A14" s="37"/>
      <c r="B14" s="38"/>
      <c r="C14" s="46" t="s">
        <v>99</v>
      </c>
      <c r="D14" s="153"/>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102"/>
      <c r="BC14" s="97"/>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102"/>
      <c r="DA14" s="105">
        <f t="shared" si="5"/>
        <v>0</v>
      </c>
      <c r="DB14" s="117">
        <f t="shared" si="0"/>
        <v>0</v>
      </c>
      <c r="DD14" s="223" t="s">
        <v>100</v>
      </c>
      <c r="DE14" s="224">
        <f>DE12-DE13</f>
        <v>0</v>
      </c>
      <c r="DF14" s="230">
        <f>DE14/DO11</f>
        <v>0</v>
      </c>
      <c r="DG14" s="224">
        <f>DF14/DO12</f>
        <v>0</v>
      </c>
      <c r="DH14" s="241"/>
      <c r="DI14" s="220" t="s">
        <v>101</v>
      </c>
      <c r="DJ14" s="221" t="str">
        <f>Option1PriceYear&amp;" Prices "&amp;Option1PVYear&amp;" Base Year"</f>
        <v>2026 Prices 2026 Base Year</v>
      </c>
      <c r="DK14" s="221" t="s">
        <v>224</v>
      </c>
      <c r="DL14" s="221" t="s">
        <v>225</v>
      </c>
      <c r="DP14" s="175">
        <f t="shared" si="1"/>
        <v>0</v>
      </c>
      <c r="DQ14" s="175">
        <f t="shared" si="2"/>
        <v>0</v>
      </c>
      <c r="DR14" s="175">
        <f t="shared" si="3"/>
        <v>0</v>
      </c>
      <c r="DS14" s="175">
        <f t="shared" si="4"/>
        <v>0</v>
      </c>
      <c r="DT14" s="175"/>
      <c r="DU14" s="227" t="s">
        <v>102</v>
      </c>
    </row>
    <row r="15" spans="1:125" s="176" customFormat="1" ht="16.5" hidden="1" outlineLevel="1" thickBot="1">
      <c r="A15" s="185" t="str">
        <f>IF(DA14&lt;&gt;0,(IF(OR(A14="",B14=""),"Please fill in the two boxes above",IF(AND(B14="YES",OR(A14="OTHER",A14="")),"YES for direct impacts on business/household only",""))),"")</f>
        <v/>
      </c>
      <c r="B15" s="187"/>
      <c r="C15" s="40" t="s">
        <v>53</v>
      </c>
      <c r="D15" s="151"/>
      <c r="E15" s="99"/>
      <c r="F15" s="3"/>
      <c r="G15" s="3"/>
      <c r="H15" s="3"/>
      <c r="I15" s="3"/>
      <c r="J15" s="3"/>
      <c r="K15" s="3"/>
      <c r="L15" s="3"/>
      <c r="M15" s="3"/>
      <c r="N15" s="3"/>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103"/>
      <c r="BC15" s="99"/>
      <c r="BD15" s="3"/>
      <c r="BE15" s="3"/>
      <c r="BF15" s="3"/>
      <c r="BG15" s="3"/>
      <c r="BH15" s="3"/>
      <c r="BI15" s="3"/>
      <c r="BJ15" s="3"/>
      <c r="BK15" s="3"/>
      <c r="BL15" s="3"/>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103"/>
      <c r="DA15" s="105">
        <f t="shared" si="5"/>
        <v>0</v>
      </c>
      <c r="DB15" s="117">
        <f t="shared" si="0"/>
        <v>0</v>
      </c>
      <c r="DH15" s="175"/>
      <c r="DI15" s="226" t="s">
        <v>38</v>
      </c>
      <c r="DJ15" s="221">
        <f>SUM(DA21,DA24,DA27,DA30,DA33,DA36,DA39,DA42,DA45,DA48,DA51,DA54,DA57,DA60,DA63)</f>
        <v>0</v>
      </c>
      <c r="DK15" s="221">
        <f t="shared" si="6"/>
        <v>0</v>
      </c>
      <c r="DL15" s="221">
        <f>DK15/$DO$12</f>
        <v>0</v>
      </c>
      <c r="DP15" s="175">
        <f t="shared" si="1"/>
        <v>0</v>
      </c>
      <c r="DQ15" s="175">
        <f t="shared" si="2"/>
        <v>0</v>
      </c>
      <c r="DR15" s="175">
        <f t="shared" si="3"/>
        <v>0</v>
      </c>
      <c r="DS15" s="175">
        <f t="shared" si="4"/>
        <v>0</v>
      </c>
      <c r="DT15" s="175"/>
      <c r="DU15" s="222">
        <f>SUMPRODUCT(DB70:DB130,DS70:DS130)</f>
        <v>0</v>
      </c>
    </row>
    <row r="16" spans="1:125" s="176" customFormat="1" ht="16.5" hidden="1" outlineLevel="1" thickBot="1">
      <c r="A16" s="188"/>
      <c r="B16" s="187"/>
      <c r="C16" s="41" t="s">
        <v>54</v>
      </c>
      <c r="D16" s="152"/>
      <c r="E16" s="100"/>
      <c r="F16" s="101"/>
      <c r="G16" s="101"/>
      <c r="H16" s="101"/>
      <c r="I16" s="101"/>
      <c r="J16" s="101"/>
      <c r="K16" s="101"/>
      <c r="L16" s="101"/>
      <c r="M16" s="101"/>
      <c r="N16" s="101"/>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104"/>
      <c r="BC16" s="100"/>
      <c r="BD16" s="101"/>
      <c r="BE16" s="101"/>
      <c r="BF16" s="101"/>
      <c r="BG16" s="101"/>
      <c r="BH16" s="101"/>
      <c r="BI16" s="101"/>
      <c r="BJ16" s="101"/>
      <c r="BK16" s="101"/>
      <c r="BL16" s="101"/>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104"/>
      <c r="DA16" s="105">
        <f t="shared" si="5"/>
        <v>0</v>
      </c>
      <c r="DB16" s="117">
        <f t="shared" si="0"/>
        <v>0</v>
      </c>
      <c r="DH16" s="175"/>
      <c r="DI16" s="226" t="s">
        <v>82</v>
      </c>
      <c r="DJ16" s="221">
        <f>SUM(DA22,DA25,DA28,DA31,DA34,DA37,DA40,DA43,DA46,DA49,DA52,DA55,DA58,DA61,DA64)</f>
        <v>0</v>
      </c>
      <c r="DK16" s="221">
        <f t="shared" si="6"/>
        <v>0</v>
      </c>
      <c r="DL16" s="221">
        <f t="shared" ref="DL16:DL21" si="9">DK16/$DO$12</f>
        <v>0</v>
      </c>
      <c r="DP16" s="175">
        <f t="shared" si="1"/>
        <v>0</v>
      </c>
      <c r="DQ16" s="175">
        <f t="shared" si="2"/>
        <v>0</v>
      </c>
      <c r="DR16" s="175">
        <f t="shared" si="3"/>
        <v>0</v>
      </c>
      <c r="DS16" s="175">
        <f t="shared" si="4"/>
        <v>0</v>
      </c>
      <c r="DT16" s="175"/>
      <c r="DU16" s="227" t="s">
        <v>103</v>
      </c>
    </row>
    <row r="17" spans="1:125" s="176" customFormat="1" ht="19.5" hidden="1" outlineLevel="1" thickBot="1">
      <c r="A17" s="37"/>
      <c r="B17" s="38"/>
      <c r="C17" s="46" t="s">
        <v>104</v>
      </c>
      <c r="D17" s="15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105">
        <f t="shared" si="5"/>
        <v>0</v>
      </c>
      <c r="DB17" s="117">
        <f t="shared" si="0"/>
        <v>0</v>
      </c>
      <c r="DD17" s="217" t="s">
        <v>105</v>
      </c>
      <c r="DE17" s="218" t="s">
        <v>224</v>
      </c>
      <c r="DF17" s="218" t="s">
        <v>225</v>
      </c>
      <c r="DG17" s="219"/>
      <c r="DH17" s="219"/>
      <c r="DI17" s="226" t="s">
        <v>86</v>
      </c>
      <c r="DJ17" s="221">
        <f t="shared" ref="DJ17" si="10">SUM(DA23,DA26,DA29,DA32,DA35,DA38,DA41,DA44,DA47,DA50,DA53,DA56,DA59,DA62,DA65)</f>
        <v>0</v>
      </c>
      <c r="DK17" s="221">
        <f t="shared" si="6"/>
        <v>0</v>
      </c>
      <c r="DL17" s="221">
        <f t="shared" si="9"/>
        <v>0</v>
      </c>
      <c r="DP17" s="175">
        <f t="shared" si="1"/>
        <v>0</v>
      </c>
      <c r="DQ17" s="175">
        <f t="shared" si="2"/>
        <v>0</v>
      </c>
      <c r="DR17" s="175">
        <f t="shared" si="3"/>
        <v>0</v>
      </c>
      <c r="DS17" s="175">
        <f t="shared" si="4"/>
        <v>0</v>
      </c>
      <c r="DT17" s="175"/>
      <c r="DU17" s="239">
        <f>DU15-DU13</f>
        <v>0</v>
      </c>
    </row>
    <row r="18" spans="1:125" s="176" customFormat="1" ht="16.5" hidden="1" outlineLevel="1" thickBot="1">
      <c r="A18" s="185" t="str">
        <f>IF(DA17&lt;&gt;0,(IF(OR(A17="",B17=""),"Please fill in the two boxes above",IF(AND(B17="YES",OR(A17="OTHER",A17="")),"YES for direct impacts on business/household only",""))),"")</f>
        <v/>
      </c>
      <c r="B18" s="187"/>
      <c r="C18" s="40" t="s">
        <v>53</v>
      </c>
      <c r="D18" s="15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105">
        <f t="shared" si="5"/>
        <v>0</v>
      </c>
      <c r="DB18" s="117">
        <f t="shared" si="0"/>
        <v>0</v>
      </c>
      <c r="DD18" s="223" t="s">
        <v>106</v>
      </c>
      <c r="DE18" s="224">
        <f>DU21/DO11</f>
        <v>0</v>
      </c>
      <c r="DF18" s="224">
        <f>DE18/DO12</f>
        <v>0</v>
      </c>
      <c r="DG18" s="241"/>
      <c r="DH18" s="241"/>
      <c r="DI18" s="220" t="s">
        <v>107</v>
      </c>
      <c r="DJ18" s="236"/>
      <c r="DK18" s="221"/>
      <c r="DL18" s="221"/>
      <c r="DP18" s="175">
        <f t="shared" si="1"/>
        <v>0</v>
      </c>
      <c r="DQ18" s="175">
        <f t="shared" si="2"/>
        <v>0</v>
      </c>
      <c r="DR18" s="175">
        <f t="shared" si="3"/>
        <v>0</v>
      </c>
      <c r="DS18" s="175">
        <f t="shared" si="4"/>
        <v>0</v>
      </c>
      <c r="DT18" s="175"/>
    </row>
    <row r="19" spans="1:125" s="176" customFormat="1" ht="16.5" hidden="1" outlineLevel="1" thickBot="1">
      <c r="A19" s="188"/>
      <c r="B19" s="187"/>
      <c r="C19" s="42" t="s">
        <v>54</v>
      </c>
      <c r="D19" s="154"/>
      <c r="E19" s="4"/>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4"/>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105">
        <f t="shared" si="5"/>
        <v>0</v>
      </c>
      <c r="DB19" s="117">
        <f t="shared" si="0"/>
        <v>0</v>
      </c>
      <c r="DD19" s="223" t="s">
        <v>108</v>
      </c>
      <c r="DE19" s="224">
        <f>DU23/DO11</f>
        <v>0</v>
      </c>
      <c r="DF19" s="224">
        <f>DE19/DO12</f>
        <v>0</v>
      </c>
      <c r="DG19" s="241"/>
      <c r="DH19" s="241"/>
      <c r="DI19" s="226" t="s">
        <v>38</v>
      </c>
      <c r="DJ19" s="221">
        <f>SUM(DA86,DA89,DA92,DA95,DA98,DA101,DA104,DA107,DA110,DA113,DA116,DA119,DA122,DA125,DA128)</f>
        <v>0</v>
      </c>
      <c r="DK19" s="221">
        <f t="shared" si="6"/>
        <v>0</v>
      </c>
      <c r="DL19" s="221">
        <f t="shared" si="9"/>
        <v>0</v>
      </c>
      <c r="DP19" s="175">
        <f t="shared" si="1"/>
        <v>0</v>
      </c>
      <c r="DQ19" s="175">
        <f t="shared" si="2"/>
        <v>0</v>
      </c>
      <c r="DR19" s="175">
        <f t="shared" si="3"/>
        <v>0</v>
      </c>
      <c r="DS19" s="175">
        <f t="shared" si="4"/>
        <v>0</v>
      </c>
      <c r="DT19" s="175"/>
      <c r="DU19" s="234"/>
    </row>
    <row r="20" spans="1:125" s="176" customFormat="1" ht="16.5" collapsed="1" thickBot="1">
      <c r="A20" s="183"/>
      <c r="B20" s="184"/>
      <c r="C20" s="90" t="s">
        <v>109</v>
      </c>
      <c r="D20" s="65"/>
      <c r="E20" s="208"/>
      <c r="F20" s="209"/>
      <c r="G20" s="209"/>
      <c r="H20" s="209"/>
      <c r="I20" s="209"/>
      <c r="J20" s="209"/>
      <c r="K20" s="209"/>
      <c r="L20" s="209"/>
      <c r="M20" s="209"/>
      <c r="N20" s="209"/>
      <c r="O20" s="209"/>
      <c r="P20" s="209"/>
      <c r="Q20" s="209"/>
      <c r="R20" s="209"/>
      <c r="S20" s="209"/>
      <c r="T20" s="209"/>
      <c r="U20" s="209"/>
      <c r="V20" s="209"/>
      <c r="W20" s="209"/>
      <c r="X20" s="211"/>
      <c r="Y20" s="208"/>
      <c r="Z20" s="209"/>
      <c r="AA20" s="209"/>
      <c r="AB20" s="209"/>
      <c r="AC20" s="209"/>
      <c r="AD20" s="209"/>
      <c r="AE20" s="209"/>
      <c r="AF20" s="209"/>
      <c r="AG20" s="209"/>
      <c r="AH20" s="211"/>
      <c r="AI20" s="208"/>
      <c r="AJ20" s="209"/>
      <c r="AK20" s="209"/>
      <c r="AL20" s="209"/>
      <c r="AM20" s="212"/>
      <c r="AN20" s="212"/>
      <c r="AO20" s="209"/>
      <c r="AP20" s="209"/>
      <c r="AQ20" s="209"/>
      <c r="AR20" s="209"/>
      <c r="AS20" s="208"/>
      <c r="AT20" s="209"/>
      <c r="AU20" s="209"/>
      <c r="AV20" s="209"/>
      <c r="AW20" s="212"/>
      <c r="AX20" s="212"/>
      <c r="AY20" s="209"/>
      <c r="AZ20" s="209"/>
      <c r="BA20" s="209"/>
      <c r="BB20" s="209"/>
      <c r="BC20" s="208"/>
      <c r="BD20" s="209"/>
      <c r="BE20" s="209"/>
      <c r="BF20" s="209"/>
      <c r="BG20" s="209"/>
      <c r="BH20" s="209"/>
      <c r="BI20" s="209"/>
      <c r="BJ20" s="209"/>
      <c r="BK20" s="209"/>
      <c r="BL20" s="209"/>
      <c r="BM20" s="209"/>
      <c r="BN20" s="209"/>
      <c r="BO20" s="209"/>
      <c r="BP20" s="209"/>
      <c r="BQ20" s="209"/>
      <c r="BR20" s="209"/>
      <c r="BS20" s="209"/>
      <c r="BT20" s="209"/>
      <c r="BU20" s="209"/>
      <c r="BV20" s="211"/>
      <c r="BW20" s="208"/>
      <c r="BX20" s="209"/>
      <c r="BY20" s="209"/>
      <c r="BZ20" s="209"/>
      <c r="CA20" s="209"/>
      <c r="CB20" s="209"/>
      <c r="CC20" s="209"/>
      <c r="CD20" s="209"/>
      <c r="CE20" s="209"/>
      <c r="CF20" s="211"/>
      <c r="CG20" s="208"/>
      <c r="CH20" s="209"/>
      <c r="CI20" s="209"/>
      <c r="CJ20" s="209"/>
      <c r="CK20" s="212"/>
      <c r="CL20" s="212"/>
      <c r="CM20" s="209"/>
      <c r="CN20" s="209"/>
      <c r="CO20" s="209"/>
      <c r="CP20" s="209"/>
      <c r="CQ20" s="208"/>
      <c r="CR20" s="209"/>
      <c r="CS20" s="209"/>
      <c r="CT20" s="209"/>
      <c r="CU20" s="212"/>
      <c r="CV20" s="212"/>
      <c r="CW20" s="209"/>
      <c r="CX20" s="209"/>
      <c r="CY20" s="209"/>
      <c r="CZ20" s="209"/>
      <c r="DA20" s="210"/>
      <c r="DB20" s="194"/>
      <c r="DD20" s="223" t="s">
        <v>110</v>
      </c>
      <c r="DE20" s="230">
        <f>DU25/DO11</f>
        <v>0</v>
      </c>
      <c r="DF20" s="224">
        <f>DE20/DO12</f>
        <v>0</v>
      </c>
      <c r="DG20" s="241"/>
      <c r="DH20" s="241"/>
      <c r="DI20" s="226" t="s">
        <v>111</v>
      </c>
      <c r="DJ20" s="221">
        <f t="shared" ref="DJ20:DJ21" si="11">SUM(DA87,DA90,DA93,DA96,DA99,DA102,DA105,DA108,DA111,DA114,DA117,DA120,DA123,DA126,DA129)</f>
        <v>0</v>
      </c>
      <c r="DK20" s="221">
        <f t="shared" si="6"/>
        <v>0</v>
      </c>
      <c r="DL20" s="221">
        <f t="shared" si="9"/>
        <v>0</v>
      </c>
      <c r="DP20" s="175">
        <f t="shared" si="1"/>
        <v>0</v>
      </c>
      <c r="DQ20" s="175">
        <f t="shared" si="2"/>
        <v>0</v>
      </c>
      <c r="DR20" s="175">
        <f t="shared" si="3"/>
        <v>0</v>
      </c>
      <c r="DS20" s="175">
        <f t="shared" si="4"/>
        <v>0</v>
      </c>
      <c r="DT20" s="175"/>
      <c r="DU20" s="216" t="s">
        <v>112</v>
      </c>
    </row>
    <row r="21" spans="1:125" s="176" customFormat="1" ht="16.5" thickBot="1">
      <c r="A21" s="37"/>
      <c r="B21" s="38"/>
      <c r="C21" s="39" t="s">
        <v>114</v>
      </c>
      <c r="D21" s="150"/>
      <c r="E21" s="114"/>
      <c r="F21" s="98"/>
      <c r="G21" s="116"/>
      <c r="H21" s="98"/>
      <c r="I21" s="112"/>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114"/>
      <c r="BD21" s="98"/>
      <c r="BE21" s="116"/>
      <c r="BF21" s="98"/>
      <c r="BG21" s="112"/>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105">
        <f>SUM(E21:CZ21)</f>
        <v>0</v>
      </c>
      <c r="DB21" s="117">
        <f t="shared" ref="DB21:DB65" si="12">SUMPRODUCT(E21:CZ21,DiscountFactors)</f>
        <v>0</v>
      </c>
      <c r="DD21" s="234"/>
      <c r="DE21" s="241"/>
      <c r="DF21" s="175"/>
      <c r="DG21" s="175"/>
      <c r="DI21" s="226" t="s">
        <v>115</v>
      </c>
      <c r="DJ21" s="221">
        <f t="shared" si="11"/>
        <v>0</v>
      </c>
      <c r="DK21" s="221">
        <f t="shared" si="6"/>
        <v>0</v>
      </c>
      <c r="DL21" s="221">
        <f t="shared" si="9"/>
        <v>0</v>
      </c>
      <c r="DP21" s="175">
        <f t="shared" si="1"/>
        <v>0</v>
      </c>
      <c r="DQ21" s="175">
        <f t="shared" si="2"/>
        <v>0</v>
      </c>
      <c r="DR21" s="175">
        <f t="shared" si="3"/>
        <v>0</v>
      </c>
      <c r="DS21" s="175">
        <f t="shared" si="4"/>
        <v>0</v>
      </c>
      <c r="DT21" s="175"/>
      <c r="DU21" s="222">
        <f>SUMPRODUCT(DB5:DB65,DP5:DP65)</f>
        <v>0</v>
      </c>
    </row>
    <row r="22" spans="1:125" s="176" customFormat="1" ht="15.4" customHeight="1" thickBot="1">
      <c r="A22" s="185" t="str">
        <f>IF(DA21&lt;&gt;0,(IF(OR(A21="",B21=""),"Please fill in the two boxes above",IF(AND(B21="YES",OR(A21="OTHER",A21="")),"YES for direct impacts on business/household only",""))),"")</f>
        <v/>
      </c>
      <c r="B22" s="187"/>
      <c r="C22" s="40" t="s">
        <v>53</v>
      </c>
      <c r="D22" s="151"/>
      <c r="E22" s="99"/>
      <c r="F22" s="99"/>
      <c r="G22" s="99"/>
      <c r="H22" s="3"/>
      <c r="I22" s="3"/>
      <c r="J22" s="3"/>
      <c r="K22" s="3"/>
      <c r="L22" s="3"/>
      <c r="M22" s="3"/>
      <c r="N22" s="3"/>
      <c r="O22" s="3"/>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99"/>
      <c r="BD22" s="99"/>
      <c r="BE22" s="99"/>
      <c r="BF22" s="3"/>
      <c r="BG22" s="3"/>
      <c r="BH22" s="3"/>
      <c r="BI22" s="3"/>
      <c r="BJ22" s="3"/>
      <c r="BK22" s="3"/>
      <c r="BL22" s="3"/>
      <c r="BM22" s="3"/>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105">
        <f t="shared" ref="DA22:DA65" si="13">SUM(E22:CZ22)</f>
        <v>0</v>
      </c>
      <c r="DB22" s="117">
        <f t="shared" si="12"/>
        <v>0</v>
      </c>
      <c r="DD22" s="234"/>
      <c r="DE22" s="241"/>
      <c r="DF22" s="175"/>
      <c r="DG22" s="175"/>
      <c r="DP22" s="175">
        <f t="shared" si="1"/>
        <v>0</v>
      </c>
      <c r="DQ22" s="175">
        <f t="shared" si="2"/>
        <v>0</v>
      </c>
      <c r="DR22" s="175">
        <f t="shared" si="3"/>
        <v>0</v>
      </c>
      <c r="DS22" s="175">
        <f t="shared" si="4"/>
        <v>0</v>
      </c>
      <c r="DT22" s="175"/>
      <c r="DU22" s="227" t="s">
        <v>116</v>
      </c>
    </row>
    <row r="23" spans="1:125" s="176" customFormat="1" ht="19.5" thickBot="1">
      <c r="A23" s="188"/>
      <c r="B23" s="187"/>
      <c r="C23" s="41" t="s">
        <v>54</v>
      </c>
      <c r="D23" s="152"/>
      <c r="E23" s="100"/>
      <c r="F23" s="100"/>
      <c r="G23" s="100"/>
      <c r="H23" s="101"/>
      <c r="I23" s="101"/>
      <c r="J23" s="101"/>
      <c r="K23" s="101"/>
      <c r="L23" s="101"/>
      <c r="M23" s="101"/>
      <c r="N23" s="101"/>
      <c r="O23" s="101"/>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100"/>
      <c r="BD23" s="100"/>
      <c r="BE23" s="100"/>
      <c r="BF23" s="101"/>
      <c r="BG23" s="101"/>
      <c r="BH23" s="101"/>
      <c r="BI23" s="101"/>
      <c r="BJ23" s="101"/>
      <c r="BK23" s="101"/>
      <c r="BL23" s="101"/>
      <c r="BM23" s="101"/>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105">
        <f t="shared" si="13"/>
        <v>0</v>
      </c>
      <c r="DB23" s="117">
        <f t="shared" si="12"/>
        <v>0</v>
      </c>
      <c r="DD23" s="217" t="s">
        <v>117</v>
      </c>
      <c r="DE23" s="218" t="s">
        <v>224</v>
      </c>
      <c r="DF23" s="218" t="s">
        <v>225</v>
      </c>
      <c r="DG23" s="219"/>
      <c r="DI23" s="220" t="s">
        <v>118</v>
      </c>
      <c r="DJ23" s="221" t="str">
        <f>Option1PriceYear&amp;" Prices "&amp;Option1PVYear&amp;" Base Year"</f>
        <v>2026 Prices 2026 Base Year</v>
      </c>
      <c r="DK23" s="221" t="s">
        <v>224</v>
      </c>
      <c r="DL23" s="221" t="s">
        <v>225</v>
      </c>
      <c r="DP23" s="175">
        <f t="shared" si="1"/>
        <v>0</v>
      </c>
      <c r="DQ23" s="175">
        <f t="shared" si="2"/>
        <v>0</v>
      </c>
      <c r="DR23" s="175">
        <f t="shared" si="3"/>
        <v>0</v>
      </c>
      <c r="DS23" s="175">
        <f t="shared" si="4"/>
        <v>0</v>
      </c>
      <c r="DT23" s="175"/>
      <c r="DU23" s="243">
        <f>SUMPRODUCT(DB70:DB130,DP70:DP130)</f>
        <v>0</v>
      </c>
    </row>
    <row r="24" spans="1:125" s="176" customFormat="1" ht="16.5" thickBot="1">
      <c r="A24" s="37"/>
      <c r="B24" s="38"/>
      <c r="C24" s="111" t="s">
        <v>119</v>
      </c>
      <c r="D24" s="153"/>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7"/>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105">
        <f t="shared" si="13"/>
        <v>0</v>
      </c>
      <c r="DB24" s="117">
        <f t="shared" si="12"/>
        <v>0</v>
      </c>
      <c r="DD24" s="223" t="s">
        <v>120</v>
      </c>
      <c r="DE24" s="224">
        <f>DJ6/DO11</f>
        <v>0</v>
      </c>
      <c r="DF24" s="224">
        <f>DE24/DO12</f>
        <v>0</v>
      </c>
      <c r="DG24" s="241"/>
      <c r="DI24" s="226" t="s">
        <v>38</v>
      </c>
      <c r="DJ24" s="221">
        <f>SUM(DA5,DA8,DA11,DA14,DA17)</f>
        <v>0</v>
      </c>
      <c r="DK24" s="221">
        <f t="shared" si="6"/>
        <v>0</v>
      </c>
      <c r="DL24" s="221">
        <f>DK24/$DO$12</f>
        <v>0</v>
      </c>
      <c r="DP24" s="175">
        <f t="shared" si="1"/>
        <v>0</v>
      </c>
      <c r="DQ24" s="175">
        <f t="shared" si="2"/>
        <v>0</v>
      </c>
      <c r="DR24" s="175">
        <f t="shared" si="3"/>
        <v>0</v>
      </c>
      <c r="DS24" s="175">
        <f t="shared" si="4"/>
        <v>0</v>
      </c>
      <c r="DT24" s="175"/>
      <c r="DU24" s="227" t="s">
        <v>121</v>
      </c>
    </row>
    <row r="25" spans="1:125" s="176" customFormat="1" ht="16.5" thickBot="1">
      <c r="A25" s="185" t="str">
        <f>IF(DA24&lt;&gt;0,(IF(OR(A24="",B24=""),"Please fill in the two boxes above",IF(AND(B24="YES",OR(A24="OTHER",A24="")),"YES for direct impacts on business/household only",""))),"")</f>
        <v/>
      </c>
      <c r="B25" s="187"/>
      <c r="C25" s="40" t="s">
        <v>53</v>
      </c>
      <c r="D25" s="151"/>
      <c r="E25" s="99"/>
      <c r="F25" s="3"/>
      <c r="G25" s="3"/>
      <c r="H25" s="3"/>
      <c r="I25" s="3"/>
      <c r="J25" s="3"/>
      <c r="K25" s="3"/>
      <c r="L25" s="3"/>
      <c r="M25" s="3"/>
      <c r="N25" s="3"/>
      <c r="O25" s="3"/>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99"/>
      <c r="BD25" s="3"/>
      <c r="BE25" s="3"/>
      <c r="BF25" s="3"/>
      <c r="BG25" s="3"/>
      <c r="BH25" s="3"/>
      <c r="BI25" s="3"/>
      <c r="BJ25" s="3"/>
      <c r="BK25" s="3"/>
      <c r="BL25" s="3"/>
      <c r="BM25" s="3"/>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105">
        <f t="shared" si="13"/>
        <v>0</v>
      </c>
      <c r="DB25" s="117">
        <f t="shared" si="12"/>
        <v>0</v>
      </c>
      <c r="DD25" s="223" t="s">
        <v>122</v>
      </c>
      <c r="DE25" s="224">
        <f>DJ10/DO11</f>
        <v>0</v>
      </c>
      <c r="DF25" s="224">
        <f>DE25/DO12</f>
        <v>0</v>
      </c>
      <c r="DG25" s="241"/>
      <c r="DH25" s="175"/>
      <c r="DI25" s="226" t="s">
        <v>82</v>
      </c>
      <c r="DJ25" s="221">
        <f t="shared" ref="DJ25:DJ26" si="14">SUM(DA6,DA9,DA12,DA15,DA18)</f>
        <v>0</v>
      </c>
      <c r="DK25" s="221">
        <f t="shared" si="6"/>
        <v>0</v>
      </c>
      <c r="DL25" s="221">
        <f t="shared" ref="DL25:DL30" si="15">DK25/$DO$12</f>
        <v>0</v>
      </c>
      <c r="DP25" s="175">
        <f t="shared" si="1"/>
        <v>0</v>
      </c>
      <c r="DQ25" s="175">
        <f t="shared" si="2"/>
        <v>0</v>
      </c>
      <c r="DR25" s="175">
        <f t="shared" si="3"/>
        <v>0</v>
      </c>
      <c r="DS25" s="175">
        <f t="shared" si="4"/>
        <v>0</v>
      </c>
      <c r="DT25" s="175"/>
      <c r="DU25" s="239">
        <f>DU23-DU21</f>
        <v>0</v>
      </c>
    </row>
    <row r="26" spans="1:125" s="176" customFormat="1" ht="16.5" thickBot="1">
      <c r="A26" s="188"/>
      <c r="B26" s="187"/>
      <c r="C26" s="40" t="s">
        <v>54</v>
      </c>
      <c r="D26" s="152"/>
      <c r="E26" s="100"/>
      <c r="F26" s="101"/>
      <c r="G26" s="101"/>
      <c r="H26" s="101"/>
      <c r="I26" s="101"/>
      <c r="J26" s="101"/>
      <c r="K26" s="101"/>
      <c r="L26" s="101"/>
      <c r="M26" s="101"/>
      <c r="N26" s="101"/>
      <c r="O26" s="101"/>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100"/>
      <c r="BD26" s="101"/>
      <c r="BE26" s="101"/>
      <c r="BF26" s="101"/>
      <c r="BG26" s="101"/>
      <c r="BH26" s="101"/>
      <c r="BI26" s="101"/>
      <c r="BJ26" s="101"/>
      <c r="BK26" s="101"/>
      <c r="BL26" s="101"/>
      <c r="BM26" s="101"/>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105">
        <f t="shared" si="13"/>
        <v>0</v>
      </c>
      <c r="DB26" s="117">
        <f t="shared" si="12"/>
        <v>0</v>
      </c>
      <c r="DD26" s="223" t="s">
        <v>123</v>
      </c>
      <c r="DE26" s="224">
        <f>(DE25-DE24)</f>
        <v>0</v>
      </c>
      <c r="DF26" s="224">
        <f>DE26/DO12</f>
        <v>0</v>
      </c>
      <c r="DG26" s="241"/>
      <c r="DH26" s="175"/>
      <c r="DI26" s="226" t="s">
        <v>86</v>
      </c>
      <c r="DJ26" s="221">
        <f t="shared" si="14"/>
        <v>0</v>
      </c>
      <c r="DK26" s="221">
        <f t="shared" si="6"/>
        <v>0</v>
      </c>
      <c r="DL26" s="221">
        <f t="shared" si="15"/>
        <v>0</v>
      </c>
      <c r="DP26" s="175">
        <f t="shared" si="1"/>
        <v>0</v>
      </c>
      <c r="DQ26" s="175">
        <f t="shared" si="2"/>
        <v>0</v>
      </c>
      <c r="DR26" s="175">
        <f t="shared" si="3"/>
        <v>0</v>
      </c>
      <c r="DS26" s="175">
        <f t="shared" si="4"/>
        <v>0</v>
      </c>
      <c r="DT26" s="175"/>
    </row>
    <row r="27" spans="1:125" s="176" customFormat="1" ht="16.5" thickBot="1">
      <c r="A27" s="37"/>
      <c r="B27" s="38"/>
      <c r="C27" s="111" t="s">
        <v>124</v>
      </c>
      <c r="D27" s="153"/>
      <c r="E27" s="97"/>
      <c r="F27" s="98"/>
      <c r="G27" s="98"/>
      <c r="H27" s="98"/>
      <c r="I27" s="98">
        <v>0</v>
      </c>
      <c r="J27" s="98">
        <v>0</v>
      </c>
      <c r="K27" s="98">
        <v>0</v>
      </c>
      <c r="L27" s="98">
        <v>0</v>
      </c>
      <c r="M27" s="98">
        <v>0</v>
      </c>
      <c r="N27" s="98">
        <v>0</v>
      </c>
      <c r="O27" s="98">
        <v>0</v>
      </c>
      <c r="P27" s="98">
        <v>0</v>
      </c>
      <c r="Q27" s="98">
        <v>0</v>
      </c>
      <c r="R27" s="98">
        <v>0</v>
      </c>
      <c r="S27" s="98">
        <v>0</v>
      </c>
      <c r="T27" s="98">
        <v>0</v>
      </c>
      <c r="U27" s="98">
        <v>0</v>
      </c>
      <c r="V27" s="98">
        <v>0</v>
      </c>
      <c r="W27" s="98">
        <v>0</v>
      </c>
      <c r="X27" s="98">
        <v>0</v>
      </c>
      <c r="Y27" s="98">
        <v>0</v>
      </c>
      <c r="Z27" s="98">
        <v>0</v>
      </c>
      <c r="AA27" s="98">
        <v>0</v>
      </c>
      <c r="AB27" s="98">
        <v>0</v>
      </c>
      <c r="AC27" s="98">
        <v>0</v>
      </c>
      <c r="AD27" s="98">
        <v>0</v>
      </c>
      <c r="AE27" s="98">
        <v>0</v>
      </c>
      <c r="AF27" s="98">
        <v>0</v>
      </c>
      <c r="AG27" s="98">
        <v>0</v>
      </c>
      <c r="AH27" s="98">
        <v>0</v>
      </c>
      <c r="AI27" s="98">
        <v>0</v>
      </c>
      <c r="AJ27" s="98">
        <v>0</v>
      </c>
      <c r="AK27" s="98">
        <v>0</v>
      </c>
      <c r="AL27" s="98">
        <v>0</v>
      </c>
      <c r="AM27" s="98">
        <v>0</v>
      </c>
      <c r="AN27" s="98">
        <v>0</v>
      </c>
      <c r="AO27" s="98">
        <v>0</v>
      </c>
      <c r="AP27" s="98">
        <v>0</v>
      </c>
      <c r="AQ27" s="98">
        <v>0</v>
      </c>
      <c r="AR27" s="98">
        <v>0</v>
      </c>
      <c r="AS27" s="98">
        <v>0</v>
      </c>
      <c r="AT27" s="98">
        <v>0</v>
      </c>
      <c r="AU27" s="98">
        <v>0</v>
      </c>
      <c r="AV27" s="98">
        <v>0</v>
      </c>
      <c r="AW27" s="98">
        <v>0</v>
      </c>
      <c r="AX27" s="98">
        <v>0</v>
      </c>
      <c r="AY27" s="98">
        <v>0</v>
      </c>
      <c r="AZ27" s="98">
        <v>0</v>
      </c>
      <c r="BA27" s="98">
        <v>0</v>
      </c>
      <c r="BB27" s="98">
        <v>0</v>
      </c>
      <c r="BC27" s="97"/>
      <c r="BD27" s="98"/>
      <c r="BE27" s="98"/>
      <c r="BF27" s="98"/>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0</v>
      </c>
      <c r="CE27" s="98">
        <v>0</v>
      </c>
      <c r="CF27" s="98">
        <v>0</v>
      </c>
      <c r="CG27" s="98">
        <v>0</v>
      </c>
      <c r="CH27" s="98">
        <v>0</v>
      </c>
      <c r="CI27" s="98">
        <v>0</v>
      </c>
      <c r="CJ27" s="98">
        <v>0</v>
      </c>
      <c r="CK27" s="98">
        <v>0</v>
      </c>
      <c r="CL27" s="98">
        <v>0</v>
      </c>
      <c r="CM27" s="98">
        <v>0</v>
      </c>
      <c r="CN27" s="98">
        <v>0</v>
      </c>
      <c r="CO27" s="98">
        <v>0</v>
      </c>
      <c r="CP27" s="98">
        <v>0</v>
      </c>
      <c r="CQ27" s="98">
        <v>0</v>
      </c>
      <c r="CR27" s="98">
        <v>0</v>
      </c>
      <c r="CS27" s="98">
        <v>0</v>
      </c>
      <c r="CT27" s="98">
        <v>0</v>
      </c>
      <c r="CU27" s="98">
        <v>0</v>
      </c>
      <c r="CV27" s="98">
        <v>0</v>
      </c>
      <c r="CW27" s="98">
        <v>0</v>
      </c>
      <c r="CX27" s="98">
        <v>0</v>
      </c>
      <c r="CY27" s="98">
        <v>0</v>
      </c>
      <c r="CZ27" s="98">
        <v>0</v>
      </c>
      <c r="DA27" s="105">
        <f t="shared" si="13"/>
        <v>0</v>
      </c>
      <c r="DB27" s="117">
        <f t="shared" si="12"/>
        <v>0</v>
      </c>
      <c r="DF27" s="175"/>
      <c r="DI27" s="220" t="s">
        <v>125</v>
      </c>
      <c r="DJ27" s="236"/>
      <c r="DK27" s="221"/>
      <c r="DL27" s="221"/>
      <c r="DP27" s="175">
        <f t="shared" si="1"/>
        <v>0</v>
      </c>
      <c r="DQ27" s="175">
        <f t="shared" si="2"/>
        <v>0</v>
      </c>
      <c r="DR27" s="175">
        <f t="shared" si="3"/>
        <v>0</v>
      </c>
      <c r="DS27" s="175">
        <f t="shared" si="4"/>
        <v>0</v>
      </c>
      <c r="DT27" s="175"/>
    </row>
    <row r="28" spans="1:125" s="176" customFormat="1" ht="15.4" customHeight="1" thickBot="1">
      <c r="A28" s="185" t="str">
        <f>IF(DA27&lt;&gt;0,(IF(OR(A27="",B27=""),"Please fill in the two boxes above",IF(AND(B27="YES",OR(A27="OTHER",A27="")),"YES for direct impacts on business/household only",""))),"")</f>
        <v/>
      </c>
      <c r="B28" s="187"/>
      <c r="C28" s="40" t="s">
        <v>53</v>
      </c>
      <c r="D28" s="151"/>
      <c r="E28" s="99"/>
      <c r="F28" s="3"/>
      <c r="G28" s="3"/>
      <c r="H28" s="3"/>
      <c r="I28" s="3">
        <v>0</v>
      </c>
      <c r="J28" s="3">
        <v>0</v>
      </c>
      <c r="K28" s="3">
        <v>0</v>
      </c>
      <c r="L28" s="3">
        <v>0</v>
      </c>
      <c r="M28" s="3">
        <v>0</v>
      </c>
      <c r="N28" s="3">
        <v>0</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0</v>
      </c>
      <c r="AL28" s="2">
        <v>0</v>
      </c>
      <c r="AM28" s="2">
        <v>0</v>
      </c>
      <c r="AN28" s="2">
        <v>0</v>
      </c>
      <c r="AO28" s="2">
        <v>0</v>
      </c>
      <c r="AP28" s="2">
        <v>0</v>
      </c>
      <c r="AQ28" s="2">
        <v>0</v>
      </c>
      <c r="AR28" s="2">
        <v>0</v>
      </c>
      <c r="AS28" s="2">
        <v>0</v>
      </c>
      <c r="AT28" s="2">
        <v>0</v>
      </c>
      <c r="AU28" s="2">
        <v>0</v>
      </c>
      <c r="AV28" s="2">
        <v>0</v>
      </c>
      <c r="AW28" s="2">
        <v>0</v>
      </c>
      <c r="AX28" s="2">
        <v>0</v>
      </c>
      <c r="AY28" s="2">
        <v>0</v>
      </c>
      <c r="AZ28" s="2">
        <v>0</v>
      </c>
      <c r="BA28" s="2">
        <v>0</v>
      </c>
      <c r="BB28" s="2">
        <v>0</v>
      </c>
      <c r="BC28" s="99"/>
      <c r="BD28" s="3"/>
      <c r="BE28" s="3"/>
      <c r="BF28" s="3"/>
      <c r="BG28" s="3">
        <v>0</v>
      </c>
      <c r="BH28" s="3">
        <v>0</v>
      </c>
      <c r="BI28" s="3">
        <v>0</v>
      </c>
      <c r="BJ28" s="3">
        <v>0</v>
      </c>
      <c r="BK28" s="3">
        <v>0</v>
      </c>
      <c r="BL28" s="3">
        <v>0</v>
      </c>
      <c r="BM28" s="2">
        <v>0</v>
      </c>
      <c r="BN28" s="2">
        <v>0</v>
      </c>
      <c r="BO28" s="2">
        <v>0</v>
      </c>
      <c r="BP28" s="2">
        <v>0</v>
      </c>
      <c r="BQ28" s="2">
        <v>0</v>
      </c>
      <c r="BR28" s="2">
        <v>0</v>
      </c>
      <c r="BS28" s="2">
        <v>0</v>
      </c>
      <c r="BT28" s="2">
        <v>0</v>
      </c>
      <c r="BU28" s="2">
        <v>0</v>
      </c>
      <c r="BV28" s="2">
        <v>0</v>
      </c>
      <c r="BW28" s="2">
        <v>0</v>
      </c>
      <c r="BX28" s="2">
        <v>0</v>
      </c>
      <c r="BY28" s="2">
        <v>0</v>
      </c>
      <c r="BZ28" s="2">
        <v>0</v>
      </c>
      <c r="CA28" s="2">
        <v>0</v>
      </c>
      <c r="CB28" s="2">
        <v>0</v>
      </c>
      <c r="CC28" s="2">
        <v>0</v>
      </c>
      <c r="CD28" s="2">
        <v>0</v>
      </c>
      <c r="CE28" s="2">
        <v>0</v>
      </c>
      <c r="CF28" s="2">
        <v>0</v>
      </c>
      <c r="CG28" s="2">
        <v>0</v>
      </c>
      <c r="CH28" s="2">
        <v>0</v>
      </c>
      <c r="CI28" s="2">
        <v>0</v>
      </c>
      <c r="CJ28" s="2">
        <v>0</v>
      </c>
      <c r="CK28" s="2">
        <v>0</v>
      </c>
      <c r="CL28" s="2">
        <v>0</v>
      </c>
      <c r="CM28" s="2">
        <v>0</v>
      </c>
      <c r="CN28" s="2">
        <v>0</v>
      </c>
      <c r="CO28" s="2">
        <v>0</v>
      </c>
      <c r="CP28" s="2">
        <v>0</v>
      </c>
      <c r="CQ28" s="2">
        <v>0</v>
      </c>
      <c r="CR28" s="2">
        <v>0</v>
      </c>
      <c r="CS28" s="2">
        <v>0</v>
      </c>
      <c r="CT28" s="2">
        <v>0</v>
      </c>
      <c r="CU28" s="2">
        <v>0</v>
      </c>
      <c r="CV28" s="2">
        <v>0</v>
      </c>
      <c r="CW28" s="2">
        <v>0</v>
      </c>
      <c r="CX28" s="2">
        <v>0</v>
      </c>
      <c r="CY28" s="2">
        <v>0</v>
      </c>
      <c r="CZ28" s="2">
        <v>0</v>
      </c>
      <c r="DA28" s="105">
        <f t="shared" si="13"/>
        <v>0</v>
      </c>
      <c r="DB28" s="117">
        <f t="shared" si="12"/>
        <v>0</v>
      </c>
      <c r="DF28" s="175"/>
      <c r="DI28" s="226" t="s">
        <v>38</v>
      </c>
      <c r="DJ28" s="221">
        <f>SUM(DA70,DA73,DA76,DA79,DA82)</f>
        <v>0</v>
      </c>
      <c r="DK28" s="221">
        <f t="shared" si="6"/>
        <v>0</v>
      </c>
      <c r="DL28" s="221">
        <f t="shared" si="15"/>
        <v>0</v>
      </c>
      <c r="DP28" s="175">
        <f t="shared" si="1"/>
        <v>0</v>
      </c>
      <c r="DQ28" s="175">
        <f t="shared" si="2"/>
        <v>0</v>
      </c>
      <c r="DR28" s="175">
        <f t="shared" si="3"/>
        <v>0</v>
      </c>
      <c r="DS28" s="175">
        <f t="shared" si="4"/>
        <v>0</v>
      </c>
      <c r="DT28" s="175"/>
    </row>
    <row r="29" spans="1:125" s="176" customFormat="1" ht="16.5" thickBot="1">
      <c r="A29" s="188"/>
      <c r="B29" s="187"/>
      <c r="C29" s="41" t="s">
        <v>54</v>
      </c>
      <c r="D29" s="152"/>
      <c r="E29" s="100"/>
      <c r="F29" s="101"/>
      <c r="G29" s="101"/>
      <c r="H29" s="101"/>
      <c r="I29" s="101">
        <v>0</v>
      </c>
      <c r="J29" s="101">
        <v>0</v>
      </c>
      <c r="K29" s="101">
        <v>0</v>
      </c>
      <c r="L29" s="101">
        <v>0</v>
      </c>
      <c r="M29" s="101">
        <v>0</v>
      </c>
      <c r="N29" s="101">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100"/>
      <c r="BD29" s="101"/>
      <c r="BE29" s="101"/>
      <c r="BF29" s="101"/>
      <c r="BG29" s="101">
        <v>0</v>
      </c>
      <c r="BH29" s="101">
        <v>0</v>
      </c>
      <c r="BI29" s="101">
        <v>0</v>
      </c>
      <c r="BJ29" s="101">
        <v>0</v>
      </c>
      <c r="BK29" s="101">
        <v>0</v>
      </c>
      <c r="BL29" s="101">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105">
        <f t="shared" si="13"/>
        <v>0</v>
      </c>
      <c r="DB29" s="117">
        <f t="shared" si="12"/>
        <v>0</v>
      </c>
      <c r="DF29" s="175"/>
      <c r="DI29" s="226" t="s">
        <v>111</v>
      </c>
      <c r="DJ29" s="221">
        <f t="shared" ref="DJ29" si="16">SUM(DA71,DA74,DA77,DA80,DA83)</f>
        <v>0</v>
      </c>
      <c r="DK29" s="221">
        <f t="shared" si="6"/>
        <v>0</v>
      </c>
      <c r="DL29" s="221">
        <f t="shared" si="15"/>
        <v>0</v>
      </c>
      <c r="DP29" s="175">
        <f t="shared" si="1"/>
        <v>0</v>
      </c>
      <c r="DQ29" s="175">
        <f t="shared" si="2"/>
        <v>0</v>
      </c>
      <c r="DR29" s="175">
        <f t="shared" si="3"/>
        <v>0</v>
      </c>
      <c r="DS29" s="175">
        <f t="shared" si="4"/>
        <v>0</v>
      </c>
      <c r="DT29" s="175"/>
    </row>
    <row r="30" spans="1:125" s="176" customFormat="1" ht="16.5" thickBot="1">
      <c r="A30" s="37"/>
      <c r="B30" s="38"/>
      <c r="C30" s="111" t="s">
        <v>126</v>
      </c>
      <c r="D30" s="153"/>
      <c r="E30" s="97"/>
      <c r="F30" s="98"/>
      <c r="G30" s="98"/>
      <c r="H30" s="98"/>
      <c r="I30" s="98">
        <v>0</v>
      </c>
      <c r="J30" s="98">
        <v>0</v>
      </c>
      <c r="K30" s="98">
        <v>0</v>
      </c>
      <c r="L30" s="98">
        <v>0</v>
      </c>
      <c r="M30" s="98">
        <v>0</v>
      </c>
      <c r="N30" s="98">
        <v>0</v>
      </c>
      <c r="O30" s="98">
        <v>0</v>
      </c>
      <c r="P30" s="98">
        <v>0</v>
      </c>
      <c r="Q30" s="98">
        <v>0</v>
      </c>
      <c r="R30" s="98">
        <v>0</v>
      </c>
      <c r="S30" s="98">
        <v>0</v>
      </c>
      <c r="T30" s="98">
        <v>0</v>
      </c>
      <c r="U30" s="98">
        <v>0</v>
      </c>
      <c r="V30" s="98">
        <v>0</v>
      </c>
      <c r="W30" s="98">
        <v>0</v>
      </c>
      <c r="X30" s="98">
        <v>0</v>
      </c>
      <c r="Y30" s="98">
        <v>0</v>
      </c>
      <c r="Z30" s="98">
        <v>0</v>
      </c>
      <c r="AA30" s="98">
        <v>0</v>
      </c>
      <c r="AB30" s="98">
        <v>0</v>
      </c>
      <c r="AC30" s="98">
        <v>0</v>
      </c>
      <c r="AD30" s="98">
        <v>0</v>
      </c>
      <c r="AE30" s="98">
        <v>0</v>
      </c>
      <c r="AF30" s="98">
        <v>0</v>
      </c>
      <c r="AG30" s="98">
        <v>0</v>
      </c>
      <c r="AH30" s="98">
        <v>0</v>
      </c>
      <c r="AI30" s="98">
        <v>0</v>
      </c>
      <c r="AJ30" s="98">
        <v>0</v>
      </c>
      <c r="AK30" s="98">
        <v>0</v>
      </c>
      <c r="AL30" s="98">
        <v>0</v>
      </c>
      <c r="AM30" s="98">
        <v>0</v>
      </c>
      <c r="AN30" s="98">
        <v>0</v>
      </c>
      <c r="AO30" s="98">
        <v>0</v>
      </c>
      <c r="AP30" s="98">
        <v>0</v>
      </c>
      <c r="AQ30" s="98">
        <v>0</v>
      </c>
      <c r="AR30" s="98">
        <v>0</v>
      </c>
      <c r="AS30" s="98">
        <v>0</v>
      </c>
      <c r="AT30" s="98">
        <v>0</v>
      </c>
      <c r="AU30" s="98">
        <v>0</v>
      </c>
      <c r="AV30" s="98">
        <v>0</v>
      </c>
      <c r="AW30" s="98">
        <v>0</v>
      </c>
      <c r="AX30" s="98">
        <v>0</v>
      </c>
      <c r="AY30" s="98">
        <v>0</v>
      </c>
      <c r="AZ30" s="98">
        <v>0</v>
      </c>
      <c r="BA30" s="98">
        <v>0</v>
      </c>
      <c r="BB30" s="98">
        <v>0</v>
      </c>
      <c r="BC30" s="97"/>
      <c r="BD30" s="98"/>
      <c r="BE30" s="98"/>
      <c r="BF30" s="98"/>
      <c r="BG30" s="98">
        <v>0</v>
      </c>
      <c r="BH30" s="98">
        <v>0</v>
      </c>
      <c r="BI30" s="98">
        <v>0</v>
      </c>
      <c r="BJ30" s="98">
        <v>0</v>
      </c>
      <c r="BK30" s="98">
        <v>0</v>
      </c>
      <c r="BL30" s="98">
        <v>0</v>
      </c>
      <c r="BM30" s="98">
        <v>0</v>
      </c>
      <c r="BN30" s="98">
        <v>0</v>
      </c>
      <c r="BO30" s="98">
        <v>0</v>
      </c>
      <c r="BP30" s="98">
        <v>0</v>
      </c>
      <c r="BQ30" s="98">
        <v>0</v>
      </c>
      <c r="BR30" s="98">
        <v>0</v>
      </c>
      <c r="BS30" s="98">
        <v>0</v>
      </c>
      <c r="BT30" s="98">
        <v>0</v>
      </c>
      <c r="BU30" s="98">
        <v>0</v>
      </c>
      <c r="BV30" s="98">
        <v>0</v>
      </c>
      <c r="BW30" s="98">
        <v>0</v>
      </c>
      <c r="BX30" s="98">
        <v>0</v>
      </c>
      <c r="BY30" s="98">
        <v>0</v>
      </c>
      <c r="BZ30" s="98">
        <v>0</v>
      </c>
      <c r="CA30" s="98">
        <v>0</v>
      </c>
      <c r="CB30" s="98">
        <v>0</v>
      </c>
      <c r="CC30" s="98">
        <v>0</v>
      </c>
      <c r="CD30" s="98">
        <v>0</v>
      </c>
      <c r="CE30" s="98">
        <v>0</v>
      </c>
      <c r="CF30" s="98">
        <v>0</v>
      </c>
      <c r="CG30" s="98">
        <v>0</v>
      </c>
      <c r="CH30" s="98">
        <v>0</v>
      </c>
      <c r="CI30" s="98">
        <v>0</v>
      </c>
      <c r="CJ30" s="98">
        <v>0</v>
      </c>
      <c r="CK30" s="98">
        <v>0</v>
      </c>
      <c r="CL30" s="98">
        <v>0</v>
      </c>
      <c r="CM30" s="98">
        <v>0</v>
      </c>
      <c r="CN30" s="98">
        <v>0</v>
      </c>
      <c r="CO30" s="98">
        <v>0</v>
      </c>
      <c r="CP30" s="98">
        <v>0</v>
      </c>
      <c r="CQ30" s="98">
        <v>0</v>
      </c>
      <c r="CR30" s="98">
        <v>0</v>
      </c>
      <c r="CS30" s="98">
        <v>0</v>
      </c>
      <c r="CT30" s="98">
        <v>0</v>
      </c>
      <c r="CU30" s="98">
        <v>0</v>
      </c>
      <c r="CV30" s="98">
        <v>0</v>
      </c>
      <c r="CW30" s="98">
        <v>0</v>
      </c>
      <c r="CX30" s="98">
        <v>0</v>
      </c>
      <c r="CY30" s="98">
        <v>0</v>
      </c>
      <c r="CZ30" s="98">
        <v>0</v>
      </c>
      <c r="DA30" s="105">
        <f t="shared" si="13"/>
        <v>0</v>
      </c>
      <c r="DB30" s="117">
        <f t="shared" si="12"/>
        <v>0</v>
      </c>
      <c r="DF30" s="175"/>
      <c r="DI30" s="226" t="s">
        <v>115</v>
      </c>
      <c r="DJ30" s="221">
        <f>SUM(DA72,DA75,DA78,DA81,DA84)</f>
        <v>0</v>
      </c>
      <c r="DK30" s="221">
        <f t="shared" si="6"/>
        <v>0</v>
      </c>
      <c r="DL30" s="221">
        <f t="shared" si="15"/>
        <v>0</v>
      </c>
      <c r="DP30" s="175">
        <f t="shared" si="1"/>
        <v>0</v>
      </c>
      <c r="DQ30" s="175">
        <f t="shared" si="2"/>
        <v>0</v>
      </c>
      <c r="DR30" s="175">
        <f t="shared" si="3"/>
        <v>0</v>
      </c>
      <c r="DS30" s="175">
        <f t="shared" si="4"/>
        <v>0</v>
      </c>
      <c r="DT30" s="175"/>
    </row>
    <row r="31" spans="1:125" s="176" customFormat="1" ht="15.4" customHeight="1" thickBot="1">
      <c r="A31" s="185" t="str">
        <f>IF(DA30&lt;&gt;0,(IF(OR(A30="",B30=""),"Please fill in the two boxes above",IF(AND(B30="YES",OR(A30="OTHER",A30="")),"YES for direct impacts on business/household only",""))),"")</f>
        <v/>
      </c>
      <c r="B31" s="187"/>
      <c r="C31" s="40" t="s">
        <v>53</v>
      </c>
      <c r="D31" s="151"/>
      <c r="E31" s="99"/>
      <c r="F31" s="3"/>
      <c r="G31" s="3"/>
      <c r="H31" s="3"/>
      <c r="I31" s="3">
        <v>0</v>
      </c>
      <c r="J31" s="3">
        <v>0</v>
      </c>
      <c r="K31" s="3">
        <v>0</v>
      </c>
      <c r="L31" s="3">
        <v>0</v>
      </c>
      <c r="M31" s="3">
        <v>0</v>
      </c>
      <c r="N31" s="3">
        <v>0</v>
      </c>
      <c r="O31" s="2">
        <v>0</v>
      </c>
      <c r="P31" s="2">
        <v>0</v>
      </c>
      <c r="Q31" s="2">
        <v>0</v>
      </c>
      <c r="R31" s="2">
        <v>0</v>
      </c>
      <c r="S31" s="2">
        <v>0</v>
      </c>
      <c r="T31" s="2">
        <v>0</v>
      </c>
      <c r="U31" s="2">
        <v>0</v>
      </c>
      <c r="V31" s="2">
        <v>0</v>
      </c>
      <c r="W31" s="2">
        <v>0</v>
      </c>
      <c r="X31" s="2">
        <v>0</v>
      </c>
      <c r="Y31" s="2">
        <v>0</v>
      </c>
      <c r="Z31" s="2">
        <v>0</v>
      </c>
      <c r="AA31" s="2">
        <v>0</v>
      </c>
      <c r="AB31" s="2">
        <v>0</v>
      </c>
      <c r="AC31" s="2">
        <v>0</v>
      </c>
      <c r="AD31" s="2">
        <v>0</v>
      </c>
      <c r="AE31" s="2">
        <v>0</v>
      </c>
      <c r="AF31" s="2">
        <v>0</v>
      </c>
      <c r="AG31" s="2">
        <v>0</v>
      </c>
      <c r="AH31" s="2">
        <v>0</v>
      </c>
      <c r="AI31" s="2">
        <v>0</v>
      </c>
      <c r="AJ31" s="2">
        <v>0</v>
      </c>
      <c r="AK31" s="2">
        <v>0</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99"/>
      <c r="BD31" s="3"/>
      <c r="BE31" s="3"/>
      <c r="BF31" s="3"/>
      <c r="BG31" s="3">
        <v>0</v>
      </c>
      <c r="BH31" s="3">
        <v>0</v>
      </c>
      <c r="BI31" s="3">
        <v>0</v>
      </c>
      <c r="BJ31" s="3">
        <v>0</v>
      </c>
      <c r="BK31" s="3">
        <v>0</v>
      </c>
      <c r="BL31" s="3">
        <v>0</v>
      </c>
      <c r="BM31" s="2">
        <v>0</v>
      </c>
      <c r="BN31" s="2">
        <v>0</v>
      </c>
      <c r="BO31" s="2">
        <v>0</v>
      </c>
      <c r="BP31" s="2">
        <v>0</v>
      </c>
      <c r="BQ31" s="2">
        <v>0</v>
      </c>
      <c r="BR31" s="2">
        <v>0</v>
      </c>
      <c r="BS31" s="2">
        <v>0</v>
      </c>
      <c r="BT31" s="2">
        <v>0</v>
      </c>
      <c r="BU31" s="2">
        <v>0</v>
      </c>
      <c r="BV31" s="2">
        <v>0</v>
      </c>
      <c r="BW31" s="2">
        <v>0</v>
      </c>
      <c r="BX31" s="2">
        <v>0</v>
      </c>
      <c r="BY31" s="2">
        <v>0</v>
      </c>
      <c r="BZ31" s="2">
        <v>0</v>
      </c>
      <c r="CA31" s="2">
        <v>0</v>
      </c>
      <c r="CB31" s="2">
        <v>0</v>
      </c>
      <c r="CC31" s="2">
        <v>0</v>
      </c>
      <c r="CD31" s="2">
        <v>0</v>
      </c>
      <c r="CE31" s="2">
        <v>0</v>
      </c>
      <c r="CF31" s="2">
        <v>0</v>
      </c>
      <c r="CG31" s="2">
        <v>0</v>
      </c>
      <c r="CH31" s="2">
        <v>0</v>
      </c>
      <c r="CI31" s="2">
        <v>0</v>
      </c>
      <c r="CJ31" s="2">
        <v>0</v>
      </c>
      <c r="CK31" s="2">
        <v>0</v>
      </c>
      <c r="CL31" s="2">
        <v>0</v>
      </c>
      <c r="CM31" s="2">
        <v>0</v>
      </c>
      <c r="CN31" s="2">
        <v>0</v>
      </c>
      <c r="CO31" s="2">
        <v>0</v>
      </c>
      <c r="CP31" s="2">
        <v>0</v>
      </c>
      <c r="CQ31" s="2">
        <v>0</v>
      </c>
      <c r="CR31" s="2">
        <v>0</v>
      </c>
      <c r="CS31" s="2">
        <v>0</v>
      </c>
      <c r="CT31" s="2">
        <v>0</v>
      </c>
      <c r="CU31" s="2">
        <v>0</v>
      </c>
      <c r="CV31" s="2">
        <v>0</v>
      </c>
      <c r="CW31" s="2">
        <v>0</v>
      </c>
      <c r="CX31" s="2">
        <v>0</v>
      </c>
      <c r="CY31" s="2">
        <v>0</v>
      </c>
      <c r="CZ31" s="2">
        <v>0</v>
      </c>
      <c r="DA31" s="105">
        <f t="shared" si="13"/>
        <v>0</v>
      </c>
      <c r="DB31" s="117">
        <f t="shared" si="12"/>
        <v>0</v>
      </c>
      <c r="DD31" s="244"/>
      <c r="DK31" s="245"/>
      <c r="DL31" s="245"/>
      <c r="DP31" s="175">
        <f t="shared" si="1"/>
        <v>0</v>
      </c>
      <c r="DQ31" s="175">
        <f t="shared" si="2"/>
        <v>0</v>
      </c>
      <c r="DR31" s="175">
        <f t="shared" si="3"/>
        <v>0</v>
      </c>
      <c r="DS31" s="175">
        <f t="shared" si="4"/>
        <v>0</v>
      </c>
      <c r="DT31" s="175"/>
    </row>
    <row r="32" spans="1:125" s="176" customFormat="1" ht="16.5" thickBot="1">
      <c r="A32" s="188"/>
      <c r="B32" s="187"/>
      <c r="C32" s="41" t="s">
        <v>54</v>
      </c>
      <c r="D32" s="152"/>
      <c r="E32" s="100"/>
      <c r="F32" s="101"/>
      <c r="G32" s="101"/>
      <c r="H32" s="101"/>
      <c r="I32" s="101">
        <v>0</v>
      </c>
      <c r="J32" s="101">
        <v>0</v>
      </c>
      <c r="K32" s="101">
        <v>0</v>
      </c>
      <c r="L32" s="101">
        <v>0</v>
      </c>
      <c r="M32" s="101">
        <v>0</v>
      </c>
      <c r="N32" s="101">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100"/>
      <c r="BD32" s="101"/>
      <c r="BE32" s="101"/>
      <c r="BF32" s="101"/>
      <c r="BG32" s="101">
        <v>0</v>
      </c>
      <c r="BH32" s="101">
        <v>0</v>
      </c>
      <c r="BI32" s="101">
        <v>0</v>
      </c>
      <c r="BJ32" s="101">
        <v>0</v>
      </c>
      <c r="BK32" s="101">
        <v>0</v>
      </c>
      <c r="BL32" s="101">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105">
        <f t="shared" si="13"/>
        <v>0</v>
      </c>
      <c r="DB32" s="117">
        <f t="shared" si="12"/>
        <v>0</v>
      </c>
      <c r="DI32" s="246"/>
      <c r="DJ32" s="245"/>
      <c r="DK32" s="245"/>
      <c r="DL32" s="245"/>
      <c r="DP32" s="175">
        <f t="shared" si="1"/>
        <v>0</v>
      </c>
      <c r="DQ32" s="175">
        <f t="shared" si="2"/>
        <v>0</v>
      </c>
      <c r="DR32" s="175">
        <f t="shared" si="3"/>
        <v>0</v>
      </c>
      <c r="DS32" s="175">
        <f t="shared" si="4"/>
        <v>0</v>
      </c>
      <c r="DT32" s="175"/>
    </row>
    <row r="33" spans="1:124" s="176" customFormat="1" ht="16.5" thickBot="1">
      <c r="A33" s="37"/>
      <c r="B33" s="38"/>
      <c r="C33" s="111" t="s">
        <v>127</v>
      </c>
      <c r="D33" s="153"/>
      <c r="E33" s="3"/>
      <c r="F33" s="3"/>
      <c r="G33" s="3"/>
      <c r="H33" s="3"/>
      <c r="I33" s="3"/>
      <c r="J33" s="3"/>
      <c r="K33" s="3"/>
      <c r="L33" s="3"/>
      <c r="M33" s="3"/>
      <c r="N33" s="3"/>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c r="BD33" s="3"/>
      <c r="BE33" s="3"/>
      <c r="BF33" s="3"/>
      <c r="BG33" s="3"/>
      <c r="BH33" s="3"/>
      <c r="BI33" s="3"/>
      <c r="BJ33" s="3"/>
      <c r="BK33" s="3"/>
      <c r="BL33" s="3"/>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105">
        <f t="shared" si="13"/>
        <v>0</v>
      </c>
      <c r="DB33" s="117">
        <f t="shared" si="12"/>
        <v>0</v>
      </c>
      <c r="DI33" s="247"/>
      <c r="DJ33" s="245"/>
      <c r="DK33" s="245"/>
      <c r="DL33" s="245"/>
      <c r="DP33" s="175">
        <f t="shared" si="1"/>
        <v>0</v>
      </c>
      <c r="DQ33" s="175">
        <f t="shared" si="2"/>
        <v>0</v>
      </c>
      <c r="DR33" s="175">
        <f t="shared" si="3"/>
        <v>0</v>
      </c>
      <c r="DS33" s="175">
        <f t="shared" si="4"/>
        <v>0</v>
      </c>
      <c r="DT33" s="175"/>
    </row>
    <row r="34" spans="1:124" s="176" customFormat="1" ht="15.4" customHeight="1" thickBot="1">
      <c r="A34" s="185" t="str">
        <f>IF(DA33&lt;&gt;0,(IF(OR(A33="",B33=""),"Please fill in the two boxes above",IF(AND(B33="YES",OR(A33="OTHER",A33="")),"YES for direct impacts on business/household only",""))),"")</f>
        <v/>
      </c>
      <c r="B34" s="187"/>
      <c r="C34" s="40" t="s">
        <v>53</v>
      </c>
      <c r="D34" s="151"/>
      <c r="E34" s="2"/>
      <c r="F34" s="2"/>
      <c r="G34" s="2"/>
      <c r="H34" s="2"/>
      <c r="I34" s="2"/>
      <c r="J34" s="2"/>
      <c r="K34" s="2"/>
      <c r="L34" s="2"/>
      <c r="M34" s="2"/>
      <c r="N34" s="2"/>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c r="BD34" s="2"/>
      <c r="BE34" s="2"/>
      <c r="BF34" s="2"/>
      <c r="BG34" s="2"/>
      <c r="BH34" s="2"/>
      <c r="BI34" s="2"/>
      <c r="BJ34" s="2"/>
      <c r="BK34" s="2"/>
      <c r="BL34" s="2"/>
      <c r="BM34" s="2">
        <v>0</v>
      </c>
      <c r="BN34" s="2">
        <v>0</v>
      </c>
      <c r="BO34" s="2">
        <v>0</v>
      </c>
      <c r="BP34" s="2">
        <v>0</v>
      </c>
      <c r="BQ34" s="2">
        <v>0</v>
      </c>
      <c r="BR34" s="2">
        <v>0</v>
      </c>
      <c r="BS34" s="2">
        <v>0</v>
      </c>
      <c r="BT34" s="2">
        <v>0</v>
      </c>
      <c r="BU34" s="2">
        <v>0</v>
      </c>
      <c r="BV34" s="2">
        <v>0</v>
      </c>
      <c r="BW34" s="2">
        <v>0</v>
      </c>
      <c r="BX34" s="2">
        <v>0</v>
      </c>
      <c r="BY34" s="2">
        <v>0</v>
      </c>
      <c r="BZ34" s="2">
        <v>0</v>
      </c>
      <c r="CA34" s="2">
        <v>0</v>
      </c>
      <c r="CB34" s="2">
        <v>0</v>
      </c>
      <c r="CC34" s="2">
        <v>0</v>
      </c>
      <c r="CD34" s="2">
        <v>0</v>
      </c>
      <c r="CE34" s="2">
        <v>0</v>
      </c>
      <c r="CF34" s="2">
        <v>0</v>
      </c>
      <c r="CG34" s="2">
        <v>0</v>
      </c>
      <c r="CH34" s="2">
        <v>0</v>
      </c>
      <c r="CI34" s="2">
        <v>0</v>
      </c>
      <c r="CJ34" s="2">
        <v>0</v>
      </c>
      <c r="CK34" s="2">
        <v>0</v>
      </c>
      <c r="CL34" s="2">
        <v>0</v>
      </c>
      <c r="CM34" s="2">
        <v>0</v>
      </c>
      <c r="CN34" s="2">
        <v>0</v>
      </c>
      <c r="CO34" s="2">
        <v>0</v>
      </c>
      <c r="CP34" s="2">
        <v>0</v>
      </c>
      <c r="CQ34" s="2">
        <v>0</v>
      </c>
      <c r="CR34" s="2">
        <v>0</v>
      </c>
      <c r="CS34" s="2">
        <v>0</v>
      </c>
      <c r="CT34" s="2">
        <v>0</v>
      </c>
      <c r="CU34" s="2">
        <v>0</v>
      </c>
      <c r="CV34" s="2">
        <v>0</v>
      </c>
      <c r="CW34" s="2">
        <v>0</v>
      </c>
      <c r="CX34" s="2">
        <v>0</v>
      </c>
      <c r="CY34" s="2">
        <v>0</v>
      </c>
      <c r="CZ34" s="2">
        <v>0</v>
      </c>
      <c r="DA34" s="105">
        <f t="shared" si="13"/>
        <v>0</v>
      </c>
      <c r="DB34" s="117">
        <f t="shared" si="12"/>
        <v>0</v>
      </c>
      <c r="DI34" s="247"/>
      <c r="DJ34" s="245"/>
      <c r="DK34" s="245"/>
      <c r="DL34" s="245"/>
      <c r="DP34" s="175">
        <f t="shared" si="1"/>
        <v>0</v>
      </c>
      <c r="DQ34" s="175">
        <f t="shared" si="2"/>
        <v>0</v>
      </c>
      <c r="DR34" s="175">
        <f t="shared" si="3"/>
        <v>0</v>
      </c>
      <c r="DS34" s="175">
        <f t="shared" si="4"/>
        <v>0</v>
      </c>
      <c r="DT34" s="175"/>
    </row>
    <row r="35" spans="1:124" s="176" customFormat="1" ht="16.5" thickBot="1">
      <c r="A35" s="188"/>
      <c r="B35" s="187"/>
      <c r="C35" s="42" t="s">
        <v>54</v>
      </c>
      <c r="D35" s="154"/>
      <c r="E35" s="4"/>
      <c r="F35" s="5"/>
      <c r="G35" s="5"/>
      <c r="H35" s="5"/>
      <c r="I35" s="5"/>
      <c r="J35" s="5"/>
      <c r="K35" s="5"/>
      <c r="L35" s="5"/>
      <c r="M35" s="5"/>
      <c r="N35" s="5"/>
      <c r="O35" s="5">
        <v>0</v>
      </c>
      <c r="P35" s="5">
        <v>0</v>
      </c>
      <c r="Q35" s="5">
        <v>0</v>
      </c>
      <c r="R35" s="5">
        <v>0</v>
      </c>
      <c r="S35" s="5">
        <v>0</v>
      </c>
      <c r="T35" s="5">
        <v>0</v>
      </c>
      <c r="U35" s="5">
        <v>0</v>
      </c>
      <c r="V35" s="5">
        <v>0</v>
      </c>
      <c r="W35" s="5">
        <v>0</v>
      </c>
      <c r="X35" s="5">
        <v>0</v>
      </c>
      <c r="Y35" s="5">
        <v>0</v>
      </c>
      <c r="Z35" s="5">
        <v>0</v>
      </c>
      <c r="AA35" s="5">
        <v>0</v>
      </c>
      <c r="AB35" s="5">
        <v>0</v>
      </c>
      <c r="AC35" s="5">
        <v>0</v>
      </c>
      <c r="AD35" s="5">
        <v>0</v>
      </c>
      <c r="AE35" s="5">
        <v>0</v>
      </c>
      <c r="AF35" s="5">
        <v>0</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0</v>
      </c>
      <c r="AZ35" s="5">
        <v>0</v>
      </c>
      <c r="BA35" s="5">
        <v>0</v>
      </c>
      <c r="BB35" s="5">
        <v>0</v>
      </c>
      <c r="BC35" s="4"/>
      <c r="BD35" s="5"/>
      <c r="BE35" s="5"/>
      <c r="BF35" s="5"/>
      <c r="BG35" s="5"/>
      <c r="BH35" s="5"/>
      <c r="BI35" s="5"/>
      <c r="BJ35" s="5"/>
      <c r="BK35" s="5"/>
      <c r="BL35" s="5"/>
      <c r="BM35" s="5">
        <v>0</v>
      </c>
      <c r="BN35" s="5">
        <v>0</v>
      </c>
      <c r="BO35" s="5">
        <v>0</v>
      </c>
      <c r="BP35" s="5">
        <v>0</v>
      </c>
      <c r="BQ35" s="5">
        <v>0</v>
      </c>
      <c r="BR35" s="5">
        <v>0</v>
      </c>
      <c r="BS35" s="5">
        <v>0</v>
      </c>
      <c r="BT35" s="5">
        <v>0</v>
      </c>
      <c r="BU35" s="5">
        <v>0</v>
      </c>
      <c r="BV35" s="5">
        <v>0</v>
      </c>
      <c r="BW35" s="5">
        <v>0</v>
      </c>
      <c r="BX35" s="5">
        <v>0</v>
      </c>
      <c r="BY35" s="5">
        <v>0</v>
      </c>
      <c r="BZ35" s="5">
        <v>0</v>
      </c>
      <c r="CA35" s="5">
        <v>0</v>
      </c>
      <c r="CB35" s="5">
        <v>0</v>
      </c>
      <c r="CC35" s="5">
        <v>0</v>
      </c>
      <c r="CD35" s="5">
        <v>0</v>
      </c>
      <c r="CE35" s="5">
        <v>0</v>
      </c>
      <c r="CF35" s="5">
        <v>0</v>
      </c>
      <c r="CG35" s="5">
        <v>0</v>
      </c>
      <c r="CH35" s="5">
        <v>0</v>
      </c>
      <c r="CI35" s="5">
        <v>0</v>
      </c>
      <c r="CJ35" s="5">
        <v>0</v>
      </c>
      <c r="CK35" s="5">
        <v>0</v>
      </c>
      <c r="CL35" s="5">
        <v>0</v>
      </c>
      <c r="CM35" s="5">
        <v>0</v>
      </c>
      <c r="CN35" s="5">
        <v>0</v>
      </c>
      <c r="CO35" s="5">
        <v>0</v>
      </c>
      <c r="CP35" s="5">
        <v>0</v>
      </c>
      <c r="CQ35" s="5">
        <v>0</v>
      </c>
      <c r="CR35" s="5">
        <v>0</v>
      </c>
      <c r="CS35" s="5">
        <v>0</v>
      </c>
      <c r="CT35" s="5">
        <v>0</v>
      </c>
      <c r="CU35" s="5">
        <v>0</v>
      </c>
      <c r="CV35" s="5">
        <v>0</v>
      </c>
      <c r="CW35" s="5">
        <v>0</v>
      </c>
      <c r="CX35" s="5">
        <v>0</v>
      </c>
      <c r="CY35" s="5">
        <v>0</v>
      </c>
      <c r="CZ35" s="5">
        <v>0</v>
      </c>
      <c r="DA35" s="105">
        <f t="shared" si="13"/>
        <v>0</v>
      </c>
      <c r="DB35" s="117">
        <f t="shared" si="12"/>
        <v>0</v>
      </c>
      <c r="DI35" s="247"/>
      <c r="DJ35" s="245"/>
      <c r="DK35" s="245"/>
      <c r="DL35" s="245"/>
      <c r="DP35" s="175">
        <f t="shared" si="1"/>
        <v>0</v>
      </c>
      <c r="DQ35" s="175">
        <f t="shared" si="2"/>
        <v>0</v>
      </c>
      <c r="DR35" s="175">
        <f t="shared" si="3"/>
        <v>0</v>
      </c>
      <c r="DS35" s="175">
        <f t="shared" si="4"/>
        <v>0</v>
      </c>
      <c r="DT35" s="175"/>
    </row>
    <row r="36" spans="1:124" s="176" customFormat="1" ht="15.4" hidden="1" customHeight="1" outlineLevel="1" thickBot="1">
      <c r="A36" s="37"/>
      <c r="B36" s="38"/>
      <c r="C36" s="43" t="s">
        <v>128</v>
      </c>
      <c r="D36" s="150"/>
      <c r="E36" s="97"/>
      <c r="F36" s="98"/>
      <c r="G36" s="98"/>
      <c r="H36" s="98"/>
      <c r="I36" s="98"/>
      <c r="J36" s="98"/>
      <c r="K36" s="98"/>
      <c r="L36" s="98"/>
      <c r="M36" s="98"/>
      <c r="N36" s="98"/>
      <c r="O36" s="98">
        <v>0</v>
      </c>
      <c r="P36" s="98">
        <v>0</v>
      </c>
      <c r="Q36" s="98">
        <v>0</v>
      </c>
      <c r="R36" s="98">
        <v>0</v>
      </c>
      <c r="S36" s="98">
        <v>0</v>
      </c>
      <c r="T36" s="98">
        <v>0</v>
      </c>
      <c r="U36" s="98">
        <v>0</v>
      </c>
      <c r="V36" s="98">
        <v>0</v>
      </c>
      <c r="W36" s="98">
        <v>0</v>
      </c>
      <c r="X36" s="98">
        <v>0</v>
      </c>
      <c r="Y36" s="98">
        <v>0</v>
      </c>
      <c r="Z36" s="98">
        <v>0</v>
      </c>
      <c r="AA36" s="98">
        <v>0</v>
      </c>
      <c r="AB36" s="98">
        <v>0</v>
      </c>
      <c r="AC36" s="98">
        <v>0</v>
      </c>
      <c r="AD36" s="98">
        <v>0</v>
      </c>
      <c r="AE36" s="98">
        <v>0</v>
      </c>
      <c r="AF36" s="98">
        <v>0</v>
      </c>
      <c r="AG36" s="98">
        <v>0</v>
      </c>
      <c r="AH36" s="98">
        <v>0</v>
      </c>
      <c r="AI36" s="98">
        <v>0</v>
      </c>
      <c r="AJ36" s="98">
        <v>0</v>
      </c>
      <c r="AK36" s="98">
        <v>0</v>
      </c>
      <c r="AL36" s="98">
        <v>0</v>
      </c>
      <c r="AM36" s="98">
        <v>0</v>
      </c>
      <c r="AN36" s="98">
        <v>0</v>
      </c>
      <c r="AO36" s="98">
        <v>0</v>
      </c>
      <c r="AP36" s="98">
        <v>0</v>
      </c>
      <c r="AQ36" s="98">
        <v>0</v>
      </c>
      <c r="AR36" s="98">
        <v>0</v>
      </c>
      <c r="AS36" s="98">
        <v>0</v>
      </c>
      <c r="AT36" s="98">
        <v>0</v>
      </c>
      <c r="AU36" s="98">
        <v>0</v>
      </c>
      <c r="AV36" s="98">
        <v>0</v>
      </c>
      <c r="AW36" s="98">
        <v>0</v>
      </c>
      <c r="AX36" s="98">
        <v>0</v>
      </c>
      <c r="AY36" s="98">
        <v>0</v>
      </c>
      <c r="AZ36" s="98">
        <v>0</v>
      </c>
      <c r="BA36" s="98">
        <v>0</v>
      </c>
      <c r="BB36" s="98">
        <v>0</v>
      </c>
      <c r="BC36" s="97"/>
      <c r="BD36" s="98"/>
      <c r="BE36" s="98"/>
      <c r="BF36" s="98"/>
      <c r="BG36" s="98"/>
      <c r="BH36" s="98"/>
      <c r="BI36" s="98"/>
      <c r="BJ36" s="98"/>
      <c r="BK36" s="98"/>
      <c r="BL36" s="98"/>
      <c r="BM36" s="98">
        <v>0</v>
      </c>
      <c r="BN36" s="98">
        <v>0</v>
      </c>
      <c r="BO36" s="98">
        <v>0</v>
      </c>
      <c r="BP36" s="98">
        <v>0</v>
      </c>
      <c r="BQ36" s="98">
        <v>0</v>
      </c>
      <c r="BR36" s="98">
        <v>0</v>
      </c>
      <c r="BS36" s="98">
        <v>0</v>
      </c>
      <c r="BT36" s="98">
        <v>0</v>
      </c>
      <c r="BU36" s="98">
        <v>0</v>
      </c>
      <c r="BV36" s="98">
        <v>0</v>
      </c>
      <c r="BW36" s="98">
        <v>0</v>
      </c>
      <c r="BX36" s="98">
        <v>0</v>
      </c>
      <c r="BY36" s="98">
        <v>0</v>
      </c>
      <c r="BZ36" s="98">
        <v>0</v>
      </c>
      <c r="CA36" s="98">
        <v>0</v>
      </c>
      <c r="CB36" s="98">
        <v>0</v>
      </c>
      <c r="CC36" s="98">
        <v>0</v>
      </c>
      <c r="CD36" s="98">
        <v>0</v>
      </c>
      <c r="CE36" s="98">
        <v>0</v>
      </c>
      <c r="CF36" s="98">
        <v>0</v>
      </c>
      <c r="CG36" s="98">
        <v>0</v>
      </c>
      <c r="CH36" s="98">
        <v>0</v>
      </c>
      <c r="CI36" s="98">
        <v>0</v>
      </c>
      <c r="CJ36" s="98">
        <v>0</v>
      </c>
      <c r="CK36" s="98">
        <v>0</v>
      </c>
      <c r="CL36" s="98">
        <v>0</v>
      </c>
      <c r="CM36" s="98">
        <v>0</v>
      </c>
      <c r="CN36" s="98">
        <v>0</v>
      </c>
      <c r="CO36" s="98">
        <v>0</v>
      </c>
      <c r="CP36" s="98">
        <v>0</v>
      </c>
      <c r="CQ36" s="98">
        <v>0</v>
      </c>
      <c r="CR36" s="98">
        <v>0</v>
      </c>
      <c r="CS36" s="98">
        <v>0</v>
      </c>
      <c r="CT36" s="98">
        <v>0</v>
      </c>
      <c r="CU36" s="98">
        <v>0</v>
      </c>
      <c r="CV36" s="98">
        <v>0</v>
      </c>
      <c r="CW36" s="98">
        <v>0</v>
      </c>
      <c r="CX36" s="98">
        <v>0</v>
      </c>
      <c r="CY36" s="98">
        <v>0</v>
      </c>
      <c r="CZ36" s="98">
        <v>0</v>
      </c>
      <c r="DA36" s="105">
        <f t="shared" si="13"/>
        <v>0</v>
      </c>
      <c r="DB36" s="117">
        <f t="shared" si="12"/>
        <v>0</v>
      </c>
      <c r="DI36" s="246"/>
      <c r="DJ36" s="245"/>
      <c r="DK36" s="245"/>
      <c r="DL36" s="245"/>
      <c r="DP36" s="175">
        <f t="shared" si="1"/>
        <v>0</v>
      </c>
      <c r="DQ36" s="175">
        <f t="shared" si="2"/>
        <v>0</v>
      </c>
      <c r="DR36" s="175">
        <f t="shared" si="3"/>
        <v>0</v>
      </c>
      <c r="DS36" s="175">
        <f t="shared" si="4"/>
        <v>0</v>
      </c>
      <c r="DT36" s="175"/>
    </row>
    <row r="37" spans="1:124" s="176" customFormat="1" ht="15.4" hidden="1" customHeight="1" outlineLevel="1" thickBot="1">
      <c r="A37" s="185" t="str">
        <f>IF(DA36&lt;&gt;0,(IF(OR(A36="",B36=""),"Please fill in the two boxes above",IF(AND(B36="YES",OR(A36="OTHER",A36="")),"YES for direct impacts on business/household only",""))),"")</f>
        <v/>
      </c>
      <c r="B37" s="187"/>
      <c r="C37" s="40" t="s">
        <v>53</v>
      </c>
      <c r="D37" s="151"/>
      <c r="E37" s="99"/>
      <c r="F37" s="3"/>
      <c r="G37" s="3"/>
      <c r="H37" s="3"/>
      <c r="I37" s="3"/>
      <c r="J37" s="3"/>
      <c r="K37" s="3"/>
      <c r="L37" s="3"/>
      <c r="M37" s="3"/>
      <c r="N37" s="3"/>
      <c r="O37" s="3">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v>
      </c>
      <c r="AN37" s="2">
        <v>0</v>
      </c>
      <c r="AO37" s="2">
        <v>0</v>
      </c>
      <c r="AP37" s="2">
        <v>0</v>
      </c>
      <c r="AQ37" s="2">
        <v>0</v>
      </c>
      <c r="AR37" s="2">
        <v>0</v>
      </c>
      <c r="AS37" s="2">
        <v>0</v>
      </c>
      <c r="AT37" s="2">
        <v>0</v>
      </c>
      <c r="AU37" s="2">
        <v>0</v>
      </c>
      <c r="AV37" s="2">
        <v>0</v>
      </c>
      <c r="AW37" s="2">
        <v>0</v>
      </c>
      <c r="AX37" s="2">
        <v>0</v>
      </c>
      <c r="AY37" s="2">
        <v>0</v>
      </c>
      <c r="AZ37" s="2">
        <v>0</v>
      </c>
      <c r="BA37" s="2">
        <v>0</v>
      </c>
      <c r="BB37" s="2">
        <v>0</v>
      </c>
      <c r="BC37" s="99"/>
      <c r="BD37" s="3"/>
      <c r="BE37" s="3"/>
      <c r="BF37" s="3"/>
      <c r="BG37" s="3"/>
      <c r="BH37" s="3"/>
      <c r="BI37" s="3"/>
      <c r="BJ37" s="3"/>
      <c r="BK37" s="3"/>
      <c r="BL37" s="3"/>
      <c r="BM37" s="3">
        <v>0</v>
      </c>
      <c r="BN37" s="2">
        <v>0</v>
      </c>
      <c r="BO37" s="2">
        <v>0</v>
      </c>
      <c r="BP37" s="2">
        <v>0</v>
      </c>
      <c r="BQ37" s="2">
        <v>0</v>
      </c>
      <c r="BR37" s="2">
        <v>0</v>
      </c>
      <c r="BS37" s="2">
        <v>0</v>
      </c>
      <c r="BT37" s="2">
        <v>0</v>
      </c>
      <c r="BU37" s="2">
        <v>0</v>
      </c>
      <c r="BV37" s="2">
        <v>0</v>
      </c>
      <c r="BW37" s="2">
        <v>0</v>
      </c>
      <c r="BX37" s="2">
        <v>0</v>
      </c>
      <c r="BY37" s="2">
        <v>0</v>
      </c>
      <c r="BZ37" s="2">
        <v>0</v>
      </c>
      <c r="CA37" s="2">
        <v>0</v>
      </c>
      <c r="CB37" s="2">
        <v>0</v>
      </c>
      <c r="CC37" s="2">
        <v>0</v>
      </c>
      <c r="CD37" s="2">
        <v>0</v>
      </c>
      <c r="CE37" s="2">
        <v>0</v>
      </c>
      <c r="CF37" s="2">
        <v>0</v>
      </c>
      <c r="CG37" s="2">
        <v>0</v>
      </c>
      <c r="CH37" s="2">
        <v>0</v>
      </c>
      <c r="CI37" s="2">
        <v>0</v>
      </c>
      <c r="CJ37" s="2">
        <v>0</v>
      </c>
      <c r="CK37" s="2">
        <v>0</v>
      </c>
      <c r="CL37" s="2">
        <v>0</v>
      </c>
      <c r="CM37" s="2">
        <v>0</v>
      </c>
      <c r="CN37" s="2">
        <v>0</v>
      </c>
      <c r="CO37" s="2">
        <v>0</v>
      </c>
      <c r="CP37" s="2">
        <v>0</v>
      </c>
      <c r="CQ37" s="2">
        <v>0</v>
      </c>
      <c r="CR37" s="2">
        <v>0</v>
      </c>
      <c r="CS37" s="2">
        <v>0</v>
      </c>
      <c r="CT37" s="2">
        <v>0</v>
      </c>
      <c r="CU37" s="2">
        <v>0</v>
      </c>
      <c r="CV37" s="2">
        <v>0</v>
      </c>
      <c r="CW37" s="2">
        <v>0</v>
      </c>
      <c r="CX37" s="2">
        <v>0</v>
      </c>
      <c r="CY37" s="2">
        <v>0</v>
      </c>
      <c r="CZ37" s="2">
        <v>0</v>
      </c>
      <c r="DA37" s="105">
        <f t="shared" si="13"/>
        <v>0</v>
      </c>
      <c r="DB37" s="117">
        <f t="shared" si="12"/>
        <v>0</v>
      </c>
      <c r="DI37" s="247"/>
      <c r="DJ37" s="245"/>
      <c r="DK37" s="245"/>
      <c r="DL37" s="245"/>
      <c r="DP37" s="175">
        <f t="shared" si="1"/>
        <v>0</v>
      </c>
      <c r="DQ37" s="175">
        <f t="shared" si="2"/>
        <v>0</v>
      </c>
      <c r="DR37" s="175">
        <f t="shared" si="3"/>
        <v>0</v>
      </c>
      <c r="DS37" s="175">
        <f t="shared" si="4"/>
        <v>0</v>
      </c>
      <c r="DT37" s="175"/>
    </row>
    <row r="38" spans="1:124" s="176" customFormat="1" ht="15.4" hidden="1" customHeight="1" outlineLevel="1" thickBot="1">
      <c r="A38" s="188"/>
      <c r="B38" s="187"/>
      <c r="C38" s="41" t="s">
        <v>54</v>
      </c>
      <c r="D38" s="152"/>
      <c r="E38" s="100"/>
      <c r="F38" s="101"/>
      <c r="G38" s="101"/>
      <c r="H38" s="101"/>
      <c r="I38" s="101"/>
      <c r="J38" s="101"/>
      <c r="K38" s="101"/>
      <c r="L38" s="101"/>
      <c r="M38" s="101"/>
      <c r="N38" s="101"/>
      <c r="O38" s="101">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100"/>
      <c r="BD38" s="101"/>
      <c r="BE38" s="101"/>
      <c r="BF38" s="101"/>
      <c r="BG38" s="101"/>
      <c r="BH38" s="101"/>
      <c r="BI38" s="101"/>
      <c r="BJ38" s="101"/>
      <c r="BK38" s="101"/>
      <c r="BL38" s="101"/>
      <c r="BM38" s="101">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105">
        <f t="shared" si="13"/>
        <v>0</v>
      </c>
      <c r="DB38" s="117">
        <f t="shared" si="12"/>
        <v>0</v>
      </c>
      <c r="DI38" s="247"/>
      <c r="DJ38" s="245"/>
      <c r="DK38" s="245"/>
      <c r="DL38" s="245"/>
      <c r="DP38" s="175">
        <f t="shared" si="1"/>
        <v>0</v>
      </c>
      <c r="DQ38" s="175">
        <f t="shared" si="2"/>
        <v>0</v>
      </c>
      <c r="DR38" s="175">
        <f t="shared" si="3"/>
        <v>0</v>
      </c>
      <c r="DS38" s="175">
        <f t="shared" si="4"/>
        <v>0</v>
      </c>
      <c r="DT38" s="175"/>
    </row>
    <row r="39" spans="1:124" s="176" customFormat="1" ht="15.4" hidden="1" customHeight="1" outlineLevel="1" thickBot="1">
      <c r="A39" s="37"/>
      <c r="B39" s="38"/>
      <c r="C39" s="111" t="s">
        <v>129</v>
      </c>
      <c r="D39" s="153"/>
      <c r="E39" s="97"/>
      <c r="F39" s="98"/>
      <c r="G39" s="98"/>
      <c r="H39" s="98"/>
      <c r="I39" s="98"/>
      <c r="J39" s="98"/>
      <c r="K39" s="98"/>
      <c r="L39" s="98"/>
      <c r="M39" s="98"/>
      <c r="N39" s="98"/>
      <c r="O39" s="98">
        <v>0</v>
      </c>
      <c r="P39" s="98">
        <v>0</v>
      </c>
      <c r="Q39" s="98">
        <v>0</v>
      </c>
      <c r="R39" s="98">
        <v>0</v>
      </c>
      <c r="S39" s="98">
        <v>0</v>
      </c>
      <c r="T39" s="98">
        <v>0</v>
      </c>
      <c r="U39" s="98">
        <v>0</v>
      </c>
      <c r="V39" s="98">
        <v>0</v>
      </c>
      <c r="W39" s="98">
        <v>0</v>
      </c>
      <c r="X39" s="98">
        <v>0</v>
      </c>
      <c r="Y39" s="98">
        <v>0</v>
      </c>
      <c r="Z39" s="98">
        <v>0</v>
      </c>
      <c r="AA39" s="98">
        <v>0</v>
      </c>
      <c r="AB39" s="98">
        <v>0</v>
      </c>
      <c r="AC39" s="98">
        <v>0</v>
      </c>
      <c r="AD39" s="98">
        <v>0</v>
      </c>
      <c r="AE39" s="98">
        <v>0</v>
      </c>
      <c r="AF39" s="98">
        <v>0</v>
      </c>
      <c r="AG39" s="98">
        <v>0</v>
      </c>
      <c r="AH39" s="98">
        <v>0</v>
      </c>
      <c r="AI39" s="98">
        <v>0</v>
      </c>
      <c r="AJ39" s="98">
        <v>0</v>
      </c>
      <c r="AK39" s="98">
        <v>0</v>
      </c>
      <c r="AL39" s="98">
        <v>0</v>
      </c>
      <c r="AM39" s="98">
        <v>0</v>
      </c>
      <c r="AN39" s="98">
        <v>0</v>
      </c>
      <c r="AO39" s="98">
        <v>0</v>
      </c>
      <c r="AP39" s="98">
        <v>0</v>
      </c>
      <c r="AQ39" s="98">
        <v>0</v>
      </c>
      <c r="AR39" s="98">
        <v>0</v>
      </c>
      <c r="AS39" s="98">
        <v>0</v>
      </c>
      <c r="AT39" s="98">
        <v>0</v>
      </c>
      <c r="AU39" s="98">
        <v>0</v>
      </c>
      <c r="AV39" s="98">
        <v>0</v>
      </c>
      <c r="AW39" s="98">
        <v>0</v>
      </c>
      <c r="AX39" s="98">
        <v>0</v>
      </c>
      <c r="AY39" s="98">
        <v>0</v>
      </c>
      <c r="AZ39" s="98">
        <v>0</v>
      </c>
      <c r="BA39" s="98">
        <v>0</v>
      </c>
      <c r="BB39" s="98">
        <v>0</v>
      </c>
      <c r="BC39" s="97"/>
      <c r="BD39" s="98"/>
      <c r="BE39" s="98"/>
      <c r="BF39" s="98"/>
      <c r="BG39" s="98"/>
      <c r="BH39" s="98"/>
      <c r="BI39" s="98"/>
      <c r="BJ39" s="98"/>
      <c r="BK39" s="98"/>
      <c r="BL39" s="98"/>
      <c r="BM39" s="98">
        <v>0</v>
      </c>
      <c r="BN39" s="98">
        <v>0</v>
      </c>
      <c r="BO39" s="98">
        <v>0</v>
      </c>
      <c r="BP39" s="98">
        <v>0</v>
      </c>
      <c r="BQ39" s="98">
        <v>0</v>
      </c>
      <c r="BR39" s="98">
        <v>0</v>
      </c>
      <c r="BS39" s="98">
        <v>0</v>
      </c>
      <c r="BT39" s="98">
        <v>0</v>
      </c>
      <c r="BU39" s="98">
        <v>0</v>
      </c>
      <c r="BV39" s="98">
        <v>0</v>
      </c>
      <c r="BW39" s="98">
        <v>0</v>
      </c>
      <c r="BX39" s="98">
        <v>0</v>
      </c>
      <c r="BY39" s="98">
        <v>0</v>
      </c>
      <c r="BZ39" s="98">
        <v>0</v>
      </c>
      <c r="CA39" s="98">
        <v>0</v>
      </c>
      <c r="CB39" s="98">
        <v>0</v>
      </c>
      <c r="CC39" s="98">
        <v>0</v>
      </c>
      <c r="CD39" s="98">
        <v>0</v>
      </c>
      <c r="CE39" s="98">
        <v>0</v>
      </c>
      <c r="CF39" s="98">
        <v>0</v>
      </c>
      <c r="CG39" s="98">
        <v>0</v>
      </c>
      <c r="CH39" s="98">
        <v>0</v>
      </c>
      <c r="CI39" s="98">
        <v>0</v>
      </c>
      <c r="CJ39" s="98">
        <v>0</v>
      </c>
      <c r="CK39" s="98">
        <v>0</v>
      </c>
      <c r="CL39" s="98">
        <v>0</v>
      </c>
      <c r="CM39" s="98">
        <v>0</v>
      </c>
      <c r="CN39" s="98">
        <v>0</v>
      </c>
      <c r="CO39" s="98">
        <v>0</v>
      </c>
      <c r="CP39" s="98">
        <v>0</v>
      </c>
      <c r="CQ39" s="98">
        <v>0</v>
      </c>
      <c r="CR39" s="98">
        <v>0</v>
      </c>
      <c r="CS39" s="98">
        <v>0</v>
      </c>
      <c r="CT39" s="98">
        <v>0</v>
      </c>
      <c r="CU39" s="98">
        <v>0</v>
      </c>
      <c r="CV39" s="98">
        <v>0</v>
      </c>
      <c r="CW39" s="98">
        <v>0</v>
      </c>
      <c r="CX39" s="98">
        <v>0</v>
      </c>
      <c r="CY39" s="98">
        <v>0</v>
      </c>
      <c r="CZ39" s="98">
        <v>0</v>
      </c>
      <c r="DA39" s="105">
        <f t="shared" si="13"/>
        <v>0</v>
      </c>
      <c r="DB39" s="117">
        <f t="shared" si="12"/>
        <v>0</v>
      </c>
      <c r="DI39" s="247"/>
      <c r="DJ39" s="245"/>
      <c r="DK39" s="245"/>
      <c r="DL39" s="245"/>
      <c r="DP39" s="175">
        <f t="shared" si="1"/>
        <v>0</v>
      </c>
      <c r="DQ39" s="175">
        <f t="shared" si="2"/>
        <v>0</v>
      </c>
      <c r="DR39" s="175">
        <f t="shared" si="3"/>
        <v>0</v>
      </c>
      <c r="DS39" s="175">
        <f t="shared" si="4"/>
        <v>0</v>
      </c>
      <c r="DT39" s="175"/>
    </row>
    <row r="40" spans="1:124" s="176" customFormat="1" ht="15.4" hidden="1" customHeight="1" outlineLevel="1" thickBot="1">
      <c r="A40" s="185" t="str">
        <f>IF(DA39&lt;&gt;0,(IF(OR(A39="",B39=""),"Please fill in the two boxes above",IF(AND(B39="YES",OR(A39="OTHER",A39="")),"YES for direct impacts on business/household only",""))),"")</f>
        <v/>
      </c>
      <c r="B40" s="187"/>
      <c r="C40" s="40" t="s">
        <v>53</v>
      </c>
      <c r="D40" s="151"/>
      <c r="E40" s="99"/>
      <c r="F40" s="3"/>
      <c r="G40" s="3"/>
      <c r="H40" s="3"/>
      <c r="I40" s="3"/>
      <c r="J40" s="3"/>
      <c r="K40" s="3"/>
      <c r="L40" s="3"/>
      <c r="M40" s="3"/>
      <c r="N40" s="3"/>
      <c r="O40" s="3">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v>
      </c>
      <c r="AN40" s="2">
        <v>0</v>
      </c>
      <c r="AO40" s="2">
        <v>0</v>
      </c>
      <c r="AP40" s="2">
        <v>0</v>
      </c>
      <c r="AQ40" s="2">
        <v>0</v>
      </c>
      <c r="AR40" s="2">
        <v>0</v>
      </c>
      <c r="AS40" s="2">
        <v>0</v>
      </c>
      <c r="AT40" s="2">
        <v>0</v>
      </c>
      <c r="AU40" s="2">
        <v>0</v>
      </c>
      <c r="AV40" s="2">
        <v>0</v>
      </c>
      <c r="AW40" s="2">
        <v>0</v>
      </c>
      <c r="AX40" s="2">
        <v>0</v>
      </c>
      <c r="AY40" s="2">
        <v>0</v>
      </c>
      <c r="AZ40" s="2">
        <v>0</v>
      </c>
      <c r="BA40" s="2">
        <v>0</v>
      </c>
      <c r="BB40" s="2">
        <v>0</v>
      </c>
      <c r="BC40" s="99"/>
      <c r="BD40" s="3"/>
      <c r="BE40" s="3"/>
      <c r="BF40" s="3"/>
      <c r="BG40" s="3"/>
      <c r="BH40" s="3"/>
      <c r="BI40" s="3"/>
      <c r="BJ40" s="3"/>
      <c r="BK40" s="3"/>
      <c r="BL40" s="3"/>
      <c r="BM40" s="3">
        <v>0</v>
      </c>
      <c r="BN40" s="2">
        <v>0</v>
      </c>
      <c r="BO40" s="2">
        <v>0</v>
      </c>
      <c r="BP40" s="2">
        <v>0</v>
      </c>
      <c r="BQ40" s="2">
        <v>0</v>
      </c>
      <c r="BR40" s="2">
        <v>0</v>
      </c>
      <c r="BS40" s="2">
        <v>0</v>
      </c>
      <c r="BT40" s="2">
        <v>0</v>
      </c>
      <c r="BU40" s="2">
        <v>0</v>
      </c>
      <c r="BV40" s="2">
        <v>0</v>
      </c>
      <c r="BW40" s="2">
        <v>0</v>
      </c>
      <c r="BX40" s="2">
        <v>0</v>
      </c>
      <c r="BY40" s="2">
        <v>0</v>
      </c>
      <c r="BZ40" s="2">
        <v>0</v>
      </c>
      <c r="CA40" s="2">
        <v>0</v>
      </c>
      <c r="CB40" s="2">
        <v>0</v>
      </c>
      <c r="CC40" s="2">
        <v>0</v>
      </c>
      <c r="CD40" s="2">
        <v>0</v>
      </c>
      <c r="CE40" s="2">
        <v>0</v>
      </c>
      <c r="CF40" s="2">
        <v>0</v>
      </c>
      <c r="CG40" s="2">
        <v>0</v>
      </c>
      <c r="CH40" s="2">
        <v>0</v>
      </c>
      <c r="CI40" s="2">
        <v>0</v>
      </c>
      <c r="CJ40" s="2">
        <v>0</v>
      </c>
      <c r="CK40" s="2">
        <v>0</v>
      </c>
      <c r="CL40" s="2">
        <v>0</v>
      </c>
      <c r="CM40" s="2">
        <v>0</v>
      </c>
      <c r="CN40" s="2">
        <v>0</v>
      </c>
      <c r="CO40" s="2">
        <v>0</v>
      </c>
      <c r="CP40" s="2">
        <v>0</v>
      </c>
      <c r="CQ40" s="2">
        <v>0</v>
      </c>
      <c r="CR40" s="2">
        <v>0</v>
      </c>
      <c r="CS40" s="2">
        <v>0</v>
      </c>
      <c r="CT40" s="2">
        <v>0</v>
      </c>
      <c r="CU40" s="2">
        <v>0</v>
      </c>
      <c r="CV40" s="2">
        <v>0</v>
      </c>
      <c r="CW40" s="2">
        <v>0</v>
      </c>
      <c r="CX40" s="2">
        <v>0</v>
      </c>
      <c r="CY40" s="2">
        <v>0</v>
      </c>
      <c r="CZ40" s="2">
        <v>0</v>
      </c>
      <c r="DA40" s="105">
        <f t="shared" si="13"/>
        <v>0</v>
      </c>
      <c r="DB40" s="117">
        <f t="shared" si="12"/>
        <v>0</v>
      </c>
      <c r="DK40" s="245"/>
      <c r="DL40" s="245"/>
      <c r="DP40" s="175">
        <f t="shared" si="1"/>
        <v>0</v>
      </c>
      <c r="DQ40" s="175">
        <f t="shared" si="2"/>
        <v>0</v>
      </c>
      <c r="DR40" s="175">
        <f t="shared" si="3"/>
        <v>0</v>
      </c>
      <c r="DS40" s="175">
        <f t="shared" si="4"/>
        <v>0</v>
      </c>
      <c r="DT40" s="175"/>
    </row>
    <row r="41" spans="1:124" s="176" customFormat="1" ht="15.4" hidden="1" customHeight="1" outlineLevel="1" thickBot="1">
      <c r="A41" s="188"/>
      <c r="B41" s="187"/>
      <c r="C41" s="40" t="s">
        <v>54</v>
      </c>
      <c r="D41" s="152"/>
      <c r="E41" s="100"/>
      <c r="F41" s="101"/>
      <c r="G41" s="101"/>
      <c r="H41" s="101"/>
      <c r="I41" s="101"/>
      <c r="J41" s="101"/>
      <c r="K41" s="101"/>
      <c r="L41" s="101"/>
      <c r="M41" s="101"/>
      <c r="N41" s="101"/>
      <c r="O41" s="101">
        <v>0</v>
      </c>
      <c r="P41" s="5">
        <v>0</v>
      </c>
      <c r="Q41" s="5">
        <v>0</v>
      </c>
      <c r="R41" s="5">
        <v>0</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100"/>
      <c r="BD41" s="101"/>
      <c r="BE41" s="101"/>
      <c r="BF41" s="101"/>
      <c r="BG41" s="101"/>
      <c r="BH41" s="101"/>
      <c r="BI41" s="101"/>
      <c r="BJ41" s="101"/>
      <c r="BK41" s="101"/>
      <c r="BL41" s="101"/>
      <c r="BM41" s="101">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105">
        <f t="shared" si="13"/>
        <v>0</v>
      </c>
      <c r="DB41" s="117">
        <f t="shared" si="12"/>
        <v>0</v>
      </c>
      <c r="DI41" s="246"/>
      <c r="DJ41" s="245"/>
      <c r="DK41" s="245"/>
      <c r="DL41" s="245"/>
      <c r="DP41" s="175">
        <f t="shared" si="1"/>
        <v>0</v>
      </c>
      <c r="DQ41" s="175">
        <f t="shared" si="2"/>
        <v>0</v>
      </c>
      <c r="DR41" s="175">
        <f t="shared" si="3"/>
        <v>0</v>
      </c>
      <c r="DS41" s="175">
        <f t="shared" si="4"/>
        <v>0</v>
      </c>
      <c r="DT41" s="175"/>
    </row>
    <row r="42" spans="1:124" s="176" customFormat="1" ht="15.4" hidden="1" customHeight="1" outlineLevel="1" thickBot="1">
      <c r="A42" s="37"/>
      <c r="B42" s="38"/>
      <c r="C42" s="111" t="s">
        <v>130</v>
      </c>
      <c r="D42" s="153"/>
      <c r="E42" s="97"/>
      <c r="F42" s="98"/>
      <c r="G42" s="98"/>
      <c r="H42" s="98"/>
      <c r="I42" s="98"/>
      <c r="J42" s="98"/>
      <c r="K42" s="98"/>
      <c r="L42" s="98"/>
      <c r="M42" s="98"/>
      <c r="N42" s="98"/>
      <c r="O42" s="98">
        <v>0</v>
      </c>
      <c r="P42" s="98">
        <v>0</v>
      </c>
      <c r="Q42" s="98">
        <v>0</v>
      </c>
      <c r="R42" s="98">
        <v>0</v>
      </c>
      <c r="S42" s="98">
        <v>0</v>
      </c>
      <c r="T42" s="98">
        <v>0</v>
      </c>
      <c r="U42" s="98">
        <v>0</v>
      </c>
      <c r="V42" s="98">
        <v>0</v>
      </c>
      <c r="W42" s="98">
        <v>0</v>
      </c>
      <c r="X42" s="98">
        <v>0</v>
      </c>
      <c r="Y42" s="98">
        <v>0</v>
      </c>
      <c r="Z42" s="98">
        <v>0</v>
      </c>
      <c r="AA42" s="98">
        <v>0</v>
      </c>
      <c r="AB42" s="98">
        <v>0</v>
      </c>
      <c r="AC42" s="98">
        <v>0</v>
      </c>
      <c r="AD42" s="98">
        <v>0</v>
      </c>
      <c r="AE42" s="98">
        <v>0</v>
      </c>
      <c r="AF42" s="98">
        <v>0</v>
      </c>
      <c r="AG42" s="98">
        <v>0</v>
      </c>
      <c r="AH42" s="98">
        <v>0</v>
      </c>
      <c r="AI42" s="98">
        <v>0</v>
      </c>
      <c r="AJ42" s="98">
        <v>0</v>
      </c>
      <c r="AK42" s="98">
        <v>0</v>
      </c>
      <c r="AL42" s="98">
        <v>0</v>
      </c>
      <c r="AM42" s="98">
        <v>0</v>
      </c>
      <c r="AN42" s="98">
        <v>0</v>
      </c>
      <c r="AO42" s="98">
        <v>0</v>
      </c>
      <c r="AP42" s="98">
        <v>0</v>
      </c>
      <c r="AQ42" s="98">
        <v>0</v>
      </c>
      <c r="AR42" s="98">
        <v>0</v>
      </c>
      <c r="AS42" s="98">
        <v>0</v>
      </c>
      <c r="AT42" s="98">
        <v>0</v>
      </c>
      <c r="AU42" s="98">
        <v>0</v>
      </c>
      <c r="AV42" s="98">
        <v>0</v>
      </c>
      <c r="AW42" s="98">
        <v>0</v>
      </c>
      <c r="AX42" s="98">
        <v>0</v>
      </c>
      <c r="AY42" s="98">
        <v>0</v>
      </c>
      <c r="AZ42" s="98">
        <v>0</v>
      </c>
      <c r="BA42" s="98">
        <v>0</v>
      </c>
      <c r="BB42" s="98">
        <v>0</v>
      </c>
      <c r="BC42" s="97"/>
      <c r="BD42" s="98"/>
      <c r="BE42" s="98"/>
      <c r="BF42" s="98"/>
      <c r="BG42" s="98"/>
      <c r="BH42" s="98"/>
      <c r="BI42" s="98"/>
      <c r="BJ42" s="98"/>
      <c r="BK42" s="98"/>
      <c r="BL42" s="98"/>
      <c r="BM42" s="98">
        <v>0</v>
      </c>
      <c r="BN42" s="98">
        <v>0</v>
      </c>
      <c r="BO42" s="98">
        <v>0</v>
      </c>
      <c r="BP42" s="98">
        <v>0</v>
      </c>
      <c r="BQ42" s="98">
        <v>0</v>
      </c>
      <c r="BR42" s="98">
        <v>0</v>
      </c>
      <c r="BS42" s="98">
        <v>0</v>
      </c>
      <c r="BT42" s="98">
        <v>0</v>
      </c>
      <c r="BU42" s="98">
        <v>0</v>
      </c>
      <c r="BV42" s="98">
        <v>0</v>
      </c>
      <c r="BW42" s="98">
        <v>0</v>
      </c>
      <c r="BX42" s="98">
        <v>0</v>
      </c>
      <c r="BY42" s="98">
        <v>0</v>
      </c>
      <c r="BZ42" s="98">
        <v>0</v>
      </c>
      <c r="CA42" s="98">
        <v>0</v>
      </c>
      <c r="CB42" s="98">
        <v>0</v>
      </c>
      <c r="CC42" s="98">
        <v>0</v>
      </c>
      <c r="CD42" s="98">
        <v>0</v>
      </c>
      <c r="CE42" s="98">
        <v>0</v>
      </c>
      <c r="CF42" s="98">
        <v>0</v>
      </c>
      <c r="CG42" s="98">
        <v>0</v>
      </c>
      <c r="CH42" s="98">
        <v>0</v>
      </c>
      <c r="CI42" s="98">
        <v>0</v>
      </c>
      <c r="CJ42" s="98">
        <v>0</v>
      </c>
      <c r="CK42" s="98">
        <v>0</v>
      </c>
      <c r="CL42" s="98">
        <v>0</v>
      </c>
      <c r="CM42" s="98">
        <v>0</v>
      </c>
      <c r="CN42" s="98">
        <v>0</v>
      </c>
      <c r="CO42" s="98">
        <v>0</v>
      </c>
      <c r="CP42" s="98">
        <v>0</v>
      </c>
      <c r="CQ42" s="98">
        <v>0</v>
      </c>
      <c r="CR42" s="98">
        <v>0</v>
      </c>
      <c r="CS42" s="98">
        <v>0</v>
      </c>
      <c r="CT42" s="98">
        <v>0</v>
      </c>
      <c r="CU42" s="98">
        <v>0</v>
      </c>
      <c r="CV42" s="98">
        <v>0</v>
      </c>
      <c r="CW42" s="98">
        <v>0</v>
      </c>
      <c r="CX42" s="98">
        <v>0</v>
      </c>
      <c r="CY42" s="98">
        <v>0</v>
      </c>
      <c r="CZ42" s="98">
        <v>0</v>
      </c>
      <c r="DA42" s="105">
        <f t="shared" si="13"/>
        <v>0</v>
      </c>
      <c r="DB42" s="117">
        <f t="shared" si="12"/>
        <v>0</v>
      </c>
      <c r="DI42" s="247"/>
      <c r="DJ42" s="245"/>
      <c r="DK42" s="245"/>
      <c r="DL42" s="245"/>
      <c r="DP42" s="175">
        <f t="shared" si="1"/>
        <v>0</v>
      </c>
      <c r="DQ42" s="175">
        <f t="shared" si="2"/>
        <v>0</v>
      </c>
      <c r="DR42" s="175">
        <f t="shared" si="3"/>
        <v>0</v>
      </c>
      <c r="DS42" s="175">
        <f t="shared" si="4"/>
        <v>0</v>
      </c>
      <c r="DT42" s="175"/>
    </row>
    <row r="43" spans="1:124" s="176" customFormat="1" ht="15.4" hidden="1" customHeight="1" outlineLevel="1" thickBot="1">
      <c r="A43" s="185" t="str">
        <f>IF(DA42&lt;&gt;0,(IF(OR(A42="",B42=""),"Please fill in the two boxes above",IF(AND(B42="YES",OR(A42="OTHER",A42="")),"YES for direct impacts on business/household only",""))),"")</f>
        <v/>
      </c>
      <c r="B43" s="187"/>
      <c r="C43" s="40" t="s">
        <v>53</v>
      </c>
      <c r="D43" s="151"/>
      <c r="E43" s="99"/>
      <c r="F43" s="3"/>
      <c r="G43" s="3"/>
      <c r="H43" s="3"/>
      <c r="I43" s="3"/>
      <c r="J43" s="3"/>
      <c r="K43" s="3"/>
      <c r="L43" s="3"/>
      <c r="M43" s="3"/>
      <c r="N43" s="3"/>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v>
      </c>
      <c r="AN43" s="2">
        <v>0</v>
      </c>
      <c r="AO43" s="2">
        <v>0</v>
      </c>
      <c r="AP43" s="2">
        <v>0</v>
      </c>
      <c r="AQ43" s="2">
        <v>0</v>
      </c>
      <c r="AR43" s="2">
        <v>0</v>
      </c>
      <c r="AS43" s="2">
        <v>0</v>
      </c>
      <c r="AT43" s="2">
        <v>0</v>
      </c>
      <c r="AU43" s="2">
        <v>0</v>
      </c>
      <c r="AV43" s="2">
        <v>0</v>
      </c>
      <c r="AW43" s="2">
        <v>0</v>
      </c>
      <c r="AX43" s="2">
        <v>0</v>
      </c>
      <c r="AY43" s="2">
        <v>0</v>
      </c>
      <c r="AZ43" s="2">
        <v>0</v>
      </c>
      <c r="BA43" s="2">
        <v>0</v>
      </c>
      <c r="BB43" s="2">
        <v>0</v>
      </c>
      <c r="BC43" s="99"/>
      <c r="BD43" s="3"/>
      <c r="BE43" s="3"/>
      <c r="BF43" s="3"/>
      <c r="BG43" s="3"/>
      <c r="BH43" s="3"/>
      <c r="BI43" s="3"/>
      <c r="BJ43" s="3"/>
      <c r="BK43" s="3"/>
      <c r="BL43" s="3"/>
      <c r="BM43" s="2">
        <v>0</v>
      </c>
      <c r="BN43" s="2">
        <v>0</v>
      </c>
      <c r="BO43" s="2">
        <v>0</v>
      </c>
      <c r="BP43" s="2">
        <v>0</v>
      </c>
      <c r="BQ43" s="2">
        <v>0</v>
      </c>
      <c r="BR43" s="2">
        <v>0</v>
      </c>
      <c r="BS43" s="2">
        <v>0</v>
      </c>
      <c r="BT43" s="2">
        <v>0</v>
      </c>
      <c r="BU43" s="2">
        <v>0</v>
      </c>
      <c r="BV43" s="2">
        <v>0</v>
      </c>
      <c r="BW43" s="2">
        <v>0</v>
      </c>
      <c r="BX43" s="2">
        <v>0</v>
      </c>
      <c r="BY43" s="2">
        <v>0</v>
      </c>
      <c r="BZ43" s="2">
        <v>0</v>
      </c>
      <c r="CA43" s="2">
        <v>0</v>
      </c>
      <c r="CB43" s="2">
        <v>0</v>
      </c>
      <c r="CC43" s="2">
        <v>0</v>
      </c>
      <c r="CD43" s="2">
        <v>0</v>
      </c>
      <c r="CE43" s="2">
        <v>0</v>
      </c>
      <c r="CF43" s="2">
        <v>0</v>
      </c>
      <c r="CG43" s="2">
        <v>0</v>
      </c>
      <c r="CH43" s="2">
        <v>0</v>
      </c>
      <c r="CI43" s="2">
        <v>0</v>
      </c>
      <c r="CJ43" s="2">
        <v>0</v>
      </c>
      <c r="CK43" s="2">
        <v>0</v>
      </c>
      <c r="CL43" s="2">
        <v>0</v>
      </c>
      <c r="CM43" s="2">
        <v>0</v>
      </c>
      <c r="CN43" s="2">
        <v>0</v>
      </c>
      <c r="CO43" s="2">
        <v>0</v>
      </c>
      <c r="CP43" s="2">
        <v>0</v>
      </c>
      <c r="CQ43" s="2">
        <v>0</v>
      </c>
      <c r="CR43" s="2">
        <v>0</v>
      </c>
      <c r="CS43" s="2">
        <v>0</v>
      </c>
      <c r="CT43" s="2">
        <v>0</v>
      </c>
      <c r="CU43" s="2">
        <v>0</v>
      </c>
      <c r="CV43" s="2">
        <v>0</v>
      </c>
      <c r="CW43" s="2">
        <v>0</v>
      </c>
      <c r="CX43" s="2">
        <v>0</v>
      </c>
      <c r="CY43" s="2">
        <v>0</v>
      </c>
      <c r="CZ43" s="2">
        <v>0</v>
      </c>
      <c r="DA43" s="105">
        <f t="shared" si="13"/>
        <v>0</v>
      </c>
      <c r="DB43" s="117">
        <f t="shared" si="12"/>
        <v>0</v>
      </c>
      <c r="DI43" s="247"/>
      <c r="DJ43" s="245"/>
      <c r="DK43" s="245"/>
      <c r="DL43" s="245"/>
      <c r="DP43" s="175">
        <f t="shared" si="1"/>
        <v>0</v>
      </c>
      <c r="DQ43" s="175">
        <f t="shared" si="2"/>
        <v>0</v>
      </c>
      <c r="DR43" s="175">
        <f t="shared" si="3"/>
        <v>0</v>
      </c>
      <c r="DS43" s="175">
        <f t="shared" si="4"/>
        <v>0</v>
      </c>
      <c r="DT43" s="175"/>
    </row>
    <row r="44" spans="1:124" s="176" customFormat="1" ht="15.4" hidden="1" customHeight="1" outlineLevel="1" thickBot="1">
      <c r="A44" s="188"/>
      <c r="B44" s="187"/>
      <c r="C44" s="41" t="s">
        <v>54</v>
      </c>
      <c r="D44" s="152"/>
      <c r="E44" s="100"/>
      <c r="F44" s="101"/>
      <c r="G44" s="101"/>
      <c r="H44" s="101"/>
      <c r="I44" s="101"/>
      <c r="J44" s="101"/>
      <c r="K44" s="101"/>
      <c r="L44" s="101"/>
      <c r="M44" s="101"/>
      <c r="N44" s="101"/>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100"/>
      <c r="BD44" s="101"/>
      <c r="BE44" s="101"/>
      <c r="BF44" s="101"/>
      <c r="BG44" s="101"/>
      <c r="BH44" s="101"/>
      <c r="BI44" s="101"/>
      <c r="BJ44" s="101"/>
      <c r="BK44" s="101"/>
      <c r="BL44" s="101"/>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0</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105">
        <f t="shared" si="13"/>
        <v>0</v>
      </c>
      <c r="DB44" s="117">
        <f t="shared" si="12"/>
        <v>0</v>
      </c>
      <c r="DI44" s="247"/>
      <c r="DJ44" s="245"/>
      <c r="DK44" s="245"/>
      <c r="DL44" s="245"/>
      <c r="DP44" s="175">
        <f t="shared" si="1"/>
        <v>0</v>
      </c>
      <c r="DQ44" s="175">
        <f t="shared" si="2"/>
        <v>0</v>
      </c>
      <c r="DR44" s="175">
        <f t="shared" si="3"/>
        <v>0</v>
      </c>
      <c r="DS44" s="175">
        <f t="shared" si="4"/>
        <v>0</v>
      </c>
      <c r="DT44" s="175"/>
    </row>
    <row r="45" spans="1:124" s="176" customFormat="1" ht="15.4" hidden="1" customHeight="1" outlineLevel="1" thickBot="1">
      <c r="A45" s="37"/>
      <c r="B45" s="38"/>
      <c r="C45" s="111" t="s">
        <v>131</v>
      </c>
      <c r="D45" s="153"/>
      <c r="E45" s="97"/>
      <c r="F45" s="98"/>
      <c r="G45" s="98"/>
      <c r="H45" s="98"/>
      <c r="I45" s="98"/>
      <c r="J45" s="98"/>
      <c r="K45" s="98"/>
      <c r="L45" s="98"/>
      <c r="M45" s="98"/>
      <c r="N45" s="98"/>
      <c r="O45" s="98">
        <v>0</v>
      </c>
      <c r="P45" s="98">
        <v>0</v>
      </c>
      <c r="Q45" s="98">
        <v>0</v>
      </c>
      <c r="R45" s="98">
        <v>0</v>
      </c>
      <c r="S45" s="98">
        <v>0</v>
      </c>
      <c r="T45" s="98">
        <v>0</v>
      </c>
      <c r="U45" s="98">
        <v>0</v>
      </c>
      <c r="V45" s="98">
        <v>0</v>
      </c>
      <c r="W45" s="98">
        <v>0</v>
      </c>
      <c r="X45" s="98">
        <v>0</v>
      </c>
      <c r="Y45" s="98">
        <v>0</v>
      </c>
      <c r="Z45" s="98">
        <v>0</v>
      </c>
      <c r="AA45" s="98">
        <v>0</v>
      </c>
      <c r="AB45" s="98">
        <v>0</v>
      </c>
      <c r="AC45" s="98">
        <v>0</v>
      </c>
      <c r="AD45" s="98">
        <v>0</v>
      </c>
      <c r="AE45" s="98">
        <v>0</v>
      </c>
      <c r="AF45" s="98">
        <v>0</v>
      </c>
      <c r="AG45" s="98">
        <v>0</v>
      </c>
      <c r="AH45" s="98">
        <v>0</v>
      </c>
      <c r="AI45" s="98">
        <v>0</v>
      </c>
      <c r="AJ45" s="98">
        <v>0</v>
      </c>
      <c r="AK45" s="98">
        <v>0</v>
      </c>
      <c r="AL45" s="98">
        <v>0</v>
      </c>
      <c r="AM45" s="98">
        <v>0</v>
      </c>
      <c r="AN45" s="98">
        <v>0</v>
      </c>
      <c r="AO45" s="98">
        <v>0</v>
      </c>
      <c r="AP45" s="98">
        <v>0</v>
      </c>
      <c r="AQ45" s="98">
        <v>0</v>
      </c>
      <c r="AR45" s="98">
        <v>0</v>
      </c>
      <c r="AS45" s="98">
        <v>0</v>
      </c>
      <c r="AT45" s="98">
        <v>0</v>
      </c>
      <c r="AU45" s="98">
        <v>0</v>
      </c>
      <c r="AV45" s="98">
        <v>0</v>
      </c>
      <c r="AW45" s="98">
        <v>0</v>
      </c>
      <c r="AX45" s="98">
        <v>0</v>
      </c>
      <c r="AY45" s="98">
        <v>0</v>
      </c>
      <c r="AZ45" s="98">
        <v>0</v>
      </c>
      <c r="BA45" s="98">
        <v>0</v>
      </c>
      <c r="BB45" s="98">
        <v>0</v>
      </c>
      <c r="BC45" s="97"/>
      <c r="BD45" s="98"/>
      <c r="BE45" s="98"/>
      <c r="BF45" s="98"/>
      <c r="BG45" s="98"/>
      <c r="BH45" s="98"/>
      <c r="BI45" s="98"/>
      <c r="BJ45" s="98"/>
      <c r="BK45" s="98"/>
      <c r="BL45" s="98"/>
      <c r="BM45" s="98">
        <v>0</v>
      </c>
      <c r="BN45" s="98">
        <v>0</v>
      </c>
      <c r="BO45" s="98">
        <v>0</v>
      </c>
      <c r="BP45" s="98">
        <v>0</v>
      </c>
      <c r="BQ45" s="98">
        <v>0</v>
      </c>
      <c r="BR45" s="98">
        <v>0</v>
      </c>
      <c r="BS45" s="98">
        <v>0</v>
      </c>
      <c r="BT45" s="98">
        <v>0</v>
      </c>
      <c r="BU45" s="98">
        <v>0</v>
      </c>
      <c r="BV45" s="98">
        <v>0</v>
      </c>
      <c r="BW45" s="98">
        <v>0</v>
      </c>
      <c r="BX45" s="98">
        <v>0</v>
      </c>
      <c r="BY45" s="98">
        <v>0</v>
      </c>
      <c r="BZ45" s="98">
        <v>0</v>
      </c>
      <c r="CA45" s="98">
        <v>0</v>
      </c>
      <c r="CB45" s="98">
        <v>0</v>
      </c>
      <c r="CC45" s="98">
        <v>0</v>
      </c>
      <c r="CD45" s="98">
        <v>0</v>
      </c>
      <c r="CE45" s="98">
        <v>0</v>
      </c>
      <c r="CF45" s="98">
        <v>0</v>
      </c>
      <c r="CG45" s="98">
        <v>0</v>
      </c>
      <c r="CH45" s="98">
        <v>0</v>
      </c>
      <c r="CI45" s="98">
        <v>0</v>
      </c>
      <c r="CJ45" s="98">
        <v>0</v>
      </c>
      <c r="CK45" s="98">
        <v>0</v>
      </c>
      <c r="CL45" s="98">
        <v>0</v>
      </c>
      <c r="CM45" s="98">
        <v>0</v>
      </c>
      <c r="CN45" s="98">
        <v>0</v>
      </c>
      <c r="CO45" s="98">
        <v>0</v>
      </c>
      <c r="CP45" s="98">
        <v>0</v>
      </c>
      <c r="CQ45" s="98">
        <v>0</v>
      </c>
      <c r="CR45" s="98">
        <v>0</v>
      </c>
      <c r="CS45" s="98">
        <v>0</v>
      </c>
      <c r="CT45" s="98">
        <v>0</v>
      </c>
      <c r="CU45" s="98">
        <v>0</v>
      </c>
      <c r="CV45" s="98">
        <v>0</v>
      </c>
      <c r="CW45" s="98">
        <v>0</v>
      </c>
      <c r="CX45" s="98">
        <v>0</v>
      </c>
      <c r="CY45" s="98">
        <v>0</v>
      </c>
      <c r="CZ45" s="98">
        <v>0</v>
      </c>
      <c r="DA45" s="105">
        <f t="shared" si="13"/>
        <v>0</v>
      </c>
      <c r="DB45" s="117">
        <f t="shared" si="12"/>
        <v>0</v>
      </c>
      <c r="DI45" s="246"/>
      <c r="DJ45" s="245"/>
      <c r="DK45" s="245"/>
      <c r="DL45" s="245"/>
      <c r="DP45" s="175">
        <f t="shared" si="1"/>
        <v>0</v>
      </c>
      <c r="DQ45" s="175">
        <f t="shared" si="2"/>
        <v>0</v>
      </c>
      <c r="DR45" s="175">
        <f t="shared" si="3"/>
        <v>0</v>
      </c>
      <c r="DS45" s="175">
        <f t="shared" si="4"/>
        <v>0</v>
      </c>
      <c r="DT45" s="175"/>
    </row>
    <row r="46" spans="1:124" s="176" customFormat="1" ht="15.4" hidden="1" customHeight="1" outlineLevel="1" thickBot="1">
      <c r="A46" s="185" t="str">
        <f>IF(DA45&lt;&gt;0,(IF(OR(A45="",B45=""),"Please fill in the two boxes above",IF(AND(B45="YES",OR(A45="OTHER",A45="")),"YES for direct impacts on business/household only",""))),"")</f>
        <v/>
      </c>
      <c r="B46" s="187"/>
      <c r="C46" s="40" t="s">
        <v>53</v>
      </c>
      <c r="D46" s="151"/>
      <c r="E46" s="99"/>
      <c r="F46" s="3"/>
      <c r="G46" s="3"/>
      <c r="H46" s="3"/>
      <c r="I46" s="3"/>
      <c r="J46" s="3"/>
      <c r="K46" s="3"/>
      <c r="L46" s="3"/>
      <c r="M46" s="3"/>
      <c r="N46" s="3"/>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v>
      </c>
      <c r="AN46" s="2">
        <v>0</v>
      </c>
      <c r="AO46" s="2">
        <v>0</v>
      </c>
      <c r="AP46" s="2">
        <v>0</v>
      </c>
      <c r="AQ46" s="2">
        <v>0</v>
      </c>
      <c r="AR46" s="2">
        <v>0</v>
      </c>
      <c r="AS46" s="2">
        <v>0</v>
      </c>
      <c r="AT46" s="2">
        <v>0</v>
      </c>
      <c r="AU46" s="2">
        <v>0</v>
      </c>
      <c r="AV46" s="2">
        <v>0</v>
      </c>
      <c r="AW46" s="2">
        <v>0</v>
      </c>
      <c r="AX46" s="2">
        <v>0</v>
      </c>
      <c r="AY46" s="2">
        <v>0</v>
      </c>
      <c r="AZ46" s="2">
        <v>0</v>
      </c>
      <c r="BA46" s="2">
        <v>0</v>
      </c>
      <c r="BB46" s="2">
        <v>0</v>
      </c>
      <c r="BC46" s="99"/>
      <c r="BD46" s="3"/>
      <c r="BE46" s="3"/>
      <c r="BF46" s="3"/>
      <c r="BG46" s="3"/>
      <c r="BH46" s="3"/>
      <c r="BI46" s="3"/>
      <c r="BJ46" s="3"/>
      <c r="BK46" s="3"/>
      <c r="BL46" s="3"/>
      <c r="BM46" s="2">
        <v>0</v>
      </c>
      <c r="BN46" s="2">
        <v>0</v>
      </c>
      <c r="BO46" s="2">
        <v>0</v>
      </c>
      <c r="BP46" s="2">
        <v>0</v>
      </c>
      <c r="BQ46" s="2">
        <v>0</v>
      </c>
      <c r="BR46" s="2">
        <v>0</v>
      </c>
      <c r="BS46" s="2">
        <v>0</v>
      </c>
      <c r="BT46" s="2">
        <v>0</v>
      </c>
      <c r="BU46" s="2">
        <v>0</v>
      </c>
      <c r="BV46" s="2">
        <v>0</v>
      </c>
      <c r="BW46" s="2">
        <v>0</v>
      </c>
      <c r="BX46" s="2">
        <v>0</v>
      </c>
      <c r="BY46" s="2">
        <v>0</v>
      </c>
      <c r="BZ46" s="2">
        <v>0</v>
      </c>
      <c r="CA46" s="2">
        <v>0</v>
      </c>
      <c r="CB46" s="2">
        <v>0</v>
      </c>
      <c r="CC46" s="2">
        <v>0</v>
      </c>
      <c r="CD46" s="2">
        <v>0</v>
      </c>
      <c r="CE46" s="2">
        <v>0</v>
      </c>
      <c r="CF46" s="2">
        <v>0</v>
      </c>
      <c r="CG46" s="2">
        <v>0</v>
      </c>
      <c r="CH46" s="2">
        <v>0</v>
      </c>
      <c r="CI46" s="2">
        <v>0</v>
      </c>
      <c r="CJ46" s="2">
        <v>0</v>
      </c>
      <c r="CK46" s="2">
        <v>0</v>
      </c>
      <c r="CL46" s="2">
        <v>0</v>
      </c>
      <c r="CM46" s="2">
        <v>0</v>
      </c>
      <c r="CN46" s="2">
        <v>0</v>
      </c>
      <c r="CO46" s="2">
        <v>0</v>
      </c>
      <c r="CP46" s="2">
        <v>0</v>
      </c>
      <c r="CQ46" s="2">
        <v>0</v>
      </c>
      <c r="CR46" s="2">
        <v>0</v>
      </c>
      <c r="CS46" s="2">
        <v>0</v>
      </c>
      <c r="CT46" s="2">
        <v>0</v>
      </c>
      <c r="CU46" s="2">
        <v>0</v>
      </c>
      <c r="CV46" s="2">
        <v>0</v>
      </c>
      <c r="CW46" s="2">
        <v>0</v>
      </c>
      <c r="CX46" s="2">
        <v>0</v>
      </c>
      <c r="CY46" s="2">
        <v>0</v>
      </c>
      <c r="CZ46" s="2">
        <v>0</v>
      </c>
      <c r="DA46" s="105">
        <f t="shared" si="13"/>
        <v>0</v>
      </c>
      <c r="DB46" s="117">
        <f t="shared" si="12"/>
        <v>0</v>
      </c>
      <c r="DI46" s="247"/>
      <c r="DJ46" s="245"/>
      <c r="DK46" s="245"/>
      <c r="DL46" s="245"/>
      <c r="DP46" s="175">
        <f t="shared" si="1"/>
        <v>0</v>
      </c>
      <c r="DQ46" s="175">
        <f t="shared" si="2"/>
        <v>0</v>
      </c>
      <c r="DR46" s="175">
        <f t="shared" si="3"/>
        <v>0</v>
      </c>
      <c r="DS46" s="175">
        <f t="shared" si="4"/>
        <v>0</v>
      </c>
      <c r="DT46" s="175"/>
    </row>
    <row r="47" spans="1:124" s="176" customFormat="1" ht="15.4" hidden="1" customHeight="1" outlineLevel="1" thickBot="1">
      <c r="A47" s="188"/>
      <c r="B47" s="187"/>
      <c r="C47" s="41" t="s">
        <v>54</v>
      </c>
      <c r="D47" s="152"/>
      <c r="E47" s="100"/>
      <c r="F47" s="101"/>
      <c r="G47" s="101"/>
      <c r="H47" s="101"/>
      <c r="I47" s="101"/>
      <c r="J47" s="101"/>
      <c r="K47" s="101"/>
      <c r="L47" s="101"/>
      <c r="M47" s="101"/>
      <c r="N47" s="101"/>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5">
        <v>0</v>
      </c>
      <c r="AG47" s="5">
        <v>0</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0</v>
      </c>
      <c r="AZ47" s="5">
        <v>0</v>
      </c>
      <c r="BA47" s="5">
        <v>0</v>
      </c>
      <c r="BB47" s="5">
        <v>0</v>
      </c>
      <c r="BC47" s="100"/>
      <c r="BD47" s="101"/>
      <c r="BE47" s="101"/>
      <c r="BF47" s="101"/>
      <c r="BG47" s="101"/>
      <c r="BH47" s="101"/>
      <c r="BI47" s="101"/>
      <c r="BJ47" s="101"/>
      <c r="BK47" s="101"/>
      <c r="BL47" s="101"/>
      <c r="BM47" s="5">
        <v>0</v>
      </c>
      <c r="BN47" s="5">
        <v>0</v>
      </c>
      <c r="BO47" s="5">
        <v>0</v>
      </c>
      <c r="BP47" s="5">
        <v>0</v>
      </c>
      <c r="BQ47" s="5">
        <v>0</v>
      </c>
      <c r="BR47" s="5">
        <v>0</v>
      </c>
      <c r="BS47" s="5">
        <v>0</v>
      </c>
      <c r="BT47" s="5">
        <v>0</v>
      </c>
      <c r="BU47" s="5">
        <v>0</v>
      </c>
      <c r="BV47" s="5">
        <v>0</v>
      </c>
      <c r="BW47" s="5">
        <v>0</v>
      </c>
      <c r="BX47" s="5">
        <v>0</v>
      </c>
      <c r="BY47" s="5">
        <v>0</v>
      </c>
      <c r="BZ47" s="5">
        <v>0</v>
      </c>
      <c r="CA47" s="5">
        <v>0</v>
      </c>
      <c r="CB47" s="5">
        <v>0</v>
      </c>
      <c r="CC47" s="5">
        <v>0</v>
      </c>
      <c r="CD47" s="5">
        <v>0</v>
      </c>
      <c r="CE47" s="5">
        <v>0</v>
      </c>
      <c r="CF47" s="5">
        <v>0</v>
      </c>
      <c r="CG47" s="5">
        <v>0</v>
      </c>
      <c r="CH47" s="5">
        <v>0</v>
      </c>
      <c r="CI47" s="5">
        <v>0</v>
      </c>
      <c r="CJ47" s="5">
        <v>0</v>
      </c>
      <c r="CK47" s="5">
        <v>0</v>
      </c>
      <c r="CL47" s="5">
        <v>0</v>
      </c>
      <c r="CM47" s="5">
        <v>0</v>
      </c>
      <c r="CN47" s="5">
        <v>0</v>
      </c>
      <c r="CO47" s="5">
        <v>0</v>
      </c>
      <c r="CP47" s="5">
        <v>0</v>
      </c>
      <c r="CQ47" s="5">
        <v>0</v>
      </c>
      <c r="CR47" s="5">
        <v>0</v>
      </c>
      <c r="CS47" s="5">
        <v>0</v>
      </c>
      <c r="CT47" s="5">
        <v>0</v>
      </c>
      <c r="CU47" s="5">
        <v>0</v>
      </c>
      <c r="CV47" s="5">
        <v>0</v>
      </c>
      <c r="CW47" s="5">
        <v>0</v>
      </c>
      <c r="CX47" s="5">
        <v>0</v>
      </c>
      <c r="CY47" s="5">
        <v>0</v>
      </c>
      <c r="CZ47" s="5">
        <v>0</v>
      </c>
      <c r="DA47" s="105">
        <f t="shared" si="13"/>
        <v>0</v>
      </c>
      <c r="DB47" s="117">
        <f t="shared" si="12"/>
        <v>0</v>
      </c>
      <c r="DI47" s="247"/>
      <c r="DJ47" s="245"/>
      <c r="DK47" s="245"/>
      <c r="DL47" s="245"/>
      <c r="DP47" s="175">
        <f t="shared" si="1"/>
        <v>0</v>
      </c>
      <c r="DQ47" s="175">
        <f t="shared" si="2"/>
        <v>0</v>
      </c>
      <c r="DR47" s="175">
        <f t="shared" si="3"/>
        <v>0</v>
      </c>
      <c r="DS47" s="175">
        <f t="shared" si="4"/>
        <v>0</v>
      </c>
      <c r="DT47" s="175"/>
    </row>
    <row r="48" spans="1:124" s="176" customFormat="1" ht="15.4" hidden="1" customHeight="1" outlineLevel="1" thickBot="1">
      <c r="A48" s="37"/>
      <c r="B48" s="38"/>
      <c r="C48" s="111" t="s">
        <v>132</v>
      </c>
      <c r="D48" s="153"/>
      <c r="E48" s="3"/>
      <c r="F48" s="3"/>
      <c r="G48" s="3"/>
      <c r="H48" s="3"/>
      <c r="I48" s="3"/>
      <c r="J48" s="3"/>
      <c r="K48" s="3"/>
      <c r="L48" s="3"/>
      <c r="M48" s="3"/>
      <c r="N48" s="3"/>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c r="BD48" s="3"/>
      <c r="BE48" s="3"/>
      <c r="BF48" s="3"/>
      <c r="BG48" s="3"/>
      <c r="BH48" s="3"/>
      <c r="BI48" s="3"/>
      <c r="BJ48" s="3"/>
      <c r="BK48" s="3"/>
      <c r="BL48" s="3"/>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105">
        <f t="shared" si="13"/>
        <v>0</v>
      </c>
      <c r="DB48" s="117">
        <f t="shared" si="12"/>
        <v>0</v>
      </c>
      <c r="DI48" s="247"/>
      <c r="DJ48" s="245"/>
      <c r="DK48" s="245"/>
      <c r="DL48" s="245"/>
      <c r="DP48" s="175">
        <f t="shared" si="1"/>
        <v>0</v>
      </c>
      <c r="DQ48" s="175">
        <f t="shared" si="2"/>
        <v>0</v>
      </c>
      <c r="DR48" s="175">
        <f t="shared" si="3"/>
        <v>0</v>
      </c>
      <c r="DS48" s="175">
        <f t="shared" si="4"/>
        <v>0</v>
      </c>
      <c r="DT48" s="175"/>
    </row>
    <row r="49" spans="1:124" s="176" customFormat="1" ht="15.4" hidden="1" customHeight="1" outlineLevel="1" thickBot="1">
      <c r="A49" s="185" t="str">
        <f>IF(DA48&lt;&gt;0,(IF(OR(A48="",B48=""),"Please fill in the two boxes above",IF(AND(B48="YES",OR(A48="OTHER",A48="")),"YES for direct impacts on business/household only",""))),"")</f>
        <v/>
      </c>
      <c r="B49" s="187"/>
      <c r="C49" s="40" t="s">
        <v>53</v>
      </c>
      <c r="D49" s="151"/>
      <c r="E49" s="2"/>
      <c r="F49" s="2"/>
      <c r="G49" s="2"/>
      <c r="H49" s="2"/>
      <c r="I49" s="2"/>
      <c r="J49" s="2"/>
      <c r="K49" s="2"/>
      <c r="L49" s="2"/>
      <c r="M49" s="2"/>
      <c r="N49" s="2"/>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v>
      </c>
      <c r="AR49" s="2">
        <v>0</v>
      </c>
      <c r="AS49" s="2">
        <v>0</v>
      </c>
      <c r="AT49" s="2">
        <v>0</v>
      </c>
      <c r="AU49" s="2">
        <v>0</v>
      </c>
      <c r="AV49" s="2">
        <v>0</v>
      </c>
      <c r="AW49" s="2">
        <v>0</v>
      </c>
      <c r="AX49" s="2">
        <v>0</v>
      </c>
      <c r="AY49" s="2">
        <v>0</v>
      </c>
      <c r="AZ49" s="2">
        <v>0</v>
      </c>
      <c r="BA49" s="2">
        <v>0</v>
      </c>
      <c r="BB49" s="2">
        <v>0</v>
      </c>
      <c r="BC49" s="2"/>
      <c r="BD49" s="2"/>
      <c r="BE49" s="2"/>
      <c r="BF49" s="2"/>
      <c r="BG49" s="2"/>
      <c r="BH49" s="2"/>
      <c r="BI49" s="2"/>
      <c r="BJ49" s="2"/>
      <c r="BK49" s="2"/>
      <c r="BL49" s="2"/>
      <c r="BM49" s="2">
        <v>0</v>
      </c>
      <c r="BN49" s="2">
        <v>0</v>
      </c>
      <c r="BO49" s="2">
        <v>0</v>
      </c>
      <c r="BP49" s="2">
        <v>0</v>
      </c>
      <c r="BQ49" s="2">
        <v>0</v>
      </c>
      <c r="BR49" s="2">
        <v>0</v>
      </c>
      <c r="BS49" s="2">
        <v>0</v>
      </c>
      <c r="BT49" s="2">
        <v>0</v>
      </c>
      <c r="BU49" s="2">
        <v>0</v>
      </c>
      <c r="BV49" s="2">
        <v>0</v>
      </c>
      <c r="BW49" s="2">
        <v>0</v>
      </c>
      <c r="BX49" s="2">
        <v>0</v>
      </c>
      <c r="BY49" s="2">
        <v>0</v>
      </c>
      <c r="BZ49" s="2">
        <v>0</v>
      </c>
      <c r="CA49" s="2">
        <v>0</v>
      </c>
      <c r="CB49" s="2">
        <v>0</v>
      </c>
      <c r="CC49" s="2">
        <v>0</v>
      </c>
      <c r="CD49" s="2">
        <v>0</v>
      </c>
      <c r="CE49" s="2">
        <v>0</v>
      </c>
      <c r="CF49" s="2">
        <v>0</v>
      </c>
      <c r="CG49" s="2">
        <v>0</v>
      </c>
      <c r="CH49" s="2">
        <v>0</v>
      </c>
      <c r="CI49" s="2">
        <v>0</v>
      </c>
      <c r="CJ49" s="2">
        <v>0</v>
      </c>
      <c r="CK49" s="2">
        <v>0</v>
      </c>
      <c r="CL49" s="2">
        <v>0</v>
      </c>
      <c r="CM49" s="2">
        <v>0</v>
      </c>
      <c r="CN49" s="2">
        <v>0</v>
      </c>
      <c r="CO49" s="2">
        <v>0</v>
      </c>
      <c r="CP49" s="2">
        <v>0</v>
      </c>
      <c r="CQ49" s="2">
        <v>0</v>
      </c>
      <c r="CR49" s="2">
        <v>0</v>
      </c>
      <c r="CS49" s="2">
        <v>0</v>
      </c>
      <c r="CT49" s="2">
        <v>0</v>
      </c>
      <c r="CU49" s="2">
        <v>0</v>
      </c>
      <c r="CV49" s="2">
        <v>0</v>
      </c>
      <c r="CW49" s="2">
        <v>0</v>
      </c>
      <c r="CX49" s="2">
        <v>0</v>
      </c>
      <c r="CY49" s="2">
        <v>0</v>
      </c>
      <c r="CZ49" s="2">
        <v>0</v>
      </c>
      <c r="DA49" s="105">
        <f t="shared" si="13"/>
        <v>0</v>
      </c>
      <c r="DB49" s="117">
        <f t="shared" si="12"/>
        <v>0</v>
      </c>
      <c r="DK49" s="245"/>
      <c r="DL49" s="245"/>
      <c r="DP49" s="175">
        <f t="shared" si="1"/>
        <v>0</v>
      </c>
      <c r="DQ49" s="175">
        <f t="shared" si="2"/>
        <v>0</v>
      </c>
      <c r="DR49" s="175">
        <f t="shared" si="3"/>
        <v>0</v>
      </c>
      <c r="DS49" s="175">
        <f t="shared" si="4"/>
        <v>0</v>
      </c>
      <c r="DT49" s="175"/>
    </row>
    <row r="50" spans="1:124" s="176" customFormat="1" ht="15.4" hidden="1" customHeight="1" outlineLevel="1" thickBot="1">
      <c r="A50" s="188"/>
      <c r="B50" s="187"/>
      <c r="C50" s="42" t="s">
        <v>54</v>
      </c>
      <c r="D50" s="154"/>
      <c r="E50" s="4"/>
      <c r="F50" s="5"/>
      <c r="G50" s="5"/>
      <c r="H50" s="5"/>
      <c r="I50" s="5"/>
      <c r="J50" s="5"/>
      <c r="K50" s="5"/>
      <c r="L50" s="5"/>
      <c r="M50" s="5"/>
      <c r="N50" s="5"/>
      <c r="O50" s="5">
        <v>0</v>
      </c>
      <c r="P50" s="5">
        <v>0</v>
      </c>
      <c r="Q50" s="5">
        <v>0</v>
      </c>
      <c r="R50" s="5">
        <v>0</v>
      </c>
      <c r="S50" s="5">
        <v>0</v>
      </c>
      <c r="T50" s="5">
        <v>0</v>
      </c>
      <c r="U50" s="5">
        <v>0</v>
      </c>
      <c r="V50" s="5">
        <v>0</v>
      </c>
      <c r="W50" s="5">
        <v>0</v>
      </c>
      <c r="X50" s="5">
        <v>0</v>
      </c>
      <c r="Y50" s="5">
        <v>0</v>
      </c>
      <c r="Z50" s="5">
        <v>0</v>
      </c>
      <c r="AA50" s="5">
        <v>0</v>
      </c>
      <c r="AB50" s="5">
        <v>0</v>
      </c>
      <c r="AC50" s="5">
        <v>0</v>
      </c>
      <c r="AD50" s="5">
        <v>0</v>
      </c>
      <c r="AE50" s="5">
        <v>0</v>
      </c>
      <c r="AF50" s="5">
        <v>0</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0</v>
      </c>
      <c r="AZ50" s="5">
        <v>0</v>
      </c>
      <c r="BA50" s="5">
        <v>0</v>
      </c>
      <c r="BB50" s="5">
        <v>0</v>
      </c>
      <c r="BC50" s="4"/>
      <c r="BD50" s="5"/>
      <c r="BE50" s="5"/>
      <c r="BF50" s="5"/>
      <c r="BG50" s="5"/>
      <c r="BH50" s="5"/>
      <c r="BI50" s="5"/>
      <c r="BJ50" s="5"/>
      <c r="BK50" s="5"/>
      <c r="BL50" s="5"/>
      <c r="BM50" s="5">
        <v>0</v>
      </c>
      <c r="BN50" s="5">
        <v>0</v>
      </c>
      <c r="BO50" s="5">
        <v>0</v>
      </c>
      <c r="BP50" s="5">
        <v>0</v>
      </c>
      <c r="BQ50" s="5">
        <v>0</v>
      </c>
      <c r="BR50" s="5">
        <v>0</v>
      </c>
      <c r="BS50" s="5">
        <v>0</v>
      </c>
      <c r="BT50" s="5">
        <v>0</v>
      </c>
      <c r="BU50" s="5">
        <v>0</v>
      </c>
      <c r="BV50" s="5">
        <v>0</v>
      </c>
      <c r="BW50" s="5">
        <v>0</v>
      </c>
      <c r="BX50" s="5">
        <v>0</v>
      </c>
      <c r="BY50" s="5">
        <v>0</v>
      </c>
      <c r="BZ50" s="5">
        <v>0</v>
      </c>
      <c r="CA50" s="5">
        <v>0</v>
      </c>
      <c r="CB50" s="5">
        <v>0</v>
      </c>
      <c r="CC50" s="5">
        <v>0</v>
      </c>
      <c r="CD50" s="5">
        <v>0</v>
      </c>
      <c r="CE50" s="5">
        <v>0</v>
      </c>
      <c r="CF50" s="5">
        <v>0</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105">
        <f t="shared" si="13"/>
        <v>0</v>
      </c>
      <c r="DB50" s="117">
        <f t="shared" si="12"/>
        <v>0</v>
      </c>
      <c r="DI50" s="246"/>
      <c r="DJ50" s="245"/>
      <c r="DK50" s="245"/>
      <c r="DL50" s="245"/>
      <c r="DP50" s="175">
        <f t="shared" si="1"/>
        <v>0</v>
      </c>
      <c r="DQ50" s="175">
        <f t="shared" si="2"/>
        <v>0</v>
      </c>
      <c r="DR50" s="175">
        <f t="shared" si="3"/>
        <v>0</v>
      </c>
      <c r="DS50" s="175">
        <f t="shared" si="4"/>
        <v>0</v>
      </c>
      <c r="DT50" s="175"/>
    </row>
    <row r="51" spans="1:124" s="176" customFormat="1" ht="15.4" hidden="1" customHeight="1" outlineLevel="1" thickBot="1">
      <c r="A51" s="37"/>
      <c r="B51" s="38"/>
      <c r="C51" s="43" t="s">
        <v>133</v>
      </c>
      <c r="D51" s="150"/>
      <c r="E51" s="97"/>
      <c r="F51" s="98"/>
      <c r="G51" s="98"/>
      <c r="H51" s="98"/>
      <c r="I51" s="98"/>
      <c r="J51" s="98"/>
      <c r="K51" s="98"/>
      <c r="L51" s="98"/>
      <c r="M51" s="98"/>
      <c r="N51" s="98"/>
      <c r="O51" s="98">
        <v>0</v>
      </c>
      <c r="P51" s="98">
        <v>0</v>
      </c>
      <c r="Q51" s="98">
        <v>0</v>
      </c>
      <c r="R51" s="98">
        <v>0</v>
      </c>
      <c r="S51" s="98">
        <v>0</v>
      </c>
      <c r="T51" s="98">
        <v>0</v>
      </c>
      <c r="U51" s="98">
        <v>0</v>
      </c>
      <c r="V51" s="98">
        <v>0</v>
      </c>
      <c r="W51" s="98">
        <v>0</v>
      </c>
      <c r="X51" s="98">
        <v>0</v>
      </c>
      <c r="Y51" s="98">
        <v>0</v>
      </c>
      <c r="Z51" s="98">
        <v>0</v>
      </c>
      <c r="AA51" s="98">
        <v>0</v>
      </c>
      <c r="AB51" s="98">
        <v>0</v>
      </c>
      <c r="AC51" s="98">
        <v>0</v>
      </c>
      <c r="AD51" s="98">
        <v>0</v>
      </c>
      <c r="AE51" s="98">
        <v>0</v>
      </c>
      <c r="AF51" s="98">
        <v>0</v>
      </c>
      <c r="AG51" s="98">
        <v>0</v>
      </c>
      <c r="AH51" s="98">
        <v>0</v>
      </c>
      <c r="AI51" s="98">
        <v>0</v>
      </c>
      <c r="AJ51" s="98">
        <v>0</v>
      </c>
      <c r="AK51" s="98">
        <v>0</v>
      </c>
      <c r="AL51" s="98">
        <v>0</v>
      </c>
      <c r="AM51" s="98">
        <v>0</v>
      </c>
      <c r="AN51" s="98">
        <v>0</v>
      </c>
      <c r="AO51" s="98">
        <v>0</v>
      </c>
      <c r="AP51" s="98">
        <v>0</v>
      </c>
      <c r="AQ51" s="98">
        <v>0</v>
      </c>
      <c r="AR51" s="98">
        <v>0</v>
      </c>
      <c r="AS51" s="98">
        <v>0</v>
      </c>
      <c r="AT51" s="98">
        <v>0</v>
      </c>
      <c r="AU51" s="98">
        <v>0</v>
      </c>
      <c r="AV51" s="98">
        <v>0</v>
      </c>
      <c r="AW51" s="98">
        <v>0</v>
      </c>
      <c r="AX51" s="98">
        <v>0</v>
      </c>
      <c r="AY51" s="98">
        <v>0</v>
      </c>
      <c r="AZ51" s="98">
        <v>0</v>
      </c>
      <c r="BA51" s="98">
        <v>0</v>
      </c>
      <c r="BB51" s="98">
        <v>0</v>
      </c>
      <c r="BC51" s="97"/>
      <c r="BD51" s="98"/>
      <c r="BE51" s="98"/>
      <c r="BF51" s="98"/>
      <c r="BG51" s="98"/>
      <c r="BH51" s="98"/>
      <c r="BI51" s="98"/>
      <c r="BJ51" s="98"/>
      <c r="BK51" s="98"/>
      <c r="BL51" s="98"/>
      <c r="BM51" s="98">
        <v>0</v>
      </c>
      <c r="BN51" s="98">
        <v>0</v>
      </c>
      <c r="BO51" s="98">
        <v>0</v>
      </c>
      <c r="BP51" s="98">
        <v>0</v>
      </c>
      <c r="BQ51" s="98">
        <v>0</v>
      </c>
      <c r="BR51" s="98">
        <v>0</v>
      </c>
      <c r="BS51" s="98">
        <v>0</v>
      </c>
      <c r="BT51" s="98">
        <v>0</v>
      </c>
      <c r="BU51" s="98">
        <v>0</v>
      </c>
      <c r="BV51" s="98">
        <v>0</v>
      </c>
      <c r="BW51" s="98">
        <v>0</v>
      </c>
      <c r="BX51" s="98">
        <v>0</v>
      </c>
      <c r="BY51" s="98">
        <v>0</v>
      </c>
      <c r="BZ51" s="98">
        <v>0</v>
      </c>
      <c r="CA51" s="98">
        <v>0</v>
      </c>
      <c r="CB51" s="98">
        <v>0</v>
      </c>
      <c r="CC51" s="98">
        <v>0</v>
      </c>
      <c r="CD51" s="98">
        <v>0</v>
      </c>
      <c r="CE51" s="98">
        <v>0</v>
      </c>
      <c r="CF51" s="98">
        <v>0</v>
      </c>
      <c r="CG51" s="98">
        <v>0</v>
      </c>
      <c r="CH51" s="98">
        <v>0</v>
      </c>
      <c r="CI51" s="98">
        <v>0</v>
      </c>
      <c r="CJ51" s="98">
        <v>0</v>
      </c>
      <c r="CK51" s="98">
        <v>0</v>
      </c>
      <c r="CL51" s="98">
        <v>0</v>
      </c>
      <c r="CM51" s="98">
        <v>0</v>
      </c>
      <c r="CN51" s="98">
        <v>0</v>
      </c>
      <c r="CO51" s="98">
        <v>0</v>
      </c>
      <c r="CP51" s="98">
        <v>0</v>
      </c>
      <c r="CQ51" s="98">
        <v>0</v>
      </c>
      <c r="CR51" s="98">
        <v>0</v>
      </c>
      <c r="CS51" s="98">
        <v>0</v>
      </c>
      <c r="CT51" s="98">
        <v>0</v>
      </c>
      <c r="CU51" s="98">
        <v>0</v>
      </c>
      <c r="CV51" s="98">
        <v>0</v>
      </c>
      <c r="CW51" s="98">
        <v>0</v>
      </c>
      <c r="CX51" s="98">
        <v>0</v>
      </c>
      <c r="CY51" s="98">
        <v>0</v>
      </c>
      <c r="CZ51" s="98">
        <v>0</v>
      </c>
      <c r="DA51" s="105">
        <f t="shared" si="13"/>
        <v>0</v>
      </c>
      <c r="DB51" s="117">
        <f t="shared" si="12"/>
        <v>0</v>
      </c>
      <c r="DI51" s="247"/>
      <c r="DJ51" s="245"/>
      <c r="DK51" s="245"/>
      <c r="DL51" s="245"/>
      <c r="DP51" s="175">
        <f t="shared" si="1"/>
        <v>0</v>
      </c>
      <c r="DQ51" s="175">
        <f t="shared" si="2"/>
        <v>0</v>
      </c>
      <c r="DR51" s="175">
        <f t="shared" si="3"/>
        <v>0</v>
      </c>
      <c r="DS51" s="175">
        <f t="shared" si="4"/>
        <v>0</v>
      </c>
      <c r="DT51" s="175"/>
    </row>
    <row r="52" spans="1:124" s="176" customFormat="1" ht="15.4" hidden="1" customHeight="1" outlineLevel="1" thickBot="1">
      <c r="A52" s="185" t="str">
        <f>IF(DA51&lt;&gt;0,(IF(OR(A51="",B51=""),"Please fill in the two boxes above",IF(AND(B51="YES",OR(A51="OTHER",A51="")),"YES for direct impacts on business/household only",""))),"")</f>
        <v/>
      </c>
      <c r="B52" s="187"/>
      <c r="C52" s="40" t="s">
        <v>53</v>
      </c>
      <c r="D52" s="151"/>
      <c r="E52" s="99"/>
      <c r="F52" s="3"/>
      <c r="G52" s="3"/>
      <c r="H52" s="3"/>
      <c r="I52" s="3"/>
      <c r="J52" s="3"/>
      <c r="K52" s="3"/>
      <c r="L52" s="3"/>
      <c r="M52" s="3"/>
      <c r="N52" s="3"/>
      <c r="O52" s="3">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0</v>
      </c>
      <c r="AN52" s="2">
        <v>0</v>
      </c>
      <c r="AO52" s="2">
        <v>0</v>
      </c>
      <c r="AP52" s="2">
        <v>0</v>
      </c>
      <c r="AQ52" s="2">
        <v>0</v>
      </c>
      <c r="AR52" s="2">
        <v>0</v>
      </c>
      <c r="AS52" s="2">
        <v>0</v>
      </c>
      <c r="AT52" s="2">
        <v>0</v>
      </c>
      <c r="AU52" s="2">
        <v>0</v>
      </c>
      <c r="AV52" s="2">
        <v>0</v>
      </c>
      <c r="AW52" s="2">
        <v>0</v>
      </c>
      <c r="AX52" s="2">
        <v>0</v>
      </c>
      <c r="AY52" s="2">
        <v>0</v>
      </c>
      <c r="AZ52" s="2">
        <v>0</v>
      </c>
      <c r="BA52" s="2">
        <v>0</v>
      </c>
      <c r="BB52" s="2">
        <v>0</v>
      </c>
      <c r="BC52" s="99"/>
      <c r="BD52" s="3"/>
      <c r="BE52" s="3"/>
      <c r="BF52" s="3"/>
      <c r="BG52" s="3"/>
      <c r="BH52" s="3"/>
      <c r="BI52" s="3"/>
      <c r="BJ52" s="3"/>
      <c r="BK52" s="3"/>
      <c r="BL52" s="3"/>
      <c r="BM52" s="3">
        <v>0</v>
      </c>
      <c r="BN52" s="2">
        <v>0</v>
      </c>
      <c r="BO52" s="2">
        <v>0</v>
      </c>
      <c r="BP52" s="2">
        <v>0</v>
      </c>
      <c r="BQ52" s="2">
        <v>0</v>
      </c>
      <c r="BR52" s="2">
        <v>0</v>
      </c>
      <c r="BS52" s="2">
        <v>0</v>
      </c>
      <c r="BT52" s="2">
        <v>0</v>
      </c>
      <c r="BU52" s="2">
        <v>0</v>
      </c>
      <c r="BV52" s="2">
        <v>0</v>
      </c>
      <c r="BW52" s="2">
        <v>0</v>
      </c>
      <c r="BX52" s="2">
        <v>0</v>
      </c>
      <c r="BY52" s="2">
        <v>0</v>
      </c>
      <c r="BZ52" s="2">
        <v>0</v>
      </c>
      <c r="CA52" s="2">
        <v>0</v>
      </c>
      <c r="CB52" s="2">
        <v>0</v>
      </c>
      <c r="CC52" s="2">
        <v>0</v>
      </c>
      <c r="CD52" s="2">
        <v>0</v>
      </c>
      <c r="CE52" s="2">
        <v>0</v>
      </c>
      <c r="CF52" s="2">
        <v>0</v>
      </c>
      <c r="CG52" s="2">
        <v>0</v>
      </c>
      <c r="CH52" s="2">
        <v>0</v>
      </c>
      <c r="CI52" s="2">
        <v>0</v>
      </c>
      <c r="CJ52" s="2">
        <v>0</v>
      </c>
      <c r="CK52" s="2">
        <v>0</v>
      </c>
      <c r="CL52" s="2">
        <v>0</v>
      </c>
      <c r="CM52" s="2">
        <v>0</v>
      </c>
      <c r="CN52" s="2">
        <v>0</v>
      </c>
      <c r="CO52" s="2">
        <v>0</v>
      </c>
      <c r="CP52" s="2">
        <v>0</v>
      </c>
      <c r="CQ52" s="2">
        <v>0</v>
      </c>
      <c r="CR52" s="2">
        <v>0</v>
      </c>
      <c r="CS52" s="2">
        <v>0</v>
      </c>
      <c r="CT52" s="2">
        <v>0</v>
      </c>
      <c r="CU52" s="2">
        <v>0</v>
      </c>
      <c r="CV52" s="2">
        <v>0</v>
      </c>
      <c r="CW52" s="2">
        <v>0</v>
      </c>
      <c r="CX52" s="2">
        <v>0</v>
      </c>
      <c r="CY52" s="2">
        <v>0</v>
      </c>
      <c r="CZ52" s="2">
        <v>0</v>
      </c>
      <c r="DA52" s="105">
        <f t="shared" si="13"/>
        <v>0</v>
      </c>
      <c r="DB52" s="117">
        <f t="shared" si="12"/>
        <v>0</v>
      </c>
      <c r="DI52" s="247"/>
      <c r="DJ52" s="245"/>
      <c r="DK52" s="245"/>
      <c r="DL52" s="245"/>
      <c r="DP52" s="175">
        <f t="shared" si="1"/>
        <v>0</v>
      </c>
      <c r="DQ52" s="175">
        <f t="shared" si="2"/>
        <v>0</v>
      </c>
      <c r="DR52" s="175">
        <f t="shared" si="3"/>
        <v>0</v>
      </c>
      <c r="DS52" s="175">
        <f t="shared" si="4"/>
        <v>0</v>
      </c>
      <c r="DT52" s="175"/>
    </row>
    <row r="53" spans="1:124" s="176" customFormat="1" ht="15.4" hidden="1" customHeight="1" outlineLevel="1" thickBot="1">
      <c r="A53" s="188"/>
      <c r="B53" s="187"/>
      <c r="C53" s="41" t="s">
        <v>54</v>
      </c>
      <c r="D53" s="152"/>
      <c r="E53" s="100"/>
      <c r="F53" s="101"/>
      <c r="G53" s="101"/>
      <c r="H53" s="101"/>
      <c r="I53" s="101"/>
      <c r="J53" s="101"/>
      <c r="K53" s="101"/>
      <c r="L53" s="101"/>
      <c r="M53" s="101"/>
      <c r="N53" s="101"/>
      <c r="O53" s="101">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100"/>
      <c r="BD53" s="101"/>
      <c r="BE53" s="101"/>
      <c r="BF53" s="101"/>
      <c r="BG53" s="101"/>
      <c r="BH53" s="101"/>
      <c r="BI53" s="101"/>
      <c r="BJ53" s="101"/>
      <c r="BK53" s="101"/>
      <c r="BL53" s="101"/>
      <c r="BM53" s="101">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105">
        <f t="shared" si="13"/>
        <v>0</v>
      </c>
      <c r="DB53" s="117">
        <f t="shared" si="12"/>
        <v>0</v>
      </c>
      <c r="DI53" s="247"/>
      <c r="DJ53" s="245"/>
      <c r="DK53" s="245"/>
      <c r="DL53" s="245"/>
      <c r="DP53" s="175">
        <f t="shared" si="1"/>
        <v>0</v>
      </c>
      <c r="DQ53" s="175">
        <f t="shared" si="2"/>
        <v>0</v>
      </c>
      <c r="DR53" s="175">
        <f t="shared" si="3"/>
        <v>0</v>
      </c>
      <c r="DS53" s="175">
        <f t="shared" si="4"/>
        <v>0</v>
      </c>
      <c r="DT53" s="175"/>
    </row>
    <row r="54" spans="1:124" s="176" customFormat="1" ht="15.4" hidden="1" customHeight="1" outlineLevel="1" thickBot="1">
      <c r="A54" s="37"/>
      <c r="B54" s="38"/>
      <c r="C54" s="111" t="s">
        <v>134</v>
      </c>
      <c r="D54" s="153"/>
      <c r="E54" s="97"/>
      <c r="F54" s="98"/>
      <c r="G54" s="98"/>
      <c r="H54" s="98"/>
      <c r="I54" s="98"/>
      <c r="J54" s="98"/>
      <c r="K54" s="98"/>
      <c r="L54" s="98"/>
      <c r="M54" s="98"/>
      <c r="N54" s="98"/>
      <c r="O54" s="98">
        <v>0</v>
      </c>
      <c r="P54" s="98">
        <v>0</v>
      </c>
      <c r="Q54" s="98">
        <v>0</v>
      </c>
      <c r="R54" s="98">
        <v>0</v>
      </c>
      <c r="S54" s="98">
        <v>0</v>
      </c>
      <c r="T54" s="98">
        <v>0</v>
      </c>
      <c r="U54" s="98">
        <v>0</v>
      </c>
      <c r="V54" s="98">
        <v>0</v>
      </c>
      <c r="W54" s="98">
        <v>0</v>
      </c>
      <c r="X54" s="98">
        <v>0</v>
      </c>
      <c r="Y54" s="98">
        <v>0</v>
      </c>
      <c r="Z54" s="98">
        <v>0</v>
      </c>
      <c r="AA54" s="98">
        <v>0</v>
      </c>
      <c r="AB54" s="98">
        <v>0</v>
      </c>
      <c r="AC54" s="98">
        <v>0</v>
      </c>
      <c r="AD54" s="98">
        <v>0</v>
      </c>
      <c r="AE54" s="98">
        <v>0</v>
      </c>
      <c r="AF54" s="98">
        <v>0</v>
      </c>
      <c r="AG54" s="98">
        <v>0</v>
      </c>
      <c r="AH54" s="98">
        <v>0</v>
      </c>
      <c r="AI54" s="98">
        <v>0</v>
      </c>
      <c r="AJ54" s="98">
        <v>0</v>
      </c>
      <c r="AK54" s="98">
        <v>0</v>
      </c>
      <c r="AL54" s="98">
        <v>0</v>
      </c>
      <c r="AM54" s="98">
        <v>0</v>
      </c>
      <c r="AN54" s="98">
        <v>0</v>
      </c>
      <c r="AO54" s="98">
        <v>0</v>
      </c>
      <c r="AP54" s="98">
        <v>0</v>
      </c>
      <c r="AQ54" s="98">
        <v>0</v>
      </c>
      <c r="AR54" s="98">
        <v>0</v>
      </c>
      <c r="AS54" s="98">
        <v>0</v>
      </c>
      <c r="AT54" s="98">
        <v>0</v>
      </c>
      <c r="AU54" s="98">
        <v>0</v>
      </c>
      <c r="AV54" s="98">
        <v>0</v>
      </c>
      <c r="AW54" s="98">
        <v>0</v>
      </c>
      <c r="AX54" s="98">
        <v>0</v>
      </c>
      <c r="AY54" s="98">
        <v>0</v>
      </c>
      <c r="AZ54" s="98">
        <v>0</v>
      </c>
      <c r="BA54" s="98">
        <v>0</v>
      </c>
      <c r="BB54" s="98">
        <v>0</v>
      </c>
      <c r="BC54" s="97"/>
      <c r="BD54" s="98"/>
      <c r="BE54" s="98"/>
      <c r="BF54" s="98"/>
      <c r="BG54" s="98"/>
      <c r="BH54" s="98"/>
      <c r="BI54" s="98"/>
      <c r="BJ54" s="98"/>
      <c r="BK54" s="98"/>
      <c r="BL54" s="98"/>
      <c r="BM54" s="98">
        <v>0</v>
      </c>
      <c r="BN54" s="98">
        <v>0</v>
      </c>
      <c r="BO54" s="98">
        <v>0</v>
      </c>
      <c r="BP54" s="98">
        <v>0</v>
      </c>
      <c r="BQ54" s="98">
        <v>0</v>
      </c>
      <c r="BR54" s="98">
        <v>0</v>
      </c>
      <c r="BS54" s="98">
        <v>0</v>
      </c>
      <c r="BT54" s="98">
        <v>0</v>
      </c>
      <c r="BU54" s="98">
        <v>0</v>
      </c>
      <c r="BV54" s="98">
        <v>0</v>
      </c>
      <c r="BW54" s="98">
        <v>0</v>
      </c>
      <c r="BX54" s="98">
        <v>0</v>
      </c>
      <c r="BY54" s="98">
        <v>0</v>
      </c>
      <c r="BZ54" s="98">
        <v>0</v>
      </c>
      <c r="CA54" s="98">
        <v>0</v>
      </c>
      <c r="CB54" s="98">
        <v>0</v>
      </c>
      <c r="CC54" s="98">
        <v>0</v>
      </c>
      <c r="CD54" s="98">
        <v>0</v>
      </c>
      <c r="CE54" s="98">
        <v>0</v>
      </c>
      <c r="CF54" s="98">
        <v>0</v>
      </c>
      <c r="CG54" s="98">
        <v>0</v>
      </c>
      <c r="CH54" s="98">
        <v>0</v>
      </c>
      <c r="CI54" s="98">
        <v>0</v>
      </c>
      <c r="CJ54" s="98">
        <v>0</v>
      </c>
      <c r="CK54" s="98">
        <v>0</v>
      </c>
      <c r="CL54" s="98">
        <v>0</v>
      </c>
      <c r="CM54" s="98">
        <v>0</v>
      </c>
      <c r="CN54" s="98">
        <v>0</v>
      </c>
      <c r="CO54" s="98">
        <v>0</v>
      </c>
      <c r="CP54" s="98">
        <v>0</v>
      </c>
      <c r="CQ54" s="98">
        <v>0</v>
      </c>
      <c r="CR54" s="98">
        <v>0</v>
      </c>
      <c r="CS54" s="98">
        <v>0</v>
      </c>
      <c r="CT54" s="98">
        <v>0</v>
      </c>
      <c r="CU54" s="98">
        <v>0</v>
      </c>
      <c r="CV54" s="98">
        <v>0</v>
      </c>
      <c r="CW54" s="98">
        <v>0</v>
      </c>
      <c r="CX54" s="98">
        <v>0</v>
      </c>
      <c r="CY54" s="98">
        <v>0</v>
      </c>
      <c r="CZ54" s="98">
        <v>0</v>
      </c>
      <c r="DA54" s="105">
        <f t="shared" si="13"/>
        <v>0</v>
      </c>
      <c r="DB54" s="117">
        <f t="shared" si="12"/>
        <v>0</v>
      </c>
      <c r="DI54" s="246"/>
      <c r="DJ54" s="245"/>
      <c r="DK54" s="245"/>
      <c r="DL54" s="245"/>
      <c r="DP54" s="175">
        <f t="shared" si="1"/>
        <v>0</v>
      </c>
      <c r="DQ54" s="175">
        <f t="shared" si="2"/>
        <v>0</v>
      </c>
      <c r="DR54" s="175">
        <f t="shared" si="3"/>
        <v>0</v>
      </c>
      <c r="DS54" s="175">
        <f t="shared" si="4"/>
        <v>0</v>
      </c>
      <c r="DT54" s="175"/>
    </row>
    <row r="55" spans="1:124" s="176" customFormat="1" ht="15.4" hidden="1" customHeight="1" outlineLevel="1" thickBot="1">
      <c r="A55" s="185" t="str">
        <f>IF(DA54&lt;&gt;0,(IF(OR(A54="",B54=""),"Please fill in the two boxes above",IF(AND(B54="YES",OR(A54="OTHER",A54="")),"YES for direct impacts on business/household only",""))),"")</f>
        <v/>
      </c>
      <c r="B55" s="187"/>
      <c r="C55" s="40" t="s">
        <v>53</v>
      </c>
      <c r="D55" s="151"/>
      <c r="E55" s="99"/>
      <c r="F55" s="3"/>
      <c r="G55" s="3"/>
      <c r="H55" s="3"/>
      <c r="I55" s="3"/>
      <c r="J55" s="3"/>
      <c r="K55" s="3"/>
      <c r="L55" s="3"/>
      <c r="M55" s="3"/>
      <c r="N55" s="3"/>
      <c r="O55" s="3">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v>
      </c>
      <c r="AR55" s="2">
        <v>0</v>
      </c>
      <c r="AS55" s="2">
        <v>0</v>
      </c>
      <c r="AT55" s="2">
        <v>0</v>
      </c>
      <c r="AU55" s="2">
        <v>0</v>
      </c>
      <c r="AV55" s="2">
        <v>0</v>
      </c>
      <c r="AW55" s="2">
        <v>0</v>
      </c>
      <c r="AX55" s="2">
        <v>0</v>
      </c>
      <c r="AY55" s="2">
        <v>0</v>
      </c>
      <c r="AZ55" s="2">
        <v>0</v>
      </c>
      <c r="BA55" s="2">
        <v>0</v>
      </c>
      <c r="BB55" s="2">
        <v>0</v>
      </c>
      <c r="BC55" s="99"/>
      <c r="BD55" s="3"/>
      <c r="BE55" s="3"/>
      <c r="BF55" s="3"/>
      <c r="BG55" s="3"/>
      <c r="BH55" s="3"/>
      <c r="BI55" s="3"/>
      <c r="BJ55" s="3"/>
      <c r="BK55" s="3"/>
      <c r="BL55" s="3"/>
      <c r="BM55" s="3">
        <v>0</v>
      </c>
      <c r="BN55" s="2">
        <v>0</v>
      </c>
      <c r="BO55" s="2">
        <v>0</v>
      </c>
      <c r="BP55" s="2">
        <v>0</v>
      </c>
      <c r="BQ55" s="2">
        <v>0</v>
      </c>
      <c r="BR55" s="2">
        <v>0</v>
      </c>
      <c r="BS55" s="2">
        <v>0</v>
      </c>
      <c r="BT55" s="2">
        <v>0</v>
      </c>
      <c r="BU55" s="2">
        <v>0</v>
      </c>
      <c r="BV55" s="2">
        <v>0</v>
      </c>
      <c r="BW55" s="2">
        <v>0</v>
      </c>
      <c r="BX55" s="2">
        <v>0</v>
      </c>
      <c r="BY55" s="2">
        <v>0</v>
      </c>
      <c r="BZ55" s="2">
        <v>0</v>
      </c>
      <c r="CA55" s="2">
        <v>0</v>
      </c>
      <c r="CB55" s="2">
        <v>0</v>
      </c>
      <c r="CC55" s="2">
        <v>0</v>
      </c>
      <c r="CD55" s="2">
        <v>0</v>
      </c>
      <c r="CE55" s="2">
        <v>0</v>
      </c>
      <c r="CF55" s="2">
        <v>0</v>
      </c>
      <c r="CG55" s="2">
        <v>0</v>
      </c>
      <c r="CH55" s="2">
        <v>0</v>
      </c>
      <c r="CI55" s="2">
        <v>0</v>
      </c>
      <c r="CJ55" s="2">
        <v>0</v>
      </c>
      <c r="CK55" s="2">
        <v>0</v>
      </c>
      <c r="CL55" s="2">
        <v>0</v>
      </c>
      <c r="CM55" s="2">
        <v>0</v>
      </c>
      <c r="CN55" s="2">
        <v>0</v>
      </c>
      <c r="CO55" s="2">
        <v>0</v>
      </c>
      <c r="CP55" s="2">
        <v>0</v>
      </c>
      <c r="CQ55" s="2">
        <v>0</v>
      </c>
      <c r="CR55" s="2">
        <v>0</v>
      </c>
      <c r="CS55" s="2">
        <v>0</v>
      </c>
      <c r="CT55" s="2">
        <v>0</v>
      </c>
      <c r="CU55" s="2">
        <v>0</v>
      </c>
      <c r="CV55" s="2">
        <v>0</v>
      </c>
      <c r="CW55" s="2">
        <v>0</v>
      </c>
      <c r="CX55" s="2">
        <v>0</v>
      </c>
      <c r="CY55" s="2">
        <v>0</v>
      </c>
      <c r="CZ55" s="2">
        <v>0</v>
      </c>
      <c r="DA55" s="105">
        <f t="shared" si="13"/>
        <v>0</v>
      </c>
      <c r="DB55" s="117">
        <f t="shared" si="12"/>
        <v>0</v>
      </c>
      <c r="DI55" s="247"/>
      <c r="DJ55" s="245"/>
      <c r="DK55" s="245"/>
      <c r="DL55" s="245"/>
      <c r="DP55" s="175">
        <f t="shared" si="1"/>
        <v>0</v>
      </c>
      <c r="DQ55" s="175">
        <f t="shared" si="2"/>
        <v>0</v>
      </c>
      <c r="DR55" s="175">
        <f t="shared" si="3"/>
        <v>0</v>
      </c>
      <c r="DS55" s="175">
        <f t="shared" si="4"/>
        <v>0</v>
      </c>
      <c r="DT55" s="175"/>
    </row>
    <row r="56" spans="1:124" s="176" customFormat="1" ht="15.4" hidden="1" customHeight="1" outlineLevel="1" thickBot="1">
      <c r="A56" s="188"/>
      <c r="B56" s="187"/>
      <c r="C56" s="40" t="s">
        <v>54</v>
      </c>
      <c r="D56" s="152"/>
      <c r="E56" s="100"/>
      <c r="F56" s="101"/>
      <c r="G56" s="101"/>
      <c r="H56" s="101"/>
      <c r="I56" s="101"/>
      <c r="J56" s="101"/>
      <c r="K56" s="101"/>
      <c r="L56" s="101"/>
      <c r="M56" s="101"/>
      <c r="N56" s="101"/>
      <c r="O56" s="101">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100"/>
      <c r="BD56" s="101"/>
      <c r="BE56" s="101"/>
      <c r="BF56" s="101"/>
      <c r="BG56" s="101"/>
      <c r="BH56" s="101"/>
      <c r="BI56" s="101"/>
      <c r="BJ56" s="101"/>
      <c r="BK56" s="101"/>
      <c r="BL56" s="101"/>
      <c r="BM56" s="101">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105">
        <f t="shared" si="13"/>
        <v>0</v>
      </c>
      <c r="DB56" s="117">
        <f t="shared" si="12"/>
        <v>0</v>
      </c>
      <c r="DI56" s="247"/>
      <c r="DJ56" s="245"/>
      <c r="DK56" s="245"/>
      <c r="DL56" s="245"/>
      <c r="DP56" s="175">
        <f t="shared" si="1"/>
        <v>0</v>
      </c>
      <c r="DQ56" s="175">
        <f t="shared" si="2"/>
        <v>0</v>
      </c>
      <c r="DR56" s="175">
        <f t="shared" si="3"/>
        <v>0</v>
      </c>
      <c r="DS56" s="175">
        <f t="shared" si="4"/>
        <v>0</v>
      </c>
      <c r="DT56" s="175"/>
    </row>
    <row r="57" spans="1:124" s="176" customFormat="1" ht="15.4" hidden="1" customHeight="1" outlineLevel="1" thickBot="1">
      <c r="A57" s="37"/>
      <c r="B57" s="38"/>
      <c r="C57" s="111" t="s">
        <v>135</v>
      </c>
      <c r="D57" s="153"/>
      <c r="E57" s="97"/>
      <c r="F57" s="98"/>
      <c r="G57" s="98"/>
      <c r="H57" s="98"/>
      <c r="I57" s="98"/>
      <c r="J57" s="98"/>
      <c r="K57" s="98"/>
      <c r="L57" s="98"/>
      <c r="M57" s="98"/>
      <c r="N57" s="98"/>
      <c r="O57" s="98">
        <v>0</v>
      </c>
      <c r="P57" s="98">
        <v>0</v>
      </c>
      <c r="Q57" s="98">
        <v>0</v>
      </c>
      <c r="R57" s="98">
        <v>0</v>
      </c>
      <c r="S57" s="98">
        <v>0</v>
      </c>
      <c r="T57" s="98">
        <v>0</v>
      </c>
      <c r="U57" s="98">
        <v>0</v>
      </c>
      <c r="V57" s="98">
        <v>0</v>
      </c>
      <c r="W57" s="98">
        <v>0</v>
      </c>
      <c r="X57" s="98">
        <v>0</v>
      </c>
      <c r="Y57" s="98">
        <v>0</v>
      </c>
      <c r="Z57" s="98">
        <v>0</v>
      </c>
      <c r="AA57" s="98">
        <v>0</v>
      </c>
      <c r="AB57" s="98">
        <v>0</v>
      </c>
      <c r="AC57" s="98">
        <v>0</v>
      </c>
      <c r="AD57" s="98">
        <v>0</v>
      </c>
      <c r="AE57" s="98">
        <v>0</v>
      </c>
      <c r="AF57" s="98">
        <v>0</v>
      </c>
      <c r="AG57" s="98">
        <v>0</v>
      </c>
      <c r="AH57" s="98">
        <v>0</v>
      </c>
      <c r="AI57" s="98">
        <v>0</v>
      </c>
      <c r="AJ57" s="98">
        <v>0</v>
      </c>
      <c r="AK57" s="98">
        <v>0</v>
      </c>
      <c r="AL57" s="98">
        <v>0</v>
      </c>
      <c r="AM57" s="98">
        <v>0</v>
      </c>
      <c r="AN57" s="98">
        <v>0</v>
      </c>
      <c r="AO57" s="98">
        <v>0</v>
      </c>
      <c r="AP57" s="98">
        <v>0</v>
      </c>
      <c r="AQ57" s="98">
        <v>0</v>
      </c>
      <c r="AR57" s="98">
        <v>0</v>
      </c>
      <c r="AS57" s="98">
        <v>0</v>
      </c>
      <c r="AT57" s="98">
        <v>0</v>
      </c>
      <c r="AU57" s="98">
        <v>0</v>
      </c>
      <c r="AV57" s="98">
        <v>0</v>
      </c>
      <c r="AW57" s="98">
        <v>0</v>
      </c>
      <c r="AX57" s="98">
        <v>0</v>
      </c>
      <c r="AY57" s="98">
        <v>0</v>
      </c>
      <c r="AZ57" s="98">
        <v>0</v>
      </c>
      <c r="BA57" s="98">
        <v>0</v>
      </c>
      <c r="BB57" s="98">
        <v>0</v>
      </c>
      <c r="BC57" s="97"/>
      <c r="BD57" s="98"/>
      <c r="BE57" s="98"/>
      <c r="BF57" s="98"/>
      <c r="BG57" s="98"/>
      <c r="BH57" s="98"/>
      <c r="BI57" s="98"/>
      <c r="BJ57" s="98"/>
      <c r="BK57" s="98"/>
      <c r="BL57" s="98"/>
      <c r="BM57" s="98">
        <v>0</v>
      </c>
      <c r="BN57" s="98">
        <v>0</v>
      </c>
      <c r="BO57" s="98">
        <v>0</v>
      </c>
      <c r="BP57" s="98">
        <v>0</v>
      </c>
      <c r="BQ57" s="98">
        <v>0</v>
      </c>
      <c r="BR57" s="98">
        <v>0</v>
      </c>
      <c r="BS57" s="98">
        <v>0</v>
      </c>
      <c r="BT57" s="98">
        <v>0</v>
      </c>
      <c r="BU57" s="98">
        <v>0</v>
      </c>
      <c r="BV57" s="98">
        <v>0</v>
      </c>
      <c r="BW57" s="98">
        <v>0</v>
      </c>
      <c r="BX57" s="98">
        <v>0</v>
      </c>
      <c r="BY57" s="98">
        <v>0</v>
      </c>
      <c r="BZ57" s="98">
        <v>0</v>
      </c>
      <c r="CA57" s="98">
        <v>0</v>
      </c>
      <c r="CB57" s="98">
        <v>0</v>
      </c>
      <c r="CC57" s="98">
        <v>0</v>
      </c>
      <c r="CD57" s="98">
        <v>0</v>
      </c>
      <c r="CE57" s="98">
        <v>0</v>
      </c>
      <c r="CF57" s="98">
        <v>0</v>
      </c>
      <c r="CG57" s="98">
        <v>0</v>
      </c>
      <c r="CH57" s="98">
        <v>0</v>
      </c>
      <c r="CI57" s="98">
        <v>0</v>
      </c>
      <c r="CJ57" s="98">
        <v>0</v>
      </c>
      <c r="CK57" s="98">
        <v>0</v>
      </c>
      <c r="CL57" s="98">
        <v>0</v>
      </c>
      <c r="CM57" s="98">
        <v>0</v>
      </c>
      <c r="CN57" s="98">
        <v>0</v>
      </c>
      <c r="CO57" s="98">
        <v>0</v>
      </c>
      <c r="CP57" s="98">
        <v>0</v>
      </c>
      <c r="CQ57" s="98">
        <v>0</v>
      </c>
      <c r="CR57" s="98">
        <v>0</v>
      </c>
      <c r="CS57" s="98">
        <v>0</v>
      </c>
      <c r="CT57" s="98">
        <v>0</v>
      </c>
      <c r="CU57" s="98">
        <v>0</v>
      </c>
      <c r="CV57" s="98">
        <v>0</v>
      </c>
      <c r="CW57" s="98">
        <v>0</v>
      </c>
      <c r="CX57" s="98">
        <v>0</v>
      </c>
      <c r="CY57" s="98">
        <v>0</v>
      </c>
      <c r="CZ57" s="98">
        <v>0</v>
      </c>
      <c r="DA57" s="105">
        <f t="shared" si="13"/>
        <v>0</v>
      </c>
      <c r="DB57" s="117">
        <f t="shared" si="12"/>
        <v>0</v>
      </c>
      <c r="DI57" s="247"/>
      <c r="DJ57" s="245"/>
      <c r="DK57" s="245"/>
      <c r="DL57" s="245"/>
      <c r="DP57" s="175">
        <f t="shared" si="1"/>
        <v>0</v>
      </c>
      <c r="DQ57" s="175">
        <f t="shared" si="2"/>
        <v>0</v>
      </c>
      <c r="DR57" s="175">
        <f t="shared" si="3"/>
        <v>0</v>
      </c>
      <c r="DS57" s="175">
        <f t="shared" si="4"/>
        <v>0</v>
      </c>
      <c r="DT57" s="175"/>
    </row>
    <row r="58" spans="1:124" s="176" customFormat="1" ht="15.4" hidden="1" customHeight="1" outlineLevel="1" thickBot="1">
      <c r="A58" s="185" t="str">
        <f>IF(DA57&lt;&gt;0,(IF(OR(A57="",B57=""),"Please fill in the two boxes above",IF(AND(B57="YES",OR(A57="OTHER",A57="")),"YES for direct impacts on business/household only",""))),"")</f>
        <v/>
      </c>
      <c r="B58" s="187"/>
      <c r="C58" s="40" t="s">
        <v>53</v>
      </c>
      <c r="D58" s="151"/>
      <c r="E58" s="99"/>
      <c r="F58" s="3"/>
      <c r="G58" s="3"/>
      <c r="H58" s="3"/>
      <c r="I58" s="3"/>
      <c r="J58" s="3"/>
      <c r="K58" s="3"/>
      <c r="L58" s="3"/>
      <c r="M58" s="3"/>
      <c r="N58" s="3"/>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v>
      </c>
      <c r="AR58" s="2">
        <v>0</v>
      </c>
      <c r="AS58" s="2">
        <v>0</v>
      </c>
      <c r="AT58" s="2">
        <v>0</v>
      </c>
      <c r="AU58" s="2">
        <v>0</v>
      </c>
      <c r="AV58" s="2">
        <v>0</v>
      </c>
      <c r="AW58" s="2">
        <v>0</v>
      </c>
      <c r="AX58" s="2">
        <v>0</v>
      </c>
      <c r="AY58" s="2">
        <v>0</v>
      </c>
      <c r="AZ58" s="2">
        <v>0</v>
      </c>
      <c r="BA58" s="2">
        <v>0</v>
      </c>
      <c r="BB58" s="2">
        <v>0</v>
      </c>
      <c r="BC58" s="99"/>
      <c r="BD58" s="3"/>
      <c r="BE58" s="3"/>
      <c r="BF58" s="3"/>
      <c r="BG58" s="3"/>
      <c r="BH58" s="3"/>
      <c r="BI58" s="3"/>
      <c r="BJ58" s="3"/>
      <c r="BK58" s="3"/>
      <c r="BL58" s="3"/>
      <c r="BM58" s="2">
        <v>0</v>
      </c>
      <c r="BN58" s="2">
        <v>0</v>
      </c>
      <c r="BO58" s="2">
        <v>0</v>
      </c>
      <c r="BP58" s="2">
        <v>0</v>
      </c>
      <c r="BQ58" s="2">
        <v>0</v>
      </c>
      <c r="BR58" s="2">
        <v>0</v>
      </c>
      <c r="BS58" s="2">
        <v>0</v>
      </c>
      <c r="BT58" s="2">
        <v>0</v>
      </c>
      <c r="BU58" s="2">
        <v>0</v>
      </c>
      <c r="BV58" s="2">
        <v>0</v>
      </c>
      <c r="BW58" s="2">
        <v>0</v>
      </c>
      <c r="BX58" s="2">
        <v>0</v>
      </c>
      <c r="BY58" s="2">
        <v>0</v>
      </c>
      <c r="BZ58" s="2">
        <v>0</v>
      </c>
      <c r="CA58" s="2">
        <v>0</v>
      </c>
      <c r="CB58" s="2">
        <v>0</v>
      </c>
      <c r="CC58" s="2">
        <v>0</v>
      </c>
      <c r="CD58" s="2">
        <v>0</v>
      </c>
      <c r="CE58" s="2">
        <v>0</v>
      </c>
      <c r="CF58" s="2">
        <v>0</v>
      </c>
      <c r="CG58" s="2">
        <v>0</v>
      </c>
      <c r="CH58" s="2">
        <v>0</v>
      </c>
      <c r="CI58" s="2">
        <v>0</v>
      </c>
      <c r="CJ58" s="2">
        <v>0</v>
      </c>
      <c r="CK58" s="2">
        <v>0</v>
      </c>
      <c r="CL58" s="2">
        <v>0</v>
      </c>
      <c r="CM58" s="2">
        <v>0</v>
      </c>
      <c r="CN58" s="2">
        <v>0</v>
      </c>
      <c r="CO58" s="2">
        <v>0</v>
      </c>
      <c r="CP58" s="2">
        <v>0</v>
      </c>
      <c r="CQ58" s="2">
        <v>0</v>
      </c>
      <c r="CR58" s="2">
        <v>0</v>
      </c>
      <c r="CS58" s="2">
        <v>0</v>
      </c>
      <c r="CT58" s="2">
        <v>0</v>
      </c>
      <c r="CU58" s="2">
        <v>0</v>
      </c>
      <c r="CV58" s="2">
        <v>0</v>
      </c>
      <c r="CW58" s="2">
        <v>0</v>
      </c>
      <c r="CX58" s="2">
        <v>0</v>
      </c>
      <c r="CY58" s="2">
        <v>0</v>
      </c>
      <c r="CZ58" s="2">
        <v>0</v>
      </c>
      <c r="DA58" s="105">
        <f t="shared" si="13"/>
        <v>0</v>
      </c>
      <c r="DB58" s="117">
        <f t="shared" si="12"/>
        <v>0</v>
      </c>
      <c r="DP58" s="175">
        <f t="shared" si="1"/>
        <v>0</v>
      </c>
      <c r="DQ58" s="175">
        <f t="shared" si="2"/>
        <v>0</v>
      </c>
      <c r="DR58" s="175">
        <f t="shared" si="3"/>
        <v>0</v>
      </c>
      <c r="DS58" s="175">
        <f t="shared" si="4"/>
        <v>0</v>
      </c>
      <c r="DT58" s="175"/>
    </row>
    <row r="59" spans="1:124" s="176" customFormat="1" ht="15.4" hidden="1" customHeight="1" outlineLevel="1" thickBot="1">
      <c r="A59" s="188"/>
      <c r="B59" s="187"/>
      <c r="C59" s="41" t="s">
        <v>54</v>
      </c>
      <c r="D59" s="152"/>
      <c r="E59" s="100"/>
      <c r="F59" s="101"/>
      <c r="G59" s="101"/>
      <c r="H59" s="101"/>
      <c r="I59" s="101"/>
      <c r="J59" s="101"/>
      <c r="K59" s="101"/>
      <c r="L59" s="101"/>
      <c r="M59" s="101"/>
      <c r="N59" s="101"/>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100"/>
      <c r="BD59" s="101"/>
      <c r="BE59" s="101"/>
      <c r="BF59" s="101"/>
      <c r="BG59" s="101"/>
      <c r="BH59" s="101"/>
      <c r="BI59" s="101"/>
      <c r="BJ59" s="101"/>
      <c r="BK59" s="101"/>
      <c r="BL59" s="101"/>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0</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105">
        <f t="shared" si="13"/>
        <v>0</v>
      </c>
      <c r="DB59" s="117">
        <f t="shared" si="12"/>
        <v>0</v>
      </c>
      <c r="DP59" s="175">
        <f t="shared" si="1"/>
        <v>0</v>
      </c>
      <c r="DQ59" s="175">
        <f t="shared" si="2"/>
        <v>0</v>
      </c>
      <c r="DR59" s="175">
        <f t="shared" si="3"/>
        <v>0</v>
      </c>
      <c r="DS59" s="175">
        <f t="shared" si="4"/>
        <v>0</v>
      </c>
      <c r="DT59" s="175"/>
    </row>
    <row r="60" spans="1:124" s="176" customFormat="1" ht="15.4" hidden="1" customHeight="1" outlineLevel="1" thickBot="1">
      <c r="A60" s="37"/>
      <c r="B60" s="38"/>
      <c r="C60" s="111" t="s">
        <v>136</v>
      </c>
      <c r="D60" s="153"/>
      <c r="E60" s="97"/>
      <c r="F60" s="98"/>
      <c r="G60" s="98"/>
      <c r="H60" s="98"/>
      <c r="I60" s="98"/>
      <c r="J60" s="98"/>
      <c r="K60" s="98"/>
      <c r="L60" s="98"/>
      <c r="M60" s="98"/>
      <c r="N60" s="98"/>
      <c r="O60" s="98">
        <v>0</v>
      </c>
      <c r="P60" s="98">
        <v>0</v>
      </c>
      <c r="Q60" s="98">
        <v>0</v>
      </c>
      <c r="R60" s="98">
        <v>0</v>
      </c>
      <c r="S60" s="98">
        <v>0</v>
      </c>
      <c r="T60" s="98">
        <v>0</v>
      </c>
      <c r="U60" s="98">
        <v>0</v>
      </c>
      <c r="V60" s="98">
        <v>0</v>
      </c>
      <c r="W60" s="98">
        <v>0</v>
      </c>
      <c r="X60" s="98">
        <v>0</v>
      </c>
      <c r="Y60" s="98">
        <v>0</v>
      </c>
      <c r="Z60" s="98">
        <v>0</v>
      </c>
      <c r="AA60" s="98">
        <v>0</v>
      </c>
      <c r="AB60" s="98">
        <v>0</v>
      </c>
      <c r="AC60" s="98">
        <v>0</v>
      </c>
      <c r="AD60" s="98">
        <v>0</v>
      </c>
      <c r="AE60" s="98">
        <v>0</v>
      </c>
      <c r="AF60" s="98">
        <v>0</v>
      </c>
      <c r="AG60" s="98">
        <v>0</v>
      </c>
      <c r="AH60" s="98">
        <v>0</v>
      </c>
      <c r="AI60" s="98">
        <v>0</v>
      </c>
      <c r="AJ60" s="98">
        <v>0</v>
      </c>
      <c r="AK60" s="98">
        <v>0</v>
      </c>
      <c r="AL60" s="98">
        <v>0</v>
      </c>
      <c r="AM60" s="98">
        <v>0</v>
      </c>
      <c r="AN60" s="98">
        <v>0</v>
      </c>
      <c r="AO60" s="98">
        <v>0</v>
      </c>
      <c r="AP60" s="98">
        <v>0</v>
      </c>
      <c r="AQ60" s="98">
        <v>0</v>
      </c>
      <c r="AR60" s="98">
        <v>0</v>
      </c>
      <c r="AS60" s="98">
        <v>0</v>
      </c>
      <c r="AT60" s="98">
        <v>0</v>
      </c>
      <c r="AU60" s="98">
        <v>0</v>
      </c>
      <c r="AV60" s="98">
        <v>0</v>
      </c>
      <c r="AW60" s="98">
        <v>0</v>
      </c>
      <c r="AX60" s="98">
        <v>0</v>
      </c>
      <c r="AY60" s="98">
        <v>0</v>
      </c>
      <c r="AZ60" s="98">
        <v>0</v>
      </c>
      <c r="BA60" s="98">
        <v>0</v>
      </c>
      <c r="BB60" s="98">
        <v>0</v>
      </c>
      <c r="BC60" s="97"/>
      <c r="BD60" s="98"/>
      <c r="BE60" s="98"/>
      <c r="BF60" s="98"/>
      <c r="BG60" s="98"/>
      <c r="BH60" s="98"/>
      <c r="BI60" s="98"/>
      <c r="BJ60" s="98"/>
      <c r="BK60" s="98"/>
      <c r="BL60" s="98"/>
      <c r="BM60" s="98">
        <v>0</v>
      </c>
      <c r="BN60" s="98">
        <v>0</v>
      </c>
      <c r="BO60" s="98">
        <v>0</v>
      </c>
      <c r="BP60" s="98">
        <v>0</v>
      </c>
      <c r="BQ60" s="98">
        <v>0</v>
      </c>
      <c r="BR60" s="98">
        <v>0</v>
      </c>
      <c r="BS60" s="98">
        <v>0</v>
      </c>
      <c r="BT60" s="98">
        <v>0</v>
      </c>
      <c r="BU60" s="98">
        <v>0</v>
      </c>
      <c r="BV60" s="98">
        <v>0</v>
      </c>
      <c r="BW60" s="98">
        <v>0</v>
      </c>
      <c r="BX60" s="98">
        <v>0</v>
      </c>
      <c r="BY60" s="98">
        <v>0</v>
      </c>
      <c r="BZ60" s="98">
        <v>0</v>
      </c>
      <c r="CA60" s="98">
        <v>0</v>
      </c>
      <c r="CB60" s="98">
        <v>0</v>
      </c>
      <c r="CC60" s="98">
        <v>0</v>
      </c>
      <c r="CD60" s="98">
        <v>0</v>
      </c>
      <c r="CE60" s="98">
        <v>0</v>
      </c>
      <c r="CF60" s="98">
        <v>0</v>
      </c>
      <c r="CG60" s="98">
        <v>0</v>
      </c>
      <c r="CH60" s="98">
        <v>0</v>
      </c>
      <c r="CI60" s="98">
        <v>0</v>
      </c>
      <c r="CJ60" s="98">
        <v>0</v>
      </c>
      <c r="CK60" s="98">
        <v>0</v>
      </c>
      <c r="CL60" s="98">
        <v>0</v>
      </c>
      <c r="CM60" s="98">
        <v>0</v>
      </c>
      <c r="CN60" s="98">
        <v>0</v>
      </c>
      <c r="CO60" s="98">
        <v>0</v>
      </c>
      <c r="CP60" s="98">
        <v>0</v>
      </c>
      <c r="CQ60" s="98">
        <v>0</v>
      </c>
      <c r="CR60" s="98">
        <v>0</v>
      </c>
      <c r="CS60" s="98">
        <v>0</v>
      </c>
      <c r="CT60" s="98">
        <v>0</v>
      </c>
      <c r="CU60" s="98">
        <v>0</v>
      </c>
      <c r="CV60" s="98">
        <v>0</v>
      </c>
      <c r="CW60" s="98">
        <v>0</v>
      </c>
      <c r="CX60" s="98">
        <v>0</v>
      </c>
      <c r="CY60" s="98">
        <v>0</v>
      </c>
      <c r="CZ60" s="98">
        <v>0</v>
      </c>
      <c r="DA60" s="105">
        <f t="shared" si="13"/>
        <v>0</v>
      </c>
      <c r="DB60" s="117">
        <f t="shared" si="12"/>
        <v>0</v>
      </c>
      <c r="DP60" s="175">
        <f t="shared" si="1"/>
        <v>0</v>
      </c>
      <c r="DQ60" s="175">
        <f t="shared" si="2"/>
        <v>0</v>
      </c>
      <c r="DR60" s="175">
        <f t="shared" si="3"/>
        <v>0</v>
      </c>
      <c r="DS60" s="175">
        <f t="shared" si="4"/>
        <v>0</v>
      </c>
      <c r="DT60" s="175"/>
    </row>
    <row r="61" spans="1:124" s="176" customFormat="1" ht="15.4" hidden="1" customHeight="1" outlineLevel="1" thickBot="1">
      <c r="A61" s="185" t="str">
        <f>IF(DA60&lt;&gt;0,(IF(OR(A60="",B60=""),"Please fill in the two boxes above",IF(AND(B60="YES",OR(A60="OTHER",A60="")),"YES for direct impacts on business/household only",""))),"")</f>
        <v/>
      </c>
      <c r="B61" s="187"/>
      <c r="C61" s="40" t="s">
        <v>53</v>
      </c>
      <c r="D61" s="151"/>
      <c r="E61" s="99"/>
      <c r="F61" s="3"/>
      <c r="G61" s="3"/>
      <c r="H61" s="3"/>
      <c r="I61" s="3"/>
      <c r="J61" s="3"/>
      <c r="K61" s="3"/>
      <c r="L61" s="3"/>
      <c r="M61" s="3"/>
      <c r="N61" s="3"/>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2">
        <v>0</v>
      </c>
      <c r="AG61" s="2">
        <v>0</v>
      </c>
      <c r="AH61" s="2">
        <v>0</v>
      </c>
      <c r="AI61" s="2">
        <v>0</v>
      </c>
      <c r="AJ61" s="2">
        <v>0</v>
      </c>
      <c r="AK61" s="2">
        <v>0</v>
      </c>
      <c r="AL61" s="2">
        <v>0</v>
      </c>
      <c r="AM61" s="2">
        <v>0</v>
      </c>
      <c r="AN61" s="2">
        <v>0</v>
      </c>
      <c r="AO61" s="2">
        <v>0</v>
      </c>
      <c r="AP61" s="2">
        <v>0</v>
      </c>
      <c r="AQ61" s="2">
        <v>0</v>
      </c>
      <c r="AR61" s="2">
        <v>0</v>
      </c>
      <c r="AS61" s="2">
        <v>0</v>
      </c>
      <c r="AT61" s="2">
        <v>0</v>
      </c>
      <c r="AU61" s="2">
        <v>0</v>
      </c>
      <c r="AV61" s="2">
        <v>0</v>
      </c>
      <c r="AW61" s="2">
        <v>0</v>
      </c>
      <c r="AX61" s="2">
        <v>0</v>
      </c>
      <c r="AY61" s="2">
        <v>0</v>
      </c>
      <c r="AZ61" s="2">
        <v>0</v>
      </c>
      <c r="BA61" s="2">
        <v>0</v>
      </c>
      <c r="BB61" s="2">
        <v>0</v>
      </c>
      <c r="BC61" s="99"/>
      <c r="BD61" s="3"/>
      <c r="BE61" s="3"/>
      <c r="BF61" s="3"/>
      <c r="BG61" s="3"/>
      <c r="BH61" s="3"/>
      <c r="BI61" s="3"/>
      <c r="BJ61" s="3"/>
      <c r="BK61" s="3"/>
      <c r="BL61" s="3"/>
      <c r="BM61" s="2">
        <v>0</v>
      </c>
      <c r="BN61" s="2">
        <v>0</v>
      </c>
      <c r="BO61" s="2">
        <v>0</v>
      </c>
      <c r="BP61" s="2">
        <v>0</v>
      </c>
      <c r="BQ61" s="2">
        <v>0</v>
      </c>
      <c r="BR61" s="2">
        <v>0</v>
      </c>
      <c r="BS61" s="2">
        <v>0</v>
      </c>
      <c r="BT61" s="2">
        <v>0</v>
      </c>
      <c r="BU61" s="2">
        <v>0</v>
      </c>
      <c r="BV61" s="2">
        <v>0</v>
      </c>
      <c r="BW61" s="2">
        <v>0</v>
      </c>
      <c r="BX61" s="2">
        <v>0</v>
      </c>
      <c r="BY61" s="2">
        <v>0</v>
      </c>
      <c r="BZ61" s="2">
        <v>0</v>
      </c>
      <c r="CA61" s="2">
        <v>0</v>
      </c>
      <c r="CB61" s="2">
        <v>0</v>
      </c>
      <c r="CC61" s="2">
        <v>0</v>
      </c>
      <c r="CD61" s="2">
        <v>0</v>
      </c>
      <c r="CE61" s="2">
        <v>0</v>
      </c>
      <c r="CF61" s="2">
        <v>0</v>
      </c>
      <c r="CG61" s="2">
        <v>0</v>
      </c>
      <c r="CH61" s="2">
        <v>0</v>
      </c>
      <c r="CI61" s="2">
        <v>0</v>
      </c>
      <c r="CJ61" s="2">
        <v>0</v>
      </c>
      <c r="CK61" s="2">
        <v>0</v>
      </c>
      <c r="CL61" s="2">
        <v>0</v>
      </c>
      <c r="CM61" s="2">
        <v>0</v>
      </c>
      <c r="CN61" s="2">
        <v>0</v>
      </c>
      <c r="CO61" s="2">
        <v>0</v>
      </c>
      <c r="CP61" s="2">
        <v>0</v>
      </c>
      <c r="CQ61" s="2">
        <v>0</v>
      </c>
      <c r="CR61" s="2">
        <v>0</v>
      </c>
      <c r="CS61" s="2">
        <v>0</v>
      </c>
      <c r="CT61" s="2">
        <v>0</v>
      </c>
      <c r="CU61" s="2">
        <v>0</v>
      </c>
      <c r="CV61" s="2">
        <v>0</v>
      </c>
      <c r="CW61" s="2">
        <v>0</v>
      </c>
      <c r="CX61" s="2">
        <v>0</v>
      </c>
      <c r="CY61" s="2">
        <v>0</v>
      </c>
      <c r="CZ61" s="2">
        <v>0</v>
      </c>
      <c r="DA61" s="105">
        <f t="shared" si="13"/>
        <v>0</v>
      </c>
      <c r="DB61" s="117">
        <f t="shared" si="12"/>
        <v>0</v>
      </c>
      <c r="DP61" s="175">
        <f t="shared" si="1"/>
        <v>0</v>
      </c>
      <c r="DQ61" s="175">
        <f t="shared" si="2"/>
        <v>0</v>
      </c>
      <c r="DR61" s="175">
        <f t="shared" si="3"/>
        <v>0</v>
      </c>
      <c r="DS61" s="175">
        <f t="shared" si="4"/>
        <v>0</v>
      </c>
      <c r="DT61" s="175"/>
    </row>
    <row r="62" spans="1:124" s="176" customFormat="1" ht="15.4" hidden="1" customHeight="1" outlineLevel="1" thickBot="1">
      <c r="A62" s="188"/>
      <c r="B62" s="187"/>
      <c r="C62" s="41" t="s">
        <v>54</v>
      </c>
      <c r="D62" s="152"/>
      <c r="E62" s="100"/>
      <c r="F62" s="101"/>
      <c r="G62" s="101"/>
      <c r="H62" s="101"/>
      <c r="I62" s="101"/>
      <c r="J62" s="101"/>
      <c r="K62" s="101"/>
      <c r="L62" s="101"/>
      <c r="M62" s="101"/>
      <c r="N62" s="101"/>
      <c r="O62" s="5">
        <v>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L62" s="5">
        <v>0</v>
      </c>
      <c r="AM62" s="5">
        <v>0</v>
      </c>
      <c r="AN62" s="5">
        <v>0</v>
      </c>
      <c r="AO62" s="5">
        <v>0</v>
      </c>
      <c r="AP62" s="5">
        <v>0</v>
      </c>
      <c r="AQ62" s="5">
        <v>0</v>
      </c>
      <c r="AR62" s="5">
        <v>0</v>
      </c>
      <c r="AS62" s="5">
        <v>0</v>
      </c>
      <c r="AT62" s="5">
        <v>0</v>
      </c>
      <c r="AU62" s="5">
        <v>0</v>
      </c>
      <c r="AV62" s="5">
        <v>0</v>
      </c>
      <c r="AW62" s="5">
        <v>0</v>
      </c>
      <c r="AX62" s="5">
        <v>0</v>
      </c>
      <c r="AY62" s="5">
        <v>0</v>
      </c>
      <c r="AZ62" s="5">
        <v>0</v>
      </c>
      <c r="BA62" s="5">
        <v>0</v>
      </c>
      <c r="BB62" s="5">
        <v>0</v>
      </c>
      <c r="BC62" s="100"/>
      <c r="BD62" s="101"/>
      <c r="BE62" s="101"/>
      <c r="BF62" s="101"/>
      <c r="BG62" s="101"/>
      <c r="BH62" s="101"/>
      <c r="BI62" s="101"/>
      <c r="BJ62" s="101"/>
      <c r="BK62" s="101"/>
      <c r="BL62" s="101"/>
      <c r="BM62" s="5">
        <v>0</v>
      </c>
      <c r="BN62" s="5">
        <v>0</v>
      </c>
      <c r="BO62" s="5">
        <v>0</v>
      </c>
      <c r="BP62" s="5">
        <v>0</v>
      </c>
      <c r="BQ62" s="5">
        <v>0</v>
      </c>
      <c r="BR62" s="5">
        <v>0</v>
      </c>
      <c r="BS62" s="5">
        <v>0</v>
      </c>
      <c r="BT62" s="5">
        <v>0</v>
      </c>
      <c r="BU62" s="5">
        <v>0</v>
      </c>
      <c r="BV62" s="5">
        <v>0</v>
      </c>
      <c r="BW62" s="5">
        <v>0</v>
      </c>
      <c r="BX62" s="5">
        <v>0</v>
      </c>
      <c r="BY62" s="5">
        <v>0</v>
      </c>
      <c r="BZ62" s="5">
        <v>0</v>
      </c>
      <c r="CA62" s="5">
        <v>0</v>
      </c>
      <c r="CB62" s="5">
        <v>0</v>
      </c>
      <c r="CC62" s="5">
        <v>0</v>
      </c>
      <c r="CD62" s="5">
        <v>0</v>
      </c>
      <c r="CE62" s="5">
        <v>0</v>
      </c>
      <c r="CF62" s="5">
        <v>0</v>
      </c>
      <c r="CG62" s="5">
        <v>0</v>
      </c>
      <c r="CH62" s="5">
        <v>0</v>
      </c>
      <c r="CI62" s="5">
        <v>0</v>
      </c>
      <c r="CJ62" s="5">
        <v>0</v>
      </c>
      <c r="CK62" s="5">
        <v>0</v>
      </c>
      <c r="CL62" s="5">
        <v>0</v>
      </c>
      <c r="CM62" s="5">
        <v>0</v>
      </c>
      <c r="CN62" s="5">
        <v>0</v>
      </c>
      <c r="CO62" s="5">
        <v>0</v>
      </c>
      <c r="CP62" s="5">
        <v>0</v>
      </c>
      <c r="CQ62" s="5">
        <v>0</v>
      </c>
      <c r="CR62" s="5">
        <v>0</v>
      </c>
      <c r="CS62" s="5">
        <v>0</v>
      </c>
      <c r="CT62" s="5">
        <v>0</v>
      </c>
      <c r="CU62" s="5">
        <v>0</v>
      </c>
      <c r="CV62" s="5">
        <v>0</v>
      </c>
      <c r="CW62" s="5">
        <v>0</v>
      </c>
      <c r="CX62" s="5">
        <v>0</v>
      </c>
      <c r="CY62" s="5">
        <v>0</v>
      </c>
      <c r="CZ62" s="5">
        <v>0</v>
      </c>
      <c r="DA62" s="105">
        <f t="shared" si="13"/>
        <v>0</v>
      </c>
      <c r="DB62" s="117">
        <f t="shared" si="12"/>
        <v>0</v>
      </c>
      <c r="DP62" s="175">
        <f t="shared" si="1"/>
        <v>0</v>
      </c>
      <c r="DQ62" s="175">
        <f t="shared" si="2"/>
        <v>0</v>
      </c>
      <c r="DR62" s="175">
        <f t="shared" si="3"/>
        <v>0</v>
      </c>
      <c r="DS62" s="175">
        <f t="shared" si="4"/>
        <v>0</v>
      </c>
      <c r="DT62" s="175"/>
    </row>
    <row r="63" spans="1:124" s="176" customFormat="1" ht="15.4" hidden="1" customHeight="1" outlineLevel="1" thickBot="1">
      <c r="A63" s="37"/>
      <c r="B63" s="38"/>
      <c r="C63" s="111" t="s">
        <v>137</v>
      </c>
      <c r="D63" s="153"/>
      <c r="E63" s="3"/>
      <c r="F63" s="3"/>
      <c r="G63" s="3"/>
      <c r="H63" s="3"/>
      <c r="I63" s="3"/>
      <c r="J63" s="3"/>
      <c r="K63" s="3"/>
      <c r="L63" s="3"/>
      <c r="M63" s="3"/>
      <c r="N63" s="3"/>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c r="AX63" s="3">
        <v>0</v>
      </c>
      <c r="AY63" s="3">
        <v>0</v>
      </c>
      <c r="AZ63" s="3">
        <v>0</v>
      </c>
      <c r="BA63" s="3">
        <v>0</v>
      </c>
      <c r="BB63" s="3">
        <v>0</v>
      </c>
      <c r="BC63" s="3"/>
      <c r="BD63" s="3"/>
      <c r="BE63" s="3"/>
      <c r="BF63" s="3"/>
      <c r="BG63" s="3"/>
      <c r="BH63" s="3"/>
      <c r="BI63" s="3"/>
      <c r="BJ63" s="3"/>
      <c r="BK63" s="3"/>
      <c r="BL63" s="3"/>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0</v>
      </c>
      <c r="CY63" s="3">
        <v>0</v>
      </c>
      <c r="CZ63" s="3">
        <v>0</v>
      </c>
      <c r="DA63" s="105">
        <f t="shared" si="13"/>
        <v>0</v>
      </c>
      <c r="DB63" s="117">
        <f t="shared" si="12"/>
        <v>0</v>
      </c>
      <c r="DP63" s="175">
        <f t="shared" si="1"/>
        <v>0</v>
      </c>
      <c r="DQ63" s="175">
        <f t="shared" si="2"/>
        <v>0</v>
      </c>
      <c r="DR63" s="175">
        <f t="shared" si="3"/>
        <v>0</v>
      </c>
      <c r="DS63" s="175">
        <f t="shared" si="4"/>
        <v>0</v>
      </c>
      <c r="DT63" s="175"/>
    </row>
    <row r="64" spans="1:124" s="176" customFormat="1" ht="15.4" hidden="1" customHeight="1" outlineLevel="1" thickBot="1">
      <c r="A64" s="185" t="str">
        <f>IF(DA63&lt;&gt;0,(IF(OR(A63="",B63=""),"Please fill in the two boxes above",IF(AND(B63="YES",OR(A63="OTHER",A63="")),"YES for direct impacts on business/household only",""))),"")</f>
        <v/>
      </c>
      <c r="B64" s="187"/>
      <c r="C64" s="40" t="s">
        <v>53</v>
      </c>
      <c r="D64" s="151"/>
      <c r="E64" s="2"/>
      <c r="F64" s="2"/>
      <c r="G64" s="2"/>
      <c r="H64" s="2"/>
      <c r="I64" s="2"/>
      <c r="J64" s="2"/>
      <c r="K64" s="2"/>
      <c r="L64" s="2"/>
      <c r="M64" s="2"/>
      <c r="N64" s="2"/>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c r="BC64" s="2"/>
      <c r="BD64" s="2"/>
      <c r="BE64" s="2"/>
      <c r="BF64" s="2"/>
      <c r="BG64" s="2"/>
      <c r="BH64" s="2"/>
      <c r="BI64" s="2"/>
      <c r="BJ64" s="2"/>
      <c r="BK64" s="2"/>
      <c r="BL64" s="2"/>
      <c r="BM64" s="2">
        <v>0</v>
      </c>
      <c r="BN64" s="2">
        <v>0</v>
      </c>
      <c r="BO64" s="2">
        <v>0</v>
      </c>
      <c r="BP64" s="2">
        <v>0</v>
      </c>
      <c r="BQ64" s="2">
        <v>0</v>
      </c>
      <c r="BR64" s="2">
        <v>0</v>
      </c>
      <c r="BS64" s="2">
        <v>0</v>
      </c>
      <c r="BT64" s="2">
        <v>0</v>
      </c>
      <c r="BU64" s="2">
        <v>0</v>
      </c>
      <c r="BV64" s="2">
        <v>0</v>
      </c>
      <c r="BW64" s="2">
        <v>0</v>
      </c>
      <c r="BX64" s="2">
        <v>0</v>
      </c>
      <c r="BY64" s="2">
        <v>0</v>
      </c>
      <c r="BZ64" s="2">
        <v>0</v>
      </c>
      <c r="CA64" s="2">
        <v>0</v>
      </c>
      <c r="CB64" s="2">
        <v>0</v>
      </c>
      <c r="CC64" s="2">
        <v>0</v>
      </c>
      <c r="CD64" s="2">
        <v>0</v>
      </c>
      <c r="CE64" s="2">
        <v>0</v>
      </c>
      <c r="CF64" s="2">
        <v>0</v>
      </c>
      <c r="CG64" s="2">
        <v>0</v>
      </c>
      <c r="CH64" s="2">
        <v>0</v>
      </c>
      <c r="CI64" s="2">
        <v>0</v>
      </c>
      <c r="CJ64" s="2">
        <v>0</v>
      </c>
      <c r="CK64" s="2">
        <v>0</v>
      </c>
      <c r="CL64" s="2">
        <v>0</v>
      </c>
      <c r="CM64" s="2">
        <v>0</v>
      </c>
      <c r="CN64" s="2">
        <v>0</v>
      </c>
      <c r="CO64" s="2">
        <v>0</v>
      </c>
      <c r="CP64" s="2">
        <v>0</v>
      </c>
      <c r="CQ64" s="2">
        <v>0</v>
      </c>
      <c r="CR64" s="2">
        <v>0</v>
      </c>
      <c r="CS64" s="2">
        <v>0</v>
      </c>
      <c r="CT64" s="2">
        <v>0</v>
      </c>
      <c r="CU64" s="2">
        <v>0</v>
      </c>
      <c r="CV64" s="2">
        <v>0</v>
      </c>
      <c r="CW64" s="2">
        <v>0</v>
      </c>
      <c r="CX64" s="2">
        <v>0</v>
      </c>
      <c r="CY64" s="2">
        <v>0</v>
      </c>
      <c r="CZ64" s="2">
        <v>0</v>
      </c>
      <c r="DA64" s="105">
        <f t="shared" si="13"/>
        <v>0</v>
      </c>
      <c r="DB64" s="117">
        <f t="shared" si="12"/>
        <v>0</v>
      </c>
      <c r="DP64" s="175">
        <f t="shared" si="1"/>
        <v>0</v>
      </c>
      <c r="DQ64" s="175">
        <f t="shared" si="2"/>
        <v>0</v>
      </c>
      <c r="DR64" s="175">
        <f t="shared" si="3"/>
        <v>0</v>
      </c>
      <c r="DS64" s="175">
        <f t="shared" si="4"/>
        <v>0</v>
      </c>
      <c r="DT64" s="175"/>
    </row>
    <row r="65" spans="1:124" s="176" customFormat="1" ht="15.4" hidden="1" customHeight="1" outlineLevel="1" thickBot="1">
      <c r="A65" s="188"/>
      <c r="B65" s="187"/>
      <c r="C65" s="42" t="s">
        <v>54</v>
      </c>
      <c r="D65" s="154"/>
      <c r="E65" s="4"/>
      <c r="F65" s="5"/>
      <c r="G65" s="5"/>
      <c r="H65" s="5"/>
      <c r="I65" s="5"/>
      <c r="J65" s="5"/>
      <c r="K65" s="5"/>
      <c r="L65" s="5"/>
      <c r="M65" s="5"/>
      <c r="N65" s="5"/>
      <c r="O65" s="5">
        <v>0</v>
      </c>
      <c r="P65" s="5">
        <v>0</v>
      </c>
      <c r="Q65" s="5">
        <v>0</v>
      </c>
      <c r="R65" s="5">
        <v>0</v>
      </c>
      <c r="S65" s="5">
        <v>0</v>
      </c>
      <c r="T65" s="5">
        <v>0</v>
      </c>
      <c r="U65" s="5">
        <v>0</v>
      </c>
      <c r="V65" s="5">
        <v>0</v>
      </c>
      <c r="W65" s="5">
        <v>0</v>
      </c>
      <c r="X65" s="5">
        <v>0</v>
      </c>
      <c r="Y65" s="5">
        <v>0</v>
      </c>
      <c r="Z65" s="5">
        <v>0</v>
      </c>
      <c r="AA65" s="5">
        <v>0</v>
      </c>
      <c r="AB65" s="5">
        <v>0</v>
      </c>
      <c r="AC65" s="5">
        <v>0</v>
      </c>
      <c r="AD65" s="5">
        <v>0</v>
      </c>
      <c r="AE65" s="5">
        <v>0</v>
      </c>
      <c r="AF65" s="5">
        <v>0</v>
      </c>
      <c r="AG65" s="5">
        <v>0</v>
      </c>
      <c r="AH65" s="5">
        <v>0</v>
      </c>
      <c r="AI65" s="5">
        <v>0</v>
      </c>
      <c r="AJ65" s="5">
        <v>0</v>
      </c>
      <c r="AK65" s="5">
        <v>0</v>
      </c>
      <c r="AL65" s="5">
        <v>0</v>
      </c>
      <c r="AM65" s="5">
        <v>0</v>
      </c>
      <c r="AN65" s="5">
        <v>0</v>
      </c>
      <c r="AO65" s="5">
        <v>0</v>
      </c>
      <c r="AP65" s="5">
        <v>0</v>
      </c>
      <c r="AQ65" s="5">
        <v>0</v>
      </c>
      <c r="AR65" s="5">
        <v>0</v>
      </c>
      <c r="AS65" s="5">
        <v>0</v>
      </c>
      <c r="AT65" s="5">
        <v>0</v>
      </c>
      <c r="AU65" s="5">
        <v>0</v>
      </c>
      <c r="AV65" s="5">
        <v>0</v>
      </c>
      <c r="AW65" s="5">
        <v>0</v>
      </c>
      <c r="AX65" s="5">
        <v>0</v>
      </c>
      <c r="AY65" s="5">
        <v>0</v>
      </c>
      <c r="AZ65" s="5">
        <v>0</v>
      </c>
      <c r="BA65" s="5">
        <v>0</v>
      </c>
      <c r="BB65" s="5">
        <v>0</v>
      </c>
      <c r="BC65" s="4"/>
      <c r="BD65" s="5"/>
      <c r="BE65" s="5"/>
      <c r="BF65" s="5"/>
      <c r="BG65" s="5"/>
      <c r="BH65" s="5"/>
      <c r="BI65" s="5"/>
      <c r="BJ65" s="5"/>
      <c r="BK65" s="5"/>
      <c r="BL65" s="5"/>
      <c r="BM65" s="5">
        <v>0</v>
      </c>
      <c r="BN65" s="5">
        <v>0</v>
      </c>
      <c r="BO65" s="5">
        <v>0</v>
      </c>
      <c r="BP65" s="5">
        <v>0</v>
      </c>
      <c r="BQ65" s="5">
        <v>0</v>
      </c>
      <c r="BR65" s="5">
        <v>0</v>
      </c>
      <c r="BS65" s="5">
        <v>0</v>
      </c>
      <c r="BT65" s="5">
        <v>0</v>
      </c>
      <c r="BU65" s="5">
        <v>0</v>
      </c>
      <c r="BV65" s="5">
        <v>0</v>
      </c>
      <c r="BW65" s="5">
        <v>0</v>
      </c>
      <c r="BX65" s="5">
        <v>0</v>
      </c>
      <c r="BY65" s="5">
        <v>0</v>
      </c>
      <c r="BZ65" s="5">
        <v>0</v>
      </c>
      <c r="CA65" s="5">
        <v>0</v>
      </c>
      <c r="CB65" s="5">
        <v>0</v>
      </c>
      <c r="CC65" s="5">
        <v>0</v>
      </c>
      <c r="CD65" s="5">
        <v>0</v>
      </c>
      <c r="CE65" s="5">
        <v>0</v>
      </c>
      <c r="CF65" s="5">
        <v>0</v>
      </c>
      <c r="CG65" s="5">
        <v>0</v>
      </c>
      <c r="CH65" s="5">
        <v>0</v>
      </c>
      <c r="CI65" s="5">
        <v>0</v>
      </c>
      <c r="CJ65" s="5">
        <v>0</v>
      </c>
      <c r="CK65" s="5">
        <v>0</v>
      </c>
      <c r="CL65" s="5">
        <v>0</v>
      </c>
      <c r="CM65" s="5">
        <v>0</v>
      </c>
      <c r="CN65" s="5">
        <v>0</v>
      </c>
      <c r="CO65" s="5">
        <v>0</v>
      </c>
      <c r="CP65" s="5">
        <v>0</v>
      </c>
      <c r="CQ65" s="5">
        <v>0</v>
      </c>
      <c r="CR65" s="5">
        <v>0</v>
      </c>
      <c r="CS65" s="5">
        <v>0</v>
      </c>
      <c r="CT65" s="5">
        <v>0</v>
      </c>
      <c r="CU65" s="5">
        <v>0</v>
      </c>
      <c r="CV65" s="5">
        <v>0</v>
      </c>
      <c r="CW65" s="5">
        <v>0</v>
      </c>
      <c r="CX65" s="5">
        <v>0</v>
      </c>
      <c r="CY65" s="5">
        <v>0</v>
      </c>
      <c r="CZ65" s="5">
        <v>0</v>
      </c>
      <c r="DA65" s="105">
        <f t="shared" si="13"/>
        <v>0</v>
      </c>
      <c r="DB65" s="117">
        <f t="shared" si="12"/>
        <v>0</v>
      </c>
      <c r="DP65" s="175">
        <f t="shared" si="1"/>
        <v>0</v>
      </c>
      <c r="DQ65" s="175">
        <f t="shared" si="2"/>
        <v>0</v>
      </c>
      <c r="DR65" s="175">
        <f t="shared" si="3"/>
        <v>0</v>
      </c>
      <c r="DS65" s="175">
        <f t="shared" si="4"/>
        <v>0</v>
      </c>
      <c r="DT65" s="175"/>
    </row>
    <row r="66" spans="1:124" s="176" customFormat="1" ht="15.75" collapsed="1">
      <c r="A66" s="189"/>
      <c r="B66" s="190"/>
      <c r="C66" s="169" t="s">
        <v>60</v>
      </c>
      <c r="D66" s="170" t="s">
        <v>138</v>
      </c>
      <c r="E66" s="171" t="s">
        <v>62</v>
      </c>
      <c r="F66" s="172"/>
      <c r="G66" s="172"/>
      <c r="H66" s="172"/>
      <c r="I66" s="172"/>
      <c r="J66" s="172"/>
      <c r="K66" s="172"/>
      <c r="L66" s="172"/>
      <c r="M66" s="173"/>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4"/>
      <c r="BD66" s="172"/>
      <c r="BE66" s="172"/>
      <c r="BF66" s="172"/>
      <c r="BG66" s="172"/>
      <c r="BH66" s="172"/>
      <c r="BI66" s="172"/>
      <c r="BJ66" s="172"/>
      <c r="BK66" s="173"/>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93"/>
      <c r="DB66" s="194"/>
      <c r="DP66" s="175"/>
      <c r="DQ66" s="175"/>
      <c r="DR66" s="175"/>
      <c r="DS66" s="175"/>
      <c r="DT66" s="175"/>
    </row>
    <row r="67" spans="1:124" s="176" customFormat="1" ht="15.75">
      <c r="A67" s="189"/>
      <c r="B67" s="191"/>
      <c r="C67" s="178" t="s">
        <v>65</v>
      </c>
      <c r="D67" s="178"/>
      <c r="E67" s="173">
        <v>1</v>
      </c>
      <c r="F67" s="173">
        <v>2</v>
      </c>
      <c r="G67" s="173">
        <v>3</v>
      </c>
      <c r="H67" s="173">
        <v>4</v>
      </c>
      <c r="I67" s="173">
        <v>5</v>
      </c>
      <c r="J67" s="173">
        <v>6</v>
      </c>
      <c r="K67" s="173">
        <v>7</v>
      </c>
      <c r="L67" s="173">
        <v>8</v>
      </c>
      <c r="M67" s="173">
        <v>9</v>
      </c>
      <c r="N67" s="173">
        <v>10</v>
      </c>
      <c r="O67" s="173">
        <v>11</v>
      </c>
      <c r="P67" s="173">
        <v>12</v>
      </c>
      <c r="Q67" s="173">
        <v>13</v>
      </c>
      <c r="R67" s="173">
        <v>14</v>
      </c>
      <c r="S67" s="173">
        <v>15</v>
      </c>
      <c r="T67" s="173">
        <v>16</v>
      </c>
      <c r="U67" s="173">
        <v>17</v>
      </c>
      <c r="V67" s="173">
        <v>18</v>
      </c>
      <c r="W67" s="173">
        <v>19</v>
      </c>
      <c r="X67" s="173">
        <v>20</v>
      </c>
      <c r="Y67" s="173">
        <v>21</v>
      </c>
      <c r="Z67" s="173">
        <v>22</v>
      </c>
      <c r="AA67" s="173">
        <v>23</v>
      </c>
      <c r="AB67" s="173">
        <v>24</v>
      </c>
      <c r="AC67" s="173">
        <v>25</v>
      </c>
      <c r="AD67" s="173">
        <v>26</v>
      </c>
      <c r="AE67" s="173">
        <v>27</v>
      </c>
      <c r="AF67" s="173">
        <v>28</v>
      </c>
      <c r="AG67" s="173">
        <v>29</v>
      </c>
      <c r="AH67" s="173">
        <v>30</v>
      </c>
      <c r="AI67" s="173">
        <v>31</v>
      </c>
      <c r="AJ67" s="173">
        <v>32</v>
      </c>
      <c r="AK67" s="173">
        <v>33</v>
      </c>
      <c r="AL67" s="173">
        <v>34</v>
      </c>
      <c r="AM67" s="173">
        <v>35</v>
      </c>
      <c r="AN67" s="173">
        <v>36</v>
      </c>
      <c r="AO67" s="173">
        <v>37</v>
      </c>
      <c r="AP67" s="173">
        <v>38</v>
      </c>
      <c r="AQ67" s="173">
        <v>39</v>
      </c>
      <c r="AR67" s="173">
        <v>40</v>
      </c>
      <c r="AS67" s="173">
        <v>41</v>
      </c>
      <c r="AT67" s="173">
        <v>42</v>
      </c>
      <c r="AU67" s="173">
        <v>43</v>
      </c>
      <c r="AV67" s="173">
        <v>44</v>
      </c>
      <c r="AW67" s="173">
        <v>45</v>
      </c>
      <c r="AX67" s="173">
        <v>46</v>
      </c>
      <c r="AY67" s="173">
        <v>47</v>
      </c>
      <c r="AZ67" s="173">
        <v>48</v>
      </c>
      <c r="BA67" s="173">
        <v>49</v>
      </c>
      <c r="BB67" s="173">
        <v>50</v>
      </c>
      <c r="BC67" s="173">
        <v>51</v>
      </c>
      <c r="BD67" s="173">
        <v>52</v>
      </c>
      <c r="BE67" s="173">
        <v>53</v>
      </c>
      <c r="BF67" s="173">
        <v>54</v>
      </c>
      <c r="BG67" s="173">
        <v>55</v>
      </c>
      <c r="BH67" s="173">
        <v>56</v>
      </c>
      <c r="BI67" s="173">
        <v>57</v>
      </c>
      <c r="BJ67" s="173">
        <v>58</v>
      </c>
      <c r="BK67" s="173">
        <v>59</v>
      </c>
      <c r="BL67" s="173">
        <v>60</v>
      </c>
      <c r="BM67" s="173">
        <v>61</v>
      </c>
      <c r="BN67" s="173">
        <v>62</v>
      </c>
      <c r="BO67" s="173">
        <v>63</v>
      </c>
      <c r="BP67" s="173">
        <v>64</v>
      </c>
      <c r="BQ67" s="173">
        <v>65</v>
      </c>
      <c r="BR67" s="173">
        <v>66</v>
      </c>
      <c r="BS67" s="173">
        <v>67</v>
      </c>
      <c r="BT67" s="173">
        <v>68</v>
      </c>
      <c r="BU67" s="173">
        <v>69</v>
      </c>
      <c r="BV67" s="173">
        <v>70</v>
      </c>
      <c r="BW67" s="173">
        <v>71</v>
      </c>
      <c r="BX67" s="173">
        <v>72</v>
      </c>
      <c r="BY67" s="173">
        <v>73</v>
      </c>
      <c r="BZ67" s="173">
        <v>74</v>
      </c>
      <c r="CA67" s="173">
        <v>75</v>
      </c>
      <c r="CB67" s="173">
        <v>76</v>
      </c>
      <c r="CC67" s="173">
        <v>77</v>
      </c>
      <c r="CD67" s="173">
        <v>78</v>
      </c>
      <c r="CE67" s="173">
        <v>79</v>
      </c>
      <c r="CF67" s="173">
        <v>80</v>
      </c>
      <c r="CG67" s="173">
        <v>81</v>
      </c>
      <c r="CH67" s="173">
        <v>82</v>
      </c>
      <c r="CI67" s="173">
        <v>83</v>
      </c>
      <c r="CJ67" s="173">
        <v>84</v>
      </c>
      <c r="CK67" s="173">
        <v>85</v>
      </c>
      <c r="CL67" s="173">
        <v>86</v>
      </c>
      <c r="CM67" s="173">
        <v>87</v>
      </c>
      <c r="CN67" s="173">
        <v>88</v>
      </c>
      <c r="CO67" s="173">
        <v>89</v>
      </c>
      <c r="CP67" s="173">
        <v>90</v>
      </c>
      <c r="CQ67" s="173">
        <v>91</v>
      </c>
      <c r="CR67" s="173">
        <v>92</v>
      </c>
      <c r="CS67" s="173">
        <v>93</v>
      </c>
      <c r="CT67" s="173">
        <v>94</v>
      </c>
      <c r="CU67" s="173">
        <v>95</v>
      </c>
      <c r="CV67" s="173">
        <v>96</v>
      </c>
      <c r="CW67" s="173">
        <v>97</v>
      </c>
      <c r="CX67" s="173">
        <v>98</v>
      </c>
      <c r="CY67" s="173">
        <v>99</v>
      </c>
      <c r="CZ67" s="173">
        <v>100</v>
      </c>
      <c r="DA67" s="195"/>
      <c r="DB67" s="194"/>
      <c r="DP67" s="175"/>
      <c r="DQ67" s="175"/>
      <c r="DR67" s="175"/>
      <c r="DS67" s="175"/>
      <c r="DT67" s="175"/>
    </row>
    <row r="68" spans="1:124" s="176" customFormat="1" ht="16.5" thickBot="1">
      <c r="A68" s="189"/>
      <c r="B68" s="191"/>
      <c r="C68" s="178"/>
      <c r="D68" s="180"/>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95"/>
      <c r="DB68" s="194"/>
      <c r="DP68" s="175"/>
      <c r="DQ68" s="175"/>
      <c r="DR68" s="175"/>
      <c r="DS68" s="175"/>
    </row>
    <row r="69" spans="1:124" s="176" customFormat="1" ht="16.5" thickBot="1">
      <c r="A69" s="181"/>
      <c r="B69" s="192"/>
      <c r="C69" s="62" t="s">
        <v>139</v>
      </c>
      <c r="D69" s="63"/>
      <c r="E69" s="208"/>
      <c r="F69" s="209"/>
      <c r="G69" s="209"/>
      <c r="H69" s="209"/>
      <c r="I69" s="209"/>
      <c r="J69" s="209"/>
      <c r="K69" s="209"/>
      <c r="L69" s="209"/>
      <c r="M69" s="209"/>
      <c r="N69" s="211"/>
      <c r="O69" s="209"/>
      <c r="P69" s="209"/>
      <c r="Q69" s="209"/>
      <c r="R69" s="209"/>
      <c r="S69" s="209"/>
      <c r="T69" s="209"/>
      <c r="U69" s="209"/>
      <c r="V69" s="209"/>
      <c r="W69" s="209"/>
      <c r="X69" s="211"/>
      <c r="Y69" s="209"/>
      <c r="Z69" s="209"/>
      <c r="AA69" s="209"/>
      <c r="AB69" s="209"/>
      <c r="AC69" s="209"/>
      <c r="AD69" s="209"/>
      <c r="AE69" s="209"/>
      <c r="AF69" s="209"/>
      <c r="AG69" s="209"/>
      <c r="AH69" s="211"/>
      <c r="AI69" s="209"/>
      <c r="AJ69" s="209"/>
      <c r="AK69" s="209"/>
      <c r="AL69" s="209"/>
      <c r="AM69" s="209"/>
      <c r="AN69" s="209"/>
      <c r="AO69" s="209"/>
      <c r="AP69" s="209"/>
      <c r="AQ69" s="209"/>
      <c r="AR69" s="209"/>
      <c r="AS69" s="209"/>
      <c r="AT69" s="209"/>
      <c r="AU69" s="209"/>
      <c r="AV69" s="209"/>
      <c r="AW69" s="209"/>
      <c r="AX69" s="209"/>
      <c r="AY69" s="209"/>
      <c r="AZ69" s="209"/>
      <c r="BA69" s="209"/>
      <c r="BB69" s="209"/>
      <c r="BC69" s="208"/>
      <c r="BD69" s="209"/>
      <c r="BE69" s="209"/>
      <c r="BF69" s="209"/>
      <c r="BG69" s="209"/>
      <c r="BH69" s="209"/>
      <c r="BI69" s="209"/>
      <c r="BJ69" s="209"/>
      <c r="BK69" s="209"/>
      <c r="BL69" s="211"/>
      <c r="BM69" s="209"/>
      <c r="BN69" s="209"/>
      <c r="BO69" s="209"/>
      <c r="BP69" s="209"/>
      <c r="BQ69" s="209"/>
      <c r="BR69" s="209"/>
      <c r="BS69" s="209"/>
      <c r="BT69" s="209"/>
      <c r="BU69" s="209"/>
      <c r="BV69" s="211"/>
      <c r="BW69" s="209"/>
      <c r="BX69" s="209"/>
      <c r="BY69" s="209"/>
      <c r="BZ69" s="209"/>
      <c r="CA69" s="209"/>
      <c r="CB69" s="209"/>
      <c r="CC69" s="209"/>
      <c r="CD69" s="209"/>
      <c r="CE69" s="209"/>
      <c r="CF69" s="211"/>
      <c r="CG69" s="209"/>
      <c r="CH69" s="209"/>
      <c r="CI69" s="209"/>
      <c r="CJ69" s="209"/>
      <c r="CK69" s="209"/>
      <c r="CL69" s="209"/>
      <c r="CM69" s="209"/>
      <c r="CN69" s="209"/>
      <c r="CO69" s="209"/>
      <c r="CP69" s="209"/>
      <c r="CQ69" s="209"/>
      <c r="CR69" s="209"/>
      <c r="CS69" s="209"/>
      <c r="CT69" s="209"/>
      <c r="CU69" s="209"/>
      <c r="CV69" s="209"/>
      <c r="CW69" s="209"/>
      <c r="CX69" s="209"/>
      <c r="CY69" s="209"/>
      <c r="CZ69" s="209"/>
      <c r="DA69" s="106" t="s">
        <v>68</v>
      </c>
      <c r="DB69" s="64" t="s">
        <v>69</v>
      </c>
      <c r="DP69" s="175"/>
      <c r="DQ69" s="175"/>
      <c r="DR69" s="175"/>
      <c r="DS69" s="175"/>
    </row>
    <row r="70" spans="1:124" s="176" customFormat="1" ht="14.45" customHeight="1" thickBot="1">
      <c r="A70" s="37"/>
      <c r="B70" s="38"/>
      <c r="C70" s="44" t="s">
        <v>140</v>
      </c>
      <c r="D70" s="147"/>
      <c r="E70" s="97"/>
      <c r="F70" s="98"/>
      <c r="G70" s="98"/>
      <c r="H70" s="98"/>
      <c r="I70" s="98"/>
      <c r="J70" s="98"/>
      <c r="K70" s="98"/>
      <c r="L70" s="98"/>
      <c r="M70" s="98"/>
      <c r="N70" s="98"/>
      <c r="O70" s="98"/>
      <c r="P70" s="98">
        <v>0</v>
      </c>
      <c r="Q70" s="98">
        <v>0</v>
      </c>
      <c r="R70" s="98">
        <v>0</v>
      </c>
      <c r="S70" s="98">
        <v>0</v>
      </c>
      <c r="T70" s="98">
        <v>0</v>
      </c>
      <c r="U70" s="98">
        <v>0</v>
      </c>
      <c r="V70" s="98">
        <v>0</v>
      </c>
      <c r="W70" s="98">
        <v>0</v>
      </c>
      <c r="X70" s="98">
        <v>0</v>
      </c>
      <c r="Y70" s="98">
        <v>0</v>
      </c>
      <c r="Z70" s="98">
        <v>0</v>
      </c>
      <c r="AA70" s="98">
        <v>0</v>
      </c>
      <c r="AB70" s="98">
        <v>0</v>
      </c>
      <c r="AC70" s="98">
        <v>0</v>
      </c>
      <c r="AD70" s="98">
        <v>0</v>
      </c>
      <c r="AE70" s="98">
        <v>0</v>
      </c>
      <c r="AF70" s="98">
        <v>0</v>
      </c>
      <c r="AG70" s="98">
        <v>0</v>
      </c>
      <c r="AH70" s="98">
        <v>0</v>
      </c>
      <c r="AI70" s="98">
        <v>0</v>
      </c>
      <c r="AJ70" s="98">
        <v>0</v>
      </c>
      <c r="AK70" s="98">
        <v>0</v>
      </c>
      <c r="AL70" s="98">
        <v>0</v>
      </c>
      <c r="AM70" s="98">
        <v>0</v>
      </c>
      <c r="AN70" s="98">
        <v>0</v>
      </c>
      <c r="AO70" s="98">
        <v>0</v>
      </c>
      <c r="AP70" s="98">
        <v>0</v>
      </c>
      <c r="AQ70" s="98">
        <v>0</v>
      </c>
      <c r="AR70" s="98">
        <v>0</v>
      </c>
      <c r="AS70" s="98">
        <v>0</v>
      </c>
      <c r="AT70" s="98">
        <v>0</v>
      </c>
      <c r="AU70" s="98">
        <v>0</v>
      </c>
      <c r="AV70" s="98">
        <v>0</v>
      </c>
      <c r="AW70" s="98">
        <v>0</v>
      </c>
      <c r="AX70" s="98">
        <v>0</v>
      </c>
      <c r="AY70" s="98">
        <v>0</v>
      </c>
      <c r="AZ70" s="98">
        <v>0</v>
      </c>
      <c r="BA70" s="98">
        <v>0</v>
      </c>
      <c r="BB70" s="98">
        <v>0</v>
      </c>
      <c r="BC70" s="97"/>
      <c r="BD70" s="98"/>
      <c r="BE70" s="98"/>
      <c r="BF70" s="98"/>
      <c r="BG70" s="98"/>
      <c r="BH70" s="98"/>
      <c r="BI70" s="98"/>
      <c r="BJ70" s="98"/>
      <c r="BK70" s="98"/>
      <c r="BL70" s="98"/>
      <c r="BM70" s="98"/>
      <c r="BN70" s="98">
        <v>0</v>
      </c>
      <c r="BO70" s="98">
        <v>0</v>
      </c>
      <c r="BP70" s="98">
        <v>0</v>
      </c>
      <c r="BQ70" s="98">
        <v>0</v>
      </c>
      <c r="BR70" s="98">
        <v>0</v>
      </c>
      <c r="BS70" s="98">
        <v>0</v>
      </c>
      <c r="BT70" s="98">
        <v>0</v>
      </c>
      <c r="BU70" s="98">
        <v>0</v>
      </c>
      <c r="BV70" s="98">
        <v>0</v>
      </c>
      <c r="BW70" s="98">
        <v>0</v>
      </c>
      <c r="BX70" s="98">
        <v>0</v>
      </c>
      <c r="BY70" s="98">
        <v>0</v>
      </c>
      <c r="BZ70" s="98">
        <v>0</v>
      </c>
      <c r="CA70" s="98">
        <v>0</v>
      </c>
      <c r="CB70" s="98">
        <v>0</v>
      </c>
      <c r="CC70" s="98">
        <v>0</v>
      </c>
      <c r="CD70" s="98">
        <v>0</v>
      </c>
      <c r="CE70" s="98">
        <v>0</v>
      </c>
      <c r="CF70" s="98">
        <v>0</v>
      </c>
      <c r="CG70" s="98">
        <v>0</v>
      </c>
      <c r="CH70" s="98">
        <v>0</v>
      </c>
      <c r="CI70" s="98">
        <v>0</v>
      </c>
      <c r="CJ70" s="98">
        <v>0</v>
      </c>
      <c r="CK70" s="98">
        <v>0</v>
      </c>
      <c r="CL70" s="98">
        <v>0</v>
      </c>
      <c r="CM70" s="98">
        <v>0</v>
      </c>
      <c r="CN70" s="98">
        <v>0</v>
      </c>
      <c r="CO70" s="98">
        <v>0</v>
      </c>
      <c r="CP70" s="98">
        <v>0</v>
      </c>
      <c r="CQ70" s="98">
        <v>0</v>
      </c>
      <c r="CR70" s="98">
        <v>0</v>
      </c>
      <c r="CS70" s="98">
        <v>0</v>
      </c>
      <c r="CT70" s="98">
        <v>0</v>
      </c>
      <c r="CU70" s="98">
        <v>0</v>
      </c>
      <c r="CV70" s="98">
        <v>0</v>
      </c>
      <c r="CW70" s="98">
        <v>0</v>
      </c>
      <c r="CX70" s="98">
        <v>0</v>
      </c>
      <c r="CY70" s="98">
        <v>0</v>
      </c>
      <c r="CZ70" s="98">
        <v>0</v>
      </c>
      <c r="DA70" s="105">
        <f>SUM(E70:CZ70)</f>
        <v>0</v>
      </c>
      <c r="DB70" s="117">
        <f t="shared" ref="DB70:DB84" si="17">SUMPRODUCT(E70:CZ70,DiscountFactors)</f>
        <v>0</v>
      </c>
      <c r="DP70" s="175">
        <f t="shared" ref="DP70:DP130" si="18">IF(A70="BUSINESS",1,0)</f>
        <v>0</v>
      </c>
      <c r="DQ70" s="175">
        <f t="shared" ref="DQ70:DQ130" si="19">IF(A70="HOUSEHOLD",1,0)</f>
        <v>0</v>
      </c>
      <c r="DR70" s="175">
        <f t="shared" ref="DR70:DR130" si="20">IF(AND(B70="YES",DP70=1),1,0)</f>
        <v>0</v>
      </c>
      <c r="DS70" s="175">
        <f t="shared" ref="DS70:DS130" si="21">IF(AND(B70="YES",DQ70=1),1,0)</f>
        <v>0</v>
      </c>
      <c r="DT70" s="175"/>
    </row>
    <row r="71" spans="1:124" s="176" customFormat="1" ht="15.4" customHeight="1" thickBot="1">
      <c r="A71" s="185" t="str">
        <f>IF(DA70&lt;&gt;0,(IF(OR(A70="",B70=""),"Please fill in the two boxes above",IF(AND(B70="YES",OR(A70="OTHER",A70="")),"YES for direct impacts on business/household only",""))),"")</f>
        <v/>
      </c>
      <c r="B71" s="187"/>
      <c r="C71" s="40" t="s">
        <v>53</v>
      </c>
      <c r="D71" s="151"/>
      <c r="E71" s="99"/>
      <c r="F71" s="3"/>
      <c r="G71" s="3"/>
      <c r="H71" s="3"/>
      <c r="I71" s="3"/>
      <c r="J71" s="3"/>
      <c r="K71" s="3"/>
      <c r="L71" s="3"/>
      <c r="M71" s="3"/>
      <c r="N71" s="3"/>
      <c r="O71" s="3"/>
      <c r="P71" s="2">
        <v>0</v>
      </c>
      <c r="Q71" s="2">
        <v>0</v>
      </c>
      <c r="R71" s="2">
        <v>0</v>
      </c>
      <c r="S71" s="2">
        <v>0</v>
      </c>
      <c r="T71" s="2">
        <v>0</v>
      </c>
      <c r="U71" s="2">
        <v>0</v>
      </c>
      <c r="V71" s="2">
        <v>0</v>
      </c>
      <c r="W71" s="2">
        <v>0</v>
      </c>
      <c r="X71" s="2">
        <v>0</v>
      </c>
      <c r="Y71" s="2">
        <v>0</v>
      </c>
      <c r="Z71" s="2">
        <v>0</v>
      </c>
      <c r="AA71" s="2">
        <v>0</v>
      </c>
      <c r="AB71" s="2">
        <v>0</v>
      </c>
      <c r="AC71" s="2">
        <v>0</v>
      </c>
      <c r="AD71" s="2">
        <v>0</v>
      </c>
      <c r="AE71" s="2">
        <v>0</v>
      </c>
      <c r="AF71" s="2">
        <v>0</v>
      </c>
      <c r="AG71" s="2">
        <v>0</v>
      </c>
      <c r="AH71" s="2">
        <v>0</v>
      </c>
      <c r="AI71" s="2">
        <v>0</v>
      </c>
      <c r="AJ71" s="2">
        <v>0</v>
      </c>
      <c r="AK71" s="2">
        <v>0</v>
      </c>
      <c r="AL71" s="2">
        <v>0</v>
      </c>
      <c r="AM71" s="2">
        <v>0</v>
      </c>
      <c r="AN71" s="2">
        <v>0</v>
      </c>
      <c r="AO71" s="2">
        <v>0</v>
      </c>
      <c r="AP71" s="2">
        <v>0</v>
      </c>
      <c r="AQ71" s="2">
        <v>0</v>
      </c>
      <c r="AR71" s="2">
        <v>0</v>
      </c>
      <c r="AS71" s="2">
        <v>0</v>
      </c>
      <c r="AT71" s="2">
        <v>0</v>
      </c>
      <c r="AU71" s="2">
        <v>0</v>
      </c>
      <c r="AV71" s="2">
        <v>0</v>
      </c>
      <c r="AW71" s="2">
        <v>0</v>
      </c>
      <c r="AX71" s="2">
        <v>0</v>
      </c>
      <c r="AY71" s="2">
        <v>0</v>
      </c>
      <c r="AZ71" s="2">
        <v>0</v>
      </c>
      <c r="BA71" s="2">
        <v>0</v>
      </c>
      <c r="BB71" s="2">
        <v>0</v>
      </c>
      <c r="BC71" s="99"/>
      <c r="BD71" s="3"/>
      <c r="BE71" s="3"/>
      <c r="BF71" s="3"/>
      <c r="BG71" s="3"/>
      <c r="BH71" s="3"/>
      <c r="BI71" s="3"/>
      <c r="BJ71" s="3"/>
      <c r="BK71" s="3"/>
      <c r="BL71" s="3"/>
      <c r="BM71" s="3"/>
      <c r="BN71" s="2">
        <v>0</v>
      </c>
      <c r="BO71" s="2">
        <v>0</v>
      </c>
      <c r="BP71" s="2">
        <v>0</v>
      </c>
      <c r="BQ71" s="2">
        <v>0</v>
      </c>
      <c r="BR71" s="2">
        <v>0</v>
      </c>
      <c r="BS71" s="2">
        <v>0</v>
      </c>
      <c r="BT71" s="2">
        <v>0</v>
      </c>
      <c r="BU71" s="2">
        <v>0</v>
      </c>
      <c r="BV71" s="2">
        <v>0</v>
      </c>
      <c r="BW71" s="2">
        <v>0</v>
      </c>
      <c r="BX71" s="2">
        <v>0</v>
      </c>
      <c r="BY71" s="2">
        <v>0</v>
      </c>
      <c r="BZ71" s="2">
        <v>0</v>
      </c>
      <c r="CA71" s="2">
        <v>0</v>
      </c>
      <c r="CB71" s="2">
        <v>0</v>
      </c>
      <c r="CC71" s="2">
        <v>0</v>
      </c>
      <c r="CD71" s="2">
        <v>0</v>
      </c>
      <c r="CE71" s="2">
        <v>0</v>
      </c>
      <c r="CF71" s="2">
        <v>0</v>
      </c>
      <c r="CG71" s="2">
        <v>0</v>
      </c>
      <c r="CH71" s="2">
        <v>0</v>
      </c>
      <c r="CI71" s="2">
        <v>0</v>
      </c>
      <c r="CJ71" s="2">
        <v>0</v>
      </c>
      <c r="CK71" s="2">
        <v>0</v>
      </c>
      <c r="CL71" s="2">
        <v>0</v>
      </c>
      <c r="CM71" s="2">
        <v>0</v>
      </c>
      <c r="CN71" s="2">
        <v>0</v>
      </c>
      <c r="CO71" s="2">
        <v>0</v>
      </c>
      <c r="CP71" s="2">
        <v>0</v>
      </c>
      <c r="CQ71" s="2">
        <v>0</v>
      </c>
      <c r="CR71" s="2">
        <v>0</v>
      </c>
      <c r="CS71" s="2">
        <v>0</v>
      </c>
      <c r="CT71" s="2">
        <v>0</v>
      </c>
      <c r="CU71" s="2">
        <v>0</v>
      </c>
      <c r="CV71" s="2">
        <v>0</v>
      </c>
      <c r="CW71" s="2">
        <v>0</v>
      </c>
      <c r="CX71" s="2">
        <v>0</v>
      </c>
      <c r="CY71" s="2">
        <v>0</v>
      </c>
      <c r="CZ71" s="2">
        <v>0</v>
      </c>
      <c r="DA71" s="105">
        <f t="shared" ref="DA71:DA84" si="22">SUM(E71:CZ71)</f>
        <v>0</v>
      </c>
      <c r="DB71" s="117">
        <f t="shared" si="17"/>
        <v>0</v>
      </c>
      <c r="DP71" s="175">
        <f t="shared" si="18"/>
        <v>0</v>
      </c>
      <c r="DQ71" s="175">
        <f t="shared" si="19"/>
        <v>0</v>
      </c>
      <c r="DR71" s="175">
        <f t="shared" si="20"/>
        <v>0</v>
      </c>
      <c r="DS71" s="175">
        <f t="shared" si="21"/>
        <v>0</v>
      </c>
      <c r="DT71" s="175"/>
    </row>
    <row r="72" spans="1:124" s="176" customFormat="1" ht="16.5" thickBot="1">
      <c r="A72" s="188"/>
      <c r="B72" s="187"/>
      <c r="C72" s="41" t="s">
        <v>54</v>
      </c>
      <c r="D72" s="152"/>
      <c r="E72" s="100"/>
      <c r="F72" s="101"/>
      <c r="G72" s="101"/>
      <c r="H72" s="101"/>
      <c r="I72" s="101"/>
      <c r="J72" s="101"/>
      <c r="K72" s="101"/>
      <c r="L72" s="101"/>
      <c r="M72" s="101"/>
      <c r="N72" s="101"/>
      <c r="O72" s="101"/>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100"/>
      <c r="BD72" s="101"/>
      <c r="BE72" s="101"/>
      <c r="BF72" s="101"/>
      <c r="BG72" s="101"/>
      <c r="BH72" s="101"/>
      <c r="BI72" s="101"/>
      <c r="BJ72" s="101"/>
      <c r="BK72" s="101"/>
      <c r="BL72" s="101"/>
      <c r="BM72" s="101"/>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105">
        <f t="shared" si="22"/>
        <v>0</v>
      </c>
      <c r="DB72" s="117">
        <f t="shared" si="17"/>
        <v>0</v>
      </c>
      <c r="DP72" s="175">
        <f t="shared" si="18"/>
        <v>0</v>
      </c>
      <c r="DQ72" s="175">
        <f t="shared" si="19"/>
        <v>0</v>
      </c>
      <c r="DR72" s="175">
        <f t="shared" si="20"/>
        <v>0</v>
      </c>
      <c r="DS72" s="175">
        <f t="shared" si="21"/>
        <v>0</v>
      </c>
      <c r="DT72" s="175"/>
    </row>
    <row r="73" spans="1:124" s="176" customFormat="1" ht="15.4" hidden="1" customHeight="1" outlineLevel="1" thickBot="1">
      <c r="A73" s="37"/>
      <c r="B73" s="38"/>
      <c r="C73" s="46" t="s">
        <v>141</v>
      </c>
      <c r="D73" s="153"/>
      <c r="E73" s="97"/>
      <c r="F73" s="98"/>
      <c r="G73" s="98"/>
      <c r="H73" s="98"/>
      <c r="I73" s="98"/>
      <c r="J73" s="98"/>
      <c r="K73" s="98"/>
      <c r="L73" s="98"/>
      <c r="M73" s="98"/>
      <c r="N73" s="98"/>
      <c r="O73" s="98"/>
      <c r="P73" s="98">
        <v>0</v>
      </c>
      <c r="Q73" s="98">
        <v>0</v>
      </c>
      <c r="R73" s="98">
        <v>0</v>
      </c>
      <c r="S73" s="98">
        <v>0</v>
      </c>
      <c r="T73" s="98">
        <v>0</v>
      </c>
      <c r="U73" s="98">
        <v>0</v>
      </c>
      <c r="V73" s="98">
        <v>0</v>
      </c>
      <c r="W73" s="98">
        <v>0</v>
      </c>
      <c r="X73" s="98">
        <v>0</v>
      </c>
      <c r="Y73" s="98">
        <v>0</v>
      </c>
      <c r="Z73" s="98">
        <v>0</v>
      </c>
      <c r="AA73" s="98">
        <v>0</v>
      </c>
      <c r="AB73" s="98">
        <v>0</v>
      </c>
      <c r="AC73" s="98">
        <v>0</v>
      </c>
      <c r="AD73" s="98">
        <v>0</v>
      </c>
      <c r="AE73" s="98">
        <v>0</v>
      </c>
      <c r="AF73" s="98">
        <v>0</v>
      </c>
      <c r="AG73" s="98">
        <v>0</v>
      </c>
      <c r="AH73" s="98">
        <v>0</v>
      </c>
      <c r="AI73" s="98">
        <v>0</v>
      </c>
      <c r="AJ73" s="98">
        <v>0</v>
      </c>
      <c r="AK73" s="98">
        <v>0</v>
      </c>
      <c r="AL73" s="98">
        <v>0</v>
      </c>
      <c r="AM73" s="98">
        <v>0</v>
      </c>
      <c r="AN73" s="98">
        <v>0</v>
      </c>
      <c r="AO73" s="98">
        <v>0</v>
      </c>
      <c r="AP73" s="98">
        <v>0</v>
      </c>
      <c r="AQ73" s="98">
        <v>0</v>
      </c>
      <c r="AR73" s="98">
        <v>0</v>
      </c>
      <c r="AS73" s="98">
        <v>0</v>
      </c>
      <c r="AT73" s="98">
        <v>0</v>
      </c>
      <c r="AU73" s="98">
        <v>0</v>
      </c>
      <c r="AV73" s="98">
        <v>0</v>
      </c>
      <c r="AW73" s="98">
        <v>0</v>
      </c>
      <c r="AX73" s="98">
        <v>0</v>
      </c>
      <c r="AY73" s="98">
        <v>0</v>
      </c>
      <c r="AZ73" s="98">
        <v>0</v>
      </c>
      <c r="BA73" s="98">
        <v>0</v>
      </c>
      <c r="BB73" s="102">
        <v>0</v>
      </c>
      <c r="BC73" s="97"/>
      <c r="BD73" s="98"/>
      <c r="BE73" s="98"/>
      <c r="BF73" s="98"/>
      <c r="BG73" s="98"/>
      <c r="BH73" s="98"/>
      <c r="BI73" s="98"/>
      <c r="BJ73" s="98"/>
      <c r="BK73" s="98"/>
      <c r="BL73" s="98"/>
      <c r="BM73" s="98"/>
      <c r="BN73" s="98">
        <v>0</v>
      </c>
      <c r="BO73" s="98">
        <v>0</v>
      </c>
      <c r="BP73" s="98">
        <v>0</v>
      </c>
      <c r="BQ73" s="98">
        <v>0</v>
      </c>
      <c r="BR73" s="98">
        <v>0</v>
      </c>
      <c r="BS73" s="98">
        <v>0</v>
      </c>
      <c r="BT73" s="98">
        <v>0</v>
      </c>
      <c r="BU73" s="98">
        <v>0</v>
      </c>
      <c r="BV73" s="98">
        <v>0</v>
      </c>
      <c r="BW73" s="98">
        <v>0</v>
      </c>
      <c r="BX73" s="98">
        <v>0</v>
      </c>
      <c r="BY73" s="98">
        <v>0</v>
      </c>
      <c r="BZ73" s="98">
        <v>0</v>
      </c>
      <c r="CA73" s="98">
        <v>0</v>
      </c>
      <c r="CB73" s="98">
        <v>0</v>
      </c>
      <c r="CC73" s="98">
        <v>0</v>
      </c>
      <c r="CD73" s="98">
        <v>0</v>
      </c>
      <c r="CE73" s="98">
        <v>0</v>
      </c>
      <c r="CF73" s="98">
        <v>0</v>
      </c>
      <c r="CG73" s="98">
        <v>0</v>
      </c>
      <c r="CH73" s="98">
        <v>0</v>
      </c>
      <c r="CI73" s="98">
        <v>0</v>
      </c>
      <c r="CJ73" s="98">
        <v>0</v>
      </c>
      <c r="CK73" s="98">
        <v>0</v>
      </c>
      <c r="CL73" s="98">
        <v>0</v>
      </c>
      <c r="CM73" s="98">
        <v>0</v>
      </c>
      <c r="CN73" s="98">
        <v>0</v>
      </c>
      <c r="CO73" s="98">
        <v>0</v>
      </c>
      <c r="CP73" s="98">
        <v>0</v>
      </c>
      <c r="CQ73" s="98">
        <v>0</v>
      </c>
      <c r="CR73" s="98">
        <v>0</v>
      </c>
      <c r="CS73" s="98">
        <v>0</v>
      </c>
      <c r="CT73" s="98">
        <v>0</v>
      </c>
      <c r="CU73" s="98">
        <v>0</v>
      </c>
      <c r="CV73" s="98">
        <v>0</v>
      </c>
      <c r="CW73" s="98">
        <v>0</v>
      </c>
      <c r="CX73" s="98">
        <v>0</v>
      </c>
      <c r="CY73" s="98">
        <v>0</v>
      </c>
      <c r="CZ73" s="102">
        <v>0</v>
      </c>
      <c r="DA73" s="105">
        <f t="shared" si="22"/>
        <v>0</v>
      </c>
      <c r="DB73" s="117">
        <f t="shared" si="17"/>
        <v>0</v>
      </c>
      <c r="DP73" s="175">
        <f t="shared" si="18"/>
        <v>0</v>
      </c>
      <c r="DQ73" s="175">
        <f t="shared" si="19"/>
        <v>0</v>
      </c>
      <c r="DR73" s="175">
        <f t="shared" si="20"/>
        <v>0</v>
      </c>
      <c r="DS73" s="175">
        <f t="shared" si="21"/>
        <v>0</v>
      </c>
      <c r="DT73" s="175"/>
    </row>
    <row r="74" spans="1:124" s="176" customFormat="1" ht="15.4" hidden="1" customHeight="1" outlineLevel="1" thickBot="1">
      <c r="A74" s="185" t="str">
        <f>IF(DA73&lt;&gt;0,(IF(OR(A73="",B73=""),"Please fill in the two boxes above",IF(AND(B73="YES",OR(A73="OTHER",A73="")),"YES for direct impacts on business/household only",""))),"")</f>
        <v/>
      </c>
      <c r="B74" s="187"/>
      <c r="C74" s="40" t="s">
        <v>53</v>
      </c>
      <c r="D74" s="151"/>
      <c r="E74" s="99"/>
      <c r="F74" s="3"/>
      <c r="G74" s="3"/>
      <c r="H74" s="3"/>
      <c r="I74" s="3"/>
      <c r="J74" s="3"/>
      <c r="K74" s="3"/>
      <c r="L74" s="3"/>
      <c r="M74" s="3"/>
      <c r="N74" s="3"/>
      <c r="O74" s="3"/>
      <c r="P74" s="2">
        <v>0</v>
      </c>
      <c r="Q74" s="2">
        <v>0</v>
      </c>
      <c r="R74" s="2">
        <v>0</v>
      </c>
      <c r="S74" s="2">
        <v>0</v>
      </c>
      <c r="T74" s="2">
        <v>0</v>
      </c>
      <c r="U74" s="2">
        <v>0</v>
      </c>
      <c r="V74" s="2">
        <v>0</v>
      </c>
      <c r="W74" s="2">
        <v>0</v>
      </c>
      <c r="X74" s="2">
        <v>0</v>
      </c>
      <c r="Y74" s="2">
        <v>0</v>
      </c>
      <c r="Z74" s="2">
        <v>0</v>
      </c>
      <c r="AA74" s="2">
        <v>0</v>
      </c>
      <c r="AB74" s="2">
        <v>0</v>
      </c>
      <c r="AC74" s="2">
        <v>0</v>
      </c>
      <c r="AD74" s="2">
        <v>0</v>
      </c>
      <c r="AE74" s="2">
        <v>0</v>
      </c>
      <c r="AF74" s="2">
        <v>0</v>
      </c>
      <c r="AG74" s="2">
        <v>0</v>
      </c>
      <c r="AH74" s="2">
        <v>0</v>
      </c>
      <c r="AI74" s="2">
        <v>0</v>
      </c>
      <c r="AJ74" s="2">
        <v>0</v>
      </c>
      <c r="AK74" s="2">
        <v>0</v>
      </c>
      <c r="AL74" s="2">
        <v>0</v>
      </c>
      <c r="AM74" s="2">
        <v>0</v>
      </c>
      <c r="AN74" s="2">
        <v>0</v>
      </c>
      <c r="AO74" s="2">
        <v>0</v>
      </c>
      <c r="AP74" s="2">
        <v>0</v>
      </c>
      <c r="AQ74" s="2">
        <v>0</v>
      </c>
      <c r="AR74" s="2">
        <v>0</v>
      </c>
      <c r="AS74" s="2">
        <v>0</v>
      </c>
      <c r="AT74" s="2">
        <v>0</v>
      </c>
      <c r="AU74" s="2">
        <v>0</v>
      </c>
      <c r="AV74" s="2">
        <v>0</v>
      </c>
      <c r="AW74" s="2">
        <v>0</v>
      </c>
      <c r="AX74" s="2">
        <v>0</v>
      </c>
      <c r="AY74" s="2">
        <v>0</v>
      </c>
      <c r="AZ74" s="2">
        <v>0</v>
      </c>
      <c r="BA74" s="2">
        <v>0</v>
      </c>
      <c r="BB74" s="103">
        <v>0</v>
      </c>
      <c r="BC74" s="99"/>
      <c r="BD74" s="3"/>
      <c r="BE74" s="3"/>
      <c r="BF74" s="3"/>
      <c r="BG74" s="3"/>
      <c r="BH74" s="3"/>
      <c r="BI74" s="3"/>
      <c r="BJ74" s="3"/>
      <c r="BK74" s="3"/>
      <c r="BL74" s="3"/>
      <c r="BM74" s="3"/>
      <c r="BN74" s="2">
        <v>0</v>
      </c>
      <c r="BO74" s="2">
        <v>0</v>
      </c>
      <c r="BP74" s="2">
        <v>0</v>
      </c>
      <c r="BQ74" s="2">
        <v>0</v>
      </c>
      <c r="BR74" s="2">
        <v>0</v>
      </c>
      <c r="BS74" s="2">
        <v>0</v>
      </c>
      <c r="BT74" s="2">
        <v>0</v>
      </c>
      <c r="BU74" s="2">
        <v>0</v>
      </c>
      <c r="BV74" s="2">
        <v>0</v>
      </c>
      <c r="BW74" s="2">
        <v>0</v>
      </c>
      <c r="BX74" s="2">
        <v>0</v>
      </c>
      <c r="BY74" s="2">
        <v>0</v>
      </c>
      <c r="BZ74" s="2">
        <v>0</v>
      </c>
      <c r="CA74" s="2">
        <v>0</v>
      </c>
      <c r="CB74" s="2">
        <v>0</v>
      </c>
      <c r="CC74" s="2">
        <v>0</v>
      </c>
      <c r="CD74" s="2">
        <v>0</v>
      </c>
      <c r="CE74" s="2">
        <v>0</v>
      </c>
      <c r="CF74" s="2">
        <v>0</v>
      </c>
      <c r="CG74" s="2">
        <v>0</v>
      </c>
      <c r="CH74" s="2">
        <v>0</v>
      </c>
      <c r="CI74" s="2">
        <v>0</v>
      </c>
      <c r="CJ74" s="2">
        <v>0</v>
      </c>
      <c r="CK74" s="2">
        <v>0</v>
      </c>
      <c r="CL74" s="2">
        <v>0</v>
      </c>
      <c r="CM74" s="2">
        <v>0</v>
      </c>
      <c r="CN74" s="2">
        <v>0</v>
      </c>
      <c r="CO74" s="2">
        <v>0</v>
      </c>
      <c r="CP74" s="2">
        <v>0</v>
      </c>
      <c r="CQ74" s="2">
        <v>0</v>
      </c>
      <c r="CR74" s="2">
        <v>0</v>
      </c>
      <c r="CS74" s="2">
        <v>0</v>
      </c>
      <c r="CT74" s="2">
        <v>0</v>
      </c>
      <c r="CU74" s="2">
        <v>0</v>
      </c>
      <c r="CV74" s="2">
        <v>0</v>
      </c>
      <c r="CW74" s="2">
        <v>0</v>
      </c>
      <c r="CX74" s="2">
        <v>0</v>
      </c>
      <c r="CY74" s="2">
        <v>0</v>
      </c>
      <c r="CZ74" s="103">
        <v>0</v>
      </c>
      <c r="DA74" s="105">
        <f t="shared" si="22"/>
        <v>0</v>
      </c>
      <c r="DB74" s="117">
        <f t="shared" si="17"/>
        <v>0</v>
      </c>
      <c r="DP74" s="175">
        <f t="shared" si="18"/>
        <v>0</v>
      </c>
      <c r="DQ74" s="175">
        <f t="shared" si="19"/>
        <v>0</v>
      </c>
      <c r="DR74" s="175">
        <f t="shared" si="20"/>
        <v>0</v>
      </c>
      <c r="DS74" s="175">
        <f t="shared" si="21"/>
        <v>0</v>
      </c>
      <c r="DT74" s="175"/>
    </row>
    <row r="75" spans="1:124" s="176" customFormat="1" ht="15.4" hidden="1" customHeight="1" outlineLevel="1" thickBot="1">
      <c r="A75" s="188"/>
      <c r="B75" s="187"/>
      <c r="C75" s="41" t="s">
        <v>54</v>
      </c>
      <c r="D75" s="152"/>
      <c r="E75" s="100"/>
      <c r="F75" s="101"/>
      <c r="G75" s="101"/>
      <c r="H75" s="101"/>
      <c r="I75" s="101"/>
      <c r="J75" s="101"/>
      <c r="K75" s="101"/>
      <c r="L75" s="101"/>
      <c r="M75" s="101"/>
      <c r="N75" s="101"/>
      <c r="O75" s="101"/>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104">
        <v>0</v>
      </c>
      <c r="BC75" s="100"/>
      <c r="BD75" s="101"/>
      <c r="BE75" s="101"/>
      <c r="BF75" s="101"/>
      <c r="BG75" s="101"/>
      <c r="BH75" s="101"/>
      <c r="BI75" s="101"/>
      <c r="BJ75" s="101"/>
      <c r="BK75" s="101"/>
      <c r="BL75" s="101"/>
      <c r="BM75" s="101"/>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104">
        <v>0</v>
      </c>
      <c r="DA75" s="105">
        <f t="shared" si="22"/>
        <v>0</v>
      </c>
      <c r="DB75" s="117">
        <f t="shared" si="17"/>
        <v>0</v>
      </c>
      <c r="DP75" s="175">
        <f t="shared" si="18"/>
        <v>0</v>
      </c>
      <c r="DQ75" s="175">
        <f t="shared" si="19"/>
        <v>0</v>
      </c>
      <c r="DR75" s="175">
        <f t="shared" si="20"/>
        <v>0</v>
      </c>
      <c r="DS75" s="175">
        <f t="shared" si="21"/>
        <v>0</v>
      </c>
      <c r="DT75" s="175"/>
    </row>
    <row r="76" spans="1:124" s="176" customFormat="1" ht="15.4" hidden="1" customHeight="1" outlineLevel="1" thickBot="1">
      <c r="A76" s="37"/>
      <c r="B76" s="38"/>
      <c r="C76" s="46" t="s">
        <v>142</v>
      </c>
      <c r="D76" s="153"/>
      <c r="E76" s="97"/>
      <c r="F76" s="98"/>
      <c r="G76" s="98"/>
      <c r="H76" s="98"/>
      <c r="I76" s="98"/>
      <c r="J76" s="98"/>
      <c r="K76" s="98"/>
      <c r="L76" s="98"/>
      <c r="M76" s="98"/>
      <c r="N76" s="98"/>
      <c r="O76" s="98"/>
      <c r="P76" s="98">
        <v>0</v>
      </c>
      <c r="Q76" s="98">
        <v>0</v>
      </c>
      <c r="R76" s="98">
        <v>0</v>
      </c>
      <c r="S76" s="98">
        <v>0</v>
      </c>
      <c r="T76" s="98">
        <v>0</v>
      </c>
      <c r="U76" s="98">
        <v>0</v>
      </c>
      <c r="V76" s="98">
        <v>0</v>
      </c>
      <c r="W76" s="98">
        <v>0</v>
      </c>
      <c r="X76" s="98">
        <v>0</v>
      </c>
      <c r="Y76" s="98">
        <v>0</v>
      </c>
      <c r="Z76" s="98">
        <v>0</v>
      </c>
      <c r="AA76" s="98">
        <v>0</v>
      </c>
      <c r="AB76" s="98">
        <v>0</v>
      </c>
      <c r="AC76" s="98">
        <v>0</v>
      </c>
      <c r="AD76" s="98">
        <v>0</v>
      </c>
      <c r="AE76" s="98">
        <v>0</v>
      </c>
      <c r="AF76" s="98">
        <v>0</v>
      </c>
      <c r="AG76" s="98">
        <v>0</v>
      </c>
      <c r="AH76" s="98">
        <v>0</v>
      </c>
      <c r="AI76" s="98">
        <v>0</v>
      </c>
      <c r="AJ76" s="98">
        <v>0</v>
      </c>
      <c r="AK76" s="98">
        <v>0</v>
      </c>
      <c r="AL76" s="98">
        <v>0</v>
      </c>
      <c r="AM76" s="98">
        <v>0</v>
      </c>
      <c r="AN76" s="98">
        <v>0</v>
      </c>
      <c r="AO76" s="98">
        <v>0</v>
      </c>
      <c r="AP76" s="98">
        <v>0</v>
      </c>
      <c r="AQ76" s="98">
        <v>0</v>
      </c>
      <c r="AR76" s="98">
        <v>0</v>
      </c>
      <c r="AS76" s="98">
        <v>0</v>
      </c>
      <c r="AT76" s="98">
        <v>0</v>
      </c>
      <c r="AU76" s="98">
        <v>0</v>
      </c>
      <c r="AV76" s="98">
        <v>0</v>
      </c>
      <c r="AW76" s="98">
        <v>0</v>
      </c>
      <c r="AX76" s="98">
        <v>0</v>
      </c>
      <c r="AY76" s="98">
        <v>0</v>
      </c>
      <c r="AZ76" s="98">
        <v>0</v>
      </c>
      <c r="BA76" s="98">
        <v>0</v>
      </c>
      <c r="BB76" s="102">
        <v>0</v>
      </c>
      <c r="BC76" s="97"/>
      <c r="BD76" s="98"/>
      <c r="BE76" s="98"/>
      <c r="BF76" s="98"/>
      <c r="BG76" s="98"/>
      <c r="BH76" s="98"/>
      <c r="BI76" s="98"/>
      <c r="BJ76" s="98"/>
      <c r="BK76" s="98"/>
      <c r="BL76" s="98"/>
      <c r="BM76" s="98"/>
      <c r="BN76" s="98">
        <v>0</v>
      </c>
      <c r="BO76" s="98">
        <v>0</v>
      </c>
      <c r="BP76" s="98">
        <v>0</v>
      </c>
      <c r="BQ76" s="98">
        <v>0</v>
      </c>
      <c r="BR76" s="98">
        <v>0</v>
      </c>
      <c r="BS76" s="98">
        <v>0</v>
      </c>
      <c r="BT76" s="98">
        <v>0</v>
      </c>
      <c r="BU76" s="98">
        <v>0</v>
      </c>
      <c r="BV76" s="98">
        <v>0</v>
      </c>
      <c r="BW76" s="98">
        <v>0</v>
      </c>
      <c r="BX76" s="98">
        <v>0</v>
      </c>
      <c r="BY76" s="98">
        <v>0</v>
      </c>
      <c r="BZ76" s="98">
        <v>0</v>
      </c>
      <c r="CA76" s="98">
        <v>0</v>
      </c>
      <c r="CB76" s="98">
        <v>0</v>
      </c>
      <c r="CC76" s="98">
        <v>0</v>
      </c>
      <c r="CD76" s="98">
        <v>0</v>
      </c>
      <c r="CE76" s="98">
        <v>0</v>
      </c>
      <c r="CF76" s="98">
        <v>0</v>
      </c>
      <c r="CG76" s="98">
        <v>0</v>
      </c>
      <c r="CH76" s="98">
        <v>0</v>
      </c>
      <c r="CI76" s="98">
        <v>0</v>
      </c>
      <c r="CJ76" s="98">
        <v>0</v>
      </c>
      <c r="CK76" s="98">
        <v>0</v>
      </c>
      <c r="CL76" s="98">
        <v>0</v>
      </c>
      <c r="CM76" s="98">
        <v>0</v>
      </c>
      <c r="CN76" s="98">
        <v>0</v>
      </c>
      <c r="CO76" s="98">
        <v>0</v>
      </c>
      <c r="CP76" s="98">
        <v>0</v>
      </c>
      <c r="CQ76" s="98">
        <v>0</v>
      </c>
      <c r="CR76" s="98">
        <v>0</v>
      </c>
      <c r="CS76" s="98">
        <v>0</v>
      </c>
      <c r="CT76" s="98">
        <v>0</v>
      </c>
      <c r="CU76" s="98">
        <v>0</v>
      </c>
      <c r="CV76" s="98">
        <v>0</v>
      </c>
      <c r="CW76" s="98">
        <v>0</v>
      </c>
      <c r="CX76" s="98">
        <v>0</v>
      </c>
      <c r="CY76" s="98">
        <v>0</v>
      </c>
      <c r="CZ76" s="102">
        <v>0</v>
      </c>
      <c r="DA76" s="105">
        <f t="shared" si="22"/>
        <v>0</v>
      </c>
      <c r="DB76" s="117">
        <f t="shared" si="17"/>
        <v>0</v>
      </c>
      <c r="DP76" s="175">
        <f t="shared" si="18"/>
        <v>0</v>
      </c>
      <c r="DQ76" s="175">
        <f t="shared" si="19"/>
        <v>0</v>
      </c>
      <c r="DR76" s="175">
        <f t="shared" si="20"/>
        <v>0</v>
      </c>
      <c r="DS76" s="175">
        <f t="shared" si="21"/>
        <v>0</v>
      </c>
      <c r="DT76" s="175"/>
    </row>
    <row r="77" spans="1:124" s="176" customFormat="1" ht="15.4" hidden="1" customHeight="1" outlineLevel="1" thickBot="1">
      <c r="A77" s="185" t="str">
        <f>IF(DA76&lt;&gt;0,(IF(OR(A76="",B76=""),"Please fill in the two boxes above",IF(AND(B76="YES",OR(A76="OTHER",A76="")),"YES for direct impacts on business/household only",""))),"")</f>
        <v/>
      </c>
      <c r="B77" s="187"/>
      <c r="C77" s="40" t="s">
        <v>53</v>
      </c>
      <c r="D77" s="151"/>
      <c r="E77" s="99"/>
      <c r="F77" s="3"/>
      <c r="G77" s="3"/>
      <c r="H77" s="3"/>
      <c r="I77" s="3"/>
      <c r="J77" s="3"/>
      <c r="K77" s="3"/>
      <c r="L77" s="3"/>
      <c r="M77" s="3"/>
      <c r="N77" s="3"/>
      <c r="O77" s="2"/>
      <c r="P77" s="2">
        <v>0</v>
      </c>
      <c r="Q77" s="2">
        <v>0</v>
      </c>
      <c r="R77" s="2">
        <v>0</v>
      </c>
      <c r="S77" s="2">
        <v>0</v>
      </c>
      <c r="T77" s="2">
        <v>0</v>
      </c>
      <c r="U77" s="2">
        <v>0</v>
      </c>
      <c r="V77" s="2">
        <v>0</v>
      </c>
      <c r="W77" s="2">
        <v>0</v>
      </c>
      <c r="X77" s="2">
        <v>0</v>
      </c>
      <c r="Y77" s="2">
        <v>0</v>
      </c>
      <c r="Z77" s="2">
        <v>0</v>
      </c>
      <c r="AA77" s="2">
        <v>0</v>
      </c>
      <c r="AB77" s="2">
        <v>0</v>
      </c>
      <c r="AC77" s="2">
        <v>0</v>
      </c>
      <c r="AD77" s="2">
        <v>0</v>
      </c>
      <c r="AE77" s="2">
        <v>0</v>
      </c>
      <c r="AF77" s="2">
        <v>0</v>
      </c>
      <c r="AG77" s="2">
        <v>0</v>
      </c>
      <c r="AH77" s="2">
        <v>0</v>
      </c>
      <c r="AI77" s="2">
        <v>0</v>
      </c>
      <c r="AJ77" s="2">
        <v>0</v>
      </c>
      <c r="AK77" s="2">
        <v>0</v>
      </c>
      <c r="AL77" s="2">
        <v>0</v>
      </c>
      <c r="AM77" s="2">
        <v>0</v>
      </c>
      <c r="AN77" s="2">
        <v>0</v>
      </c>
      <c r="AO77" s="2">
        <v>0</v>
      </c>
      <c r="AP77" s="2">
        <v>0</v>
      </c>
      <c r="AQ77" s="2">
        <v>0</v>
      </c>
      <c r="AR77" s="2">
        <v>0</v>
      </c>
      <c r="AS77" s="2">
        <v>0</v>
      </c>
      <c r="AT77" s="2">
        <v>0</v>
      </c>
      <c r="AU77" s="2">
        <v>0</v>
      </c>
      <c r="AV77" s="2">
        <v>0</v>
      </c>
      <c r="AW77" s="2">
        <v>0</v>
      </c>
      <c r="AX77" s="2">
        <v>0</v>
      </c>
      <c r="AY77" s="2">
        <v>0</v>
      </c>
      <c r="AZ77" s="2">
        <v>0</v>
      </c>
      <c r="BA77" s="2">
        <v>0</v>
      </c>
      <c r="BB77" s="103">
        <v>0</v>
      </c>
      <c r="BC77" s="99"/>
      <c r="BD77" s="3"/>
      <c r="BE77" s="3"/>
      <c r="BF77" s="3"/>
      <c r="BG77" s="3"/>
      <c r="BH77" s="3"/>
      <c r="BI77" s="3"/>
      <c r="BJ77" s="3"/>
      <c r="BK77" s="3"/>
      <c r="BL77" s="3"/>
      <c r="BM77" s="2"/>
      <c r="BN77" s="2">
        <v>0</v>
      </c>
      <c r="BO77" s="2">
        <v>0</v>
      </c>
      <c r="BP77" s="2">
        <v>0</v>
      </c>
      <c r="BQ77" s="2">
        <v>0</v>
      </c>
      <c r="BR77" s="2">
        <v>0</v>
      </c>
      <c r="BS77" s="2">
        <v>0</v>
      </c>
      <c r="BT77" s="2">
        <v>0</v>
      </c>
      <c r="BU77" s="2">
        <v>0</v>
      </c>
      <c r="BV77" s="2">
        <v>0</v>
      </c>
      <c r="BW77" s="2">
        <v>0</v>
      </c>
      <c r="BX77" s="2">
        <v>0</v>
      </c>
      <c r="BY77" s="2">
        <v>0</v>
      </c>
      <c r="BZ77" s="2">
        <v>0</v>
      </c>
      <c r="CA77" s="2">
        <v>0</v>
      </c>
      <c r="CB77" s="2">
        <v>0</v>
      </c>
      <c r="CC77" s="2">
        <v>0</v>
      </c>
      <c r="CD77" s="2">
        <v>0</v>
      </c>
      <c r="CE77" s="2">
        <v>0</v>
      </c>
      <c r="CF77" s="2">
        <v>0</v>
      </c>
      <c r="CG77" s="2">
        <v>0</v>
      </c>
      <c r="CH77" s="2">
        <v>0</v>
      </c>
      <c r="CI77" s="2">
        <v>0</v>
      </c>
      <c r="CJ77" s="2">
        <v>0</v>
      </c>
      <c r="CK77" s="2">
        <v>0</v>
      </c>
      <c r="CL77" s="2">
        <v>0</v>
      </c>
      <c r="CM77" s="2">
        <v>0</v>
      </c>
      <c r="CN77" s="2">
        <v>0</v>
      </c>
      <c r="CO77" s="2">
        <v>0</v>
      </c>
      <c r="CP77" s="2">
        <v>0</v>
      </c>
      <c r="CQ77" s="2">
        <v>0</v>
      </c>
      <c r="CR77" s="2">
        <v>0</v>
      </c>
      <c r="CS77" s="2">
        <v>0</v>
      </c>
      <c r="CT77" s="2">
        <v>0</v>
      </c>
      <c r="CU77" s="2">
        <v>0</v>
      </c>
      <c r="CV77" s="2">
        <v>0</v>
      </c>
      <c r="CW77" s="2">
        <v>0</v>
      </c>
      <c r="CX77" s="2">
        <v>0</v>
      </c>
      <c r="CY77" s="2">
        <v>0</v>
      </c>
      <c r="CZ77" s="103">
        <v>0</v>
      </c>
      <c r="DA77" s="105">
        <f t="shared" si="22"/>
        <v>0</v>
      </c>
      <c r="DB77" s="117">
        <f t="shared" si="17"/>
        <v>0</v>
      </c>
      <c r="DP77" s="175">
        <f t="shared" si="18"/>
        <v>0</v>
      </c>
      <c r="DQ77" s="175">
        <f t="shared" si="19"/>
        <v>0</v>
      </c>
      <c r="DR77" s="175">
        <f t="shared" si="20"/>
        <v>0</v>
      </c>
      <c r="DS77" s="175">
        <f t="shared" si="21"/>
        <v>0</v>
      </c>
      <c r="DT77" s="175"/>
    </row>
    <row r="78" spans="1:124" s="176" customFormat="1" ht="15.4" hidden="1" customHeight="1" outlineLevel="1" thickBot="1">
      <c r="A78" s="188"/>
      <c r="B78" s="187"/>
      <c r="C78" s="41" t="s">
        <v>54</v>
      </c>
      <c r="D78" s="152"/>
      <c r="E78" s="100"/>
      <c r="F78" s="101"/>
      <c r="G78" s="101"/>
      <c r="H78" s="101"/>
      <c r="I78" s="101"/>
      <c r="J78" s="101"/>
      <c r="K78" s="101"/>
      <c r="L78" s="101"/>
      <c r="M78" s="101"/>
      <c r="N78" s="101"/>
      <c r="O78" s="5"/>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104">
        <v>0</v>
      </c>
      <c r="BC78" s="100"/>
      <c r="BD78" s="101"/>
      <c r="BE78" s="101"/>
      <c r="BF78" s="101"/>
      <c r="BG78" s="101"/>
      <c r="BH78" s="101"/>
      <c r="BI78" s="101"/>
      <c r="BJ78" s="101"/>
      <c r="BK78" s="101"/>
      <c r="BL78" s="101"/>
      <c r="BM78" s="5"/>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104">
        <v>0</v>
      </c>
      <c r="DA78" s="105">
        <f t="shared" si="22"/>
        <v>0</v>
      </c>
      <c r="DB78" s="117">
        <f t="shared" si="17"/>
        <v>0</v>
      </c>
      <c r="DP78" s="175">
        <f t="shared" si="18"/>
        <v>0</v>
      </c>
      <c r="DQ78" s="175">
        <f t="shared" si="19"/>
        <v>0</v>
      </c>
      <c r="DR78" s="175">
        <f t="shared" si="20"/>
        <v>0</v>
      </c>
      <c r="DS78" s="175">
        <f t="shared" si="21"/>
        <v>0</v>
      </c>
      <c r="DT78" s="175"/>
    </row>
    <row r="79" spans="1:124" s="176" customFormat="1" ht="15.4" hidden="1" customHeight="1" outlineLevel="1" thickBot="1">
      <c r="A79" s="37"/>
      <c r="B79" s="38"/>
      <c r="C79" s="46" t="s">
        <v>143</v>
      </c>
      <c r="D79" s="153"/>
      <c r="E79" s="97"/>
      <c r="F79" s="98"/>
      <c r="G79" s="98"/>
      <c r="H79" s="98"/>
      <c r="I79" s="98"/>
      <c r="J79" s="98"/>
      <c r="K79" s="98"/>
      <c r="L79" s="98"/>
      <c r="M79" s="98"/>
      <c r="N79" s="98"/>
      <c r="O79" s="98"/>
      <c r="P79" s="98">
        <v>0</v>
      </c>
      <c r="Q79" s="98">
        <v>0</v>
      </c>
      <c r="R79" s="98">
        <v>0</v>
      </c>
      <c r="S79" s="98">
        <v>0</v>
      </c>
      <c r="T79" s="98">
        <v>0</v>
      </c>
      <c r="U79" s="98">
        <v>0</v>
      </c>
      <c r="V79" s="98">
        <v>0</v>
      </c>
      <c r="W79" s="98">
        <v>0</v>
      </c>
      <c r="X79" s="98">
        <v>0</v>
      </c>
      <c r="Y79" s="98">
        <v>0</v>
      </c>
      <c r="Z79" s="98">
        <v>0</v>
      </c>
      <c r="AA79" s="98">
        <v>0</v>
      </c>
      <c r="AB79" s="98">
        <v>0</v>
      </c>
      <c r="AC79" s="98">
        <v>0</v>
      </c>
      <c r="AD79" s="98">
        <v>0</v>
      </c>
      <c r="AE79" s="98">
        <v>0</v>
      </c>
      <c r="AF79" s="98">
        <v>0</v>
      </c>
      <c r="AG79" s="98">
        <v>0</v>
      </c>
      <c r="AH79" s="98">
        <v>0</v>
      </c>
      <c r="AI79" s="98">
        <v>0</v>
      </c>
      <c r="AJ79" s="98">
        <v>0</v>
      </c>
      <c r="AK79" s="98">
        <v>0</v>
      </c>
      <c r="AL79" s="98">
        <v>0</v>
      </c>
      <c r="AM79" s="98">
        <v>0</v>
      </c>
      <c r="AN79" s="98">
        <v>0</v>
      </c>
      <c r="AO79" s="98">
        <v>0</v>
      </c>
      <c r="AP79" s="98">
        <v>0</v>
      </c>
      <c r="AQ79" s="98">
        <v>0</v>
      </c>
      <c r="AR79" s="98">
        <v>0</v>
      </c>
      <c r="AS79" s="98">
        <v>0</v>
      </c>
      <c r="AT79" s="98">
        <v>0</v>
      </c>
      <c r="AU79" s="98">
        <v>0</v>
      </c>
      <c r="AV79" s="98">
        <v>0</v>
      </c>
      <c r="AW79" s="98">
        <v>0</v>
      </c>
      <c r="AX79" s="98">
        <v>0</v>
      </c>
      <c r="AY79" s="98">
        <v>0</v>
      </c>
      <c r="AZ79" s="98">
        <v>0</v>
      </c>
      <c r="BA79" s="98">
        <v>0</v>
      </c>
      <c r="BB79" s="102">
        <v>0</v>
      </c>
      <c r="BC79" s="97"/>
      <c r="BD79" s="98"/>
      <c r="BE79" s="98"/>
      <c r="BF79" s="98"/>
      <c r="BG79" s="98"/>
      <c r="BH79" s="98"/>
      <c r="BI79" s="98"/>
      <c r="BJ79" s="98"/>
      <c r="BK79" s="98"/>
      <c r="BL79" s="98"/>
      <c r="BM79" s="98"/>
      <c r="BN79" s="98">
        <v>0</v>
      </c>
      <c r="BO79" s="98">
        <v>0</v>
      </c>
      <c r="BP79" s="98">
        <v>0</v>
      </c>
      <c r="BQ79" s="98">
        <v>0</v>
      </c>
      <c r="BR79" s="98">
        <v>0</v>
      </c>
      <c r="BS79" s="98">
        <v>0</v>
      </c>
      <c r="BT79" s="98">
        <v>0</v>
      </c>
      <c r="BU79" s="98">
        <v>0</v>
      </c>
      <c r="BV79" s="98">
        <v>0</v>
      </c>
      <c r="BW79" s="98">
        <v>0</v>
      </c>
      <c r="BX79" s="98">
        <v>0</v>
      </c>
      <c r="BY79" s="98">
        <v>0</v>
      </c>
      <c r="BZ79" s="98">
        <v>0</v>
      </c>
      <c r="CA79" s="98">
        <v>0</v>
      </c>
      <c r="CB79" s="98">
        <v>0</v>
      </c>
      <c r="CC79" s="98">
        <v>0</v>
      </c>
      <c r="CD79" s="98">
        <v>0</v>
      </c>
      <c r="CE79" s="98">
        <v>0</v>
      </c>
      <c r="CF79" s="98">
        <v>0</v>
      </c>
      <c r="CG79" s="98">
        <v>0</v>
      </c>
      <c r="CH79" s="98">
        <v>0</v>
      </c>
      <c r="CI79" s="98">
        <v>0</v>
      </c>
      <c r="CJ79" s="98">
        <v>0</v>
      </c>
      <c r="CK79" s="98">
        <v>0</v>
      </c>
      <c r="CL79" s="98">
        <v>0</v>
      </c>
      <c r="CM79" s="98">
        <v>0</v>
      </c>
      <c r="CN79" s="98">
        <v>0</v>
      </c>
      <c r="CO79" s="98">
        <v>0</v>
      </c>
      <c r="CP79" s="98">
        <v>0</v>
      </c>
      <c r="CQ79" s="98">
        <v>0</v>
      </c>
      <c r="CR79" s="98">
        <v>0</v>
      </c>
      <c r="CS79" s="98">
        <v>0</v>
      </c>
      <c r="CT79" s="98">
        <v>0</v>
      </c>
      <c r="CU79" s="98">
        <v>0</v>
      </c>
      <c r="CV79" s="98">
        <v>0</v>
      </c>
      <c r="CW79" s="98">
        <v>0</v>
      </c>
      <c r="CX79" s="98">
        <v>0</v>
      </c>
      <c r="CY79" s="98">
        <v>0</v>
      </c>
      <c r="CZ79" s="102">
        <v>0</v>
      </c>
      <c r="DA79" s="105">
        <f t="shared" si="22"/>
        <v>0</v>
      </c>
      <c r="DB79" s="117">
        <f t="shared" si="17"/>
        <v>0</v>
      </c>
      <c r="DP79" s="175">
        <f t="shared" si="18"/>
        <v>0</v>
      </c>
      <c r="DQ79" s="175">
        <f t="shared" si="19"/>
        <v>0</v>
      </c>
      <c r="DR79" s="175">
        <f t="shared" si="20"/>
        <v>0</v>
      </c>
      <c r="DS79" s="175">
        <f t="shared" si="21"/>
        <v>0</v>
      </c>
      <c r="DT79" s="175"/>
    </row>
    <row r="80" spans="1:124" s="176" customFormat="1" ht="15.4" hidden="1" customHeight="1" outlineLevel="1" thickBot="1">
      <c r="A80" s="185" t="str">
        <f>IF(DA79&lt;&gt;0,(IF(OR(A79="",B79=""),"Please fill in the two boxes above",IF(AND(B79="YES",OR(A79="OTHER",A79="")),"YES for direct impacts on business/household only",""))),"")</f>
        <v/>
      </c>
      <c r="B80" s="187"/>
      <c r="C80" s="40" t="s">
        <v>53</v>
      </c>
      <c r="D80" s="151"/>
      <c r="E80" s="99"/>
      <c r="F80" s="3"/>
      <c r="G80" s="3"/>
      <c r="H80" s="3"/>
      <c r="I80" s="3"/>
      <c r="J80" s="3"/>
      <c r="K80" s="3"/>
      <c r="L80" s="3"/>
      <c r="M80" s="3"/>
      <c r="N80" s="3"/>
      <c r="O80" s="2"/>
      <c r="P80" s="2">
        <v>0</v>
      </c>
      <c r="Q80" s="2">
        <v>0</v>
      </c>
      <c r="R80" s="2">
        <v>0</v>
      </c>
      <c r="S80" s="2">
        <v>0</v>
      </c>
      <c r="T80" s="2">
        <v>0</v>
      </c>
      <c r="U80" s="2">
        <v>0</v>
      </c>
      <c r="V80" s="2">
        <v>0</v>
      </c>
      <c r="W80" s="2">
        <v>0</v>
      </c>
      <c r="X80" s="2">
        <v>0</v>
      </c>
      <c r="Y80" s="2">
        <v>0</v>
      </c>
      <c r="Z80" s="2">
        <v>0</v>
      </c>
      <c r="AA80" s="2">
        <v>0</v>
      </c>
      <c r="AB80" s="2">
        <v>0</v>
      </c>
      <c r="AC80" s="2">
        <v>0</v>
      </c>
      <c r="AD80" s="2">
        <v>0</v>
      </c>
      <c r="AE80" s="2">
        <v>0</v>
      </c>
      <c r="AF80" s="2">
        <v>0</v>
      </c>
      <c r="AG80" s="2">
        <v>0</v>
      </c>
      <c r="AH80" s="2">
        <v>0</v>
      </c>
      <c r="AI80" s="2">
        <v>0</v>
      </c>
      <c r="AJ80" s="2">
        <v>0</v>
      </c>
      <c r="AK80" s="2">
        <v>0</v>
      </c>
      <c r="AL80" s="2">
        <v>0</v>
      </c>
      <c r="AM80" s="2">
        <v>0</v>
      </c>
      <c r="AN80" s="2">
        <v>0</v>
      </c>
      <c r="AO80" s="2">
        <v>0</v>
      </c>
      <c r="AP80" s="2">
        <v>0</v>
      </c>
      <c r="AQ80" s="2">
        <v>0</v>
      </c>
      <c r="AR80" s="2">
        <v>0</v>
      </c>
      <c r="AS80" s="2">
        <v>0</v>
      </c>
      <c r="AT80" s="2">
        <v>0</v>
      </c>
      <c r="AU80" s="2">
        <v>0</v>
      </c>
      <c r="AV80" s="2">
        <v>0</v>
      </c>
      <c r="AW80" s="2">
        <v>0</v>
      </c>
      <c r="AX80" s="2">
        <v>0</v>
      </c>
      <c r="AY80" s="2">
        <v>0</v>
      </c>
      <c r="AZ80" s="2">
        <v>0</v>
      </c>
      <c r="BA80" s="2">
        <v>0</v>
      </c>
      <c r="BB80" s="103">
        <v>0</v>
      </c>
      <c r="BC80" s="99"/>
      <c r="BD80" s="3"/>
      <c r="BE80" s="3"/>
      <c r="BF80" s="3"/>
      <c r="BG80" s="3"/>
      <c r="BH80" s="3"/>
      <c r="BI80" s="3"/>
      <c r="BJ80" s="3"/>
      <c r="BK80" s="3"/>
      <c r="BL80" s="3"/>
      <c r="BM80" s="2"/>
      <c r="BN80" s="2">
        <v>0</v>
      </c>
      <c r="BO80" s="2">
        <v>0</v>
      </c>
      <c r="BP80" s="2">
        <v>0</v>
      </c>
      <c r="BQ80" s="2">
        <v>0</v>
      </c>
      <c r="BR80" s="2">
        <v>0</v>
      </c>
      <c r="BS80" s="2">
        <v>0</v>
      </c>
      <c r="BT80" s="2">
        <v>0</v>
      </c>
      <c r="BU80" s="2">
        <v>0</v>
      </c>
      <c r="BV80" s="2">
        <v>0</v>
      </c>
      <c r="BW80" s="2">
        <v>0</v>
      </c>
      <c r="BX80" s="2">
        <v>0</v>
      </c>
      <c r="BY80" s="2">
        <v>0</v>
      </c>
      <c r="BZ80" s="2">
        <v>0</v>
      </c>
      <c r="CA80" s="2">
        <v>0</v>
      </c>
      <c r="CB80" s="2">
        <v>0</v>
      </c>
      <c r="CC80" s="2">
        <v>0</v>
      </c>
      <c r="CD80" s="2">
        <v>0</v>
      </c>
      <c r="CE80" s="2">
        <v>0</v>
      </c>
      <c r="CF80" s="2">
        <v>0</v>
      </c>
      <c r="CG80" s="2">
        <v>0</v>
      </c>
      <c r="CH80" s="2">
        <v>0</v>
      </c>
      <c r="CI80" s="2">
        <v>0</v>
      </c>
      <c r="CJ80" s="2">
        <v>0</v>
      </c>
      <c r="CK80" s="2">
        <v>0</v>
      </c>
      <c r="CL80" s="2">
        <v>0</v>
      </c>
      <c r="CM80" s="2">
        <v>0</v>
      </c>
      <c r="CN80" s="2">
        <v>0</v>
      </c>
      <c r="CO80" s="2">
        <v>0</v>
      </c>
      <c r="CP80" s="2">
        <v>0</v>
      </c>
      <c r="CQ80" s="2">
        <v>0</v>
      </c>
      <c r="CR80" s="2">
        <v>0</v>
      </c>
      <c r="CS80" s="2">
        <v>0</v>
      </c>
      <c r="CT80" s="2">
        <v>0</v>
      </c>
      <c r="CU80" s="2">
        <v>0</v>
      </c>
      <c r="CV80" s="2">
        <v>0</v>
      </c>
      <c r="CW80" s="2">
        <v>0</v>
      </c>
      <c r="CX80" s="2">
        <v>0</v>
      </c>
      <c r="CY80" s="2">
        <v>0</v>
      </c>
      <c r="CZ80" s="103">
        <v>0</v>
      </c>
      <c r="DA80" s="105">
        <f t="shared" si="22"/>
        <v>0</v>
      </c>
      <c r="DB80" s="117">
        <f t="shared" si="17"/>
        <v>0</v>
      </c>
      <c r="DP80" s="175">
        <f t="shared" si="18"/>
        <v>0</v>
      </c>
      <c r="DQ80" s="175">
        <f t="shared" si="19"/>
        <v>0</v>
      </c>
      <c r="DR80" s="175">
        <f t="shared" si="20"/>
        <v>0</v>
      </c>
      <c r="DS80" s="175">
        <f t="shared" si="21"/>
        <v>0</v>
      </c>
      <c r="DT80" s="175"/>
    </row>
    <row r="81" spans="1:124" s="176" customFormat="1" ht="15.4" hidden="1" customHeight="1" outlineLevel="1" thickBot="1">
      <c r="A81" s="188"/>
      <c r="B81" s="187"/>
      <c r="C81" s="41" t="s">
        <v>54</v>
      </c>
      <c r="D81" s="152"/>
      <c r="E81" s="100"/>
      <c r="F81" s="101"/>
      <c r="G81" s="101"/>
      <c r="H81" s="101"/>
      <c r="I81" s="101"/>
      <c r="J81" s="101"/>
      <c r="K81" s="101"/>
      <c r="L81" s="101"/>
      <c r="M81" s="101"/>
      <c r="N81" s="101"/>
      <c r="O81" s="5"/>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0</v>
      </c>
      <c r="AQ81" s="5">
        <v>0</v>
      </c>
      <c r="AR81" s="5">
        <v>0</v>
      </c>
      <c r="AS81" s="5">
        <v>0</v>
      </c>
      <c r="AT81" s="5">
        <v>0</v>
      </c>
      <c r="AU81" s="5">
        <v>0</v>
      </c>
      <c r="AV81" s="5">
        <v>0</v>
      </c>
      <c r="AW81" s="5">
        <v>0</v>
      </c>
      <c r="AX81" s="5">
        <v>0</v>
      </c>
      <c r="AY81" s="5">
        <v>0</v>
      </c>
      <c r="AZ81" s="5">
        <v>0</v>
      </c>
      <c r="BA81" s="5">
        <v>0</v>
      </c>
      <c r="BB81" s="104">
        <v>0</v>
      </c>
      <c r="BC81" s="100"/>
      <c r="BD81" s="101"/>
      <c r="BE81" s="101"/>
      <c r="BF81" s="101"/>
      <c r="BG81" s="101"/>
      <c r="BH81" s="101"/>
      <c r="BI81" s="101"/>
      <c r="BJ81" s="101"/>
      <c r="BK81" s="101"/>
      <c r="BL81" s="101"/>
      <c r="BM81" s="5"/>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0</v>
      </c>
      <c r="CJ81" s="5">
        <v>0</v>
      </c>
      <c r="CK81" s="5">
        <v>0</v>
      </c>
      <c r="CL81" s="5">
        <v>0</v>
      </c>
      <c r="CM81" s="5">
        <v>0</v>
      </c>
      <c r="CN81" s="5">
        <v>0</v>
      </c>
      <c r="CO81" s="5">
        <v>0</v>
      </c>
      <c r="CP81" s="5">
        <v>0</v>
      </c>
      <c r="CQ81" s="5">
        <v>0</v>
      </c>
      <c r="CR81" s="5">
        <v>0</v>
      </c>
      <c r="CS81" s="5">
        <v>0</v>
      </c>
      <c r="CT81" s="5">
        <v>0</v>
      </c>
      <c r="CU81" s="5">
        <v>0</v>
      </c>
      <c r="CV81" s="5">
        <v>0</v>
      </c>
      <c r="CW81" s="5">
        <v>0</v>
      </c>
      <c r="CX81" s="5">
        <v>0</v>
      </c>
      <c r="CY81" s="5">
        <v>0</v>
      </c>
      <c r="CZ81" s="104">
        <v>0</v>
      </c>
      <c r="DA81" s="105">
        <f t="shared" si="22"/>
        <v>0</v>
      </c>
      <c r="DB81" s="117">
        <f t="shared" si="17"/>
        <v>0</v>
      </c>
      <c r="DP81" s="175">
        <f t="shared" si="18"/>
        <v>0</v>
      </c>
      <c r="DQ81" s="175">
        <f t="shared" si="19"/>
        <v>0</v>
      </c>
      <c r="DR81" s="175">
        <f t="shared" si="20"/>
        <v>0</v>
      </c>
      <c r="DS81" s="175">
        <f t="shared" si="21"/>
        <v>0</v>
      </c>
      <c r="DT81" s="175"/>
    </row>
    <row r="82" spans="1:124" s="176" customFormat="1" ht="15.4" hidden="1" customHeight="1" outlineLevel="1" thickBot="1">
      <c r="A82" s="37"/>
      <c r="B82" s="38"/>
      <c r="C82" s="46" t="s">
        <v>144</v>
      </c>
      <c r="D82" s="153"/>
      <c r="E82" s="3"/>
      <c r="F82" s="3"/>
      <c r="G82" s="3"/>
      <c r="H82" s="3"/>
      <c r="I82" s="3"/>
      <c r="J82" s="3"/>
      <c r="K82" s="3"/>
      <c r="L82" s="3"/>
      <c r="M82" s="3"/>
      <c r="N82" s="3"/>
      <c r="O82" s="3"/>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c r="AH82" s="3">
        <v>0</v>
      </c>
      <c r="AI82" s="3">
        <v>0</v>
      </c>
      <c r="AJ82" s="3">
        <v>0</v>
      </c>
      <c r="AK82" s="3">
        <v>0</v>
      </c>
      <c r="AL82" s="3">
        <v>0</v>
      </c>
      <c r="AM82" s="3">
        <v>0</v>
      </c>
      <c r="AN82" s="3">
        <v>0</v>
      </c>
      <c r="AO82" s="3">
        <v>0</v>
      </c>
      <c r="AP82" s="3">
        <v>0</v>
      </c>
      <c r="AQ82" s="3">
        <v>0</v>
      </c>
      <c r="AR82" s="3">
        <v>0</v>
      </c>
      <c r="AS82" s="3">
        <v>0</v>
      </c>
      <c r="AT82" s="3">
        <v>0</v>
      </c>
      <c r="AU82" s="3">
        <v>0</v>
      </c>
      <c r="AV82" s="3">
        <v>0</v>
      </c>
      <c r="AW82" s="3">
        <v>0</v>
      </c>
      <c r="AX82" s="3">
        <v>0</v>
      </c>
      <c r="AY82" s="3">
        <v>0</v>
      </c>
      <c r="AZ82" s="3">
        <v>0</v>
      </c>
      <c r="BA82" s="3">
        <v>0</v>
      </c>
      <c r="BB82" s="3">
        <v>0</v>
      </c>
      <c r="BC82" s="3"/>
      <c r="BD82" s="3"/>
      <c r="BE82" s="3"/>
      <c r="BF82" s="3"/>
      <c r="BG82" s="3"/>
      <c r="BH82" s="3"/>
      <c r="BI82" s="3"/>
      <c r="BJ82" s="3"/>
      <c r="BK82" s="3"/>
      <c r="BL82" s="3"/>
      <c r="BM82" s="3"/>
      <c r="BN82" s="3">
        <v>0</v>
      </c>
      <c r="BO82" s="3">
        <v>0</v>
      </c>
      <c r="BP82" s="3">
        <v>0</v>
      </c>
      <c r="BQ82" s="3">
        <v>0</v>
      </c>
      <c r="BR82" s="3">
        <v>0</v>
      </c>
      <c r="BS82" s="3">
        <v>0</v>
      </c>
      <c r="BT82" s="3">
        <v>0</v>
      </c>
      <c r="BU82" s="3">
        <v>0</v>
      </c>
      <c r="BV82" s="3">
        <v>0</v>
      </c>
      <c r="BW82" s="3">
        <v>0</v>
      </c>
      <c r="BX82" s="3">
        <v>0</v>
      </c>
      <c r="BY82" s="3">
        <v>0</v>
      </c>
      <c r="BZ82" s="3">
        <v>0</v>
      </c>
      <c r="CA82" s="3">
        <v>0</v>
      </c>
      <c r="CB82" s="3">
        <v>0</v>
      </c>
      <c r="CC82" s="3">
        <v>0</v>
      </c>
      <c r="CD82" s="3">
        <v>0</v>
      </c>
      <c r="CE82" s="3">
        <v>0</v>
      </c>
      <c r="CF82" s="3">
        <v>0</v>
      </c>
      <c r="CG82" s="3">
        <v>0</v>
      </c>
      <c r="CH82" s="3">
        <v>0</v>
      </c>
      <c r="CI82" s="3">
        <v>0</v>
      </c>
      <c r="CJ82" s="3">
        <v>0</v>
      </c>
      <c r="CK82" s="3">
        <v>0</v>
      </c>
      <c r="CL82" s="3">
        <v>0</v>
      </c>
      <c r="CM82" s="3">
        <v>0</v>
      </c>
      <c r="CN82" s="3">
        <v>0</v>
      </c>
      <c r="CO82" s="3">
        <v>0</v>
      </c>
      <c r="CP82" s="3">
        <v>0</v>
      </c>
      <c r="CQ82" s="3">
        <v>0</v>
      </c>
      <c r="CR82" s="3">
        <v>0</v>
      </c>
      <c r="CS82" s="3">
        <v>0</v>
      </c>
      <c r="CT82" s="3">
        <v>0</v>
      </c>
      <c r="CU82" s="3">
        <v>0</v>
      </c>
      <c r="CV82" s="3">
        <v>0</v>
      </c>
      <c r="CW82" s="3">
        <v>0</v>
      </c>
      <c r="CX82" s="3">
        <v>0</v>
      </c>
      <c r="CY82" s="3">
        <v>0</v>
      </c>
      <c r="CZ82" s="3">
        <v>0</v>
      </c>
      <c r="DA82" s="105">
        <f t="shared" si="22"/>
        <v>0</v>
      </c>
      <c r="DB82" s="117">
        <f t="shared" si="17"/>
        <v>0</v>
      </c>
      <c r="DP82" s="175">
        <f t="shared" si="18"/>
        <v>0</v>
      </c>
      <c r="DQ82" s="175">
        <f t="shared" si="19"/>
        <v>0</v>
      </c>
      <c r="DR82" s="175">
        <f t="shared" si="20"/>
        <v>0</v>
      </c>
      <c r="DS82" s="175">
        <f t="shared" si="21"/>
        <v>0</v>
      </c>
      <c r="DT82" s="175"/>
    </row>
    <row r="83" spans="1:124" s="176" customFormat="1" ht="15.4" hidden="1" customHeight="1" outlineLevel="1" thickBot="1">
      <c r="A83" s="185" t="str">
        <f>IF(DA82&lt;&gt;0,(IF(OR(A82="",B82=""),"Please fill in the two boxes above",IF(AND(B82="YES",OR(A82="OTHER",A82="")),"YES for direct impacts on business/household only",""))),"")</f>
        <v/>
      </c>
      <c r="B83" s="187"/>
      <c r="C83" s="40" t="s">
        <v>53</v>
      </c>
      <c r="D83" s="151"/>
      <c r="E83" s="2"/>
      <c r="F83" s="2"/>
      <c r="G83" s="2"/>
      <c r="H83" s="2"/>
      <c r="I83" s="2"/>
      <c r="J83" s="2"/>
      <c r="K83" s="2"/>
      <c r="L83" s="2"/>
      <c r="M83" s="2"/>
      <c r="N83" s="2"/>
      <c r="O83" s="2"/>
      <c r="P83" s="2">
        <v>0</v>
      </c>
      <c r="Q83" s="2">
        <v>0</v>
      </c>
      <c r="R83" s="2">
        <v>0</v>
      </c>
      <c r="S83" s="2">
        <v>0</v>
      </c>
      <c r="T83" s="2">
        <v>0</v>
      </c>
      <c r="U83" s="2">
        <v>0</v>
      </c>
      <c r="V83" s="2">
        <v>0</v>
      </c>
      <c r="W83" s="2">
        <v>0</v>
      </c>
      <c r="X83" s="2">
        <v>0</v>
      </c>
      <c r="Y83" s="2">
        <v>0</v>
      </c>
      <c r="Z83" s="2">
        <v>0</v>
      </c>
      <c r="AA83" s="2">
        <v>0</v>
      </c>
      <c r="AB83" s="2">
        <v>0</v>
      </c>
      <c r="AC83" s="2">
        <v>0</v>
      </c>
      <c r="AD83" s="2">
        <v>0</v>
      </c>
      <c r="AE83" s="2">
        <v>0</v>
      </c>
      <c r="AF83" s="2">
        <v>0</v>
      </c>
      <c r="AG83" s="2">
        <v>0</v>
      </c>
      <c r="AH83" s="2">
        <v>0</v>
      </c>
      <c r="AI83" s="2">
        <v>0</v>
      </c>
      <c r="AJ83" s="2">
        <v>0</v>
      </c>
      <c r="AK83" s="2">
        <v>0</v>
      </c>
      <c r="AL83" s="2">
        <v>0</v>
      </c>
      <c r="AM83" s="2">
        <v>0</v>
      </c>
      <c r="AN83" s="2">
        <v>0</v>
      </c>
      <c r="AO83" s="2">
        <v>0</v>
      </c>
      <c r="AP83" s="2">
        <v>0</v>
      </c>
      <c r="AQ83" s="2">
        <v>0</v>
      </c>
      <c r="AR83" s="2">
        <v>0</v>
      </c>
      <c r="AS83" s="2">
        <v>0</v>
      </c>
      <c r="AT83" s="2">
        <v>0</v>
      </c>
      <c r="AU83" s="2">
        <v>0</v>
      </c>
      <c r="AV83" s="2">
        <v>0</v>
      </c>
      <c r="AW83" s="2">
        <v>0</v>
      </c>
      <c r="AX83" s="2">
        <v>0</v>
      </c>
      <c r="AY83" s="2">
        <v>0</v>
      </c>
      <c r="AZ83" s="2">
        <v>0</v>
      </c>
      <c r="BA83" s="2">
        <v>0</v>
      </c>
      <c r="BB83" s="2">
        <v>0</v>
      </c>
      <c r="BC83" s="2"/>
      <c r="BD83" s="2"/>
      <c r="BE83" s="2"/>
      <c r="BF83" s="2"/>
      <c r="BG83" s="2"/>
      <c r="BH83" s="2"/>
      <c r="BI83" s="2"/>
      <c r="BJ83" s="2"/>
      <c r="BK83" s="2"/>
      <c r="BL83" s="2"/>
      <c r="BM83" s="2"/>
      <c r="BN83" s="2">
        <v>0</v>
      </c>
      <c r="BO83" s="2">
        <v>0</v>
      </c>
      <c r="BP83" s="2">
        <v>0</v>
      </c>
      <c r="BQ83" s="2">
        <v>0</v>
      </c>
      <c r="BR83" s="2">
        <v>0</v>
      </c>
      <c r="BS83" s="2">
        <v>0</v>
      </c>
      <c r="BT83" s="2">
        <v>0</v>
      </c>
      <c r="BU83" s="2">
        <v>0</v>
      </c>
      <c r="BV83" s="2">
        <v>0</v>
      </c>
      <c r="BW83" s="2">
        <v>0</v>
      </c>
      <c r="BX83" s="2">
        <v>0</v>
      </c>
      <c r="BY83" s="2">
        <v>0</v>
      </c>
      <c r="BZ83" s="2">
        <v>0</v>
      </c>
      <c r="CA83" s="2">
        <v>0</v>
      </c>
      <c r="CB83" s="2">
        <v>0</v>
      </c>
      <c r="CC83" s="2">
        <v>0</v>
      </c>
      <c r="CD83" s="2">
        <v>0</v>
      </c>
      <c r="CE83" s="2">
        <v>0</v>
      </c>
      <c r="CF83" s="2">
        <v>0</v>
      </c>
      <c r="CG83" s="2">
        <v>0</v>
      </c>
      <c r="CH83" s="2">
        <v>0</v>
      </c>
      <c r="CI83" s="2">
        <v>0</v>
      </c>
      <c r="CJ83" s="2">
        <v>0</v>
      </c>
      <c r="CK83" s="2">
        <v>0</v>
      </c>
      <c r="CL83" s="2">
        <v>0</v>
      </c>
      <c r="CM83" s="2">
        <v>0</v>
      </c>
      <c r="CN83" s="2">
        <v>0</v>
      </c>
      <c r="CO83" s="2">
        <v>0</v>
      </c>
      <c r="CP83" s="2">
        <v>0</v>
      </c>
      <c r="CQ83" s="2">
        <v>0</v>
      </c>
      <c r="CR83" s="2">
        <v>0</v>
      </c>
      <c r="CS83" s="2">
        <v>0</v>
      </c>
      <c r="CT83" s="2">
        <v>0</v>
      </c>
      <c r="CU83" s="2">
        <v>0</v>
      </c>
      <c r="CV83" s="2">
        <v>0</v>
      </c>
      <c r="CW83" s="2">
        <v>0</v>
      </c>
      <c r="CX83" s="2">
        <v>0</v>
      </c>
      <c r="CY83" s="2">
        <v>0</v>
      </c>
      <c r="CZ83" s="2">
        <v>0</v>
      </c>
      <c r="DA83" s="105">
        <f t="shared" si="22"/>
        <v>0</v>
      </c>
      <c r="DB83" s="117">
        <f t="shared" si="17"/>
        <v>0</v>
      </c>
      <c r="DP83" s="175">
        <f t="shared" si="18"/>
        <v>0</v>
      </c>
      <c r="DQ83" s="175">
        <f t="shared" si="19"/>
        <v>0</v>
      </c>
      <c r="DR83" s="175">
        <f t="shared" si="20"/>
        <v>0</v>
      </c>
      <c r="DS83" s="175">
        <f t="shared" si="21"/>
        <v>0</v>
      </c>
      <c r="DT83" s="175"/>
    </row>
    <row r="84" spans="1:124" s="176" customFormat="1" ht="15.4" hidden="1" customHeight="1" outlineLevel="1" thickBot="1">
      <c r="A84" s="188"/>
      <c r="B84" s="187"/>
      <c r="C84" s="42" t="s">
        <v>54</v>
      </c>
      <c r="D84" s="154"/>
      <c r="E84" s="4"/>
      <c r="F84" s="5"/>
      <c r="G84" s="5"/>
      <c r="H84" s="5"/>
      <c r="I84" s="5"/>
      <c r="J84" s="5"/>
      <c r="K84" s="5"/>
      <c r="L84" s="5"/>
      <c r="M84" s="5"/>
      <c r="N84" s="5"/>
      <c r="O84" s="5"/>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4"/>
      <c r="BD84" s="5"/>
      <c r="BE84" s="5"/>
      <c r="BF84" s="5"/>
      <c r="BG84" s="5"/>
      <c r="BH84" s="5"/>
      <c r="BI84" s="5"/>
      <c r="BJ84" s="5"/>
      <c r="BK84" s="5"/>
      <c r="BL84" s="5"/>
      <c r="BM84" s="5"/>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105">
        <f t="shared" si="22"/>
        <v>0</v>
      </c>
      <c r="DB84" s="117">
        <f t="shared" si="17"/>
        <v>0</v>
      </c>
      <c r="DP84" s="175">
        <f t="shared" si="18"/>
        <v>0</v>
      </c>
      <c r="DQ84" s="175">
        <f t="shared" si="19"/>
        <v>0</v>
      </c>
      <c r="DR84" s="175">
        <f t="shared" si="20"/>
        <v>0</v>
      </c>
      <c r="DS84" s="175">
        <f t="shared" si="21"/>
        <v>0</v>
      </c>
      <c r="DT84" s="175"/>
    </row>
    <row r="85" spans="1:124" s="176" customFormat="1" ht="16.5" collapsed="1" thickBot="1">
      <c r="A85" s="183"/>
      <c r="B85" s="184"/>
      <c r="C85" s="90" t="s">
        <v>145</v>
      </c>
      <c r="D85" s="66"/>
      <c r="E85" s="208"/>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8"/>
      <c r="BD85" s="209"/>
      <c r="BE85" s="209"/>
      <c r="BF85" s="209"/>
      <c r="BG85" s="209"/>
      <c r="BH85" s="209"/>
      <c r="BI85" s="209"/>
      <c r="BJ85" s="209"/>
      <c r="BK85" s="209"/>
      <c r="BL85" s="209"/>
      <c r="BM85" s="209"/>
      <c r="BN85" s="209"/>
      <c r="BO85" s="209"/>
      <c r="BP85" s="209"/>
      <c r="BQ85" s="209"/>
      <c r="BR85" s="209"/>
      <c r="BS85" s="209"/>
      <c r="BT85" s="209"/>
      <c r="BU85" s="209"/>
      <c r="BV85" s="209"/>
      <c r="BW85" s="209"/>
      <c r="BX85" s="209"/>
      <c r="BY85" s="209"/>
      <c r="BZ85" s="209"/>
      <c r="CA85" s="209"/>
      <c r="CB85" s="209"/>
      <c r="CC85" s="209"/>
      <c r="CD85" s="209"/>
      <c r="CE85" s="209"/>
      <c r="CF85" s="209"/>
      <c r="CG85" s="209"/>
      <c r="CH85" s="209"/>
      <c r="CI85" s="209"/>
      <c r="CJ85" s="209"/>
      <c r="CK85" s="209"/>
      <c r="CL85" s="209"/>
      <c r="CM85" s="209"/>
      <c r="CN85" s="209"/>
      <c r="CO85" s="209"/>
      <c r="CP85" s="209"/>
      <c r="CQ85" s="209"/>
      <c r="CR85" s="209"/>
      <c r="CS85" s="209"/>
      <c r="CT85" s="209"/>
      <c r="CU85" s="209"/>
      <c r="CV85" s="209"/>
      <c r="CW85" s="209"/>
      <c r="CX85" s="209"/>
      <c r="CY85" s="209"/>
      <c r="CZ85" s="209"/>
      <c r="DA85" s="210"/>
      <c r="DB85" s="194"/>
      <c r="DP85" s="175">
        <f t="shared" si="18"/>
        <v>0</v>
      </c>
      <c r="DQ85" s="175">
        <f t="shared" si="19"/>
        <v>0</v>
      </c>
      <c r="DR85" s="175">
        <f t="shared" si="20"/>
        <v>0</v>
      </c>
      <c r="DS85" s="175">
        <f t="shared" si="21"/>
        <v>0</v>
      </c>
      <c r="DT85" s="175"/>
    </row>
    <row r="86" spans="1:124" s="176" customFormat="1" ht="16.5" thickBot="1">
      <c r="A86" s="37"/>
      <c r="B86" s="38"/>
      <c r="C86" s="44" t="s">
        <v>146</v>
      </c>
      <c r="D86" s="147"/>
      <c r="E86" s="97"/>
      <c r="F86" s="98"/>
      <c r="G86" s="98"/>
      <c r="H86" s="98"/>
      <c r="I86" s="98"/>
      <c r="J86" s="98"/>
      <c r="K86" s="98"/>
      <c r="L86" s="98"/>
      <c r="M86" s="98"/>
      <c r="N86" s="98"/>
      <c r="O86" s="98"/>
      <c r="P86" s="98">
        <v>0</v>
      </c>
      <c r="Q86" s="98">
        <v>0</v>
      </c>
      <c r="R86" s="98">
        <v>0</v>
      </c>
      <c r="S86" s="98">
        <v>0</v>
      </c>
      <c r="T86" s="98">
        <v>0</v>
      </c>
      <c r="U86" s="98">
        <v>0</v>
      </c>
      <c r="V86" s="98">
        <v>0</v>
      </c>
      <c r="W86" s="98">
        <v>0</v>
      </c>
      <c r="X86" s="98">
        <v>0</v>
      </c>
      <c r="Y86" s="98">
        <v>0</v>
      </c>
      <c r="Z86" s="98">
        <v>0</v>
      </c>
      <c r="AA86" s="98">
        <v>0</v>
      </c>
      <c r="AB86" s="98">
        <v>0</v>
      </c>
      <c r="AC86" s="98">
        <v>0</v>
      </c>
      <c r="AD86" s="98">
        <v>0</v>
      </c>
      <c r="AE86" s="98">
        <v>0</v>
      </c>
      <c r="AF86" s="98">
        <v>0</v>
      </c>
      <c r="AG86" s="98">
        <v>0</v>
      </c>
      <c r="AH86" s="98">
        <v>0</v>
      </c>
      <c r="AI86" s="98">
        <v>0</v>
      </c>
      <c r="AJ86" s="98">
        <v>0</v>
      </c>
      <c r="AK86" s="98">
        <v>0</v>
      </c>
      <c r="AL86" s="98">
        <v>0</v>
      </c>
      <c r="AM86" s="98">
        <v>0</v>
      </c>
      <c r="AN86" s="98">
        <v>0</v>
      </c>
      <c r="AO86" s="98">
        <v>0</v>
      </c>
      <c r="AP86" s="98">
        <v>0</v>
      </c>
      <c r="AQ86" s="98">
        <v>0</v>
      </c>
      <c r="AR86" s="98">
        <v>0</v>
      </c>
      <c r="AS86" s="98">
        <v>0</v>
      </c>
      <c r="AT86" s="98">
        <v>0</v>
      </c>
      <c r="AU86" s="98">
        <v>0</v>
      </c>
      <c r="AV86" s="98">
        <v>0</v>
      </c>
      <c r="AW86" s="98">
        <v>0</v>
      </c>
      <c r="AX86" s="98">
        <v>0</v>
      </c>
      <c r="AY86" s="98">
        <v>0</v>
      </c>
      <c r="AZ86" s="98">
        <v>0</v>
      </c>
      <c r="BA86" s="98">
        <v>0</v>
      </c>
      <c r="BB86" s="98">
        <v>0</v>
      </c>
      <c r="BC86" s="97"/>
      <c r="BD86" s="98"/>
      <c r="BE86" s="98"/>
      <c r="BF86" s="98"/>
      <c r="BG86" s="98"/>
      <c r="BH86" s="98"/>
      <c r="BI86" s="98"/>
      <c r="BJ86" s="98"/>
      <c r="BK86" s="98"/>
      <c r="BL86" s="98"/>
      <c r="BM86" s="98"/>
      <c r="BN86" s="98">
        <v>0</v>
      </c>
      <c r="BO86" s="98">
        <v>0</v>
      </c>
      <c r="BP86" s="98">
        <v>0</v>
      </c>
      <c r="BQ86" s="98">
        <v>0</v>
      </c>
      <c r="BR86" s="98">
        <v>0</v>
      </c>
      <c r="BS86" s="98">
        <v>0</v>
      </c>
      <c r="BT86" s="98">
        <v>0</v>
      </c>
      <c r="BU86" s="98">
        <v>0</v>
      </c>
      <c r="BV86" s="98">
        <v>0</v>
      </c>
      <c r="BW86" s="98">
        <v>0</v>
      </c>
      <c r="BX86" s="98">
        <v>0</v>
      </c>
      <c r="BY86" s="98">
        <v>0</v>
      </c>
      <c r="BZ86" s="98">
        <v>0</v>
      </c>
      <c r="CA86" s="98">
        <v>0</v>
      </c>
      <c r="CB86" s="98">
        <v>0</v>
      </c>
      <c r="CC86" s="98">
        <v>0</v>
      </c>
      <c r="CD86" s="98">
        <v>0</v>
      </c>
      <c r="CE86" s="98">
        <v>0</v>
      </c>
      <c r="CF86" s="98">
        <v>0</v>
      </c>
      <c r="CG86" s="98">
        <v>0</v>
      </c>
      <c r="CH86" s="98">
        <v>0</v>
      </c>
      <c r="CI86" s="98">
        <v>0</v>
      </c>
      <c r="CJ86" s="98">
        <v>0</v>
      </c>
      <c r="CK86" s="98">
        <v>0</v>
      </c>
      <c r="CL86" s="98">
        <v>0</v>
      </c>
      <c r="CM86" s="98">
        <v>0</v>
      </c>
      <c r="CN86" s="98">
        <v>0</v>
      </c>
      <c r="CO86" s="98">
        <v>0</v>
      </c>
      <c r="CP86" s="98">
        <v>0</v>
      </c>
      <c r="CQ86" s="98">
        <v>0</v>
      </c>
      <c r="CR86" s="98">
        <v>0</v>
      </c>
      <c r="CS86" s="98">
        <v>0</v>
      </c>
      <c r="CT86" s="98">
        <v>0</v>
      </c>
      <c r="CU86" s="98">
        <v>0</v>
      </c>
      <c r="CV86" s="98">
        <v>0</v>
      </c>
      <c r="CW86" s="98">
        <v>0</v>
      </c>
      <c r="CX86" s="98">
        <v>0</v>
      </c>
      <c r="CY86" s="98">
        <v>0</v>
      </c>
      <c r="CZ86" s="98">
        <v>0</v>
      </c>
      <c r="DA86" s="105">
        <f>SUM(E86:CZ86)</f>
        <v>0</v>
      </c>
      <c r="DB86" s="117">
        <f t="shared" ref="DB86:DB130" si="23">SUMPRODUCT(E86:CZ86,DiscountFactors)</f>
        <v>0</v>
      </c>
      <c r="DP86" s="175">
        <f t="shared" si="18"/>
        <v>0</v>
      </c>
      <c r="DQ86" s="175">
        <f t="shared" si="19"/>
        <v>0</v>
      </c>
      <c r="DR86" s="175">
        <f t="shared" si="20"/>
        <v>0</v>
      </c>
      <c r="DS86" s="175">
        <f t="shared" si="21"/>
        <v>0</v>
      </c>
      <c r="DT86" s="175"/>
    </row>
    <row r="87" spans="1:124" s="176" customFormat="1" ht="15.4" customHeight="1" thickBot="1">
      <c r="A87" s="185" t="str">
        <f>IF(DA86&lt;&gt;0,(IF(OR(A86="",B86=""),"Please fill in the two boxes above",IF(AND(B86="YES",OR(A86="OTHER",A86="")),"YES for direct impacts on business/household only",""))),"")</f>
        <v/>
      </c>
      <c r="B87" s="187"/>
      <c r="C87" s="40" t="s">
        <v>53</v>
      </c>
      <c r="D87" s="151"/>
      <c r="E87" s="99"/>
      <c r="F87" s="3"/>
      <c r="G87" s="3"/>
      <c r="H87" s="3"/>
      <c r="I87" s="3"/>
      <c r="J87" s="3"/>
      <c r="K87" s="3"/>
      <c r="L87" s="3"/>
      <c r="M87" s="3"/>
      <c r="N87" s="3"/>
      <c r="O87" s="3"/>
      <c r="P87" s="2">
        <v>0</v>
      </c>
      <c r="Q87" s="2">
        <v>0</v>
      </c>
      <c r="R87" s="2">
        <v>0</v>
      </c>
      <c r="S87" s="2">
        <v>0</v>
      </c>
      <c r="T87" s="2">
        <v>0</v>
      </c>
      <c r="U87" s="2">
        <v>0</v>
      </c>
      <c r="V87" s="2">
        <v>0</v>
      </c>
      <c r="W87" s="2">
        <v>0</v>
      </c>
      <c r="X87" s="2">
        <v>0</v>
      </c>
      <c r="Y87" s="2">
        <v>0</v>
      </c>
      <c r="Z87" s="2">
        <v>0</v>
      </c>
      <c r="AA87" s="2">
        <v>0</v>
      </c>
      <c r="AB87" s="2">
        <v>0</v>
      </c>
      <c r="AC87" s="2">
        <v>0</v>
      </c>
      <c r="AD87" s="2">
        <v>0</v>
      </c>
      <c r="AE87" s="2">
        <v>0</v>
      </c>
      <c r="AF87" s="2">
        <v>0</v>
      </c>
      <c r="AG87" s="2">
        <v>0</v>
      </c>
      <c r="AH87" s="2">
        <v>0</v>
      </c>
      <c r="AI87" s="2">
        <v>0</v>
      </c>
      <c r="AJ87" s="2">
        <v>0</v>
      </c>
      <c r="AK87" s="2">
        <v>0</v>
      </c>
      <c r="AL87" s="2">
        <v>0</v>
      </c>
      <c r="AM87" s="2">
        <v>0</v>
      </c>
      <c r="AN87" s="2">
        <v>0</v>
      </c>
      <c r="AO87" s="2">
        <v>0</v>
      </c>
      <c r="AP87" s="2">
        <v>0</v>
      </c>
      <c r="AQ87" s="2">
        <v>0</v>
      </c>
      <c r="AR87" s="2">
        <v>0</v>
      </c>
      <c r="AS87" s="2">
        <v>0</v>
      </c>
      <c r="AT87" s="2">
        <v>0</v>
      </c>
      <c r="AU87" s="2">
        <v>0</v>
      </c>
      <c r="AV87" s="2">
        <v>0</v>
      </c>
      <c r="AW87" s="2">
        <v>0</v>
      </c>
      <c r="AX87" s="2">
        <v>0</v>
      </c>
      <c r="AY87" s="2">
        <v>0</v>
      </c>
      <c r="AZ87" s="2">
        <v>0</v>
      </c>
      <c r="BA87" s="2">
        <v>0</v>
      </c>
      <c r="BB87" s="2">
        <v>0</v>
      </c>
      <c r="BC87" s="99"/>
      <c r="BD87" s="3"/>
      <c r="BE87" s="3"/>
      <c r="BF87" s="3"/>
      <c r="BG87" s="3"/>
      <c r="BH87" s="3"/>
      <c r="BI87" s="3"/>
      <c r="BJ87" s="3"/>
      <c r="BK87" s="3"/>
      <c r="BL87" s="3"/>
      <c r="BM87" s="3"/>
      <c r="BN87" s="2">
        <v>0</v>
      </c>
      <c r="BO87" s="2">
        <v>0</v>
      </c>
      <c r="BP87" s="2">
        <v>0</v>
      </c>
      <c r="BQ87" s="2">
        <v>0</v>
      </c>
      <c r="BR87" s="2">
        <v>0</v>
      </c>
      <c r="BS87" s="2">
        <v>0</v>
      </c>
      <c r="BT87" s="2">
        <v>0</v>
      </c>
      <c r="BU87" s="2">
        <v>0</v>
      </c>
      <c r="BV87" s="2">
        <v>0</v>
      </c>
      <c r="BW87" s="2">
        <v>0</v>
      </c>
      <c r="BX87" s="2">
        <v>0</v>
      </c>
      <c r="BY87" s="2">
        <v>0</v>
      </c>
      <c r="BZ87" s="2">
        <v>0</v>
      </c>
      <c r="CA87" s="2">
        <v>0</v>
      </c>
      <c r="CB87" s="2">
        <v>0</v>
      </c>
      <c r="CC87" s="2">
        <v>0</v>
      </c>
      <c r="CD87" s="2">
        <v>0</v>
      </c>
      <c r="CE87" s="2">
        <v>0</v>
      </c>
      <c r="CF87" s="2">
        <v>0</v>
      </c>
      <c r="CG87" s="2">
        <v>0</v>
      </c>
      <c r="CH87" s="2">
        <v>0</v>
      </c>
      <c r="CI87" s="2">
        <v>0</v>
      </c>
      <c r="CJ87" s="2">
        <v>0</v>
      </c>
      <c r="CK87" s="2">
        <v>0</v>
      </c>
      <c r="CL87" s="2">
        <v>0</v>
      </c>
      <c r="CM87" s="2">
        <v>0</v>
      </c>
      <c r="CN87" s="2">
        <v>0</v>
      </c>
      <c r="CO87" s="2">
        <v>0</v>
      </c>
      <c r="CP87" s="2">
        <v>0</v>
      </c>
      <c r="CQ87" s="2">
        <v>0</v>
      </c>
      <c r="CR87" s="2">
        <v>0</v>
      </c>
      <c r="CS87" s="2">
        <v>0</v>
      </c>
      <c r="CT87" s="2">
        <v>0</v>
      </c>
      <c r="CU87" s="2">
        <v>0</v>
      </c>
      <c r="CV87" s="2">
        <v>0</v>
      </c>
      <c r="CW87" s="2">
        <v>0</v>
      </c>
      <c r="CX87" s="2">
        <v>0</v>
      </c>
      <c r="CY87" s="2">
        <v>0</v>
      </c>
      <c r="CZ87" s="2">
        <v>0</v>
      </c>
      <c r="DA87" s="105">
        <f t="shared" ref="DA87:DA130" si="24">SUM(E87:CZ87)</f>
        <v>0</v>
      </c>
      <c r="DB87" s="117">
        <f t="shared" si="23"/>
        <v>0</v>
      </c>
      <c r="DP87" s="175">
        <f t="shared" si="18"/>
        <v>0</v>
      </c>
      <c r="DQ87" s="175">
        <f t="shared" si="19"/>
        <v>0</v>
      </c>
      <c r="DR87" s="175">
        <f t="shared" si="20"/>
        <v>0</v>
      </c>
      <c r="DS87" s="175">
        <f t="shared" si="21"/>
        <v>0</v>
      </c>
      <c r="DT87" s="175"/>
    </row>
    <row r="88" spans="1:124" s="176" customFormat="1" ht="16.5" thickBot="1">
      <c r="A88" s="188"/>
      <c r="B88" s="187"/>
      <c r="C88" s="41" t="s">
        <v>54</v>
      </c>
      <c r="D88" s="152"/>
      <c r="E88" s="100"/>
      <c r="F88" s="101"/>
      <c r="G88" s="101"/>
      <c r="H88" s="101"/>
      <c r="I88" s="101"/>
      <c r="J88" s="101"/>
      <c r="K88" s="101"/>
      <c r="L88" s="101"/>
      <c r="M88" s="101"/>
      <c r="N88" s="101"/>
      <c r="O88" s="101"/>
      <c r="P88" s="5">
        <v>0</v>
      </c>
      <c r="Q88" s="5">
        <v>0</v>
      </c>
      <c r="R88" s="5">
        <v>0</v>
      </c>
      <c r="S88" s="5">
        <v>0</v>
      </c>
      <c r="T88" s="5">
        <v>0</v>
      </c>
      <c r="U88" s="5">
        <v>0</v>
      </c>
      <c r="V88" s="5">
        <v>0</v>
      </c>
      <c r="W88" s="5">
        <v>0</v>
      </c>
      <c r="X88" s="5">
        <v>0</v>
      </c>
      <c r="Y88" s="5">
        <v>0</v>
      </c>
      <c r="Z88" s="5">
        <v>0</v>
      </c>
      <c r="AA88" s="5">
        <v>0</v>
      </c>
      <c r="AB88" s="5">
        <v>0</v>
      </c>
      <c r="AC88" s="5">
        <v>0</v>
      </c>
      <c r="AD88" s="5">
        <v>0</v>
      </c>
      <c r="AE88" s="5">
        <v>0</v>
      </c>
      <c r="AF88" s="5">
        <v>0</v>
      </c>
      <c r="AG88" s="5">
        <v>0</v>
      </c>
      <c r="AH88" s="5">
        <v>0</v>
      </c>
      <c r="AI88" s="5">
        <v>0</v>
      </c>
      <c r="AJ88" s="5">
        <v>0</v>
      </c>
      <c r="AK88" s="5">
        <v>0</v>
      </c>
      <c r="AL88" s="5">
        <v>0</v>
      </c>
      <c r="AM88" s="5">
        <v>0</v>
      </c>
      <c r="AN88" s="5">
        <v>0</v>
      </c>
      <c r="AO88" s="5">
        <v>0</v>
      </c>
      <c r="AP88" s="5">
        <v>0</v>
      </c>
      <c r="AQ88" s="5">
        <v>0</v>
      </c>
      <c r="AR88" s="5">
        <v>0</v>
      </c>
      <c r="AS88" s="5">
        <v>0</v>
      </c>
      <c r="AT88" s="5">
        <v>0</v>
      </c>
      <c r="AU88" s="5">
        <v>0</v>
      </c>
      <c r="AV88" s="5">
        <v>0</v>
      </c>
      <c r="AW88" s="5">
        <v>0</v>
      </c>
      <c r="AX88" s="5">
        <v>0</v>
      </c>
      <c r="AY88" s="5">
        <v>0</v>
      </c>
      <c r="AZ88" s="5">
        <v>0</v>
      </c>
      <c r="BA88" s="5">
        <v>0</v>
      </c>
      <c r="BB88" s="5">
        <v>0</v>
      </c>
      <c r="BC88" s="100"/>
      <c r="BD88" s="101"/>
      <c r="BE88" s="101"/>
      <c r="BF88" s="101"/>
      <c r="BG88" s="101"/>
      <c r="BH88" s="101"/>
      <c r="BI88" s="101"/>
      <c r="BJ88" s="101"/>
      <c r="BK88" s="101"/>
      <c r="BL88" s="101"/>
      <c r="BM88" s="101"/>
      <c r="BN88" s="5">
        <v>0</v>
      </c>
      <c r="BO88" s="5">
        <v>0</v>
      </c>
      <c r="BP88" s="5">
        <v>0</v>
      </c>
      <c r="BQ88" s="5">
        <v>0</v>
      </c>
      <c r="BR88" s="5">
        <v>0</v>
      </c>
      <c r="BS88" s="5">
        <v>0</v>
      </c>
      <c r="BT88" s="5">
        <v>0</v>
      </c>
      <c r="BU88" s="5">
        <v>0</v>
      </c>
      <c r="BV88" s="5">
        <v>0</v>
      </c>
      <c r="BW88" s="5">
        <v>0</v>
      </c>
      <c r="BX88" s="5">
        <v>0</v>
      </c>
      <c r="BY88" s="5">
        <v>0</v>
      </c>
      <c r="BZ88" s="5">
        <v>0</v>
      </c>
      <c r="CA88" s="5">
        <v>0</v>
      </c>
      <c r="CB88" s="5">
        <v>0</v>
      </c>
      <c r="CC88" s="5">
        <v>0</v>
      </c>
      <c r="CD88" s="5">
        <v>0</v>
      </c>
      <c r="CE88" s="5">
        <v>0</v>
      </c>
      <c r="CF88" s="5">
        <v>0</v>
      </c>
      <c r="CG88" s="5">
        <v>0</v>
      </c>
      <c r="CH88" s="5">
        <v>0</v>
      </c>
      <c r="CI88" s="5">
        <v>0</v>
      </c>
      <c r="CJ88" s="5">
        <v>0</v>
      </c>
      <c r="CK88" s="5">
        <v>0</v>
      </c>
      <c r="CL88" s="5">
        <v>0</v>
      </c>
      <c r="CM88" s="5">
        <v>0</v>
      </c>
      <c r="CN88" s="5">
        <v>0</v>
      </c>
      <c r="CO88" s="5">
        <v>0</v>
      </c>
      <c r="CP88" s="5">
        <v>0</v>
      </c>
      <c r="CQ88" s="5">
        <v>0</v>
      </c>
      <c r="CR88" s="5">
        <v>0</v>
      </c>
      <c r="CS88" s="5">
        <v>0</v>
      </c>
      <c r="CT88" s="5">
        <v>0</v>
      </c>
      <c r="CU88" s="5">
        <v>0</v>
      </c>
      <c r="CV88" s="5">
        <v>0</v>
      </c>
      <c r="CW88" s="5">
        <v>0</v>
      </c>
      <c r="CX88" s="5">
        <v>0</v>
      </c>
      <c r="CY88" s="5">
        <v>0</v>
      </c>
      <c r="CZ88" s="5">
        <v>0</v>
      </c>
      <c r="DA88" s="105">
        <f t="shared" si="24"/>
        <v>0</v>
      </c>
      <c r="DB88" s="117">
        <f t="shared" si="23"/>
        <v>0</v>
      </c>
      <c r="DP88" s="175">
        <f t="shared" si="18"/>
        <v>0</v>
      </c>
      <c r="DQ88" s="175">
        <f t="shared" si="19"/>
        <v>0</v>
      </c>
      <c r="DR88" s="175">
        <f t="shared" si="20"/>
        <v>0</v>
      </c>
      <c r="DS88" s="175">
        <f t="shared" si="21"/>
        <v>0</v>
      </c>
      <c r="DT88" s="175"/>
    </row>
    <row r="89" spans="1:124" s="176" customFormat="1" ht="16.5" thickBot="1">
      <c r="A89" s="37"/>
      <c r="B89" s="38"/>
      <c r="C89" s="46" t="s">
        <v>147</v>
      </c>
      <c r="D89" s="153"/>
      <c r="E89" s="97"/>
      <c r="F89" s="98"/>
      <c r="G89" s="98"/>
      <c r="H89" s="98"/>
      <c r="I89" s="98"/>
      <c r="J89" s="98"/>
      <c r="K89" s="98"/>
      <c r="L89" s="98"/>
      <c r="M89" s="98"/>
      <c r="N89" s="98"/>
      <c r="O89" s="98"/>
      <c r="P89" s="98">
        <v>0</v>
      </c>
      <c r="Q89" s="98">
        <v>0</v>
      </c>
      <c r="R89" s="98">
        <v>0</v>
      </c>
      <c r="S89" s="98">
        <v>0</v>
      </c>
      <c r="T89" s="98">
        <v>0</v>
      </c>
      <c r="U89" s="98">
        <v>0</v>
      </c>
      <c r="V89" s="98">
        <v>0</v>
      </c>
      <c r="W89" s="98">
        <v>0</v>
      </c>
      <c r="X89" s="98">
        <v>0</v>
      </c>
      <c r="Y89" s="98">
        <v>0</v>
      </c>
      <c r="Z89" s="98">
        <v>0</v>
      </c>
      <c r="AA89" s="98">
        <v>0</v>
      </c>
      <c r="AB89" s="98">
        <v>0</v>
      </c>
      <c r="AC89" s="98">
        <v>0</v>
      </c>
      <c r="AD89" s="98">
        <v>0</v>
      </c>
      <c r="AE89" s="98">
        <v>0</v>
      </c>
      <c r="AF89" s="98">
        <v>0</v>
      </c>
      <c r="AG89" s="98">
        <v>0</v>
      </c>
      <c r="AH89" s="98">
        <v>0</v>
      </c>
      <c r="AI89" s="98">
        <v>0</v>
      </c>
      <c r="AJ89" s="98">
        <v>0</v>
      </c>
      <c r="AK89" s="98">
        <v>0</v>
      </c>
      <c r="AL89" s="98">
        <v>0</v>
      </c>
      <c r="AM89" s="98">
        <v>0</v>
      </c>
      <c r="AN89" s="98">
        <v>0</v>
      </c>
      <c r="AO89" s="98">
        <v>0</v>
      </c>
      <c r="AP89" s="98">
        <v>0</v>
      </c>
      <c r="AQ89" s="98">
        <v>0</v>
      </c>
      <c r="AR89" s="98">
        <v>0</v>
      </c>
      <c r="AS89" s="98">
        <v>0</v>
      </c>
      <c r="AT89" s="98">
        <v>0</v>
      </c>
      <c r="AU89" s="98">
        <v>0</v>
      </c>
      <c r="AV89" s="98">
        <v>0</v>
      </c>
      <c r="AW89" s="98">
        <v>0</v>
      </c>
      <c r="AX89" s="98">
        <v>0</v>
      </c>
      <c r="AY89" s="98">
        <v>0</v>
      </c>
      <c r="AZ89" s="98">
        <v>0</v>
      </c>
      <c r="BA89" s="98">
        <v>0</v>
      </c>
      <c r="BB89" s="98">
        <v>0</v>
      </c>
      <c r="BC89" s="97"/>
      <c r="BD89" s="98"/>
      <c r="BE89" s="98"/>
      <c r="BF89" s="98"/>
      <c r="BG89" s="98"/>
      <c r="BH89" s="98"/>
      <c r="BI89" s="98"/>
      <c r="BJ89" s="98"/>
      <c r="BK89" s="98"/>
      <c r="BL89" s="98"/>
      <c r="BM89" s="98"/>
      <c r="BN89" s="98">
        <v>0</v>
      </c>
      <c r="BO89" s="98">
        <v>0</v>
      </c>
      <c r="BP89" s="98">
        <v>0</v>
      </c>
      <c r="BQ89" s="98">
        <v>0</v>
      </c>
      <c r="BR89" s="98">
        <v>0</v>
      </c>
      <c r="BS89" s="98">
        <v>0</v>
      </c>
      <c r="BT89" s="98">
        <v>0</v>
      </c>
      <c r="BU89" s="98">
        <v>0</v>
      </c>
      <c r="BV89" s="98">
        <v>0</v>
      </c>
      <c r="BW89" s="98">
        <v>0</v>
      </c>
      <c r="BX89" s="98">
        <v>0</v>
      </c>
      <c r="BY89" s="98">
        <v>0</v>
      </c>
      <c r="BZ89" s="98">
        <v>0</v>
      </c>
      <c r="CA89" s="98">
        <v>0</v>
      </c>
      <c r="CB89" s="98">
        <v>0</v>
      </c>
      <c r="CC89" s="98">
        <v>0</v>
      </c>
      <c r="CD89" s="98">
        <v>0</v>
      </c>
      <c r="CE89" s="98">
        <v>0</v>
      </c>
      <c r="CF89" s="98">
        <v>0</v>
      </c>
      <c r="CG89" s="98">
        <v>0</v>
      </c>
      <c r="CH89" s="98">
        <v>0</v>
      </c>
      <c r="CI89" s="98">
        <v>0</v>
      </c>
      <c r="CJ89" s="98">
        <v>0</v>
      </c>
      <c r="CK89" s="98">
        <v>0</v>
      </c>
      <c r="CL89" s="98">
        <v>0</v>
      </c>
      <c r="CM89" s="98">
        <v>0</v>
      </c>
      <c r="CN89" s="98">
        <v>0</v>
      </c>
      <c r="CO89" s="98">
        <v>0</v>
      </c>
      <c r="CP89" s="98">
        <v>0</v>
      </c>
      <c r="CQ89" s="98">
        <v>0</v>
      </c>
      <c r="CR89" s="98">
        <v>0</v>
      </c>
      <c r="CS89" s="98">
        <v>0</v>
      </c>
      <c r="CT89" s="98">
        <v>0</v>
      </c>
      <c r="CU89" s="98">
        <v>0</v>
      </c>
      <c r="CV89" s="98">
        <v>0</v>
      </c>
      <c r="CW89" s="98">
        <v>0</v>
      </c>
      <c r="CX89" s="98">
        <v>0</v>
      </c>
      <c r="CY89" s="98">
        <v>0</v>
      </c>
      <c r="CZ89" s="98">
        <v>0</v>
      </c>
      <c r="DA89" s="105">
        <f t="shared" si="24"/>
        <v>0</v>
      </c>
      <c r="DB89" s="117">
        <f t="shared" si="23"/>
        <v>0</v>
      </c>
      <c r="DP89" s="175">
        <f t="shared" si="18"/>
        <v>0</v>
      </c>
      <c r="DQ89" s="175">
        <f t="shared" si="19"/>
        <v>0</v>
      </c>
      <c r="DR89" s="175">
        <f t="shared" si="20"/>
        <v>0</v>
      </c>
      <c r="DS89" s="175">
        <f t="shared" si="21"/>
        <v>0</v>
      </c>
      <c r="DT89" s="175"/>
    </row>
    <row r="90" spans="1:124" s="176" customFormat="1" ht="15.4" customHeight="1" thickBot="1">
      <c r="A90" s="185" t="str">
        <f>IF(DA89&lt;&gt;0,(IF(OR(A89="",B89=""),"Please fill in the two boxes above",IF(AND(B89="YES",OR(A89="OTHER",A89="")),"YES for direct impacts on business/household only",""))),"")</f>
        <v/>
      </c>
      <c r="B90" s="187"/>
      <c r="C90" s="40" t="s">
        <v>53</v>
      </c>
      <c r="D90" s="151"/>
      <c r="E90" s="99"/>
      <c r="F90" s="3"/>
      <c r="G90" s="3"/>
      <c r="H90" s="3"/>
      <c r="I90" s="3"/>
      <c r="J90" s="3"/>
      <c r="K90" s="3"/>
      <c r="L90" s="3"/>
      <c r="M90" s="3"/>
      <c r="N90" s="3"/>
      <c r="O90" s="3"/>
      <c r="P90" s="2">
        <v>0</v>
      </c>
      <c r="Q90" s="2">
        <v>0</v>
      </c>
      <c r="R90" s="2">
        <v>0</v>
      </c>
      <c r="S90" s="2">
        <v>0</v>
      </c>
      <c r="T90" s="2">
        <v>0</v>
      </c>
      <c r="U90" s="2">
        <v>0</v>
      </c>
      <c r="V90" s="2">
        <v>0</v>
      </c>
      <c r="W90" s="2">
        <v>0</v>
      </c>
      <c r="X90" s="2">
        <v>0</v>
      </c>
      <c r="Y90" s="2">
        <v>0</v>
      </c>
      <c r="Z90" s="2">
        <v>0</v>
      </c>
      <c r="AA90" s="2">
        <v>0</v>
      </c>
      <c r="AB90" s="2">
        <v>0</v>
      </c>
      <c r="AC90" s="2">
        <v>0</v>
      </c>
      <c r="AD90" s="2">
        <v>0</v>
      </c>
      <c r="AE90" s="2">
        <v>0</v>
      </c>
      <c r="AF90" s="2">
        <v>0</v>
      </c>
      <c r="AG90" s="2">
        <v>0</v>
      </c>
      <c r="AH90" s="2">
        <v>0</v>
      </c>
      <c r="AI90" s="2">
        <v>0</v>
      </c>
      <c r="AJ90" s="2">
        <v>0</v>
      </c>
      <c r="AK90" s="2">
        <v>0</v>
      </c>
      <c r="AL90" s="2">
        <v>0</v>
      </c>
      <c r="AM90" s="2">
        <v>0</v>
      </c>
      <c r="AN90" s="2">
        <v>0</v>
      </c>
      <c r="AO90" s="2">
        <v>0</v>
      </c>
      <c r="AP90" s="2">
        <v>0</v>
      </c>
      <c r="AQ90" s="2">
        <v>0</v>
      </c>
      <c r="AR90" s="2">
        <v>0</v>
      </c>
      <c r="AS90" s="2">
        <v>0</v>
      </c>
      <c r="AT90" s="2">
        <v>0</v>
      </c>
      <c r="AU90" s="2">
        <v>0</v>
      </c>
      <c r="AV90" s="2">
        <v>0</v>
      </c>
      <c r="AW90" s="2">
        <v>0</v>
      </c>
      <c r="AX90" s="2">
        <v>0</v>
      </c>
      <c r="AY90" s="2">
        <v>0</v>
      </c>
      <c r="AZ90" s="2">
        <v>0</v>
      </c>
      <c r="BA90" s="2">
        <v>0</v>
      </c>
      <c r="BB90" s="2">
        <v>0</v>
      </c>
      <c r="BC90" s="99"/>
      <c r="BD90" s="3"/>
      <c r="BE90" s="3"/>
      <c r="BF90" s="3"/>
      <c r="BG90" s="3"/>
      <c r="BH90" s="3"/>
      <c r="BI90" s="3"/>
      <c r="BJ90" s="3"/>
      <c r="BK90" s="3"/>
      <c r="BL90" s="3"/>
      <c r="BM90" s="3"/>
      <c r="BN90" s="2">
        <v>0</v>
      </c>
      <c r="BO90" s="2">
        <v>0</v>
      </c>
      <c r="BP90" s="2">
        <v>0</v>
      </c>
      <c r="BQ90" s="2">
        <v>0</v>
      </c>
      <c r="BR90" s="2">
        <v>0</v>
      </c>
      <c r="BS90" s="2">
        <v>0</v>
      </c>
      <c r="BT90" s="2">
        <v>0</v>
      </c>
      <c r="BU90" s="2">
        <v>0</v>
      </c>
      <c r="BV90" s="2">
        <v>0</v>
      </c>
      <c r="BW90" s="2">
        <v>0</v>
      </c>
      <c r="BX90" s="2">
        <v>0</v>
      </c>
      <c r="BY90" s="2">
        <v>0</v>
      </c>
      <c r="BZ90" s="2">
        <v>0</v>
      </c>
      <c r="CA90" s="2">
        <v>0</v>
      </c>
      <c r="CB90" s="2">
        <v>0</v>
      </c>
      <c r="CC90" s="2">
        <v>0</v>
      </c>
      <c r="CD90" s="2">
        <v>0</v>
      </c>
      <c r="CE90" s="2">
        <v>0</v>
      </c>
      <c r="CF90" s="2">
        <v>0</v>
      </c>
      <c r="CG90" s="2">
        <v>0</v>
      </c>
      <c r="CH90" s="2">
        <v>0</v>
      </c>
      <c r="CI90" s="2">
        <v>0</v>
      </c>
      <c r="CJ90" s="2">
        <v>0</v>
      </c>
      <c r="CK90" s="2">
        <v>0</v>
      </c>
      <c r="CL90" s="2">
        <v>0</v>
      </c>
      <c r="CM90" s="2">
        <v>0</v>
      </c>
      <c r="CN90" s="2">
        <v>0</v>
      </c>
      <c r="CO90" s="2">
        <v>0</v>
      </c>
      <c r="CP90" s="2">
        <v>0</v>
      </c>
      <c r="CQ90" s="2">
        <v>0</v>
      </c>
      <c r="CR90" s="2">
        <v>0</v>
      </c>
      <c r="CS90" s="2">
        <v>0</v>
      </c>
      <c r="CT90" s="2">
        <v>0</v>
      </c>
      <c r="CU90" s="2">
        <v>0</v>
      </c>
      <c r="CV90" s="2">
        <v>0</v>
      </c>
      <c r="CW90" s="2">
        <v>0</v>
      </c>
      <c r="CX90" s="2">
        <v>0</v>
      </c>
      <c r="CY90" s="2">
        <v>0</v>
      </c>
      <c r="CZ90" s="2">
        <v>0</v>
      </c>
      <c r="DA90" s="105">
        <f t="shared" si="24"/>
        <v>0</v>
      </c>
      <c r="DB90" s="117">
        <f t="shared" si="23"/>
        <v>0</v>
      </c>
      <c r="DP90" s="175">
        <f t="shared" si="18"/>
        <v>0</v>
      </c>
      <c r="DQ90" s="175">
        <f t="shared" si="19"/>
        <v>0</v>
      </c>
      <c r="DR90" s="175">
        <f t="shared" si="20"/>
        <v>0</v>
      </c>
      <c r="DS90" s="175">
        <f t="shared" si="21"/>
        <v>0</v>
      </c>
      <c r="DT90" s="175"/>
    </row>
    <row r="91" spans="1:124" s="176" customFormat="1" ht="16.5" thickBot="1">
      <c r="A91" s="188"/>
      <c r="B91" s="187"/>
      <c r="C91" s="41" t="s">
        <v>54</v>
      </c>
      <c r="D91" s="152"/>
      <c r="E91" s="100"/>
      <c r="F91" s="101"/>
      <c r="G91" s="101"/>
      <c r="H91" s="101"/>
      <c r="I91" s="101"/>
      <c r="J91" s="101"/>
      <c r="K91" s="101"/>
      <c r="L91" s="101"/>
      <c r="M91" s="101"/>
      <c r="N91" s="101"/>
      <c r="O91" s="101"/>
      <c r="P91" s="5">
        <v>0</v>
      </c>
      <c r="Q91" s="5">
        <v>0</v>
      </c>
      <c r="R91" s="5">
        <v>0</v>
      </c>
      <c r="S91" s="5">
        <v>0</v>
      </c>
      <c r="T91" s="5">
        <v>0</v>
      </c>
      <c r="U91" s="5">
        <v>0</v>
      </c>
      <c r="V91" s="5">
        <v>0</v>
      </c>
      <c r="W91" s="5">
        <v>0</v>
      </c>
      <c r="X91" s="5">
        <v>0</v>
      </c>
      <c r="Y91" s="5">
        <v>0</v>
      </c>
      <c r="Z91" s="5">
        <v>0</v>
      </c>
      <c r="AA91" s="5">
        <v>0</v>
      </c>
      <c r="AB91" s="5">
        <v>0</v>
      </c>
      <c r="AC91" s="5">
        <v>0</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100"/>
      <c r="BD91" s="101"/>
      <c r="BE91" s="101"/>
      <c r="BF91" s="101"/>
      <c r="BG91" s="101"/>
      <c r="BH91" s="101"/>
      <c r="BI91" s="101"/>
      <c r="BJ91" s="101"/>
      <c r="BK91" s="101"/>
      <c r="BL91" s="101"/>
      <c r="BM91" s="101"/>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0</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105">
        <f t="shared" si="24"/>
        <v>0</v>
      </c>
      <c r="DB91" s="117">
        <f t="shared" si="23"/>
        <v>0</v>
      </c>
      <c r="DP91" s="175">
        <f t="shared" si="18"/>
        <v>0</v>
      </c>
      <c r="DQ91" s="175">
        <f t="shared" si="19"/>
        <v>0</v>
      </c>
      <c r="DR91" s="175">
        <f t="shared" si="20"/>
        <v>0</v>
      </c>
      <c r="DS91" s="175">
        <f t="shared" si="21"/>
        <v>0</v>
      </c>
      <c r="DT91" s="175"/>
    </row>
    <row r="92" spans="1:124" s="176" customFormat="1" ht="16.5" thickBot="1">
      <c r="A92" s="37"/>
      <c r="B92" s="38"/>
      <c r="C92" s="46" t="s">
        <v>148</v>
      </c>
      <c r="D92" s="153"/>
      <c r="E92" s="97">
        <v>0</v>
      </c>
      <c r="F92" s="98">
        <v>0</v>
      </c>
      <c r="G92" s="98">
        <v>0</v>
      </c>
      <c r="H92" s="98">
        <v>0</v>
      </c>
      <c r="I92" s="98">
        <v>0</v>
      </c>
      <c r="J92" s="98">
        <v>0</v>
      </c>
      <c r="K92" s="98">
        <v>0</v>
      </c>
      <c r="L92" s="98">
        <v>0</v>
      </c>
      <c r="M92" s="98">
        <v>0</v>
      </c>
      <c r="N92" s="98">
        <v>0</v>
      </c>
      <c r="O92" s="98">
        <v>0</v>
      </c>
      <c r="P92" s="98">
        <v>0</v>
      </c>
      <c r="Q92" s="98">
        <v>0</v>
      </c>
      <c r="R92" s="98">
        <v>0</v>
      </c>
      <c r="S92" s="98">
        <v>0</v>
      </c>
      <c r="T92" s="98">
        <v>0</v>
      </c>
      <c r="U92" s="98">
        <v>0</v>
      </c>
      <c r="V92" s="98">
        <v>0</v>
      </c>
      <c r="W92" s="98">
        <v>0</v>
      </c>
      <c r="X92" s="98">
        <v>0</v>
      </c>
      <c r="Y92" s="98">
        <v>0</v>
      </c>
      <c r="Z92" s="98">
        <v>0</v>
      </c>
      <c r="AA92" s="98">
        <v>0</v>
      </c>
      <c r="AB92" s="98">
        <v>0</v>
      </c>
      <c r="AC92" s="98">
        <v>0</v>
      </c>
      <c r="AD92" s="98">
        <v>0</v>
      </c>
      <c r="AE92" s="98">
        <v>0</v>
      </c>
      <c r="AF92" s="98">
        <v>0</v>
      </c>
      <c r="AG92" s="98">
        <v>0</v>
      </c>
      <c r="AH92" s="98">
        <v>0</v>
      </c>
      <c r="AI92" s="98">
        <v>0</v>
      </c>
      <c r="AJ92" s="98">
        <v>0</v>
      </c>
      <c r="AK92" s="98">
        <v>0</v>
      </c>
      <c r="AL92" s="98">
        <v>0</v>
      </c>
      <c r="AM92" s="98">
        <v>0</v>
      </c>
      <c r="AN92" s="98">
        <v>0</v>
      </c>
      <c r="AO92" s="98">
        <v>0</v>
      </c>
      <c r="AP92" s="98">
        <v>0</v>
      </c>
      <c r="AQ92" s="98">
        <v>0</v>
      </c>
      <c r="AR92" s="98">
        <v>0</v>
      </c>
      <c r="AS92" s="98">
        <v>0</v>
      </c>
      <c r="AT92" s="98">
        <v>0</v>
      </c>
      <c r="AU92" s="98">
        <v>0</v>
      </c>
      <c r="AV92" s="98">
        <v>0</v>
      </c>
      <c r="AW92" s="98">
        <v>0</v>
      </c>
      <c r="AX92" s="98">
        <v>0</v>
      </c>
      <c r="AY92" s="98">
        <v>0</v>
      </c>
      <c r="AZ92" s="98">
        <v>0</v>
      </c>
      <c r="BA92" s="98">
        <v>0</v>
      </c>
      <c r="BB92" s="98">
        <v>0</v>
      </c>
      <c r="BC92" s="97">
        <v>0</v>
      </c>
      <c r="BD92" s="98">
        <v>0</v>
      </c>
      <c r="BE92" s="98">
        <v>0</v>
      </c>
      <c r="BF92" s="98">
        <v>0</v>
      </c>
      <c r="BG92" s="98">
        <v>0</v>
      </c>
      <c r="BH92" s="98">
        <v>0</v>
      </c>
      <c r="BI92" s="98">
        <v>0</v>
      </c>
      <c r="BJ92" s="98">
        <v>0</v>
      </c>
      <c r="BK92" s="98">
        <v>0</v>
      </c>
      <c r="BL92" s="98">
        <v>0</v>
      </c>
      <c r="BM92" s="98">
        <v>0</v>
      </c>
      <c r="BN92" s="98">
        <v>0</v>
      </c>
      <c r="BO92" s="98">
        <v>0</v>
      </c>
      <c r="BP92" s="98">
        <v>0</v>
      </c>
      <c r="BQ92" s="98">
        <v>0</v>
      </c>
      <c r="BR92" s="98">
        <v>0</v>
      </c>
      <c r="BS92" s="98">
        <v>0</v>
      </c>
      <c r="BT92" s="98">
        <v>0</v>
      </c>
      <c r="BU92" s="98">
        <v>0</v>
      </c>
      <c r="BV92" s="98">
        <v>0</v>
      </c>
      <c r="BW92" s="98">
        <v>0</v>
      </c>
      <c r="BX92" s="98">
        <v>0</v>
      </c>
      <c r="BY92" s="98">
        <v>0</v>
      </c>
      <c r="BZ92" s="98">
        <v>0</v>
      </c>
      <c r="CA92" s="98">
        <v>0</v>
      </c>
      <c r="CB92" s="98">
        <v>0</v>
      </c>
      <c r="CC92" s="98">
        <v>0</v>
      </c>
      <c r="CD92" s="98">
        <v>0</v>
      </c>
      <c r="CE92" s="98">
        <v>0</v>
      </c>
      <c r="CF92" s="98">
        <v>0</v>
      </c>
      <c r="CG92" s="98">
        <v>0</v>
      </c>
      <c r="CH92" s="98">
        <v>0</v>
      </c>
      <c r="CI92" s="98">
        <v>0</v>
      </c>
      <c r="CJ92" s="98">
        <v>0</v>
      </c>
      <c r="CK92" s="98">
        <v>0</v>
      </c>
      <c r="CL92" s="98">
        <v>0</v>
      </c>
      <c r="CM92" s="98">
        <v>0</v>
      </c>
      <c r="CN92" s="98">
        <v>0</v>
      </c>
      <c r="CO92" s="98">
        <v>0</v>
      </c>
      <c r="CP92" s="98">
        <v>0</v>
      </c>
      <c r="CQ92" s="98">
        <v>0</v>
      </c>
      <c r="CR92" s="98">
        <v>0</v>
      </c>
      <c r="CS92" s="98">
        <v>0</v>
      </c>
      <c r="CT92" s="98">
        <v>0</v>
      </c>
      <c r="CU92" s="98">
        <v>0</v>
      </c>
      <c r="CV92" s="98">
        <v>0</v>
      </c>
      <c r="CW92" s="98">
        <v>0</v>
      </c>
      <c r="CX92" s="98">
        <v>0</v>
      </c>
      <c r="CY92" s="98">
        <v>0</v>
      </c>
      <c r="CZ92" s="98">
        <v>0</v>
      </c>
      <c r="DA92" s="105">
        <f t="shared" si="24"/>
        <v>0</v>
      </c>
      <c r="DB92" s="117">
        <f t="shared" si="23"/>
        <v>0</v>
      </c>
      <c r="DP92" s="175">
        <f t="shared" si="18"/>
        <v>0</v>
      </c>
      <c r="DQ92" s="175">
        <f t="shared" si="19"/>
        <v>0</v>
      </c>
      <c r="DR92" s="175">
        <f t="shared" si="20"/>
        <v>0</v>
      </c>
      <c r="DS92" s="175">
        <f t="shared" si="21"/>
        <v>0</v>
      </c>
      <c r="DT92" s="175"/>
    </row>
    <row r="93" spans="1:124" s="176" customFormat="1" ht="15.4" customHeight="1" thickBot="1">
      <c r="A93" s="185" t="str">
        <f>IF(DA92&lt;&gt;0,(IF(OR(A92="",B92=""),"Please fill in the two boxes above",IF(AND(B92="YES",OR(A92="OTHER",A92="")),"YES for direct impacts on business/household only",""))),"")</f>
        <v/>
      </c>
      <c r="B93" s="187"/>
      <c r="C93" s="40" t="s">
        <v>53</v>
      </c>
      <c r="D93" s="151"/>
      <c r="E93" s="99">
        <v>0</v>
      </c>
      <c r="F93" s="3">
        <v>0</v>
      </c>
      <c r="G93" s="3">
        <v>0</v>
      </c>
      <c r="H93" s="3">
        <v>0</v>
      </c>
      <c r="I93" s="3">
        <v>0</v>
      </c>
      <c r="J93" s="3">
        <v>0</v>
      </c>
      <c r="K93" s="3">
        <v>0</v>
      </c>
      <c r="L93" s="3">
        <v>0</v>
      </c>
      <c r="M93" s="3">
        <v>0</v>
      </c>
      <c r="N93" s="3">
        <v>0</v>
      </c>
      <c r="O93" s="2">
        <v>0</v>
      </c>
      <c r="P93" s="2">
        <v>0</v>
      </c>
      <c r="Q93" s="2">
        <v>0</v>
      </c>
      <c r="R93" s="2">
        <v>0</v>
      </c>
      <c r="S93" s="2">
        <v>0</v>
      </c>
      <c r="T93" s="2">
        <v>0</v>
      </c>
      <c r="U93" s="2">
        <v>0</v>
      </c>
      <c r="V93" s="2">
        <v>0</v>
      </c>
      <c r="W93" s="2">
        <v>0</v>
      </c>
      <c r="X93" s="2">
        <v>0</v>
      </c>
      <c r="Y93" s="2">
        <v>0</v>
      </c>
      <c r="Z93" s="2">
        <v>0</v>
      </c>
      <c r="AA93" s="2">
        <v>0</v>
      </c>
      <c r="AB93" s="2">
        <v>0</v>
      </c>
      <c r="AC93" s="2">
        <v>0</v>
      </c>
      <c r="AD93" s="2">
        <v>0</v>
      </c>
      <c r="AE93" s="2">
        <v>0</v>
      </c>
      <c r="AF93" s="2">
        <v>0</v>
      </c>
      <c r="AG93" s="2">
        <v>0</v>
      </c>
      <c r="AH93" s="2">
        <v>0</v>
      </c>
      <c r="AI93" s="2">
        <v>0</v>
      </c>
      <c r="AJ93" s="2">
        <v>0</v>
      </c>
      <c r="AK93" s="2">
        <v>0</v>
      </c>
      <c r="AL93" s="2">
        <v>0</v>
      </c>
      <c r="AM93" s="2">
        <v>0</v>
      </c>
      <c r="AN93" s="2">
        <v>0</v>
      </c>
      <c r="AO93" s="2">
        <v>0</v>
      </c>
      <c r="AP93" s="2">
        <v>0</v>
      </c>
      <c r="AQ93" s="2">
        <v>0</v>
      </c>
      <c r="AR93" s="2">
        <v>0</v>
      </c>
      <c r="AS93" s="2">
        <v>0</v>
      </c>
      <c r="AT93" s="2">
        <v>0</v>
      </c>
      <c r="AU93" s="2">
        <v>0</v>
      </c>
      <c r="AV93" s="2">
        <v>0</v>
      </c>
      <c r="AW93" s="2">
        <v>0</v>
      </c>
      <c r="AX93" s="2">
        <v>0</v>
      </c>
      <c r="AY93" s="2">
        <v>0</v>
      </c>
      <c r="AZ93" s="2">
        <v>0</v>
      </c>
      <c r="BA93" s="2">
        <v>0</v>
      </c>
      <c r="BB93" s="2">
        <v>0</v>
      </c>
      <c r="BC93" s="99">
        <v>0</v>
      </c>
      <c r="BD93" s="3">
        <v>0</v>
      </c>
      <c r="BE93" s="3">
        <v>0</v>
      </c>
      <c r="BF93" s="3">
        <v>0</v>
      </c>
      <c r="BG93" s="3">
        <v>0</v>
      </c>
      <c r="BH93" s="3">
        <v>0</v>
      </c>
      <c r="BI93" s="3">
        <v>0</v>
      </c>
      <c r="BJ93" s="3">
        <v>0</v>
      </c>
      <c r="BK93" s="3">
        <v>0</v>
      </c>
      <c r="BL93" s="3">
        <v>0</v>
      </c>
      <c r="BM93" s="2">
        <v>0</v>
      </c>
      <c r="BN93" s="2">
        <v>0</v>
      </c>
      <c r="BO93" s="2">
        <v>0</v>
      </c>
      <c r="BP93" s="2">
        <v>0</v>
      </c>
      <c r="BQ93" s="2">
        <v>0</v>
      </c>
      <c r="BR93" s="2">
        <v>0</v>
      </c>
      <c r="BS93" s="2">
        <v>0</v>
      </c>
      <c r="BT93" s="2">
        <v>0</v>
      </c>
      <c r="BU93" s="2">
        <v>0</v>
      </c>
      <c r="BV93" s="2">
        <v>0</v>
      </c>
      <c r="BW93" s="2">
        <v>0</v>
      </c>
      <c r="BX93" s="2">
        <v>0</v>
      </c>
      <c r="BY93" s="2">
        <v>0</v>
      </c>
      <c r="BZ93" s="2">
        <v>0</v>
      </c>
      <c r="CA93" s="2">
        <v>0</v>
      </c>
      <c r="CB93" s="2">
        <v>0</v>
      </c>
      <c r="CC93" s="2">
        <v>0</v>
      </c>
      <c r="CD93" s="2">
        <v>0</v>
      </c>
      <c r="CE93" s="2">
        <v>0</v>
      </c>
      <c r="CF93" s="2">
        <v>0</v>
      </c>
      <c r="CG93" s="2">
        <v>0</v>
      </c>
      <c r="CH93" s="2">
        <v>0</v>
      </c>
      <c r="CI93" s="2">
        <v>0</v>
      </c>
      <c r="CJ93" s="2">
        <v>0</v>
      </c>
      <c r="CK93" s="2">
        <v>0</v>
      </c>
      <c r="CL93" s="2">
        <v>0</v>
      </c>
      <c r="CM93" s="2">
        <v>0</v>
      </c>
      <c r="CN93" s="2">
        <v>0</v>
      </c>
      <c r="CO93" s="2">
        <v>0</v>
      </c>
      <c r="CP93" s="2">
        <v>0</v>
      </c>
      <c r="CQ93" s="2">
        <v>0</v>
      </c>
      <c r="CR93" s="2">
        <v>0</v>
      </c>
      <c r="CS93" s="2">
        <v>0</v>
      </c>
      <c r="CT93" s="2">
        <v>0</v>
      </c>
      <c r="CU93" s="2">
        <v>0</v>
      </c>
      <c r="CV93" s="2">
        <v>0</v>
      </c>
      <c r="CW93" s="2">
        <v>0</v>
      </c>
      <c r="CX93" s="2">
        <v>0</v>
      </c>
      <c r="CY93" s="2">
        <v>0</v>
      </c>
      <c r="CZ93" s="2">
        <v>0</v>
      </c>
      <c r="DA93" s="105">
        <f t="shared" si="24"/>
        <v>0</v>
      </c>
      <c r="DB93" s="117">
        <f t="shared" si="23"/>
        <v>0</v>
      </c>
      <c r="DP93" s="175">
        <f t="shared" si="18"/>
        <v>0</v>
      </c>
      <c r="DQ93" s="175">
        <f t="shared" si="19"/>
        <v>0</v>
      </c>
      <c r="DR93" s="175">
        <f t="shared" si="20"/>
        <v>0</v>
      </c>
      <c r="DS93" s="175">
        <f t="shared" si="21"/>
        <v>0</v>
      </c>
      <c r="DT93" s="175"/>
    </row>
    <row r="94" spans="1:124" s="176" customFormat="1" ht="16.5" thickBot="1">
      <c r="A94" s="188"/>
      <c r="B94" s="187"/>
      <c r="C94" s="41" t="s">
        <v>54</v>
      </c>
      <c r="D94" s="152"/>
      <c r="E94" s="100">
        <v>0</v>
      </c>
      <c r="F94" s="101">
        <v>0</v>
      </c>
      <c r="G94" s="101">
        <v>0</v>
      </c>
      <c r="H94" s="101">
        <v>0</v>
      </c>
      <c r="I94" s="101">
        <v>0</v>
      </c>
      <c r="J94" s="101">
        <v>0</v>
      </c>
      <c r="K94" s="101">
        <v>0</v>
      </c>
      <c r="L94" s="101">
        <v>0</v>
      </c>
      <c r="M94" s="101">
        <v>0</v>
      </c>
      <c r="N94" s="101">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100">
        <v>0</v>
      </c>
      <c r="BD94" s="101">
        <v>0</v>
      </c>
      <c r="BE94" s="101">
        <v>0</v>
      </c>
      <c r="BF94" s="101">
        <v>0</v>
      </c>
      <c r="BG94" s="101">
        <v>0</v>
      </c>
      <c r="BH94" s="101">
        <v>0</v>
      </c>
      <c r="BI94" s="101">
        <v>0</v>
      </c>
      <c r="BJ94" s="101">
        <v>0</v>
      </c>
      <c r="BK94" s="101">
        <v>0</v>
      </c>
      <c r="BL94" s="101">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105">
        <f t="shared" si="24"/>
        <v>0</v>
      </c>
      <c r="DB94" s="117">
        <f t="shared" si="23"/>
        <v>0</v>
      </c>
      <c r="DP94" s="175">
        <f t="shared" si="18"/>
        <v>0</v>
      </c>
      <c r="DQ94" s="175">
        <f t="shared" si="19"/>
        <v>0</v>
      </c>
      <c r="DR94" s="175">
        <f t="shared" si="20"/>
        <v>0</v>
      </c>
      <c r="DS94" s="175">
        <f t="shared" si="21"/>
        <v>0</v>
      </c>
      <c r="DT94" s="175"/>
    </row>
    <row r="95" spans="1:124" s="176" customFormat="1" ht="16.5" thickBot="1">
      <c r="A95" s="37"/>
      <c r="B95" s="38"/>
      <c r="C95" s="46" t="s">
        <v>149</v>
      </c>
      <c r="D95" s="153"/>
      <c r="E95" s="97">
        <v>0</v>
      </c>
      <c r="F95" s="98">
        <v>0</v>
      </c>
      <c r="G95" s="98">
        <v>0</v>
      </c>
      <c r="H95" s="98">
        <v>0</v>
      </c>
      <c r="I95" s="98">
        <v>0</v>
      </c>
      <c r="J95" s="98">
        <v>0</v>
      </c>
      <c r="K95" s="98">
        <v>0</v>
      </c>
      <c r="L95" s="98">
        <v>0</v>
      </c>
      <c r="M95" s="98">
        <v>0</v>
      </c>
      <c r="N95" s="98">
        <v>0</v>
      </c>
      <c r="O95" s="98">
        <v>0</v>
      </c>
      <c r="P95" s="98">
        <v>0</v>
      </c>
      <c r="Q95" s="98">
        <v>0</v>
      </c>
      <c r="R95" s="98">
        <v>0</v>
      </c>
      <c r="S95" s="98">
        <v>0</v>
      </c>
      <c r="T95" s="98">
        <v>0</v>
      </c>
      <c r="U95" s="98">
        <v>0</v>
      </c>
      <c r="V95" s="98">
        <v>0</v>
      </c>
      <c r="W95" s="98">
        <v>0</v>
      </c>
      <c r="X95" s="98">
        <v>0</v>
      </c>
      <c r="Y95" s="98">
        <v>0</v>
      </c>
      <c r="Z95" s="98">
        <v>0</v>
      </c>
      <c r="AA95" s="98">
        <v>0</v>
      </c>
      <c r="AB95" s="98">
        <v>0</v>
      </c>
      <c r="AC95" s="98">
        <v>0</v>
      </c>
      <c r="AD95" s="98">
        <v>0</v>
      </c>
      <c r="AE95" s="98">
        <v>0</v>
      </c>
      <c r="AF95" s="98">
        <v>0</v>
      </c>
      <c r="AG95" s="98">
        <v>0</v>
      </c>
      <c r="AH95" s="98">
        <v>0</v>
      </c>
      <c r="AI95" s="98">
        <v>0</v>
      </c>
      <c r="AJ95" s="98">
        <v>0</v>
      </c>
      <c r="AK95" s="98">
        <v>0</v>
      </c>
      <c r="AL95" s="98">
        <v>0</v>
      </c>
      <c r="AM95" s="98">
        <v>0</v>
      </c>
      <c r="AN95" s="98">
        <v>0</v>
      </c>
      <c r="AO95" s="98">
        <v>0</v>
      </c>
      <c r="AP95" s="98">
        <v>0</v>
      </c>
      <c r="AQ95" s="98">
        <v>0</v>
      </c>
      <c r="AR95" s="98">
        <v>0</v>
      </c>
      <c r="AS95" s="98">
        <v>0</v>
      </c>
      <c r="AT95" s="98">
        <v>0</v>
      </c>
      <c r="AU95" s="98">
        <v>0</v>
      </c>
      <c r="AV95" s="98">
        <v>0</v>
      </c>
      <c r="AW95" s="98">
        <v>0</v>
      </c>
      <c r="AX95" s="98">
        <v>0</v>
      </c>
      <c r="AY95" s="98">
        <v>0</v>
      </c>
      <c r="AZ95" s="98">
        <v>0</v>
      </c>
      <c r="BA95" s="98">
        <v>0</v>
      </c>
      <c r="BB95" s="98">
        <v>0</v>
      </c>
      <c r="BC95" s="97">
        <v>0</v>
      </c>
      <c r="BD95" s="98">
        <v>0</v>
      </c>
      <c r="BE95" s="98">
        <v>0</v>
      </c>
      <c r="BF95" s="98">
        <v>0</v>
      </c>
      <c r="BG95" s="98">
        <v>0</v>
      </c>
      <c r="BH95" s="98">
        <v>0</v>
      </c>
      <c r="BI95" s="98">
        <v>0</v>
      </c>
      <c r="BJ95" s="98">
        <v>0</v>
      </c>
      <c r="BK95" s="98">
        <v>0</v>
      </c>
      <c r="BL95" s="98">
        <v>0</v>
      </c>
      <c r="BM95" s="98">
        <v>0</v>
      </c>
      <c r="BN95" s="98">
        <v>0</v>
      </c>
      <c r="BO95" s="98">
        <v>0</v>
      </c>
      <c r="BP95" s="98">
        <v>0</v>
      </c>
      <c r="BQ95" s="98">
        <v>0</v>
      </c>
      <c r="BR95" s="98">
        <v>0</v>
      </c>
      <c r="BS95" s="98">
        <v>0</v>
      </c>
      <c r="BT95" s="98">
        <v>0</v>
      </c>
      <c r="BU95" s="98">
        <v>0</v>
      </c>
      <c r="BV95" s="98">
        <v>0</v>
      </c>
      <c r="BW95" s="98">
        <v>0</v>
      </c>
      <c r="BX95" s="98">
        <v>0</v>
      </c>
      <c r="BY95" s="98">
        <v>0</v>
      </c>
      <c r="BZ95" s="98">
        <v>0</v>
      </c>
      <c r="CA95" s="98">
        <v>0</v>
      </c>
      <c r="CB95" s="98">
        <v>0</v>
      </c>
      <c r="CC95" s="98">
        <v>0</v>
      </c>
      <c r="CD95" s="98">
        <v>0</v>
      </c>
      <c r="CE95" s="98">
        <v>0</v>
      </c>
      <c r="CF95" s="98">
        <v>0</v>
      </c>
      <c r="CG95" s="98">
        <v>0</v>
      </c>
      <c r="CH95" s="98">
        <v>0</v>
      </c>
      <c r="CI95" s="98">
        <v>0</v>
      </c>
      <c r="CJ95" s="98">
        <v>0</v>
      </c>
      <c r="CK95" s="98">
        <v>0</v>
      </c>
      <c r="CL95" s="98">
        <v>0</v>
      </c>
      <c r="CM95" s="98">
        <v>0</v>
      </c>
      <c r="CN95" s="98">
        <v>0</v>
      </c>
      <c r="CO95" s="98">
        <v>0</v>
      </c>
      <c r="CP95" s="98">
        <v>0</v>
      </c>
      <c r="CQ95" s="98">
        <v>0</v>
      </c>
      <c r="CR95" s="98">
        <v>0</v>
      </c>
      <c r="CS95" s="98">
        <v>0</v>
      </c>
      <c r="CT95" s="98">
        <v>0</v>
      </c>
      <c r="CU95" s="98">
        <v>0</v>
      </c>
      <c r="CV95" s="98">
        <v>0</v>
      </c>
      <c r="CW95" s="98">
        <v>0</v>
      </c>
      <c r="CX95" s="98">
        <v>0</v>
      </c>
      <c r="CY95" s="98">
        <v>0</v>
      </c>
      <c r="CZ95" s="98">
        <v>0</v>
      </c>
      <c r="DA95" s="105">
        <f t="shared" si="24"/>
        <v>0</v>
      </c>
      <c r="DB95" s="117">
        <f t="shared" si="23"/>
        <v>0</v>
      </c>
      <c r="DP95" s="175">
        <f t="shared" si="18"/>
        <v>0</v>
      </c>
      <c r="DQ95" s="175">
        <f t="shared" si="19"/>
        <v>0</v>
      </c>
      <c r="DR95" s="175">
        <f t="shared" si="20"/>
        <v>0</v>
      </c>
      <c r="DS95" s="175">
        <f t="shared" si="21"/>
        <v>0</v>
      </c>
      <c r="DT95" s="175"/>
    </row>
    <row r="96" spans="1:124" s="176" customFormat="1" ht="15.4" customHeight="1" thickBot="1">
      <c r="A96" s="185" t="str">
        <f>IF(DA95&lt;&gt;0,(IF(OR(A95="",B95=""),"Please fill in the two boxes above",IF(AND(B95="YES",OR(A95="OTHER",A95="")),"YES for direct impacts on business/household only",""))),"")</f>
        <v/>
      </c>
      <c r="B96" s="187"/>
      <c r="C96" s="40" t="s">
        <v>53</v>
      </c>
      <c r="D96" s="151"/>
      <c r="E96" s="99">
        <v>0</v>
      </c>
      <c r="F96" s="3">
        <v>0</v>
      </c>
      <c r="G96" s="3">
        <v>0</v>
      </c>
      <c r="H96" s="3">
        <v>0</v>
      </c>
      <c r="I96" s="3">
        <v>0</v>
      </c>
      <c r="J96" s="3">
        <v>0</v>
      </c>
      <c r="K96" s="3">
        <v>0</v>
      </c>
      <c r="L96" s="3">
        <v>0</v>
      </c>
      <c r="M96" s="3">
        <v>0</v>
      </c>
      <c r="N96" s="3">
        <v>0</v>
      </c>
      <c r="O96" s="2">
        <v>0</v>
      </c>
      <c r="P96" s="2">
        <v>0</v>
      </c>
      <c r="Q96" s="2">
        <v>0</v>
      </c>
      <c r="R96" s="2">
        <v>0</v>
      </c>
      <c r="S96" s="2">
        <v>0</v>
      </c>
      <c r="T96" s="2">
        <v>0</v>
      </c>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c r="AL96" s="2">
        <v>0</v>
      </c>
      <c r="AM96" s="2">
        <v>0</v>
      </c>
      <c r="AN96" s="2">
        <v>0</v>
      </c>
      <c r="AO96" s="2">
        <v>0</v>
      </c>
      <c r="AP96" s="2">
        <v>0</v>
      </c>
      <c r="AQ96" s="2">
        <v>0</v>
      </c>
      <c r="AR96" s="2">
        <v>0</v>
      </c>
      <c r="AS96" s="2">
        <v>0</v>
      </c>
      <c r="AT96" s="2">
        <v>0</v>
      </c>
      <c r="AU96" s="2">
        <v>0</v>
      </c>
      <c r="AV96" s="2">
        <v>0</v>
      </c>
      <c r="AW96" s="2">
        <v>0</v>
      </c>
      <c r="AX96" s="2">
        <v>0</v>
      </c>
      <c r="AY96" s="2">
        <v>0</v>
      </c>
      <c r="AZ96" s="2">
        <v>0</v>
      </c>
      <c r="BA96" s="2">
        <v>0</v>
      </c>
      <c r="BB96" s="2">
        <v>0</v>
      </c>
      <c r="BC96" s="99">
        <v>0</v>
      </c>
      <c r="BD96" s="3">
        <v>0</v>
      </c>
      <c r="BE96" s="3">
        <v>0</v>
      </c>
      <c r="BF96" s="3">
        <v>0</v>
      </c>
      <c r="BG96" s="3">
        <v>0</v>
      </c>
      <c r="BH96" s="3">
        <v>0</v>
      </c>
      <c r="BI96" s="3">
        <v>0</v>
      </c>
      <c r="BJ96" s="3">
        <v>0</v>
      </c>
      <c r="BK96" s="3">
        <v>0</v>
      </c>
      <c r="BL96" s="3">
        <v>0</v>
      </c>
      <c r="BM96" s="2">
        <v>0</v>
      </c>
      <c r="BN96" s="2">
        <v>0</v>
      </c>
      <c r="BO96" s="2">
        <v>0</v>
      </c>
      <c r="BP96" s="2">
        <v>0</v>
      </c>
      <c r="BQ96" s="2">
        <v>0</v>
      </c>
      <c r="BR96" s="2">
        <v>0</v>
      </c>
      <c r="BS96" s="2">
        <v>0</v>
      </c>
      <c r="BT96" s="2">
        <v>0</v>
      </c>
      <c r="BU96" s="2">
        <v>0</v>
      </c>
      <c r="BV96" s="2">
        <v>0</v>
      </c>
      <c r="BW96" s="2">
        <v>0</v>
      </c>
      <c r="BX96" s="2">
        <v>0</v>
      </c>
      <c r="BY96" s="2">
        <v>0</v>
      </c>
      <c r="BZ96" s="2">
        <v>0</v>
      </c>
      <c r="CA96" s="2">
        <v>0</v>
      </c>
      <c r="CB96" s="2">
        <v>0</v>
      </c>
      <c r="CC96" s="2">
        <v>0</v>
      </c>
      <c r="CD96" s="2">
        <v>0</v>
      </c>
      <c r="CE96" s="2">
        <v>0</v>
      </c>
      <c r="CF96" s="2">
        <v>0</v>
      </c>
      <c r="CG96" s="2">
        <v>0</v>
      </c>
      <c r="CH96" s="2">
        <v>0</v>
      </c>
      <c r="CI96" s="2">
        <v>0</v>
      </c>
      <c r="CJ96" s="2">
        <v>0</v>
      </c>
      <c r="CK96" s="2">
        <v>0</v>
      </c>
      <c r="CL96" s="2">
        <v>0</v>
      </c>
      <c r="CM96" s="2">
        <v>0</v>
      </c>
      <c r="CN96" s="2">
        <v>0</v>
      </c>
      <c r="CO96" s="2">
        <v>0</v>
      </c>
      <c r="CP96" s="2">
        <v>0</v>
      </c>
      <c r="CQ96" s="2">
        <v>0</v>
      </c>
      <c r="CR96" s="2">
        <v>0</v>
      </c>
      <c r="CS96" s="2">
        <v>0</v>
      </c>
      <c r="CT96" s="2">
        <v>0</v>
      </c>
      <c r="CU96" s="2">
        <v>0</v>
      </c>
      <c r="CV96" s="2">
        <v>0</v>
      </c>
      <c r="CW96" s="2">
        <v>0</v>
      </c>
      <c r="CX96" s="2">
        <v>0</v>
      </c>
      <c r="CY96" s="2">
        <v>0</v>
      </c>
      <c r="CZ96" s="2">
        <v>0</v>
      </c>
      <c r="DA96" s="105">
        <f t="shared" si="24"/>
        <v>0</v>
      </c>
      <c r="DB96" s="117">
        <f t="shared" si="23"/>
        <v>0</v>
      </c>
      <c r="DP96" s="175">
        <f t="shared" si="18"/>
        <v>0</v>
      </c>
      <c r="DQ96" s="175">
        <f t="shared" si="19"/>
        <v>0</v>
      </c>
      <c r="DR96" s="175">
        <f t="shared" si="20"/>
        <v>0</v>
      </c>
      <c r="DS96" s="175">
        <f t="shared" si="21"/>
        <v>0</v>
      </c>
      <c r="DT96" s="175"/>
    </row>
    <row r="97" spans="1:124" s="176" customFormat="1" ht="16.5" thickBot="1">
      <c r="A97" s="188"/>
      <c r="B97" s="187"/>
      <c r="C97" s="41" t="s">
        <v>54</v>
      </c>
      <c r="D97" s="152"/>
      <c r="E97" s="100"/>
      <c r="F97" s="101"/>
      <c r="G97" s="101"/>
      <c r="H97" s="101"/>
      <c r="I97" s="101"/>
      <c r="J97" s="101"/>
      <c r="K97" s="101"/>
      <c r="L97" s="101"/>
      <c r="M97" s="101"/>
      <c r="N97" s="101"/>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100"/>
      <c r="BD97" s="101"/>
      <c r="BE97" s="101"/>
      <c r="BF97" s="101"/>
      <c r="BG97" s="101"/>
      <c r="BH97" s="101"/>
      <c r="BI97" s="101"/>
      <c r="BJ97" s="101"/>
      <c r="BK97" s="101"/>
      <c r="BL97" s="101"/>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0</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105">
        <f t="shared" si="24"/>
        <v>0</v>
      </c>
      <c r="DB97" s="117">
        <f t="shared" si="23"/>
        <v>0</v>
      </c>
      <c r="DP97" s="175">
        <f t="shared" si="18"/>
        <v>0</v>
      </c>
      <c r="DQ97" s="175">
        <f t="shared" si="19"/>
        <v>0</v>
      </c>
      <c r="DR97" s="175">
        <f t="shared" si="20"/>
        <v>0</v>
      </c>
      <c r="DS97" s="175">
        <f t="shared" si="21"/>
        <v>0</v>
      </c>
      <c r="DT97" s="175"/>
    </row>
    <row r="98" spans="1:124" s="176" customFormat="1" ht="16.5" thickBot="1">
      <c r="A98" s="37"/>
      <c r="B98" s="38"/>
      <c r="C98" s="46" t="s">
        <v>150</v>
      </c>
      <c r="D98" s="153"/>
      <c r="E98" s="3"/>
      <c r="F98" s="3"/>
      <c r="G98" s="3"/>
      <c r="H98" s="3"/>
      <c r="I98" s="3"/>
      <c r="J98" s="3"/>
      <c r="K98" s="3"/>
      <c r="L98" s="3"/>
      <c r="M98" s="3"/>
      <c r="N98" s="3"/>
      <c r="O98" s="3">
        <v>0</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0</v>
      </c>
      <c r="AH98" s="3">
        <v>0</v>
      </c>
      <c r="AI98" s="3">
        <v>0</v>
      </c>
      <c r="AJ98" s="3">
        <v>0</v>
      </c>
      <c r="AK98" s="3">
        <v>0</v>
      </c>
      <c r="AL98" s="3">
        <v>0</v>
      </c>
      <c r="AM98" s="3">
        <v>0</v>
      </c>
      <c r="AN98" s="3">
        <v>0</v>
      </c>
      <c r="AO98" s="3">
        <v>0</v>
      </c>
      <c r="AP98" s="3">
        <v>0</v>
      </c>
      <c r="AQ98" s="3">
        <v>0</v>
      </c>
      <c r="AR98" s="3">
        <v>0</v>
      </c>
      <c r="AS98" s="3">
        <v>0</v>
      </c>
      <c r="AT98" s="3">
        <v>0</v>
      </c>
      <c r="AU98" s="3">
        <v>0</v>
      </c>
      <c r="AV98" s="3">
        <v>0</v>
      </c>
      <c r="AW98" s="3">
        <v>0</v>
      </c>
      <c r="AX98" s="3">
        <v>0</v>
      </c>
      <c r="AY98" s="3">
        <v>0</v>
      </c>
      <c r="AZ98" s="3">
        <v>0</v>
      </c>
      <c r="BA98" s="3">
        <v>0</v>
      </c>
      <c r="BB98" s="3">
        <v>0</v>
      </c>
      <c r="BC98" s="3"/>
      <c r="BD98" s="3"/>
      <c r="BE98" s="3"/>
      <c r="BF98" s="3"/>
      <c r="BG98" s="3"/>
      <c r="BH98" s="3"/>
      <c r="BI98" s="3"/>
      <c r="BJ98" s="3"/>
      <c r="BK98" s="3"/>
      <c r="BL98" s="3"/>
      <c r="BM98" s="3">
        <v>0</v>
      </c>
      <c r="BN98" s="3">
        <v>0</v>
      </c>
      <c r="BO98" s="3">
        <v>0</v>
      </c>
      <c r="BP98" s="3">
        <v>0</v>
      </c>
      <c r="BQ98" s="3">
        <v>0</v>
      </c>
      <c r="BR98" s="3">
        <v>0</v>
      </c>
      <c r="BS98" s="3">
        <v>0</v>
      </c>
      <c r="BT98" s="3">
        <v>0</v>
      </c>
      <c r="BU98" s="3">
        <v>0</v>
      </c>
      <c r="BV98" s="3">
        <v>0</v>
      </c>
      <c r="BW98" s="3">
        <v>0</v>
      </c>
      <c r="BX98" s="3">
        <v>0</v>
      </c>
      <c r="BY98" s="3">
        <v>0</v>
      </c>
      <c r="BZ98" s="3">
        <v>0</v>
      </c>
      <c r="CA98" s="3">
        <v>0</v>
      </c>
      <c r="CB98" s="3">
        <v>0</v>
      </c>
      <c r="CC98" s="3">
        <v>0</v>
      </c>
      <c r="CD98" s="3">
        <v>0</v>
      </c>
      <c r="CE98" s="3">
        <v>0</v>
      </c>
      <c r="CF98" s="3">
        <v>0</v>
      </c>
      <c r="CG98" s="3">
        <v>0</v>
      </c>
      <c r="CH98" s="3">
        <v>0</v>
      </c>
      <c r="CI98" s="3">
        <v>0</v>
      </c>
      <c r="CJ98" s="3">
        <v>0</v>
      </c>
      <c r="CK98" s="3">
        <v>0</v>
      </c>
      <c r="CL98" s="3">
        <v>0</v>
      </c>
      <c r="CM98" s="3">
        <v>0</v>
      </c>
      <c r="CN98" s="3">
        <v>0</v>
      </c>
      <c r="CO98" s="3">
        <v>0</v>
      </c>
      <c r="CP98" s="3">
        <v>0</v>
      </c>
      <c r="CQ98" s="3">
        <v>0</v>
      </c>
      <c r="CR98" s="3">
        <v>0</v>
      </c>
      <c r="CS98" s="3">
        <v>0</v>
      </c>
      <c r="CT98" s="3">
        <v>0</v>
      </c>
      <c r="CU98" s="3">
        <v>0</v>
      </c>
      <c r="CV98" s="3">
        <v>0</v>
      </c>
      <c r="CW98" s="3">
        <v>0</v>
      </c>
      <c r="CX98" s="3">
        <v>0</v>
      </c>
      <c r="CY98" s="3">
        <v>0</v>
      </c>
      <c r="CZ98" s="3">
        <v>0</v>
      </c>
      <c r="DA98" s="105">
        <f t="shared" si="24"/>
        <v>0</v>
      </c>
      <c r="DB98" s="117">
        <f t="shared" si="23"/>
        <v>0</v>
      </c>
      <c r="DP98" s="175">
        <f t="shared" si="18"/>
        <v>0</v>
      </c>
      <c r="DQ98" s="175">
        <f t="shared" si="19"/>
        <v>0</v>
      </c>
      <c r="DR98" s="175">
        <f t="shared" si="20"/>
        <v>0</v>
      </c>
      <c r="DS98" s="175">
        <f t="shared" si="21"/>
        <v>0</v>
      </c>
      <c r="DT98" s="175"/>
    </row>
    <row r="99" spans="1:124" s="176" customFormat="1" ht="15.4" customHeight="1" thickBot="1">
      <c r="A99" s="185" t="str">
        <f>IF(DA98&lt;&gt;0,(IF(OR(A98="",B98=""),"Please fill in the two boxes above",IF(AND(B98="YES",OR(A98="OTHER",A98="")),"YES for direct impacts on business/household only",""))),"")</f>
        <v/>
      </c>
      <c r="B99" s="187"/>
      <c r="C99" s="40" t="s">
        <v>53</v>
      </c>
      <c r="D99" s="151"/>
      <c r="E99" s="2"/>
      <c r="F99" s="2"/>
      <c r="G99" s="2"/>
      <c r="H99" s="2"/>
      <c r="I99" s="2"/>
      <c r="J99" s="2"/>
      <c r="K99" s="2"/>
      <c r="L99" s="2"/>
      <c r="M99" s="2"/>
      <c r="N99" s="2"/>
      <c r="O99" s="2">
        <v>0</v>
      </c>
      <c r="P99" s="2">
        <v>0</v>
      </c>
      <c r="Q99" s="2">
        <v>0</v>
      </c>
      <c r="R99" s="2">
        <v>0</v>
      </c>
      <c r="S99" s="2">
        <v>0</v>
      </c>
      <c r="T99" s="2">
        <v>0</v>
      </c>
      <c r="U99" s="2">
        <v>0</v>
      </c>
      <c r="V99" s="2">
        <v>0</v>
      </c>
      <c r="W99" s="2">
        <v>0</v>
      </c>
      <c r="X99" s="2">
        <v>0</v>
      </c>
      <c r="Y99" s="2">
        <v>0</v>
      </c>
      <c r="Z99" s="2">
        <v>0</v>
      </c>
      <c r="AA99" s="2">
        <v>0</v>
      </c>
      <c r="AB99" s="2">
        <v>0</v>
      </c>
      <c r="AC99" s="2">
        <v>0</v>
      </c>
      <c r="AD99" s="2">
        <v>0</v>
      </c>
      <c r="AE99" s="2">
        <v>0</v>
      </c>
      <c r="AF99" s="2">
        <v>0</v>
      </c>
      <c r="AG99" s="2">
        <v>0</v>
      </c>
      <c r="AH99" s="2">
        <v>0</v>
      </c>
      <c r="AI99" s="2">
        <v>0</v>
      </c>
      <c r="AJ99" s="2">
        <v>0</v>
      </c>
      <c r="AK99" s="2">
        <v>0</v>
      </c>
      <c r="AL99" s="2">
        <v>0</v>
      </c>
      <c r="AM99" s="2">
        <v>0</v>
      </c>
      <c r="AN99" s="2">
        <v>0</v>
      </c>
      <c r="AO99" s="2">
        <v>0</v>
      </c>
      <c r="AP99" s="2">
        <v>0</v>
      </c>
      <c r="AQ99" s="2">
        <v>0</v>
      </c>
      <c r="AR99" s="2">
        <v>0</v>
      </c>
      <c r="AS99" s="2">
        <v>0</v>
      </c>
      <c r="AT99" s="2">
        <v>0</v>
      </c>
      <c r="AU99" s="2">
        <v>0</v>
      </c>
      <c r="AV99" s="2">
        <v>0</v>
      </c>
      <c r="AW99" s="2">
        <v>0</v>
      </c>
      <c r="AX99" s="2">
        <v>0</v>
      </c>
      <c r="AY99" s="2">
        <v>0</v>
      </c>
      <c r="AZ99" s="2">
        <v>0</v>
      </c>
      <c r="BA99" s="2">
        <v>0</v>
      </c>
      <c r="BB99" s="2">
        <v>0</v>
      </c>
      <c r="BC99" s="2"/>
      <c r="BD99" s="2"/>
      <c r="BE99" s="2"/>
      <c r="BF99" s="2"/>
      <c r="BG99" s="2"/>
      <c r="BH99" s="2"/>
      <c r="BI99" s="2"/>
      <c r="BJ99" s="2"/>
      <c r="BK99" s="2"/>
      <c r="BL99" s="2"/>
      <c r="BM99" s="2">
        <v>0</v>
      </c>
      <c r="BN99" s="2">
        <v>0</v>
      </c>
      <c r="BO99" s="2">
        <v>0</v>
      </c>
      <c r="BP99" s="2">
        <v>0</v>
      </c>
      <c r="BQ99" s="2">
        <v>0</v>
      </c>
      <c r="BR99" s="2">
        <v>0</v>
      </c>
      <c r="BS99" s="2">
        <v>0</v>
      </c>
      <c r="BT99" s="2">
        <v>0</v>
      </c>
      <c r="BU99" s="2">
        <v>0</v>
      </c>
      <c r="BV99" s="2">
        <v>0</v>
      </c>
      <c r="BW99" s="2">
        <v>0</v>
      </c>
      <c r="BX99" s="2">
        <v>0</v>
      </c>
      <c r="BY99" s="2">
        <v>0</v>
      </c>
      <c r="BZ99" s="2">
        <v>0</v>
      </c>
      <c r="CA99" s="2">
        <v>0</v>
      </c>
      <c r="CB99" s="2">
        <v>0</v>
      </c>
      <c r="CC99" s="2">
        <v>0</v>
      </c>
      <c r="CD99" s="2">
        <v>0</v>
      </c>
      <c r="CE99" s="2">
        <v>0</v>
      </c>
      <c r="CF99" s="2">
        <v>0</v>
      </c>
      <c r="CG99" s="2">
        <v>0</v>
      </c>
      <c r="CH99" s="2">
        <v>0</v>
      </c>
      <c r="CI99" s="2">
        <v>0</v>
      </c>
      <c r="CJ99" s="2">
        <v>0</v>
      </c>
      <c r="CK99" s="2">
        <v>0</v>
      </c>
      <c r="CL99" s="2">
        <v>0</v>
      </c>
      <c r="CM99" s="2">
        <v>0</v>
      </c>
      <c r="CN99" s="2">
        <v>0</v>
      </c>
      <c r="CO99" s="2">
        <v>0</v>
      </c>
      <c r="CP99" s="2">
        <v>0</v>
      </c>
      <c r="CQ99" s="2">
        <v>0</v>
      </c>
      <c r="CR99" s="2">
        <v>0</v>
      </c>
      <c r="CS99" s="2">
        <v>0</v>
      </c>
      <c r="CT99" s="2">
        <v>0</v>
      </c>
      <c r="CU99" s="2">
        <v>0</v>
      </c>
      <c r="CV99" s="2">
        <v>0</v>
      </c>
      <c r="CW99" s="2">
        <v>0</v>
      </c>
      <c r="CX99" s="2">
        <v>0</v>
      </c>
      <c r="CY99" s="2">
        <v>0</v>
      </c>
      <c r="CZ99" s="2">
        <v>0</v>
      </c>
      <c r="DA99" s="105">
        <f t="shared" si="24"/>
        <v>0</v>
      </c>
      <c r="DB99" s="117">
        <f t="shared" si="23"/>
        <v>0</v>
      </c>
      <c r="DP99" s="175">
        <f t="shared" si="18"/>
        <v>0</v>
      </c>
      <c r="DQ99" s="175">
        <f t="shared" si="19"/>
        <v>0</v>
      </c>
      <c r="DR99" s="175">
        <f t="shared" si="20"/>
        <v>0</v>
      </c>
      <c r="DS99" s="175">
        <f t="shared" si="21"/>
        <v>0</v>
      </c>
      <c r="DT99" s="175"/>
    </row>
    <row r="100" spans="1:124" s="176" customFormat="1" ht="16.5" thickBot="1">
      <c r="A100" s="188"/>
      <c r="B100" s="187"/>
      <c r="C100" s="42" t="s">
        <v>54</v>
      </c>
      <c r="D100" s="154"/>
      <c r="E100" s="4"/>
      <c r="F100" s="5"/>
      <c r="G100" s="5"/>
      <c r="H100" s="5"/>
      <c r="I100" s="5"/>
      <c r="J100" s="5"/>
      <c r="K100" s="5"/>
      <c r="L100" s="5"/>
      <c r="M100" s="5"/>
      <c r="N100" s="5"/>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0</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4"/>
      <c r="BD100" s="5"/>
      <c r="BE100" s="5"/>
      <c r="BF100" s="5"/>
      <c r="BG100" s="5"/>
      <c r="BH100" s="5"/>
      <c r="BI100" s="5"/>
      <c r="BJ100" s="5"/>
      <c r="BK100" s="5"/>
      <c r="BL100" s="5"/>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0</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105">
        <f t="shared" si="24"/>
        <v>0</v>
      </c>
      <c r="DB100" s="117">
        <f t="shared" si="23"/>
        <v>0</v>
      </c>
      <c r="DP100" s="175">
        <f t="shared" si="18"/>
        <v>0</v>
      </c>
      <c r="DQ100" s="175">
        <f t="shared" si="19"/>
        <v>0</v>
      </c>
      <c r="DR100" s="175">
        <f t="shared" si="20"/>
        <v>0</v>
      </c>
      <c r="DS100" s="175">
        <f t="shared" si="21"/>
        <v>0</v>
      </c>
      <c r="DT100" s="175"/>
    </row>
    <row r="101" spans="1:124" s="176" customFormat="1" ht="15.4" hidden="1" customHeight="1" outlineLevel="1" thickBot="1">
      <c r="A101" s="37"/>
      <c r="B101" s="38"/>
      <c r="C101" s="45" t="s">
        <v>151</v>
      </c>
      <c r="D101" s="153"/>
      <c r="E101" s="97"/>
      <c r="F101" s="98"/>
      <c r="G101" s="98"/>
      <c r="H101" s="98"/>
      <c r="I101" s="98"/>
      <c r="J101" s="98"/>
      <c r="K101" s="98"/>
      <c r="L101" s="98"/>
      <c r="M101" s="98"/>
      <c r="N101" s="98"/>
      <c r="O101" s="98">
        <v>0</v>
      </c>
      <c r="P101" s="98">
        <v>0</v>
      </c>
      <c r="Q101" s="98">
        <v>0</v>
      </c>
      <c r="R101" s="98">
        <v>0</v>
      </c>
      <c r="S101" s="98">
        <v>0</v>
      </c>
      <c r="T101" s="98">
        <v>0</v>
      </c>
      <c r="U101" s="98">
        <v>0</v>
      </c>
      <c r="V101" s="98">
        <v>0</v>
      </c>
      <c r="W101" s="98">
        <v>0</v>
      </c>
      <c r="X101" s="98">
        <v>0</v>
      </c>
      <c r="Y101" s="98">
        <v>0</v>
      </c>
      <c r="Z101" s="98">
        <v>0</v>
      </c>
      <c r="AA101" s="98">
        <v>0</v>
      </c>
      <c r="AB101" s="98">
        <v>0</v>
      </c>
      <c r="AC101" s="98">
        <v>0</v>
      </c>
      <c r="AD101" s="98">
        <v>0</v>
      </c>
      <c r="AE101" s="98">
        <v>0</v>
      </c>
      <c r="AF101" s="98">
        <v>0</v>
      </c>
      <c r="AG101" s="98">
        <v>0</v>
      </c>
      <c r="AH101" s="98">
        <v>0</v>
      </c>
      <c r="AI101" s="98">
        <v>0</v>
      </c>
      <c r="AJ101" s="98">
        <v>0</v>
      </c>
      <c r="AK101" s="98">
        <v>0</v>
      </c>
      <c r="AL101" s="98">
        <v>0</v>
      </c>
      <c r="AM101" s="98">
        <v>0</v>
      </c>
      <c r="AN101" s="98">
        <v>0</v>
      </c>
      <c r="AO101" s="98">
        <v>0</v>
      </c>
      <c r="AP101" s="98">
        <v>0</v>
      </c>
      <c r="AQ101" s="98">
        <v>0</v>
      </c>
      <c r="AR101" s="98">
        <v>0</v>
      </c>
      <c r="AS101" s="98">
        <v>0</v>
      </c>
      <c r="AT101" s="98">
        <v>0</v>
      </c>
      <c r="AU101" s="98">
        <v>0</v>
      </c>
      <c r="AV101" s="98">
        <v>0</v>
      </c>
      <c r="AW101" s="98">
        <v>0</v>
      </c>
      <c r="AX101" s="98">
        <v>0</v>
      </c>
      <c r="AY101" s="98">
        <v>0</v>
      </c>
      <c r="AZ101" s="98">
        <v>0</v>
      </c>
      <c r="BA101" s="98">
        <v>0</v>
      </c>
      <c r="BB101" s="98">
        <v>0</v>
      </c>
      <c r="BC101" s="97"/>
      <c r="BD101" s="98"/>
      <c r="BE101" s="98"/>
      <c r="BF101" s="98"/>
      <c r="BG101" s="98"/>
      <c r="BH101" s="98"/>
      <c r="BI101" s="98"/>
      <c r="BJ101" s="98"/>
      <c r="BK101" s="98"/>
      <c r="BL101" s="98"/>
      <c r="BM101" s="98">
        <v>0</v>
      </c>
      <c r="BN101" s="98">
        <v>0</v>
      </c>
      <c r="BO101" s="98">
        <v>0</v>
      </c>
      <c r="BP101" s="98">
        <v>0</v>
      </c>
      <c r="BQ101" s="98">
        <v>0</v>
      </c>
      <c r="BR101" s="98">
        <v>0</v>
      </c>
      <c r="BS101" s="98">
        <v>0</v>
      </c>
      <c r="BT101" s="98">
        <v>0</v>
      </c>
      <c r="BU101" s="98">
        <v>0</v>
      </c>
      <c r="BV101" s="98">
        <v>0</v>
      </c>
      <c r="BW101" s="98">
        <v>0</v>
      </c>
      <c r="BX101" s="98">
        <v>0</v>
      </c>
      <c r="BY101" s="98">
        <v>0</v>
      </c>
      <c r="BZ101" s="98">
        <v>0</v>
      </c>
      <c r="CA101" s="98">
        <v>0</v>
      </c>
      <c r="CB101" s="98">
        <v>0</v>
      </c>
      <c r="CC101" s="98">
        <v>0</v>
      </c>
      <c r="CD101" s="98">
        <v>0</v>
      </c>
      <c r="CE101" s="98">
        <v>0</v>
      </c>
      <c r="CF101" s="98">
        <v>0</v>
      </c>
      <c r="CG101" s="98">
        <v>0</v>
      </c>
      <c r="CH101" s="98">
        <v>0</v>
      </c>
      <c r="CI101" s="98">
        <v>0</v>
      </c>
      <c r="CJ101" s="98">
        <v>0</v>
      </c>
      <c r="CK101" s="98">
        <v>0</v>
      </c>
      <c r="CL101" s="98">
        <v>0</v>
      </c>
      <c r="CM101" s="98">
        <v>0</v>
      </c>
      <c r="CN101" s="98">
        <v>0</v>
      </c>
      <c r="CO101" s="98">
        <v>0</v>
      </c>
      <c r="CP101" s="98">
        <v>0</v>
      </c>
      <c r="CQ101" s="98">
        <v>0</v>
      </c>
      <c r="CR101" s="98">
        <v>0</v>
      </c>
      <c r="CS101" s="98">
        <v>0</v>
      </c>
      <c r="CT101" s="98">
        <v>0</v>
      </c>
      <c r="CU101" s="98">
        <v>0</v>
      </c>
      <c r="CV101" s="98">
        <v>0</v>
      </c>
      <c r="CW101" s="98">
        <v>0</v>
      </c>
      <c r="CX101" s="98">
        <v>0</v>
      </c>
      <c r="CY101" s="98">
        <v>0</v>
      </c>
      <c r="CZ101" s="98">
        <v>0</v>
      </c>
      <c r="DA101" s="105">
        <f t="shared" si="24"/>
        <v>0</v>
      </c>
      <c r="DB101" s="117">
        <f t="shared" si="23"/>
        <v>0</v>
      </c>
      <c r="DP101" s="175">
        <f t="shared" si="18"/>
        <v>0</v>
      </c>
      <c r="DQ101" s="175">
        <f t="shared" si="19"/>
        <v>0</v>
      </c>
      <c r="DR101" s="175">
        <f t="shared" si="20"/>
        <v>0</v>
      </c>
      <c r="DS101" s="175">
        <f t="shared" si="21"/>
        <v>0</v>
      </c>
      <c r="DT101" s="175"/>
    </row>
    <row r="102" spans="1:124" s="176" customFormat="1" ht="15.4" hidden="1" customHeight="1" outlineLevel="1" thickBot="1">
      <c r="A102" s="185" t="str">
        <f>IF(DA101&lt;&gt;0,(IF(OR(A101="",B101=""),"Please fill in the two boxes above",IF(AND(B101="YES",OR(A101="OTHER",A101="")),"YES for direct impacts on business/household only",""))),"")</f>
        <v/>
      </c>
      <c r="B102" s="187"/>
      <c r="C102" s="40" t="s">
        <v>53</v>
      </c>
      <c r="D102" s="151"/>
      <c r="E102" s="99"/>
      <c r="F102" s="3"/>
      <c r="G102" s="3"/>
      <c r="H102" s="3"/>
      <c r="I102" s="3"/>
      <c r="J102" s="3"/>
      <c r="K102" s="3"/>
      <c r="L102" s="3"/>
      <c r="M102" s="3"/>
      <c r="N102" s="3"/>
      <c r="O102" s="3">
        <v>0</v>
      </c>
      <c r="P102" s="2">
        <v>0</v>
      </c>
      <c r="Q102" s="2">
        <v>0</v>
      </c>
      <c r="R102" s="2">
        <v>0</v>
      </c>
      <c r="S102" s="2">
        <v>0</v>
      </c>
      <c r="T102" s="2">
        <v>0</v>
      </c>
      <c r="U102" s="2">
        <v>0</v>
      </c>
      <c r="V102" s="2">
        <v>0</v>
      </c>
      <c r="W102" s="2">
        <v>0</v>
      </c>
      <c r="X102" s="2">
        <v>0</v>
      </c>
      <c r="Y102" s="2">
        <v>0</v>
      </c>
      <c r="Z102" s="2">
        <v>0</v>
      </c>
      <c r="AA102" s="2">
        <v>0</v>
      </c>
      <c r="AB102" s="2">
        <v>0</v>
      </c>
      <c r="AC102" s="2">
        <v>0</v>
      </c>
      <c r="AD102" s="2">
        <v>0</v>
      </c>
      <c r="AE102" s="2">
        <v>0</v>
      </c>
      <c r="AF102" s="2">
        <v>0</v>
      </c>
      <c r="AG102" s="2">
        <v>0</v>
      </c>
      <c r="AH102" s="2">
        <v>0</v>
      </c>
      <c r="AI102" s="2">
        <v>0</v>
      </c>
      <c r="AJ102" s="2">
        <v>0</v>
      </c>
      <c r="AK102" s="2">
        <v>0</v>
      </c>
      <c r="AL102" s="2">
        <v>0</v>
      </c>
      <c r="AM102" s="2">
        <v>0</v>
      </c>
      <c r="AN102" s="2">
        <v>0</v>
      </c>
      <c r="AO102" s="2">
        <v>0</v>
      </c>
      <c r="AP102" s="2">
        <v>0</v>
      </c>
      <c r="AQ102" s="2">
        <v>0</v>
      </c>
      <c r="AR102" s="2">
        <v>0</v>
      </c>
      <c r="AS102" s="2">
        <v>0</v>
      </c>
      <c r="AT102" s="2">
        <v>0</v>
      </c>
      <c r="AU102" s="2">
        <v>0</v>
      </c>
      <c r="AV102" s="2">
        <v>0</v>
      </c>
      <c r="AW102" s="2">
        <v>0</v>
      </c>
      <c r="AX102" s="2">
        <v>0</v>
      </c>
      <c r="AY102" s="2">
        <v>0</v>
      </c>
      <c r="AZ102" s="2">
        <v>0</v>
      </c>
      <c r="BA102" s="2">
        <v>0</v>
      </c>
      <c r="BB102" s="2">
        <v>0</v>
      </c>
      <c r="BC102" s="99"/>
      <c r="BD102" s="3"/>
      <c r="BE102" s="3"/>
      <c r="BF102" s="3"/>
      <c r="BG102" s="3"/>
      <c r="BH102" s="3"/>
      <c r="BI102" s="3"/>
      <c r="BJ102" s="3"/>
      <c r="BK102" s="3"/>
      <c r="BL102" s="3"/>
      <c r="BM102" s="3">
        <v>0</v>
      </c>
      <c r="BN102" s="2">
        <v>0</v>
      </c>
      <c r="BO102" s="2">
        <v>0</v>
      </c>
      <c r="BP102" s="2">
        <v>0</v>
      </c>
      <c r="BQ102" s="2">
        <v>0</v>
      </c>
      <c r="BR102" s="2">
        <v>0</v>
      </c>
      <c r="BS102" s="2">
        <v>0</v>
      </c>
      <c r="BT102" s="2">
        <v>0</v>
      </c>
      <c r="BU102" s="2">
        <v>0</v>
      </c>
      <c r="BV102" s="2">
        <v>0</v>
      </c>
      <c r="BW102" s="2">
        <v>0</v>
      </c>
      <c r="BX102" s="2">
        <v>0</v>
      </c>
      <c r="BY102" s="2">
        <v>0</v>
      </c>
      <c r="BZ102" s="2">
        <v>0</v>
      </c>
      <c r="CA102" s="2">
        <v>0</v>
      </c>
      <c r="CB102" s="2">
        <v>0</v>
      </c>
      <c r="CC102" s="2">
        <v>0</v>
      </c>
      <c r="CD102" s="2">
        <v>0</v>
      </c>
      <c r="CE102" s="2">
        <v>0</v>
      </c>
      <c r="CF102" s="2">
        <v>0</v>
      </c>
      <c r="CG102" s="2">
        <v>0</v>
      </c>
      <c r="CH102" s="2">
        <v>0</v>
      </c>
      <c r="CI102" s="2">
        <v>0</v>
      </c>
      <c r="CJ102" s="2">
        <v>0</v>
      </c>
      <c r="CK102" s="2">
        <v>0</v>
      </c>
      <c r="CL102" s="2">
        <v>0</v>
      </c>
      <c r="CM102" s="2">
        <v>0</v>
      </c>
      <c r="CN102" s="2">
        <v>0</v>
      </c>
      <c r="CO102" s="2">
        <v>0</v>
      </c>
      <c r="CP102" s="2">
        <v>0</v>
      </c>
      <c r="CQ102" s="2">
        <v>0</v>
      </c>
      <c r="CR102" s="2">
        <v>0</v>
      </c>
      <c r="CS102" s="2">
        <v>0</v>
      </c>
      <c r="CT102" s="2">
        <v>0</v>
      </c>
      <c r="CU102" s="2">
        <v>0</v>
      </c>
      <c r="CV102" s="2">
        <v>0</v>
      </c>
      <c r="CW102" s="2">
        <v>0</v>
      </c>
      <c r="CX102" s="2">
        <v>0</v>
      </c>
      <c r="CY102" s="2">
        <v>0</v>
      </c>
      <c r="CZ102" s="2">
        <v>0</v>
      </c>
      <c r="DA102" s="105">
        <f t="shared" si="24"/>
        <v>0</v>
      </c>
      <c r="DB102" s="117">
        <f t="shared" si="23"/>
        <v>0</v>
      </c>
      <c r="DP102" s="175">
        <f t="shared" si="18"/>
        <v>0</v>
      </c>
      <c r="DQ102" s="175">
        <f t="shared" si="19"/>
        <v>0</v>
      </c>
      <c r="DR102" s="175">
        <f t="shared" si="20"/>
        <v>0</v>
      </c>
      <c r="DS102" s="175">
        <f t="shared" si="21"/>
        <v>0</v>
      </c>
      <c r="DT102" s="175"/>
    </row>
    <row r="103" spans="1:124" s="176" customFormat="1" ht="15.4" hidden="1" customHeight="1" outlineLevel="1" thickBot="1">
      <c r="A103" s="188"/>
      <c r="B103" s="187"/>
      <c r="C103" s="41" t="s">
        <v>54</v>
      </c>
      <c r="D103" s="152"/>
      <c r="E103" s="100"/>
      <c r="F103" s="101"/>
      <c r="G103" s="101"/>
      <c r="H103" s="101"/>
      <c r="I103" s="101"/>
      <c r="J103" s="101"/>
      <c r="K103" s="101"/>
      <c r="L103" s="101"/>
      <c r="M103" s="101"/>
      <c r="N103" s="101"/>
      <c r="O103" s="101">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100"/>
      <c r="BD103" s="101"/>
      <c r="BE103" s="101"/>
      <c r="BF103" s="101"/>
      <c r="BG103" s="101"/>
      <c r="BH103" s="101"/>
      <c r="BI103" s="101"/>
      <c r="BJ103" s="101"/>
      <c r="BK103" s="101"/>
      <c r="BL103" s="101"/>
      <c r="BM103" s="101">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105">
        <f t="shared" si="24"/>
        <v>0</v>
      </c>
      <c r="DB103" s="117">
        <f t="shared" si="23"/>
        <v>0</v>
      </c>
      <c r="DP103" s="175">
        <f t="shared" si="18"/>
        <v>0</v>
      </c>
      <c r="DQ103" s="175">
        <f t="shared" si="19"/>
        <v>0</v>
      </c>
      <c r="DR103" s="175">
        <f t="shared" si="20"/>
        <v>0</v>
      </c>
      <c r="DS103" s="175">
        <f t="shared" si="21"/>
        <v>0</v>
      </c>
      <c r="DT103" s="175"/>
    </row>
    <row r="104" spans="1:124" s="176" customFormat="1" ht="15.4" hidden="1" customHeight="1" outlineLevel="1" thickBot="1">
      <c r="A104" s="37"/>
      <c r="B104" s="38"/>
      <c r="C104" s="46" t="s">
        <v>152</v>
      </c>
      <c r="D104" s="111"/>
      <c r="E104" s="97"/>
      <c r="F104" s="98"/>
      <c r="G104" s="98"/>
      <c r="H104" s="98"/>
      <c r="I104" s="98"/>
      <c r="J104" s="98"/>
      <c r="K104" s="98"/>
      <c r="L104" s="98"/>
      <c r="M104" s="98"/>
      <c r="N104" s="98"/>
      <c r="O104" s="98">
        <v>0</v>
      </c>
      <c r="P104" s="98">
        <v>0</v>
      </c>
      <c r="Q104" s="98">
        <v>0</v>
      </c>
      <c r="R104" s="98">
        <v>0</v>
      </c>
      <c r="S104" s="98">
        <v>0</v>
      </c>
      <c r="T104" s="98">
        <v>0</v>
      </c>
      <c r="U104" s="98">
        <v>0</v>
      </c>
      <c r="V104" s="98">
        <v>0</v>
      </c>
      <c r="W104" s="98">
        <v>0</v>
      </c>
      <c r="X104" s="98">
        <v>0</v>
      </c>
      <c r="Y104" s="98">
        <v>0</v>
      </c>
      <c r="Z104" s="98">
        <v>0</v>
      </c>
      <c r="AA104" s="98">
        <v>0</v>
      </c>
      <c r="AB104" s="98">
        <v>0</v>
      </c>
      <c r="AC104" s="98">
        <v>0</v>
      </c>
      <c r="AD104" s="98">
        <v>0</v>
      </c>
      <c r="AE104" s="98">
        <v>0</v>
      </c>
      <c r="AF104" s="98">
        <v>0</v>
      </c>
      <c r="AG104" s="98">
        <v>0</v>
      </c>
      <c r="AH104" s="98">
        <v>0</v>
      </c>
      <c r="AI104" s="98">
        <v>0</v>
      </c>
      <c r="AJ104" s="98">
        <v>0</v>
      </c>
      <c r="AK104" s="98">
        <v>0</v>
      </c>
      <c r="AL104" s="98">
        <v>0</v>
      </c>
      <c r="AM104" s="98">
        <v>0</v>
      </c>
      <c r="AN104" s="98">
        <v>0</v>
      </c>
      <c r="AO104" s="98">
        <v>0</v>
      </c>
      <c r="AP104" s="98">
        <v>0</v>
      </c>
      <c r="AQ104" s="98">
        <v>0</v>
      </c>
      <c r="AR104" s="98">
        <v>0</v>
      </c>
      <c r="AS104" s="98">
        <v>0</v>
      </c>
      <c r="AT104" s="98">
        <v>0</v>
      </c>
      <c r="AU104" s="98">
        <v>0</v>
      </c>
      <c r="AV104" s="98">
        <v>0</v>
      </c>
      <c r="AW104" s="98">
        <v>0</v>
      </c>
      <c r="AX104" s="98">
        <v>0</v>
      </c>
      <c r="AY104" s="98">
        <v>0</v>
      </c>
      <c r="AZ104" s="98">
        <v>0</v>
      </c>
      <c r="BA104" s="98">
        <v>0</v>
      </c>
      <c r="BB104" s="98">
        <v>0</v>
      </c>
      <c r="BC104" s="97"/>
      <c r="BD104" s="98"/>
      <c r="BE104" s="98"/>
      <c r="BF104" s="98"/>
      <c r="BG104" s="98"/>
      <c r="BH104" s="98"/>
      <c r="BI104" s="98"/>
      <c r="BJ104" s="98"/>
      <c r="BK104" s="98"/>
      <c r="BL104" s="98"/>
      <c r="BM104" s="98">
        <v>0</v>
      </c>
      <c r="BN104" s="98">
        <v>0</v>
      </c>
      <c r="BO104" s="98">
        <v>0</v>
      </c>
      <c r="BP104" s="98">
        <v>0</v>
      </c>
      <c r="BQ104" s="98">
        <v>0</v>
      </c>
      <c r="BR104" s="98">
        <v>0</v>
      </c>
      <c r="BS104" s="98">
        <v>0</v>
      </c>
      <c r="BT104" s="98">
        <v>0</v>
      </c>
      <c r="BU104" s="98">
        <v>0</v>
      </c>
      <c r="BV104" s="98">
        <v>0</v>
      </c>
      <c r="BW104" s="98">
        <v>0</v>
      </c>
      <c r="BX104" s="98">
        <v>0</v>
      </c>
      <c r="BY104" s="98">
        <v>0</v>
      </c>
      <c r="BZ104" s="98">
        <v>0</v>
      </c>
      <c r="CA104" s="98">
        <v>0</v>
      </c>
      <c r="CB104" s="98">
        <v>0</v>
      </c>
      <c r="CC104" s="98">
        <v>0</v>
      </c>
      <c r="CD104" s="98">
        <v>0</v>
      </c>
      <c r="CE104" s="98">
        <v>0</v>
      </c>
      <c r="CF104" s="98">
        <v>0</v>
      </c>
      <c r="CG104" s="98">
        <v>0</v>
      </c>
      <c r="CH104" s="98">
        <v>0</v>
      </c>
      <c r="CI104" s="98">
        <v>0</v>
      </c>
      <c r="CJ104" s="98">
        <v>0</v>
      </c>
      <c r="CK104" s="98">
        <v>0</v>
      </c>
      <c r="CL104" s="98">
        <v>0</v>
      </c>
      <c r="CM104" s="98">
        <v>0</v>
      </c>
      <c r="CN104" s="98">
        <v>0</v>
      </c>
      <c r="CO104" s="98">
        <v>0</v>
      </c>
      <c r="CP104" s="98">
        <v>0</v>
      </c>
      <c r="CQ104" s="98">
        <v>0</v>
      </c>
      <c r="CR104" s="98">
        <v>0</v>
      </c>
      <c r="CS104" s="98">
        <v>0</v>
      </c>
      <c r="CT104" s="98">
        <v>0</v>
      </c>
      <c r="CU104" s="98">
        <v>0</v>
      </c>
      <c r="CV104" s="98">
        <v>0</v>
      </c>
      <c r="CW104" s="98">
        <v>0</v>
      </c>
      <c r="CX104" s="98">
        <v>0</v>
      </c>
      <c r="CY104" s="98">
        <v>0</v>
      </c>
      <c r="CZ104" s="98">
        <v>0</v>
      </c>
      <c r="DA104" s="105">
        <f t="shared" si="24"/>
        <v>0</v>
      </c>
      <c r="DB104" s="117">
        <f t="shared" si="23"/>
        <v>0</v>
      </c>
      <c r="DP104" s="175">
        <f t="shared" si="18"/>
        <v>0</v>
      </c>
      <c r="DQ104" s="175">
        <f t="shared" si="19"/>
        <v>0</v>
      </c>
      <c r="DR104" s="175">
        <f t="shared" si="20"/>
        <v>0</v>
      </c>
      <c r="DS104" s="175">
        <f t="shared" si="21"/>
        <v>0</v>
      </c>
      <c r="DT104" s="175"/>
    </row>
    <row r="105" spans="1:124" s="176" customFormat="1" ht="15.4" hidden="1" customHeight="1" outlineLevel="1" thickBot="1">
      <c r="A105" s="185" t="str">
        <f>IF(DA104&lt;&gt;0,(IF(OR(A104="",B104=""),"Please fill in the two boxes above",IF(AND(B104="YES",OR(A104="OTHER",A104="")),"YES for direct impacts on business/household only",""))),"")</f>
        <v/>
      </c>
      <c r="B105" s="187"/>
      <c r="C105" s="40" t="s">
        <v>53</v>
      </c>
      <c r="D105" s="155"/>
      <c r="E105" s="99"/>
      <c r="F105" s="3"/>
      <c r="G105" s="3"/>
      <c r="H105" s="3"/>
      <c r="I105" s="3"/>
      <c r="J105" s="3"/>
      <c r="K105" s="3"/>
      <c r="L105" s="3"/>
      <c r="M105" s="3"/>
      <c r="N105" s="3"/>
      <c r="O105" s="3">
        <v>0</v>
      </c>
      <c r="P105" s="2">
        <v>0</v>
      </c>
      <c r="Q105" s="2">
        <v>0</v>
      </c>
      <c r="R105" s="2">
        <v>0</v>
      </c>
      <c r="S105" s="2">
        <v>0</v>
      </c>
      <c r="T105" s="2">
        <v>0</v>
      </c>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c r="AL105" s="2">
        <v>0</v>
      </c>
      <c r="AM105" s="2">
        <v>0</v>
      </c>
      <c r="AN105" s="2">
        <v>0</v>
      </c>
      <c r="AO105" s="2">
        <v>0</v>
      </c>
      <c r="AP105" s="2">
        <v>0</v>
      </c>
      <c r="AQ105" s="2">
        <v>0</v>
      </c>
      <c r="AR105" s="2">
        <v>0</v>
      </c>
      <c r="AS105" s="2">
        <v>0</v>
      </c>
      <c r="AT105" s="2">
        <v>0</v>
      </c>
      <c r="AU105" s="2">
        <v>0</v>
      </c>
      <c r="AV105" s="2">
        <v>0</v>
      </c>
      <c r="AW105" s="2">
        <v>0</v>
      </c>
      <c r="AX105" s="2">
        <v>0</v>
      </c>
      <c r="AY105" s="2">
        <v>0</v>
      </c>
      <c r="AZ105" s="2">
        <v>0</v>
      </c>
      <c r="BA105" s="2">
        <v>0</v>
      </c>
      <c r="BB105" s="2">
        <v>0</v>
      </c>
      <c r="BC105" s="99"/>
      <c r="BD105" s="3"/>
      <c r="BE105" s="3"/>
      <c r="BF105" s="3"/>
      <c r="BG105" s="3"/>
      <c r="BH105" s="3"/>
      <c r="BI105" s="3"/>
      <c r="BJ105" s="3"/>
      <c r="BK105" s="3"/>
      <c r="BL105" s="3"/>
      <c r="BM105" s="3">
        <v>0</v>
      </c>
      <c r="BN105" s="2">
        <v>0</v>
      </c>
      <c r="BO105" s="2">
        <v>0</v>
      </c>
      <c r="BP105" s="2">
        <v>0</v>
      </c>
      <c r="BQ105" s="2">
        <v>0</v>
      </c>
      <c r="BR105" s="2">
        <v>0</v>
      </c>
      <c r="BS105" s="2">
        <v>0</v>
      </c>
      <c r="BT105" s="2">
        <v>0</v>
      </c>
      <c r="BU105" s="2">
        <v>0</v>
      </c>
      <c r="BV105" s="2">
        <v>0</v>
      </c>
      <c r="BW105" s="2">
        <v>0</v>
      </c>
      <c r="BX105" s="2">
        <v>0</v>
      </c>
      <c r="BY105" s="2">
        <v>0</v>
      </c>
      <c r="BZ105" s="2">
        <v>0</v>
      </c>
      <c r="CA105" s="2">
        <v>0</v>
      </c>
      <c r="CB105" s="2">
        <v>0</v>
      </c>
      <c r="CC105" s="2">
        <v>0</v>
      </c>
      <c r="CD105" s="2">
        <v>0</v>
      </c>
      <c r="CE105" s="2">
        <v>0</v>
      </c>
      <c r="CF105" s="2">
        <v>0</v>
      </c>
      <c r="CG105" s="2">
        <v>0</v>
      </c>
      <c r="CH105" s="2">
        <v>0</v>
      </c>
      <c r="CI105" s="2">
        <v>0</v>
      </c>
      <c r="CJ105" s="2">
        <v>0</v>
      </c>
      <c r="CK105" s="2">
        <v>0</v>
      </c>
      <c r="CL105" s="2">
        <v>0</v>
      </c>
      <c r="CM105" s="2">
        <v>0</v>
      </c>
      <c r="CN105" s="2">
        <v>0</v>
      </c>
      <c r="CO105" s="2">
        <v>0</v>
      </c>
      <c r="CP105" s="2">
        <v>0</v>
      </c>
      <c r="CQ105" s="2">
        <v>0</v>
      </c>
      <c r="CR105" s="2">
        <v>0</v>
      </c>
      <c r="CS105" s="2">
        <v>0</v>
      </c>
      <c r="CT105" s="2">
        <v>0</v>
      </c>
      <c r="CU105" s="2">
        <v>0</v>
      </c>
      <c r="CV105" s="2">
        <v>0</v>
      </c>
      <c r="CW105" s="2">
        <v>0</v>
      </c>
      <c r="CX105" s="2">
        <v>0</v>
      </c>
      <c r="CY105" s="2">
        <v>0</v>
      </c>
      <c r="CZ105" s="2">
        <v>0</v>
      </c>
      <c r="DA105" s="105">
        <f t="shared" si="24"/>
        <v>0</v>
      </c>
      <c r="DB105" s="117">
        <f t="shared" si="23"/>
        <v>0</v>
      </c>
      <c r="DP105" s="175">
        <f t="shared" si="18"/>
        <v>0</v>
      </c>
      <c r="DQ105" s="175">
        <f t="shared" si="19"/>
        <v>0</v>
      </c>
      <c r="DR105" s="175">
        <f t="shared" si="20"/>
        <v>0</v>
      </c>
      <c r="DS105" s="175">
        <f t="shared" si="21"/>
        <v>0</v>
      </c>
      <c r="DT105" s="175"/>
    </row>
    <row r="106" spans="1:124" s="176" customFormat="1" ht="15.4" hidden="1" customHeight="1" outlineLevel="1" thickBot="1">
      <c r="A106" s="188"/>
      <c r="B106" s="187"/>
      <c r="C106" s="41" t="s">
        <v>54</v>
      </c>
      <c r="D106" s="156"/>
      <c r="E106" s="100"/>
      <c r="F106" s="101"/>
      <c r="G106" s="101"/>
      <c r="H106" s="101"/>
      <c r="I106" s="101"/>
      <c r="J106" s="101"/>
      <c r="K106" s="101"/>
      <c r="L106" s="101"/>
      <c r="M106" s="101"/>
      <c r="N106" s="101"/>
      <c r="O106" s="101">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100"/>
      <c r="BD106" s="101"/>
      <c r="BE106" s="101"/>
      <c r="BF106" s="101"/>
      <c r="BG106" s="101"/>
      <c r="BH106" s="101"/>
      <c r="BI106" s="101"/>
      <c r="BJ106" s="101"/>
      <c r="BK106" s="101"/>
      <c r="BL106" s="101"/>
      <c r="BM106" s="101">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105">
        <f t="shared" si="24"/>
        <v>0</v>
      </c>
      <c r="DB106" s="117">
        <f t="shared" si="23"/>
        <v>0</v>
      </c>
      <c r="DP106" s="175">
        <f t="shared" si="18"/>
        <v>0</v>
      </c>
      <c r="DQ106" s="175">
        <f t="shared" si="19"/>
        <v>0</v>
      </c>
      <c r="DR106" s="175">
        <f t="shared" si="20"/>
        <v>0</v>
      </c>
      <c r="DS106" s="175">
        <f t="shared" si="21"/>
        <v>0</v>
      </c>
      <c r="DT106" s="175"/>
    </row>
    <row r="107" spans="1:124" s="176" customFormat="1" ht="15.4" hidden="1" customHeight="1" outlineLevel="1" thickBot="1">
      <c r="A107" s="37"/>
      <c r="B107" s="38"/>
      <c r="C107" s="46" t="s">
        <v>153</v>
      </c>
      <c r="D107" s="153"/>
      <c r="E107" s="97"/>
      <c r="F107" s="98"/>
      <c r="G107" s="98"/>
      <c r="H107" s="98"/>
      <c r="I107" s="98"/>
      <c r="J107" s="98"/>
      <c r="K107" s="98"/>
      <c r="L107" s="98"/>
      <c r="M107" s="98"/>
      <c r="N107" s="98"/>
      <c r="O107" s="98">
        <v>0</v>
      </c>
      <c r="P107" s="98">
        <v>0</v>
      </c>
      <c r="Q107" s="98">
        <v>0</v>
      </c>
      <c r="R107" s="98">
        <v>0</v>
      </c>
      <c r="S107" s="98">
        <v>0</v>
      </c>
      <c r="T107" s="98">
        <v>0</v>
      </c>
      <c r="U107" s="98">
        <v>0</v>
      </c>
      <c r="V107" s="98">
        <v>0</v>
      </c>
      <c r="W107" s="98">
        <v>0</v>
      </c>
      <c r="X107" s="98">
        <v>0</v>
      </c>
      <c r="Y107" s="98">
        <v>0</v>
      </c>
      <c r="Z107" s="98">
        <v>0</v>
      </c>
      <c r="AA107" s="98">
        <v>0</v>
      </c>
      <c r="AB107" s="98">
        <v>0</v>
      </c>
      <c r="AC107" s="98">
        <v>0</v>
      </c>
      <c r="AD107" s="98">
        <v>0</v>
      </c>
      <c r="AE107" s="98">
        <v>0</v>
      </c>
      <c r="AF107" s="98">
        <v>0</v>
      </c>
      <c r="AG107" s="98">
        <v>0</v>
      </c>
      <c r="AH107" s="98">
        <v>0</v>
      </c>
      <c r="AI107" s="98">
        <v>0</v>
      </c>
      <c r="AJ107" s="98">
        <v>0</v>
      </c>
      <c r="AK107" s="98">
        <v>0</v>
      </c>
      <c r="AL107" s="98">
        <v>0</v>
      </c>
      <c r="AM107" s="98">
        <v>0</v>
      </c>
      <c r="AN107" s="98">
        <v>0</v>
      </c>
      <c r="AO107" s="98">
        <v>0</v>
      </c>
      <c r="AP107" s="98">
        <v>0</v>
      </c>
      <c r="AQ107" s="98">
        <v>0</v>
      </c>
      <c r="AR107" s="98">
        <v>0</v>
      </c>
      <c r="AS107" s="98">
        <v>0</v>
      </c>
      <c r="AT107" s="98">
        <v>0</v>
      </c>
      <c r="AU107" s="98">
        <v>0</v>
      </c>
      <c r="AV107" s="98">
        <v>0</v>
      </c>
      <c r="AW107" s="98">
        <v>0</v>
      </c>
      <c r="AX107" s="98">
        <v>0</v>
      </c>
      <c r="AY107" s="98">
        <v>0</v>
      </c>
      <c r="AZ107" s="98">
        <v>0</v>
      </c>
      <c r="BA107" s="98">
        <v>0</v>
      </c>
      <c r="BB107" s="98">
        <v>0</v>
      </c>
      <c r="BC107" s="97"/>
      <c r="BD107" s="98"/>
      <c r="BE107" s="98"/>
      <c r="BF107" s="98"/>
      <c r="BG107" s="98"/>
      <c r="BH107" s="98"/>
      <c r="BI107" s="98"/>
      <c r="BJ107" s="98"/>
      <c r="BK107" s="98"/>
      <c r="BL107" s="98"/>
      <c r="BM107" s="98">
        <v>0</v>
      </c>
      <c r="BN107" s="98">
        <v>0</v>
      </c>
      <c r="BO107" s="98">
        <v>0</v>
      </c>
      <c r="BP107" s="98">
        <v>0</v>
      </c>
      <c r="BQ107" s="98">
        <v>0</v>
      </c>
      <c r="BR107" s="98">
        <v>0</v>
      </c>
      <c r="BS107" s="98">
        <v>0</v>
      </c>
      <c r="BT107" s="98">
        <v>0</v>
      </c>
      <c r="BU107" s="98">
        <v>0</v>
      </c>
      <c r="BV107" s="98">
        <v>0</v>
      </c>
      <c r="BW107" s="98">
        <v>0</v>
      </c>
      <c r="BX107" s="98">
        <v>0</v>
      </c>
      <c r="BY107" s="98">
        <v>0</v>
      </c>
      <c r="BZ107" s="98">
        <v>0</v>
      </c>
      <c r="CA107" s="98">
        <v>0</v>
      </c>
      <c r="CB107" s="98">
        <v>0</v>
      </c>
      <c r="CC107" s="98">
        <v>0</v>
      </c>
      <c r="CD107" s="98">
        <v>0</v>
      </c>
      <c r="CE107" s="98">
        <v>0</v>
      </c>
      <c r="CF107" s="98">
        <v>0</v>
      </c>
      <c r="CG107" s="98">
        <v>0</v>
      </c>
      <c r="CH107" s="98">
        <v>0</v>
      </c>
      <c r="CI107" s="98">
        <v>0</v>
      </c>
      <c r="CJ107" s="98">
        <v>0</v>
      </c>
      <c r="CK107" s="98">
        <v>0</v>
      </c>
      <c r="CL107" s="98">
        <v>0</v>
      </c>
      <c r="CM107" s="98">
        <v>0</v>
      </c>
      <c r="CN107" s="98">
        <v>0</v>
      </c>
      <c r="CO107" s="98">
        <v>0</v>
      </c>
      <c r="CP107" s="98">
        <v>0</v>
      </c>
      <c r="CQ107" s="98">
        <v>0</v>
      </c>
      <c r="CR107" s="98">
        <v>0</v>
      </c>
      <c r="CS107" s="98">
        <v>0</v>
      </c>
      <c r="CT107" s="98">
        <v>0</v>
      </c>
      <c r="CU107" s="98">
        <v>0</v>
      </c>
      <c r="CV107" s="98">
        <v>0</v>
      </c>
      <c r="CW107" s="98">
        <v>0</v>
      </c>
      <c r="CX107" s="98">
        <v>0</v>
      </c>
      <c r="CY107" s="98">
        <v>0</v>
      </c>
      <c r="CZ107" s="98">
        <v>0</v>
      </c>
      <c r="DA107" s="105">
        <f t="shared" si="24"/>
        <v>0</v>
      </c>
      <c r="DB107" s="117">
        <f t="shared" si="23"/>
        <v>0</v>
      </c>
      <c r="DC107" s="175"/>
      <c r="DI107" s="175"/>
      <c r="DJ107" s="175"/>
      <c r="DK107" s="175"/>
      <c r="DL107" s="175"/>
      <c r="DP107" s="175">
        <f t="shared" si="18"/>
        <v>0</v>
      </c>
      <c r="DQ107" s="175">
        <f t="shared" si="19"/>
        <v>0</v>
      </c>
      <c r="DR107" s="175">
        <f t="shared" si="20"/>
        <v>0</v>
      </c>
      <c r="DS107" s="175">
        <f t="shared" si="21"/>
        <v>0</v>
      </c>
      <c r="DT107" s="175"/>
    </row>
    <row r="108" spans="1:124" s="176" customFormat="1" ht="15.4" hidden="1" customHeight="1" outlineLevel="1" thickBot="1">
      <c r="A108" s="185" t="str">
        <f>IF(DA107&lt;&gt;0,(IF(OR(A107="",B107=""),"Please fill in the two boxes above",IF(AND(B107="YES",OR(A107="OTHER",A107="")),"YES for direct impacts on business/household only",""))),"")</f>
        <v/>
      </c>
      <c r="B108" s="187"/>
      <c r="C108" s="40" t="s">
        <v>53</v>
      </c>
      <c r="D108" s="151"/>
      <c r="E108" s="99"/>
      <c r="F108" s="3"/>
      <c r="G108" s="3"/>
      <c r="H108" s="3"/>
      <c r="I108" s="3"/>
      <c r="J108" s="3"/>
      <c r="K108" s="3"/>
      <c r="L108" s="3"/>
      <c r="M108" s="3"/>
      <c r="N108" s="3"/>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2">
        <v>0</v>
      </c>
      <c r="AF108" s="2">
        <v>0</v>
      </c>
      <c r="AG108" s="2">
        <v>0</v>
      </c>
      <c r="AH108" s="2">
        <v>0</v>
      </c>
      <c r="AI108" s="2">
        <v>0</v>
      </c>
      <c r="AJ108" s="2">
        <v>0</v>
      </c>
      <c r="AK108" s="2">
        <v>0</v>
      </c>
      <c r="AL108" s="2">
        <v>0</v>
      </c>
      <c r="AM108" s="2">
        <v>0</v>
      </c>
      <c r="AN108" s="2">
        <v>0</v>
      </c>
      <c r="AO108" s="2">
        <v>0</v>
      </c>
      <c r="AP108" s="2">
        <v>0</v>
      </c>
      <c r="AQ108" s="2">
        <v>0</v>
      </c>
      <c r="AR108" s="2">
        <v>0</v>
      </c>
      <c r="AS108" s="2">
        <v>0</v>
      </c>
      <c r="AT108" s="2">
        <v>0</v>
      </c>
      <c r="AU108" s="2">
        <v>0</v>
      </c>
      <c r="AV108" s="2">
        <v>0</v>
      </c>
      <c r="AW108" s="2">
        <v>0</v>
      </c>
      <c r="AX108" s="2">
        <v>0</v>
      </c>
      <c r="AY108" s="2">
        <v>0</v>
      </c>
      <c r="AZ108" s="2">
        <v>0</v>
      </c>
      <c r="BA108" s="2">
        <v>0</v>
      </c>
      <c r="BB108" s="2">
        <v>0</v>
      </c>
      <c r="BC108" s="99"/>
      <c r="BD108" s="3"/>
      <c r="BE108" s="3"/>
      <c r="BF108" s="3"/>
      <c r="BG108" s="3"/>
      <c r="BH108" s="3"/>
      <c r="BI108" s="3"/>
      <c r="BJ108" s="3"/>
      <c r="BK108" s="3"/>
      <c r="BL108" s="3"/>
      <c r="BM108" s="2">
        <v>0</v>
      </c>
      <c r="BN108" s="2">
        <v>0</v>
      </c>
      <c r="BO108" s="2">
        <v>0</v>
      </c>
      <c r="BP108" s="2">
        <v>0</v>
      </c>
      <c r="BQ108" s="2">
        <v>0</v>
      </c>
      <c r="BR108" s="2">
        <v>0</v>
      </c>
      <c r="BS108" s="2">
        <v>0</v>
      </c>
      <c r="BT108" s="2">
        <v>0</v>
      </c>
      <c r="BU108" s="2">
        <v>0</v>
      </c>
      <c r="BV108" s="2">
        <v>0</v>
      </c>
      <c r="BW108" s="2">
        <v>0</v>
      </c>
      <c r="BX108" s="2">
        <v>0</v>
      </c>
      <c r="BY108" s="2">
        <v>0</v>
      </c>
      <c r="BZ108" s="2">
        <v>0</v>
      </c>
      <c r="CA108" s="2">
        <v>0</v>
      </c>
      <c r="CB108" s="2">
        <v>0</v>
      </c>
      <c r="CC108" s="2">
        <v>0</v>
      </c>
      <c r="CD108" s="2">
        <v>0</v>
      </c>
      <c r="CE108" s="2">
        <v>0</v>
      </c>
      <c r="CF108" s="2">
        <v>0</v>
      </c>
      <c r="CG108" s="2">
        <v>0</v>
      </c>
      <c r="CH108" s="2">
        <v>0</v>
      </c>
      <c r="CI108" s="2">
        <v>0</v>
      </c>
      <c r="CJ108" s="2">
        <v>0</v>
      </c>
      <c r="CK108" s="2">
        <v>0</v>
      </c>
      <c r="CL108" s="2">
        <v>0</v>
      </c>
      <c r="CM108" s="2">
        <v>0</v>
      </c>
      <c r="CN108" s="2">
        <v>0</v>
      </c>
      <c r="CO108" s="2">
        <v>0</v>
      </c>
      <c r="CP108" s="2">
        <v>0</v>
      </c>
      <c r="CQ108" s="2">
        <v>0</v>
      </c>
      <c r="CR108" s="2">
        <v>0</v>
      </c>
      <c r="CS108" s="2">
        <v>0</v>
      </c>
      <c r="CT108" s="2">
        <v>0</v>
      </c>
      <c r="CU108" s="2">
        <v>0</v>
      </c>
      <c r="CV108" s="2">
        <v>0</v>
      </c>
      <c r="CW108" s="2">
        <v>0</v>
      </c>
      <c r="CX108" s="2">
        <v>0</v>
      </c>
      <c r="CY108" s="2">
        <v>0</v>
      </c>
      <c r="CZ108" s="2">
        <v>0</v>
      </c>
      <c r="DA108" s="105">
        <f t="shared" si="24"/>
        <v>0</v>
      </c>
      <c r="DB108" s="117">
        <f t="shared" si="23"/>
        <v>0</v>
      </c>
      <c r="DC108" s="175"/>
      <c r="DI108" s="175"/>
      <c r="DJ108" s="175"/>
      <c r="DK108" s="175"/>
      <c r="DL108" s="175"/>
      <c r="DP108" s="175">
        <f t="shared" si="18"/>
        <v>0</v>
      </c>
      <c r="DQ108" s="175">
        <f t="shared" si="19"/>
        <v>0</v>
      </c>
      <c r="DR108" s="175">
        <f t="shared" si="20"/>
        <v>0</v>
      </c>
      <c r="DS108" s="175">
        <f t="shared" si="21"/>
        <v>0</v>
      </c>
      <c r="DT108" s="175"/>
    </row>
    <row r="109" spans="1:124" s="176" customFormat="1" ht="15.4" hidden="1" customHeight="1" outlineLevel="1" thickBot="1">
      <c r="A109" s="188"/>
      <c r="B109" s="187"/>
      <c r="C109" s="41" t="s">
        <v>54</v>
      </c>
      <c r="D109" s="152"/>
      <c r="E109" s="100"/>
      <c r="F109" s="101"/>
      <c r="G109" s="101"/>
      <c r="H109" s="101"/>
      <c r="I109" s="101"/>
      <c r="J109" s="101"/>
      <c r="K109" s="101"/>
      <c r="L109" s="101"/>
      <c r="M109" s="101"/>
      <c r="N109" s="101"/>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100"/>
      <c r="BD109" s="101"/>
      <c r="BE109" s="101"/>
      <c r="BF109" s="101"/>
      <c r="BG109" s="101"/>
      <c r="BH109" s="101"/>
      <c r="BI109" s="101"/>
      <c r="BJ109" s="101"/>
      <c r="BK109" s="101"/>
      <c r="BL109" s="101"/>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0</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105">
        <f t="shared" si="24"/>
        <v>0</v>
      </c>
      <c r="DB109" s="117">
        <f t="shared" si="23"/>
        <v>0</v>
      </c>
      <c r="DC109" s="175"/>
      <c r="DI109" s="175"/>
      <c r="DJ109" s="175"/>
      <c r="DK109" s="175"/>
      <c r="DL109" s="175"/>
      <c r="DP109" s="175">
        <f t="shared" si="18"/>
        <v>0</v>
      </c>
      <c r="DQ109" s="175">
        <f t="shared" si="19"/>
        <v>0</v>
      </c>
      <c r="DR109" s="175">
        <f t="shared" si="20"/>
        <v>0</v>
      </c>
      <c r="DS109" s="175">
        <f t="shared" si="21"/>
        <v>0</v>
      </c>
      <c r="DT109" s="175"/>
    </row>
    <row r="110" spans="1:124" s="176" customFormat="1" ht="15.4" hidden="1" customHeight="1" outlineLevel="1" thickBot="1">
      <c r="A110" s="37"/>
      <c r="B110" s="38"/>
      <c r="C110" s="46" t="s">
        <v>154</v>
      </c>
      <c r="D110" s="153"/>
      <c r="E110" s="97"/>
      <c r="F110" s="98"/>
      <c r="G110" s="98"/>
      <c r="H110" s="98"/>
      <c r="I110" s="98"/>
      <c r="J110" s="98"/>
      <c r="K110" s="98"/>
      <c r="L110" s="98"/>
      <c r="M110" s="98"/>
      <c r="N110" s="98"/>
      <c r="O110" s="98">
        <v>0</v>
      </c>
      <c r="P110" s="98">
        <v>0</v>
      </c>
      <c r="Q110" s="98">
        <v>0</v>
      </c>
      <c r="R110" s="98">
        <v>0</v>
      </c>
      <c r="S110" s="98">
        <v>0</v>
      </c>
      <c r="T110" s="98">
        <v>0</v>
      </c>
      <c r="U110" s="98">
        <v>0</v>
      </c>
      <c r="V110" s="98">
        <v>0</v>
      </c>
      <c r="W110" s="98">
        <v>0</v>
      </c>
      <c r="X110" s="98">
        <v>0</v>
      </c>
      <c r="Y110" s="98">
        <v>0</v>
      </c>
      <c r="Z110" s="98">
        <v>0</v>
      </c>
      <c r="AA110" s="98">
        <v>0</v>
      </c>
      <c r="AB110" s="98">
        <v>0</v>
      </c>
      <c r="AC110" s="98">
        <v>0</v>
      </c>
      <c r="AD110" s="98">
        <v>0</v>
      </c>
      <c r="AE110" s="98">
        <v>0</v>
      </c>
      <c r="AF110" s="98">
        <v>0</v>
      </c>
      <c r="AG110" s="98">
        <v>0</v>
      </c>
      <c r="AH110" s="98">
        <v>0</v>
      </c>
      <c r="AI110" s="98">
        <v>0</v>
      </c>
      <c r="AJ110" s="98">
        <v>0</v>
      </c>
      <c r="AK110" s="98">
        <v>0</v>
      </c>
      <c r="AL110" s="98">
        <v>0</v>
      </c>
      <c r="AM110" s="98">
        <v>0</v>
      </c>
      <c r="AN110" s="98">
        <v>0</v>
      </c>
      <c r="AO110" s="98">
        <v>0</v>
      </c>
      <c r="AP110" s="98">
        <v>0</v>
      </c>
      <c r="AQ110" s="98">
        <v>0</v>
      </c>
      <c r="AR110" s="98">
        <v>0</v>
      </c>
      <c r="AS110" s="98">
        <v>0</v>
      </c>
      <c r="AT110" s="98">
        <v>0</v>
      </c>
      <c r="AU110" s="98">
        <v>0</v>
      </c>
      <c r="AV110" s="98">
        <v>0</v>
      </c>
      <c r="AW110" s="98">
        <v>0</v>
      </c>
      <c r="AX110" s="98">
        <v>0</v>
      </c>
      <c r="AY110" s="98">
        <v>0</v>
      </c>
      <c r="AZ110" s="98">
        <v>0</v>
      </c>
      <c r="BA110" s="98">
        <v>0</v>
      </c>
      <c r="BB110" s="98">
        <v>0</v>
      </c>
      <c r="BC110" s="97"/>
      <c r="BD110" s="98"/>
      <c r="BE110" s="98"/>
      <c r="BF110" s="98"/>
      <c r="BG110" s="98"/>
      <c r="BH110" s="98"/>
      <c r="BI110" s="98"/>
      <c r="BJ110" s="98"/>
      <c r="BK110" s="98"/>
      <c r="BL110" s="98"/>
      <c r="BM110" s="98">
        <v>0</v>
      </c>
      <c r="BN110" s="98">
        <v>0</v>
      </c>
      <c r="BO110" s="98">
        <v>0</v>
      </c>
      <c r="BP110" s="98">
        <v>0</v>
      </c>
      <c r="BQ110" s="98">
        <v>0</v>
      </c>
      <c r="BR110" s="98">
        <v>0</v>
      </c>
      <c r="BS110" s="98">
        <v>0</v>
      </c>
      <c r="BT110" s="98">
        <v>0</v>
      </c>
      <c r="BU110" s="98">
        <v>0</v>
      </c>
      <c r="BV110" s="98">
        <v>0</v>
      </c>
      <c r="BW110" s="98">
        <v>0</v>
      </c>
      <c r="BX110" s="98">
        <v>0</v>
      </c>
      <c r="BY110" s="98">
        <v>0</v>
      </c>
      <c r="BZ110" s="98">
        <v>0</v>
      </c>
      <c r="CA110" s="98">
        <v>0</v>
      </c>
      <c r="CB110" s="98">
        <v>0</v>
      </c>
      <c r="CC110" s="98">
        <v>0</v>
      </c>
      <c r="CD110" s="98">
        <v>0</v>
      </c>
      <c r="CE110" s="98">
        <v>0</v>
      </c>
      <c r="CF110" s="98">
        <v>0</v>
      </c>
      <c r="CG110" s="98">
        <v>0</v>
      </c>
      <c r="CH110" s="98">
        <v>0</v>
      </c>
      <c r="CI110" s="98">
        <v>0</v>
      </c>
      <c r="CJ110" s="98">
        <v>0</v>
      </c>
      <c r="CK110" s="98">
        <v>0</v>
      </c>
      <c r="CL110" s="98">
        <v>0</v>
      </c>
      <c r="CM110" s="98">
        <v>0</v>
      </c>
      <c r="CN110" s="98">
        <v>0</v>
      </c>
      <c r="CO110" s="98">
        <v>0</v>
      </c>
      <c r="CP110" s="98">
        <v>0</v>
      </c>
      <c r="CQ110" s="98">
        <v>0</v>
      </c>
      <c r="CR110" s="98">
        <v>0</v>
      </c>
      <c r="CS110" s="98">
        <v>0</v>
      </c>
      <c r="CT110" s="98">
        <v>0</v>
      </c>
      <c r="CU110" s="98">
        <v>0</v>
      </c>
      <c r="CV110" s="98">
        <v>0</v>
      </c>
      <c r="CW110" s="98">
        <v>0</v>
      </c>
      <c r="CX110" s="98">
        <v>0</v>
      </c>
      <c r="CY110" s="98">
        <v>0</v>
      </c>
      <c r="CZ110" s="98">
        <v>0</v>
      </c>
      <c r="DA110" s="105">
        <f t="shared" si="24"/>
        <v>0</v>
      </c>
      <c r="DB110" s="117">
        <f t="shared" si="23"/>
        <v>0</v>
      </c>
      <c r="DC110" s="175"/>
      <c r="DI110" s="175"/>
      <c r="DJ110" s="175"/>
      <c r="DK110" s="175"/>
      <c r="DL110" s="175"/>
      <c r="DP110" s="175">
        <f t="shared" si="18"/>
        <v>0</v>
      </c>
      <c r="DQ110" s="175">
        <f t="shared" si="19"/>
        <v>0</v>
      </c>
      <c r="DR110" s="175">
        <f t="shared" si="20"/>
        <v>0</v>
      </c>
      <c r="DS110" s="175">
        <f t="shared" si="21"/>
        <v>0</v>
      </c>
      <c r="DT110" s="175"/>
    </row>
    <row r="111" spans="1:124" s="176" customFormat="1" ht="15.4" hidden="1" customHeight="1" outlineLevel="1" thickBot="1">
      <c r="A111" s="185" t="str">
        <f>IF(DA110&lt;&gt;0,(IF(OR(A110="",B110=""),"Please fill in the two boxes above",IF(AND(B110="YES",OR(A110="OTHER",A110="")),"YES for direct impacts on business/household only",""))),"")</f>
        <v/>
      </c>
      <c r="B111" s="187"/>
      <c r="C111" s="40" t="s">
        <v>53</v>
      </c>
      <c r="D111" s="151"/>
      <c r="E111" s="99"/>
      <c r="F111" s="3"/>
      <c r="G111" s="3"/>
      <c r="H111" s="3"/>
      <c r="I111" s="3"/>
      <c r="J111" s="3"/>
      <c r="K111" s="3"/>
      <c r="L111" s="3"/>
      <c r="M111" s="3"/>
      <c r="N111" s="3"/>
      <c r="O111" s="2">
        <v>0</v>
      </c>
      <c r="P111" s="2">
        <v>0</v>
      </c>
      <c r="Q111" s="2">
        <v>0</v>
      </c>
      <c r="R111" s="2">
        <v>0</v>
      </c>
      <c r="S111" s="2">
        <v>0</v>
      </c>
      <c r="T111" s="2">
        <v>0</v>
      </c>
      <c r="U111" s="2">
        <v>0</v>
      </c>
      <c r="V111" s="2">
        <v>0</v>
      </c>
      <c r="W111" s="2">
        <v>0</v>
      </c>
      <c r="X111" s="2">
        <v>0</v>
      </c>
      <c r="Y111" s="2">
        <v>0</v>
      </c>
      <c r="Z111" s="2">
        <v>0</v>
      </c>
      <c r="AA111" s="2">
        <v>0</v>
      </c>
      <c r="AB111" s="2">
        <v>0</v>
      </c>
      <c r="AC111" s="2">
        <v>0</v>
      </c>
      <c r="AD111" s="2">
        <v>0</v>
      </c>
      <c r="AE111" s="2">
        <v>0</v>
      </c>
      <c r="AF111" s="2">
        <v>0</v>
      </c>
      <c r="AG111" s="2">
        <v>0</v>
      </c>
      <c r="AH111" s="2">
        <v>0</v>
      </c>
      <c r="AI111" s="2">
        <v>0</v>
      </c>
      <c r="AJ111" s="2">
        <v>0</v>
      </c>
      <c r="AK111" s="2">
        <v>0</v>
      </c>
      <c r="AL111" s="2">
        <v>0</v>
      </c>
      <c r="AM111" s="2">
        <v>0</v>
      </c>
      <c r="AN111" s="2">
        <v>0</v>
      </c>
      <c r="AO111" s="2">
        <v>0</v>
      </c>
      <c r="AP111" s="2">
        <v>0</v>
      </c>
      <c r="AQ111" s="2">
        <v>0</v>
      </c>
      <c r="AR111" s="2">
        <v>0</v>
      </c>
      <c r="AS111" s="2">
        <v>0</v>
      </c>
      <c r="AT111" s="2">
        <v>0</v>
      </c>
      <c r="AU111" s="2">
        <v>0</v>
      </c>
      <c r="AV111" s="2">
        <v>0</v>
      </c>
      <c r="AW111" s="2">
        <v>0</v>
      </c>
      <c r="AX111" s="2">
        <v>0</v>
      </c>
      <c r="AY111" s="2">
        <v>0</v>
      </c>
      <c r="AZ111" s="2">
        <v>0</v>
      </c>
      <c r="BA111" s="2">
        <v>0</v>
      </c>
      <c r="BB111" s="2">
        <v>0</v>
      </c>
      <c r="BC111" s="99"/>
      <c r="BD111" s="3"/>
      <c r="BE111" s="3"/>
      <c r="BF111" s="3"/>
      <c r="BG111" s="3"/>
      <c r="BH111" s="3"/>
      <c r="BI111" s="3"/>
      <c r="BJ111" s="3"/>
      <c r="BK111" s="3"/>
      <c r="BL111" s="3"/>
      <c r="BM111" s="2">
        <v>0</v>
      </c>
      <c r="BN111" s="2">
        <v>0</v>
      </c>
      <c r="BO111" s="2">
        <v>0</v>
      </c>
      <c r="BP111" s="2">
        <v>0</v>
      </c>
      <c r="BQ111" s="2">
        <v>0</v>
      </c>
      <c r="BR111" s="2">
        <v>0</v>
      </c>
      <c r="BS111" s="2">
        <v>0</v>
      </c>
      <c r="BT111" s="2">
        <v>0</v>
      </c>
      <c r="BU111" s="2">
        <v>0</v>
      </c>
      <c r="BV111" s="2">
        <v>0</v>
      </c>
      <c r="BW111" s="2">
        <v>0</v>
      </c>
      <c r="BX111" s="2">
        <v>0</v>
      </c>
      <c r="BY111" s="2">
        <v>0</v>
      </c>
      <c r="BZ111" s="2">
        <v>0</v>
      </c>
      <c r="CA111" s="2">
        <v>0</v>
      </c>
      <c r="CB111" s="2">
        <v>0</v>
      </c>
      <c r="CC111" s="2">
        <v>0</v>
      </c>
      <c r="CD111" s="2">
        <v>0</v>
      </c>
      <c r="CE111" s="2">
        <v>0</v>
      </c>
      <c r="CF111" s="2">
        <v>0</v>
      </c>
      <c r="CG111" s="2">
        <v>0</v>
      </c>
      <c r="CH111" s="2">
        <v>0</v>
      </c>
      <c r="CI111" s="2">
        <v>0</v>
      </c>
      <c r="CJ111" s="2">
        <v>0</v>
      </c>
      <c r="CK111" s="2">
        <v>0</v>
      </c>
      <c r="CL111" s="2">
        <v>0</v>
      </c>
      <c r="CM111" s="2">
        <v>0</v>
      </c>
      <c r="CN111" s="2">
        <v>0</v>
      </c>
      <c r="CO111" s="2">
        <v>0</v>
      </c>
      <c r="CP111" s="2">
        <v>0</v>
      </c>
      <c r="CQ111" s="2">
        <v>0</v>
      </c>
      <c r="CR111" s="2">
        <v>0</v>
      </c>
      <c r="CS111" s="2">
        <v>0</v>
      </c>
      <c r="CT111" s="2">
        <v>0</v>
      </c>
      <c r="CU111" s="2">
        <v>0</v>
      </c>
      <c r="CV111" s="2">
        <v>0</v>
      </c>
      <c r="CW111" s="2">
        <v>0</v>
      </c>
      <c r="CX111" s="2">
        <v>0</v>
      </c>
      <c r="CY111" s="2">
        <v>0</v>
      </c>
      <c r="CZ111" s="2">
        <v>0</v>
      </c>
      <c r="DA111" s="105">
        <f t="shared" si="24"/>
        <v>0</v>
      </c>
      <c r="DB111" s="117">
        <f t="shared" si="23"/>
        <v>0</v>
      </c>
      <c r="DI111" s="175"/>
      <c r="DJ111" s="175"/>
      <c r="DK111" s="175"/>
      <c r="DL111" s="175"/>
      <c r="DP111" s="175">
        <f t="shared" si="18"/>
        <v>0</v>
      </c>
      <c r="DQ111" s="175">
        <f t="shared" si="19"/>
        <v>0</v>
      </c>
      <c r="DR111" s="175">
        <f t="shared" si="20"/>
        <v>0</v>
      </c>
      <c r="DS111" s="175">
        <f t="shared" si="21"/>
        <v>0</v>
      </c>
      <c r="DT111" s="175"/>
    </row>
    <row r="112" spans="1:124" s="176" customFormat="1" ht="15.4" hidden="1" customHeight="1" outlineLevel="1" thickBot="1">
      <c r="A112" s="188"/>
      <c r="B112" s="187"/>
      <c r="C112" s="41" t="s">
        <v>54</v>
      </c>
      <c r="D112" s="152"/>
      <c r="E112" s="100"/>
      <c r="F112" s="101"/>
      <c r="G112" s="101"/>
      <c r="H112" s="101"/>
      <c r="I112" s="101"/>
      <c r="J112" s="101"/>
      <c r="K112" s="101"/>
      <c r="L112" s="101"/>
      <c r="M112" s="101"/>
      <c r="N112" s="101"/>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100"/>
      <c r="BD112" s="101"/>
      <c r="BE112" s="101"/>
      <c r="BF112" s="101"/>
      <c r="BG112" s="101"/>
      <c r="BH112" s="101"/>
      <c r="BI112" s="101"/>
      <c r="BJ112" s="101"/>
      <c r="BK112" s="101"/>
      <c r="BL112" s="101"/>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0</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105">
        <f t="shared" si="24"/>
        <v>0</v>
      </c>
      <c r="DB112" s="117">
        <f t="shared" si="23"/>
        <v>0</v>
      </c>
      <c r="DI112" s="175"/>
      <c r="DJ112" s="175"/>
      <c r="DK112" s="175"/>
      <c r="DL112" s="175"/>
      <c r="DP112" s="175">
        <f t="shared" si="18"/>
        <v>0</v>
      </c>
      <c r="DQ112" s="175">
        <f t="shared" si="19"/>
        <v>0</v>
      </c>
      <c r="DR112" s="175">
        <f t="shared" si="20"/>
        <v>0</v>
      </c>
      <c r="DS112" s="175">
        <f t="shared" si="21"/>
        <v>0</v>
      </c>
      <c r="DT112" s="175"/>
    </row>
    <row r="113" spans="1:124" s="176" customFormat="1" ht="15.4" hidden="1" customHeight="1" outlineLevel="1" thickBot="1">
      <c r="A113" s="37"/>
      <c r="B113" s="38"/>
      <c r="C113" s="46" t="s">
        <v>155</v>
      </c>
      <c r="D113" s="153"/>
      <c r="E113" s="3"/>
      <c r="F113" s="3"/>
      <c r="G113" s="3"/>
      <c r="H113" s="3"/>
      <c r="I113" s="3"/>
      <c r="J113" s="3"/>
      <c r="K113" s="3"/>
      <c r="L113" s="3"/>
      <c r="M113" s="3"/>
      <c r="N113" s="3"/>
      <c r="O113" s="3">
        <v>0</v>
      </c>
      <c r="P113" s="3">
        <v>0</v>
      </c>
      <c r="Q113" s="3">
        <v>0</v>
      </c>
      <c r="R113" s="3">
        <v>0</v>
      </c>
      <c r="S113" s="3">
        <v>0</v>
      </c>
      <c r="T113" s="3">
        <v>0</v>
      </c>
      <c r="U113" s="3">
        <v>0</v>
      </c>
      <c r="V113" s="3">
        <v>0</v>
      </c>
      <c r="W113" s="3">
        <v>0</v>
      </c>
      <c r="X113" s="3">
        <v>0</v>
      </c>
      <c r="Y113" s="3">
        <v>0</v>
      </c>
      <c r="Z113" s="3">
        <v>0</v>
      </c>
      <c r="AA113" s="3">
        <v>0</v>
      </c>
      <c r="AB113" s="3">
        <v>0</v>
      </c>
      <c r="AC113" s="3">
        <v>0</v>
      </c>
      <c r="AD113" s="3">
        <v>0</v>
      </c>
      <c r="AE113" s="3">
        <v>0</v>
      </c>
      <c r="AF113" s="3">
        <v>0</v>
      </c>
      <c r="AG113" s="3">
        <v>0</v>
      </c>
      <c r="AH113" s="3">
        <v>0</v>
      </c>
      <c r="AI113" s="3">
        <v>0</v>
      </c>
      <c r="AJ113" s="3">
        <v>0</v>
      </c>
      <c r="AK113" s="3">
        <v>0</v>
      </c>
      <c r="AL113" s="3">
        <v>0</v>
      </c>
      <c r="AM113" s="3">
        <v>0</v>
      </c>
      <c r="AN113" s="3">
        <v>0</v>
      </c>
      <c r="AO113" s="3">
        <v>0</v>
      </c>
      <c r="AP113" s="3">
        <v>0</v>
      </c>
      <c r="AQ113" s="3">
        <v>0</v>
      </c>
      <c r="AR113" s="3">
        <v>0</v>
      </c>
      <c r="AS113" s="3">
        <v>0</v>
      </c>
      <c r="AT113" s="3">
        <v>0</v>
      </c>
      <c r="AU113" s="3">
        <v>0</v>
      </c>
      <c r="AV113" s="3">
        <v>0</v>
      </c>
      <c r="AW113" s="3">
        <v>0</v>
      </c>
      <c r="AX113" s="3">
        <v>0</v>
      </c>
      <c r="AY113" s="3">
        <v>0</v>
      </c>
      <c r="AZ113" s="3">
        <v>0</v>
      </c>
      <c r="BA113" s="3">
        <v>0</v>
      </c>
      <c r="BB113" s="3">
        <v>0</v>
      </c>
      <c r="BC113" s="3"/>
      <c r="BD113" s="3"/>
      <c r="BE113" s="3"/>
      <c r="BF113" s="3"/>
      <c r="BG113" s="3"/>
      <c r="BH113" s="3"/>
      <c r="BI113" s="3"/>
      <c r="BJ113" s="3"/>
      <c r="BK113" s="3"/>
      <c r="BL113" s="3"/>
      <c r="BM113" s="3">
        <v>0</v>
      </c>
      <c r="BN113" s="3">
        <v>0</v>
      </c>
      <c r="BO113" s="3">
        <v>0</v>
      </c>
      <c r="BP113" s="3">
        <v>0</v>
      </c>
      <c r="BQ113" s="3">
        <v>0</v>
      </c>
      <c r="BR113" s="3">
        <v>0</v>
      </c>
      <c r="BS113" s="3">
        <v>0</v>
      </c>
      <c r="BT113" s="3">
        <v>0</v>
      </c>
      <c r="BU113" s="3">
        <v>0</v>
      </c>
      <c r="BV113" s="3">
        <v>0</v>
      </c>
      <c r="BW113" s="3">
        <v>0</v>
      </c>
      <c r="BX113" s="3">
        <v>0</v>
      </c>
      <c r="BY113" s="3">
        <v>0</v>
      </c>
      <c r="BZ113" s="3">
        <v>0</v>
      </c>
      <c r="CA113" s="3">
        <v>0</v>
      </c>
      <c r="CB113" s="3">
        <v>0</v>
      </c>
      <c r="CC113" s="3">
        <v>0</v>
      </c>
      <c r="CD113" s="3">
        <v>0</v>
      </c>
      <c r="CE113" s="3">
        <v>0</v>
      </c>
      <c r="CF113" s="3">
        <v>0</v>
      </c>
      <c r="CG113" s="3">
        <v>0</v>
      </c>
      <c r="CH113" s="3">
        <v>0</v>
      </c>
      <c r="CI113" s="3">
        <v>0</v>
      </c>
      <c r="CJ113" s="3">
        <v>0</v>
      </c>
      <c r="CK113" s="3">
        <v>0</v>
      </c>
      <c r="CL113" s="3">
        <v>0</v>
      </c>
      <c r="CM113" s="3">
        <v>0</v>
      </c>
      <c r="CN113" s="3">
        <v>0</v>
      </c>
      <c r="CO113" s="3">
        <v>0</v>
      </c>
      <c r="CP113" s="3">
        <v>0</v>
      </c>
      <c r="CQ113" s="3">
        <v>0</v>
      </c>
      <c r="CR113" s="3">
        <v>0</v>
      </c>
      <c r="CS113" s="3">
        <v>0</v>
      </c>
      <c r="CT113" s="3">
        <v>0</v>
      </c>
      <c r="CU113" s="3">
        <v>0</v>
      </c>
      <c r="CV113" s="3">
        <v>0</v>
      </c>
      <c r="CW113" s="3">
        <v>0</v>
      </c>
      <c r="CX113" s="3">
        <v>0</v>
      </c>
      <c r="CY113" s="3">
        <v>0</v>
      </c>
      <c r="CZ113" s="3">
        <v>0</v>
      </c>
      <c r="DA113" s="105">
        <f t="shared" si="24"/>
        <v>0</v>
      </c>
      <c r="DB113" s="117">
        <f t="shared" si="23"/>
        <v>0</v>
      </c>
      <c r="DI113" s="175"/>
      <c r="DJ113" s="175"/>
      <c r="DK113" s="175"/>
      <c r="DL113" s="175"/>
      <c r="DP113" s="175">
        <f t="shared" si="18"/>
        <v>0</v>
      </c>
      <c r="DQ113" s="175">
        <f t="shared" si="19"/>
        <v>0</v>
      </c>
      <c r="DR113" s="175">
        <f t="shared" si="20"/>
        <v>0</v>
      </c>
      <c r="DS113" s="175">
        <f t="shared" si="21"/>
        <v>0</v>
      </c>
      <c r="DT113" s="175"/>
    </row>
    <row r="114" spans="1:124" s="176" customFormat="1" ht="15.4" hidden="1" customHeight="1" outlineLevel="1" thickBot="1">
      <c r="A114" s="185" t="str">
        <f>IF(DA113&lt;&gt;0,(IF(OR(A113="",B113=""),"Please fill in the two boxes above",IF(AND(B113="YES",OR(A113="OTHER",A113="")),"YES for direct impacts on business/household only",""))),"")</f>
        <v/>
      </c>
      <c r="B114" s="187"/>
      <c r="C114" s="40" t="s">
        <v>53</v>
      </c>
      <c r="D114" s="151"/>
      <c r="E114" s="2"/>
      <c r="F114" s="2"/>
      <c r="G114" s="2"/>
      <c r="H114" s="2"/>
      <c r="I114" s="2"/>
      <c r="J114" s="2"/>
      <c r="K114" s="2"/>
      <c r="L114" s="2"/>
      <c r="M114" s="2"/>
      <c r="N114" s="2"/>
      <c r="O114" s="2">
        <v>0</v>
      </c>
      <c r="P114" s="2">
        <v>0</v>
      </c>
      <c r="Q114" s="2">
        <v>0</v>
      </c>
      <c r="R114" s="2">
        <v>0</v>
      </c>
      <c r="S114" s="2">
        <v>0</v>
      </c>
      <c r="T114" s="2">
        <v>0</v>
      </c>
      <c r="U114" s="2">
        <v>0</v>
      </c>
      <c r="V114" s="2">
        <v>0</v>
      </c>
      <c r="W114" s="2">
        <v>0</v>
      </c>
      <c r="X114" s="2">
        <v>0</v>
      </c>
      <c r="Y114" s="2">
        <v>0</v>
      </c>
      <c r="Z114" s="2">
        <v>0</v>
      </c>
      <c r="AA114" s="2">
        <v>0</v>
      </c>
      <c r="AB114" s="2">
        <v>0</v>
      </c>
      <c r="AC114" s="2">
        <v>0</v>
      </c>
      <c r="AD114" s="2">
        <v>0</v>
      </c>
      <c r="AE114" s="2">
        <v>0</v>
      </c>
      <c r="AF114" s="2">
        <v>0</v>
      </c>
      <c r="AG114" s="2">
        <v>0</v>
      </c>
      <c r="AH114" s="2">
        <v>0</v>
      </c>
      <c r="AI114" s="2">
        <v>0</v>
      </c>
      <c r="AJ114" s="2">
        <v>0</v>
      </c>
      <c r="AK114" s="2">
        <v>0</v>
      </c>
      <c r="AL114" s="2">
        <v>0</v>
      </c>
      <c r="AM114" s="2">
        <v>0</v>
      </c>
      <c r="AN114" s="2">
        <v>0</v>
      </c>
      <c r="AO114" s="2">
        <v>0</v>
      </c>
      <c r="AP114" s="2">
        <v>0</v>
      </c>
      <c r="AQ114" s="2">
        <v>0</v>
      </c>
      <c r="AR114" s="2">
        <v>0</v>
      </c>
      <c r="AS114" s="2">
        <v>0</v>
      </c>
      <c r="AT114" s="2">
        <v>0</v>
      </c>
      <c r="AU114" s="2">
        <v>0</v>
      </c>
      <c r="AV114" s="2">
        <v>0</v>
      </c>
      <c r="AW114" s="2">
        <v>0</v>
      </c>
      <c r="AX114" s="2">
        <v>0</v>
      </c>
      <c r="AY114" s="2">
        <v>0</v>
      </c>
      <c r="AZ114" s="2">
        <v>0</v>
      </c>
      <c r="BA114" s="2">
        <v>0</v>
      </c>
      <c r="BB114" s="2">
        <v>0</v>
      </c>
      <c r="BC114" s="2"/>
      <c r="BD114" s="2"/>
      <c r="BE114" s="2"/>
      <c r="BF114" s="2"/>
      <c r="BG114" s="2"/>
      <c r="BH114" s="2"/>
      <c r="BI114" s="2"/>
      <c r="BJ114" s="2"/>
      <c r="BK114" s="2"/>
      <c r="BL114" s="2"/>
      <c r="BM114" s="2">
        <v>0</v>
      </c>
      <c r="BN114" s="2">
        <v>0</v>
      </c>
      <c r="BO114" s="2">
        <v>0</v>
      </c>
      <c r="BP114" s="2">
        <v>0</v>
      </c>
      <c r="BQ114" s="2">
        <v>0</v>
      </c>
      <c r="BR114" s="2">
        <v>0</v>
      </c>
      <c r="BS114" s="2">
        <v>0</v>
      </c>
      <c r="BT114" s="2">
        <v>0</v>
      </c>
      <c r="BU114" s="2">
        <v>0</v>
      </c>
      <c r="BV114" s="2">
        <v>0</v>
      </c>
      <c r="BW114" s="2">
        <v>0</v>
      </c>
      <c r="BX114" s="2">
        <v>0</v>
      </c>
      <c r="BY114" s="2">
        <v>0</v>
      </c>
      <c r="BZ114" s="2">
        <v>0</v>
      </c>
      <c r="CA114" s="2">
        <v>0</v>
      </c>
      <c r="CB114" s="2">
        <v>0</v>
      </c>
      <c r="CC114" s="2">
        <v>0</v>
      </c>
      <c r="CD114" s="2">
        <v>0</v>
      </c>
      <c r="CE114" s="2">
        <v>0</v>
      </c>
      <c r="CF114" s="2">
        <v>0</v>
      </c>
      <c r="CG114" s="2">
        <v>0</v>
      </c>
      <c r="CH114" s="2">
        <v>0</v>
      </c>
      <c r="CI114" s="2">
        <v>0</v>
      </c>
      <c r="CJ114" s="2">
        <v>0</v>
      </c>
      <c r="CK114" s="2">
        <v>0</v>
      </c>
      <c r="CL114" s="2">
        <v>0</v>
      </c>
      <c r="CM114" s="2">
        <v>0</v>
      </c>
      <c r="CN114" s="2">
        <v>0</v>
      </c>
      <c r="CO114" s="2">
        <v>0</v>
      </c>
      <c r="CP114" s="2">
        <v>0</v>
      </c>
      <c r="CQ114" s="2">
        <v>0</v>
      </c>
      <c r="CR114" s="2">
        <v>0</v>
      </c>
      <c r="CS114" s="2">
        <v>0</v>
      </c>
      <c r="CT114" s="2">
        <v>0</v>
      </c>
      <c r="CU114" s="2">
        <v>0</v>
      </c>
      <c r="CV114" s="2">
        <v>0</v>
      </c>
      <c r="CW114" s="2">
        <v>0</v>
      </c>
      <c r="CX114" s="2">
        <v>0</v>
      </c>
      <c r="CY114" s="2">
        <v>0</v>
      </c>
      <c r="CZ114" s="2">
        <v>0</v>
      </c>
      <c r="DA114" s="105">
        <f t="shared" si="24"/>
        <v>0</v>
      </c>
      <c r="DB114" s="117">
        <f t="shared" si="23"/>
        <v>0</v>
      </c>
      <c r="DE114" s="175"/>
      <c r="DF114" s="175"/>
      <c r="DG114" s="175"/>
      <c r="DH114" s="175"/>
      <c r="DI114" s="175"/>
      <c r="DJ114" s="175"/>
      <c r="DK114" s="175"/>
      <c r="DL114" s="175"/>
      <c r="DP114" s="175">
        <f t="shared" si="18"/>
        <v>0</v>
      </c>
      <c r="DQ114" s="175">
        <f t="shared" si="19"/>
        <v>0</v>
      </c>
      <c r="DR114" s="175">
        <f t="shared" si="20"/>
        <v>0</v>
      </c>
      <c r="DS114" s="175">
        <f t="shared" si="21"/>
        <v>0</v>
      </c>
      <c r="DT114" s="175"/>
    </row>
    <row r="115" spans="1:124" s="176" customFormat="1" ht="15.4" hidden="1" customHeight="1" outlineLevel="1" thickBot="1">
      <c r="A115" s="188"/>
      <c r="B115" s="187"/>
      <c r="C115" s="42" t="s">
        <v>54</v>
      </c>
      <c r="D115" s="154"/>
      <c r="E115" s="4"/>
      <c r="F115" s="5"/>
      <c r="G115" s="5"/>
      <c r="H115" s="5"/>
      <c r="I115" s="5"/>
      <c r="J115" s="5"/>
      <c r="K115" s="5"/>
      <c r="L115" s="5"/>
      <c r="M115" s="5"/>
      <c r="N115" s="5"/>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5">
        <v>0</v>
      </c>
      <c r="AX115" s="5">
        <v>0</v>
      </c>
      <c r="AY115" s="5">
        <v>0</v>
      </c>
      <c r="AZ115" s="5">
        <v>0</v>
      </c>
      <c r="BA115" s="5">
        <v>0</v>
      </c>
      <c r="BB115" s="5">
        <v>0</v>
      </c>
      <c r="BC115" s="4"/>
      <c r="BD115" s="5"/>
      <c r="BE115" s="5"/>
      <c r="BF115" s="5"/>
      <c r="BG115" s="5"/>
      <c r="BH115" s="5"/>
      <c r="BI115" s="5"/>
      <c r="BJ115" s="5"/>
      <c r="BK115" s="5"/>
      <c r="BL115" s="5"/>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0</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105">
        <f t="shared" si="24"/>
        <v>0</v>
      </c>
      <c r="DB115" s="117">
        <f t="shared" si="23"/>
        <v>0</v>
      </c>
      <c r="DE115" s="175"/>
      <c r="DF115" s="175"/>
      <c r="DG115" s="175"/>
      <c r="DH115" s="175"/>
      <c r="DI115" s="175"/>
      <c r="DJ115" s="175"/>
      <c r="DK115" s="175"/>
      <c r="DL115" s="175"/>
      <c r="DP115" s="175">
        <f t="shared" si="18"/>
        <v>0</v>
      </c>
      <c r="DQ115" s="175">
        <f t="shared" si="19"/>
        <v>0</v>
      </c>
      <c r="DR115" s="175">
        <f t="shared" si="20"/>
        <v>0</v>
      </c>
      <c r="DS115" s="175">
        <f t="shared" si="21"/>
        <v>0</v>
      </c>
      <c r="DT115" s="175"/>
    </row>
    <row r="116" spans="1:124" s="176" customFormat="1" ht="15.4" hidden="1" customHeight="1" outlineLevel="1" thickBot="1">
      <c r="A116" s="37"/>
      <c r="B116" s="38"/>
      <c r="C116" s="45" t="s">
        <v>156</v>
      </c>
      <c r="D116" s="153"/>
      <c r="E116" s="97"/>
      <c r="F116" s="98"/>
      <c r="G116" s="98"/>
      <c r="H116" s="98"/>
      <c r="I116" s="98"/>
      <c r="J116" s="98"/>
      <c r="K116" s="98"/>
      <c r="L116" s="98"/>
      <c r="M116" s="98"/>
      <c r="N116" s="98"/>
      <c r="O116" s="98">
        <v>0</v>
      </c>
      <c r="P116" s="98">
        <v>0</v>
      </c>
      <c r="Q116" s="98">
        <v>0</v>
      </c>
      <c r="R116" s="98">
        <v>0</v>
      </c>
      <c r="S116" s="98">
        <v>0</v>
      </c>
      <c r="T116" s="98">
        <v>0</v>
      </c>
      <c r="U116" s="98">
        <v>0</v>
      </c>
      <c r="V116" s="98">
        <v>0</v>
      </c>
      <c r="W116" s="98">
        <v>0</v>
      </c>
      <c r="X116" s="98">
        <v>0</v>
      </c>
      <c r="Y116" s="98">
        <v>0</v>
      </c>
      <c r="Z116" s="98">
        <v>0</v>
      </c>
      <c r="AA116" s="98">
        <v>0</v>
      </c>
      <c r="AB116" s="98">
        <v>0</v>
      </c>
      <c r="AC116" s="98">
        <v>0</v>
      </c>
      <c r="AD116" s="98">
        <v>0</v>
      </c>
      <c r="AE116" s="98">
        <v>0</v>
      </c>
      <c r="AF116" s="98">
        <v>0</v>
      </c>
      <c r="AG116" s="98">
        <v>0</v>
      </c>
      <c r="AH116" s="98">
        <v>0</v>
      </c>
      <c r="AI116" s="98">
        <v>0</v>
      </c>
      <c r="AJ116" s="98">
        <v>0</v>
      </c>
      <c r="AK116" s="98">
        <v>0</v>
      </c>
      <c r="AL116" s="98">
        <v>0</v>
      </c>
      <c r="AM116" s="98">
        <v>0</v>
      </c>
      <c r="AN116" s="98">
        <v>0</v>
      </c>
      <c r="AO116" s="98">
        <v>0</v>
      </c>
      <c r="AP116" s="98">
        <v>0</v>
      </c>
      <c r="AQ116" s="98">
        <v>0</v>
      </c>
      <c r="AR116" s="98">
        <v>0</v>
      </c>
      <c r="AS116" s="98">
        <v>0</v>
      </c>
      <c r="AT116" s="98">
        <v>0</v>
      </c>
      <c r="AU116" s="98">
        <v>0</v>
      </c>
      <c r="AV116" s="98">
        <v>0</v>
      </c>
      <c r="AW116" s="98">
        <v>0</v>
      </c>
      <c r="AX116" s="98">
        <v>0</v>
      </c>
      <c r="AY116" s="98">
        <v>0</v>
      </c>
      <c r="AZ116" s="98">
        <v>0</v>
      </c>
      <c r="BA116" s="98">
        <v>0</v>
      </c>
      <c r="BB116" s="98">
        <v>0</v>
      </c>
      <c r="BC116" s="97"/>
      <c r="BD116" s="98"/>
      <c r="BE116" s="98"/>
      <c r="BF116" s="98"/>
      <c r="BG116" s="98"/>
      <c r="BH116" s="98"/>
      <c r="BI116" s="98"/>
      <c r="BJ116" s="98"/>
      <c r="BK116" s="98"/>
      <c r="BL116" s="98"/>
      <c r="BM116" s="98">
        <v>0</v>
      </c>
      <c r="BN116" s="98">
        <v>0</v>
      </c>
      <c r="BO116" s="98">
        <v>0</v>
      </c>
      <c r="BP116" s="98">
        <v>0</v>
      </c>
      <c r="BQ116" s="98">
        <v>0</v>
      </c>
      <c r="BR116" s="98">
        <v>0</v>
      </c>
      <c r="BS116" s="98">
        <v>0</v>
      </c>
      <c r="BT116" s="98">
        <v>0</v>
      </c>
      <c r="BU116" s="98">
        <v>0</v>
      </c>
      <c r="BV116" s="98">
        <v>0</v>
      </c>
      <c r="BW116" s="98">
        <v>0</v>
      </c>
      <c r="BX116" s="98">
        <v>0</v>
      </c>
      <c r="BY116" s="98">
        <v>0</v>
      </c>
      <c r="BZ116" s="98">
        <v>0</v>
      </c>
      <c r="CA116" s="98">
        <v>0</v>
      </c>
      <c r="CB116" s="98">
        <v>0</v>
      </c>
      <c r="CC116" s="98">
        <v>0</v>
      </c>
      <c r="CD116" s="98">
        <v>0</v>
      </c>
      <c r="CE116" s="98">
        <v>0</v>
      </c>
      <c r="CF116" s="98">
        <v>0</v>
      </c>
      <c r="CG116" s="98">
        <v>0</v>
      </c>
      <c r="CH116" s="98">
        <v>0</v>
      </c>
      <c r="CI116" s="98">
        <v>0</v>
      </c>
      <c r="CJ116" s="98">
        <v>0</v>
      </c>
      <c r="CK116" s="98">
        <v>0</v>
      </c>
      <c r="CL116" s="98">
        <v>0</v>
      </c>
      <c r="CM116" s="98">
        <v>0</v>
      </c>
      <c r="CN116" s="98">
        <v>0</v>
      </c>
      <c r="CO116" s="98">
        <v>0</v>
      </c>
      <c r="CP116" s="98">
        <v>0</v>
      </c>
      <c r="CQ116" s="98">
        <v>0</v>
      </c>
      <c r="CR116" s="98">
        <v>0</v>
      </c>
      <c r="CS116" s="98">
        <v>0</v>
      </c>
      <c r="CT116" s="98">
        <v>0</v>
      </c>
      <c r="CU116" s="98">
        <v>0</v>
      </c>
      <c r="CV116" s="98">
        <v>0</v>
      </c>
      <c r="CW116" s="98">
        <v>0</v>
      </c>
      <c r="CX116" s="98">
        <v>0</v>
      </c>
      <c r="CY116" s="98">
        <v>0</v>
      </c>
      <c r="CZ116" s="98">
        <v>0</v>
      </c>
      <c r="DA116" s="105">
        <f t="shared" si="24"/>
        <v>0</v>
      </c>
      <c r="DB116" s="117">
        <f t="shared" si="23"/>
        <v>0</v>
      </c>
      <c r="DG116" s="175"/>
      <c r="DH116" s="175"/>
      <c r="DI116" s="175"/>
      <c r="DJ116" s="175"/>
      <c r="DK116" s="175"/>
      <c r="DL116" s="175"/>
      <c r="DP116" s="175">
        <f t="shared" si="18"/>
        <v>0</v>
      </c>
      <c r="DQ116" s="175">
        <f t="shared" si="19"/>
        <v>0</v>
      </c>
      <c r="DR116" s="175">
        <f t="shared" si="20"/>
        <v>0</v>
      </c>
      <c r="DS116" s="175">
        <f t="shared" si="21"/>
        <v>0</v>
      </c>
      <c r="DT116" s="175"/>
    </row>
    <row r="117" spans="1:124" s="176" customFormat="1" ht="15.4" hidden="1" customHeight="1" outlineLevel="1" thickBot="1">
      <c r="A117" s="185" t="str">
        <f>IF(DA116&lt;&gt;0,(IF(OR(A116="",B116=""),"Please fill in the two boxes above",IF(AND(B116="YES",OR(A116="OTHER",A116="")),"YES for direct impacts on business/household only",""))),"")</f>
        <v/>
      </c>
      <c r="B117" s="187"/>
      <c r="C117" s="40" t="s">
        <v>53</v>
      </c>
      <c r="D117" s="151"/>
      <c r="E117" s="99"/>
      <c r="F117" s="3"/>
      <c r="G117" s="3"/>
      <c r="H117" s="3"/>
      <c r="I117" s="3"/>
      <c r="J117" s="3"/>
      <c r="K117" s="3"/>
      <c r="L117" s="3"/>
      <c r="M117" s="3"/>
      <c r="N117" s="3"/>
      <c r="O117" s="3">
        <v>0</v>
      </c>
      <c r="P117" s="2">
        <v>0</v>
      </c>
      <c r="Q117" s="2">
        <v>0</v>
      </c>
      <c r="R117" s="2">
        <v>0</v>
      </c>
      <c r="S117" s="2">
        <v>0</v>
      </c>
      <c r="T117" s="2">
        <v>0</v>
      </c>
      <c r="U117" s="2">
        <v>0</v>
      </c>
      <c r="V117" s="2">
        <v>0</v>
      </c>
      <c r="W117" s="2">
        <v>0</v>
      </c>
      <c r="X117" s="2">
        <v>0</v>
      </c>
      <c r="Y117" s="2">
        <v>0</v>
      </c>
      <c r="Z117" s="2">
        <v>0</v>
      </c>
      <c r="AA117" s="2">
        <v>0</v>
      </c>
      <c r="AB117" s="2">
        <v>0</v>
      </c>
      <c r="AC117" s="2">
        <v>0</v>
      </c>
      <c r="AD117" s="2">
        <v>0</v>
      </c>
      <c r="AE117" s="2">
        <v>0</v>
      </c>
      <c r="AF117" s="2">
        <v>0</v>
      </c>
      <c r="AG117" s="2">
        <v>0</v>
      </c>
      <c r="AH117" s="2">
        <v>0</v>
      </c>
      <c r="AI117" s="2">
        <v>0</v>
      </c>
      <c r="AJ117" s="2">
        <v>0</v>
      </c>
      <c r="AK117" s="2">
        <v>0</v>
      </c>
      <c r="AL117" s="2">
        <v>0</v>
      </c>
      <c r="AM117" s="2">
        <v>0</v>
      </c>
      <c r="AN117" s="2">
        <v>0</v>
      </c>
      <c r="AO117" s="2">
        <v>0</v>
      </c>
      <c r="AP117" s="2">
        <v>0</v>
      </c>
      <c r="AQ117" s="2">
        <v>0</v>
      </c>
      <c r="AR117" s="2">
        <v>0</v>
      </c>
      <c r="AS117" s="2">
        <v>0</v>
      </c>
      <c r="AT117" s="2">
        <v>0</v>
      </c>
      <c r="AU117" s="2">
        <v>0</v>
      </c>
      <c r="AV117" s="2">
        <v>0</v>
      </c>
      <c r="AW117" s="2">
        <v>0</v>
      </c>
      <c r="AX117" s="2">
        <v>0</v>
      </c>
      <c r="AY117" s="2">
        <v>0</v>
      </c>
      <c r="AZ117" s="2">
        <v>0</v>
      </c>
      <c r="BA117" s="2">
        <v>0</v>
      </c>
      <c r="BB117" s="2">
        <v>0</v>
      </c>
      <c r="BC117" s="99"/>
      <c r="BD117" s="3"/>
      <c r="BE117" s="3"/>
      <c r="BF117" s="3"/>
      <c r="BG117" s="3"/>
      <c r="BH117" s="3"/>
      <c r="BI117" s="3"/>
      <c r="BJ117" s="3"/>
      <c r="BK117" s="3"/>
      <c r="BL117" s="3"/>
      <c r="BM117" s="3">
        <v>0</v>
      </c>
      <c r="BN117" s="2">
        <v>0</v>
      </c>
      <c r="BO117" s="2">
        <v>0</v>
      </c>
      <c r="BP117" s="2">
        <v>0</v>
      </c>
      <c r="BQ117" s="2">
        <v>0</v>
      </c>
      <c r="BR117" s="2">
        <v>0</v>
      </c>
      <c r="BS117" s="2">
        <v>0</v>
      </c>
      <c r="BT117" s="2">
        <v>0</v>
      </c>
      <c r="BU117" s="2">
        <v>0</v>
      </c>
      <c r="BV117" s="2">
        <v>0</v>
      </c>
      <c r="BW117" s="2">
        <v>0</v>
      </c>
      <c r="BX117" s="2">
        <v>0</v>
      </c>
      <c r="BY117" s="2">
        <v>0</v>
      </c>
      <c r="BZ117" s="2">
        <v>0</v>
      </c>
      <c r="CA117" s="2">
        <v>0</v>
      </c>
      <c r="CB117" s="2">
        <v>0</v>
      </c>
      <c r="CC117" s="2">
        <v>0</v>
      </c>
      <c r="CD117" s="2">
        <v>0</v>
      </c>
      <c r="CE117" s="2">
        <v>0</v>
      </c>
      <c r="CF117" s="2">
        <v>0</v>
      </c>
      <c r="CG117" s="2">
        <v>0</v>
      </c>
      <c r="CH117" s="2">
        <v>0</v>
      </c>
      <c r="CI117" s="2">
        <v>0</v>
      </c>
      <c r="CJ117" s="2">
        <v>0</v>
      </c>
      <c r="CK117" s="2">
        <v>0</v>
      </c>
      <c r="CL117" s="2">
        <v>0</v>
      </c>
      <c r="CM117" s="2">
        <v>0</v>
      </c>
      <c r="CN117" s="2">
        <v>0</v>
      </c>
      <c r="CO117" s="2">
        <v>0</v>
      </c>
      <c r="CP117" s="2">
        <v>0</v>
      </c>
      <c r="CQ117" s="2">
        <v>0</v>
      </c>
      <c r="CR117" s="2">
        <v>0</v>
      </c>
      <c r="CS117" s="2">
        <v>0</v>
      </c>
      <c r="CT117" s="2">
        <v>0</v>
      </c>
      <c r="CU117" s="2">
        <v>0</v>
      </c>
      <c r="CV117" s="2">
        <v>0</v>
      </c>
      <c r="CW117" s="2">
        <v>0</v>
      </c>
      <c r="CX117" s="2">
        <v>0</v>
      </c>
      <c r="CY117" s="2">
        <v>0</v>
      </c>
      <c r="CZ117" s="2">
        <v>0</v>
      </c>
      <c r="DA117" s="105">
        <f t="shared" si="24"/>
        <v>0</v>
      </c>
      <c r="DB117" s="117">
        <f t="shared" si="23"/>
        <v>0</v>
      </c>
      <c r="DG117" s="175"/>
      <c r="DH117" s="175"/>
      <c r="DI117" s="175"/>
      <c r="DJ117" s="175"/>
      <c r="DK117" s="175"/>
      <c r="DL117" s="175"/>
      <c r="DP117" s="175">
        <f t="shared" si="18"/>
        <v>0</v>
      </c>
      <c r="DQ117" s="175">
        <f t="shared" si="19"/>
        <v>0</v>
      </c>
      <c r="DR117" s="175">
        <f t="shared" si="20"/>
        <v>0</v>
      </c>
      <c r="DS117" s="175">
        <f t="shared" si="21"/>
        <v>0</v>
      </c>
      <c r="DT117" s="175"/>
    </row>
    <row r="118" spans="1:124" s="176" customFormat="1" ht="15.4" hidden="1" customHeight="1" outlineLevel="1" thickBot="1">
      <c r="A118" s="188"/>
      <c r="B118" s="187"/>
      <c r="C118" s="41" t="s">
        <v>54</v>
      </c>
      <c r="D118" s="152"/>
      <c r="E118" s="100"/>
      <c r="F118" s="101"/>
      <c r="G118" s="101"/>
      <c r="H118" s="101"/>
      <c r="I118" s="101"/>
      <c r="J118" s="101"/>
      <c r="K118" s="101"/>
      <c r="L118" s="101"/>
      <c r="M118" s="101"/>
      <c r="N118" s="101"/>
      <c r="O118" s="101">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100"/>
      <c r="BD118" s="101"/>
      <c r="BE118" s="101"/>
      <c r="BF118" s="101"/>
      <c r="BG118" s="101"/>
      <c r="BH118" s="101"/>
      <c r="BI118" s="101"/>
      <c r="BJ118" s="101"/>
      <c r="BK118" s="101"/>
      <c r="BL118" s="101"/>
      <c r="BM118" s="101">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0</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105">
        <f t="shared" si="24"/>
        <v>0</v>
      </c>
      <c r="DB118" s="117">
        <f t="shared" si="23"/>
        <v>0</v>
      </c>
      <c r="DG118" s="175"/>
      <c r="DH118" s="175"/>
      <c r="DI118" s="175"/>
      <c r="DJ118" s="175"/>
      <c r="DK118" s="175"/>
      <c r="DL118" s="175"/>
      <c r="DO118" s="175"/>
      <c r="DP118" s="175">
        <f t="shared" si="18"/>
        <v>0</v>
      </c>
      <c r="DQ118" s="175">
        <f t="shared" si="19"/>
        <v>0</v>
      </c>
      <c r="DR118" s="175">
        <f t="shared" si="20"/>
        <v>0</v>
      </c>
      <c r="DS118" s="175">
        <f t="shared" si="21"/>
        <v>0</v>
      </c>
      <c r="DT118" s="175"/>
    </row>
    <row r="119" spans="1:124" s="176" customFormat="1" ht="15.4" hidden="1" customHeight="1" outlineLevel="1" thickBot="1">
      <c r="A119" s="37"/>
      <c r="B119" s="38"/>
      <c r="C119" s="46" t="s">
        <v>157</v>
      </c>
      <c r="D119" s="111"/>
      <c r="E119" s="97"/>
      <c r="F119" s="98"/>
      <c r="G119" s="98"/>
      <c r="H119" s="98"/>
      <c r="I119" s="98"/>
      <c r="J119" s="98"/>
      <c r="K119" s="98"/>
      <c r="L119" s="98"/>
      <c r="M119" s="98"/>
      <c r="N119" s="98"/>
      <c r="O119" s="98">
        <v>0</v>
      </c>
      <c r="P119" s="98">
        <v>0</v>
      </c>
      <c r="Q119" s="98">
        <v>0</v>
      </c>
      <c r="R119" s="98">
        <v>0</v>
      </c>
      <c r="S119" s="98">
        <v>0</v>
      </c>
      <c r="T119" s="98">
        <v>0</v>
      </c>
      <c r="U119" s="98">
        <v>0</v>
      </c>
      <c r="V119" s="98">
        <v>0</v>
      </c>
      <c r="W119" s="98">
        <v>0</v>
      </c>
      <c r="X119" s="98">
        <v>0</v>
      </c>
      <c r="Y119" s="98">
        <v>0</v>
      </c>
      <c r="Z119" s="98">
        <v>0</v>
      </c>
      <c r="AA119" s="98">
        <v>0</v>
      </c>
      <c r="AB119" s="98">
        <v>0</v>
      </c>
      <c r="AC119" s="98">
        <v>0</v>
      </c>
      <c r="AD119" s="98">
        <v>0</v>
      </c>
      <c r="AE119" s="98">
        <v>0</v>
      </c>
      <c r="AF119" s="98">
        <v>0</v>
      </c>
      <c r="AG119" s="98">
        <v>0</v>
      </c>
      <c r="AH119" s="98">
        <v>0</v>
      </c>
      <c r="AI119" s="98">
        <v>0</v>
      </c>
      <c r="AJ119" s="98">
        <v>0</v>
      </c>
      <c r="AK119" s="98">
        <v>0</v>
      </c>
      <c r="AL119" s="98">
        <v>0</v>
      </c>
      <c r="AM119" s="98">
        <v>0</v>
      </c>
      <c r="AN119" s="98">
        <v>0</v>
      </c>
      <c r="AO119" s="98">
        <v>0</v>
      </c>
      <c r="AP119" s="98">
        <v>0</v>
      </c>
      <c r="AQ119" s="98">
        <v>0</v>
      </c>
      <c r="AR119" s="98">
        <v>0</v>
      </c>
      <c r="AS119" s="98">
        <v>0</v>
      </c>
      <c r="AT119" s="98">
        <v>0</v>
      </c>
      <c r="AU119" s="98">
        <v>0</v>
      </c>
      <c r="AV119" s="98">
        <v>0</v>
      </c>
      <c r="AW119" s="98">
        <v>0</v>
      </c>
      <c r="AX119" s="98">
        <v>0</v>
      </c>
      <c r="AY119" s="98">
        <v>0</v>
      </c>
      <c r="AZ119" s="98">
        <v>0</v>
      </c>
      <c r="BA119" s="98">
        <v>0</v>
      </c>
      <c r="BB119" s="98">
        <v>0</v>
      </c>
      <c r="BC119" s="97"/>
      <c r="BD119" s="98"/>
      <c r="BE119" s="98"/>
      <c r="BF119" s="98"/>
      <c r="BG119" s="98"/>
      <c r="BH119" s="98"/>
      <c r="BI119" s="98"/>
      <c r="BJ119" s="98"/>
      <c r="BK119" s="98"/>
      <c r="BL119" s="98"/>
      <c r="BM119" s="98">
        <v>0</v>
      </c>
      <c r="BN119" s="98">
        <v>0</v>
      </c>
      <c r="BO119" s="98">
        <v>0</v>
      </c>
      <c r="BP119" s="98">
        <v>0</v>
      </c>
      <c r="BQ119" s="98">
        <v>0</v>
      </c>
      <c r="BR119" s="98">
        <v>0</v>
      </c>
      <c r="BS119" s="98">
        <v>0</v>
      </c>
      <c r="BT119" s="98">
        <v>0</v>
      </c>
      <c r="BU119" s="98">
        <v>0</v>
      </c>
      <c r="BV119" s="98">
        <v>0</v>
      </c>
      <c r="BW119" s="98">
        <v>0</v>
      </c>
      <c r="BX119" s="98">
        <v>0</v>
      </c>
      <c r="BY119" s="98">
        <v>0</v>
      </c>
      <c r="BZ119" s="98">
        <v>0</v>
      </c>
      <c r="CA119" s="98">
        <v>0</v>
      </c>
      <c r="CB119" s="98">
        <v>0</v>
      </c>
      <c r="CC119" s="98">
        <v>0</v>
      </c>
      <c r="CD119" s="98">
        <v>0</v>
      </c>
      <c r="CE119" s="98">
        <v>0</v>
      </c>
      <c r="CF119" s="98">
        <v>0</v>
      </c>
      <c r="CG119" s="98">
        <v>0</v>
      </c>
      <c r="CH119" s="98">
        <v>0</v>
      </c>
      <c r="CI119" s="98">
        <v>0</v>
      </c>
      <c r="CJ119" s="98">
        <v>0</v>
      </c>
      <c r="CK119" s="98">
        <v>0</v>
      </c>
      <c r="CL119" s="98">
        <v>0</v>
      </c>
      <c r="CM119" s="98">
        <v>0</v>
      </c>
      <c r="CN119" s="98">
        <v>0</v>
      </c>
      <c r="CO119" s="98">
        <v>0</v>
      </c>
      <c r="CP119" s="98">
        <v>0</v>
      </c>
      <c r="CQ119" s="98">
        <v>0</v>
      </c>
      <c r="CR119" s="98">
        <v>0</v>
      </c>
      <c r="CS119" s="98">
        <v>0</v>
      </c>
      <c r="CT119" s="98">
        <v>0</v>
      </c>
      <c r="CU119" s="98">
        <v>0</v>
      </c>
      <c r="CV119" s="98">
        <v>0</v>
      </c>
      <c r="CW119" s="98">
        <v>0</v>
      </c>
      <c r="CX119" s="98">
        <v>0</v>
      </c>
      <c r="CY119" s="98">
        <v>0</v>
      </c>
      <c r="CZ119" s="98">
        <v>0</v>
      </c>
      <c r="DA119" s="105">
        <f t="shared" si="24"/>
        <v>0</v>
      </c>
      <c r="DB119" s="117">
        <f t="shared" si="23"/>
        <v>0</v>
      </c>
      <c r="DE119" s="175"/>
      <c r="DG119" s="175"/>
      <c r="DH119" s="175"/>
      <c r="DI119" s="175"/>
      <c r="DJ119" s="175"/>
      <c r="DK119" s="175"/>
      <c r="DL119" s="175"/>
      <c r="DO119" s="228"/>
      <c r="DP119" s="175">
        <f t="shared" si="18"/>
        <v>0</v>
      </c>
      <c r="DQ119" s="175">
        <f t="shared" si="19"/>
        <v>0</v>
      </c>
      <c r="DR119" s="175">
        <f t="shared" si="20"/>
        <v>0</v>
      </c>
      <c r="DS119" s="175">
        <f t="shared" si="21"/>
        <v>0</v>
      </c>
      <c r="DT119" s="175"/>
    </row>
    <row r="120" spans="1:124" s="176" customFormat="1" ht="15.4" hidden="1" customHeight="1" outlineLevel="1" thickBot="1">
      <c r="A120" s="185" t="str">
        <f>IF(DA119&lt;&gt;0,(IF(OR(A119="",B119=""),"Please fill in the two boxes above",IF(AND(B119="YES",OR(A119="OTHER",A119="")),"YES for direct impacts on business/household only",""))),"")</f>
        <v/>
      </c>
      <c r="B120" s="187"/>
      <c r="C120" s="40" t="s">
        <v>53</v>
      </c>
      <c r="D120" s="155"/>
      <c r="E120" s="99"/>
      <c r="F120" s="3"/>
      <c r="G120" s="3"/>
      <c r="H120" s="3"/>
      <c r="I120" s="3"/>
      <c r="J120" s="3"/>
      <c r="K120" s="3"/>
      <c r="L120" s="3"/>
      <c r="M120" s="3"/>
      <c r="N120" s="3"/>
      <c r="O120" s="3">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99"/>
      <c r="BD120" s="3"/>
      <c r="BE120" s="3"/>
      <c r="BF120" s="3"/>
      <c r="BG120" s="3"/>
      <c r="BH120" s="3"/>
      <c r="BI120" s="3"/>
      <c r="BJ120" s="3"/>
      <c r="BK120" s="3"/>
      <c r="BL120" s="3"/>
      <c r="BM120" s="3">
        <v>0</v>
      </c>
      <c r="BN120" s="2">
        <v>0</v>
      </c>
      <c r="BO120" s="2">
        <v>0</v>
      </c>
      <c r="BP120" s="2">
        <v>0</v>
      </c>
      <c r="BQ120" s="2">
        <v>0</v>
      </c>
      <c r="BR120" s="2">
        <v>0</v>
      </c>
      <c r="BS120" s="2">
        <v>0</v>
      </c>
      <c r="BT120" s="2">
        <v>0</v>
      </c>
      <c r="BU120" s="2">
        <v>0</v>
      </c>
      <c r="BV120" s="2">
        <v>0</v>
      </c>
      <c r="BW120" s="2">
        <v>0</v>
      </c>
      <c r="BX120" s="2">
        <v>0</v>
      </c>
      <c r="BY120" s="2">
        <v>0</v>
      </c>
      <c r="BZ120" s="2">
        <v>0</v>
      </c>
      <c r="CA120" s="2">
        <v>0</v>
      </c>
      <c r="CB120" s="2">
        <v>0</v>
      </c>
      <c r="CC120" s="2">
        <v>0</v>
      </c>
      <c r="CD120" s="2">
        <v>0</v>
      </c>
      <c r="CE120" s="2">
        <v>0</v>
      </c>
      <c r="CF120" s="2">
        <v>0</v>
      </c>
      <c r="CG120" s="2">
        <v>0</v>
      </c>
      <c r="CH120" s="2">
        <v>0</v>
      </c>
      <c r="CI120" s="2">
        <v>0</v>
      </c>
      <c r="CJ120" s="2">
        <v>0</v>
      </c>
      <c r="CK120" s="2">
        <v>0</v>
      </c>
      <c r="CL120" s="2">
        <v>0</v>
      </c>
      <c r="CM120" s="2">
        <v>0</v>
      </c>
      <c r="CN120" s="2">
        <v>0</v>
      </c>
      <c r="CO120" s="2">
        <v>0</v>
      </c>
      <c r="CP120" s="2">
        <v>0</v>
      </c>
      <c r="CQ120" s="2">
        <v>0</v>
      </c>
      <c r="CR120" s="2">
        <v>0</v>
      </c>
      <c r="CS120" s="2">
        <v>0</v>
      </c>
      <c r="CT120" s="2">
        <v>0</v>
      </c>
      <c r="CU120" s="2">
        <v>0</v>
      </c>
      <c r="CV120" s="2">
        <v>0</v>
      </c>
      <c r="CW120" s="2">
        <v>0</v>
      </c>
      <c r="CX120" s="2">
        <v>0</v>
      </c>
      <c r="CY120" s="2">
        <v>0</v>
      </c>
      <c r="CZ120" s="2">
        <v>0</v>
      </c>
      <c r="DA120" s="105">
        <f t="shared" si="24"/>
        <v>0</v>
      </c>
      <c r="DB120" s="117">
        <f t="shared" si="23"/>
        <v>0</v>
      </c>
      <c r="DE120" s="175"/>
      <c r="DG120" s="175"/>
      <c r="DH120" s="175"/>
      <c r="DI120" s="175"/>
      <c r="DJ120" s="175"/>
      <c r="DK120" s="175"/>
      <c r="DL120" s="175"/>
      <c r="DO120" s="228"/>
      <c r="DP120" s="175">
        <f t="shared" si="18"/>
        <v>0</v>
      </c>
      <c r="DQ120" s="175">
        <f t="shared" si="19"/>
        <v>0</v>
      </c>
      <c r="DR120" s="175">
        <f t="shared" si="20"/>
        <v>0</v>
      </c>
      <c r="DS120" s="175">
        <f t="shared" si="21"/>
        <v>0</v>
      </c>
      <c r="DT120" s="175"/>
    </row>
    <row r="121" spans="1:124" s="176" customFormat="1" ht="15.4" hidden="1" customHeight="1" outlineLevel="1" thickBot="1">
      <c r="A121" s="188"/>
      <c r="B121" s="187"/>
      <c r="C121" s="41" t="s">
        <v>54</v>
      </c>
      <c r="D121" s="156"/>
      <c r="E121" s="100"/>
      <c r="F121" s="101"/>
      <c r="G121" s="101"/>
      <c r="H121" s="101"/>
      <c r="I121" s="101"/>
      <c r="J121" s="101"/>
      <c r="K121" s="101"/>
      <c r="L121" s="101"/>
      <c r="M121" s="101"/>
      <c r="N121" s="101"/>
      <c r="O121" s="101">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100"/>
      <c r="BD121" s="101"/>
      <c r="BE121" s="101"/>
      <c r="BF121" s="101"/>
      <c r="BG121" s="101"/>
      <c r="BH121" s="101"/>
      <c r="BI121" s="101"/>
      <c r="BJ121" s="101"/>
      <c r="BK121" s="101"/>
      <c r="BL121" s="101"/>
      <c r="BM121" s="101">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105">
        <f t="shared" si="24"/>
        <v>0</v>
      </c>
      <c r="DB121" s="117">
        <f t="shared" si="23"/>
        <v>0</v>
      </c>
      <c r="DE121" s="175"/>
      <c r="DG121" s="175"/>
      <c r="DH121" s="175"/>
      <c r="DI121" s="175"/>
      <c r="DJ121" s="175"/>
      <c r="DK121" s="175"/>
      <c r="DL121" s="175"/>
      <c r="DO121" s="248"/>
      <c r="DP121" s="175">
        <f t="shared" si="18"/>
        <v>0</v>
      </c>
      <c r="DQ121" s="175">
        <f t="shared" si="19"/>
        <v>0</v>
      </c>
      <c r="DR121" s="175">
        <f t="shared" si="20"/>
        <v>0</v>
      </c>
      <c r="DS121" s="175">
        <f t="shared" si="21"/>
        <v>0</v>
      </c>
      <c r="DT121" s="175"/>
    </row>
    <row r="122" spans="1:124" s="176" customFormat="1" ht="15.4" hidden="1" customHeight="1" outlineLevel="1" thickBot="1">
      <c r="A122" s="37"/>
      <c r="B122" s="38"/>
      <c r="C122" s="46" t="s">
        <v>158</v>
      </c>
      <c r="D122" s="153"/>
      <c r="E122" s="97"/>
      <c r="F122" s="98"/>
      <c r="G122" s="98"/>
      <c r="H122" s="98"/>
      <c r="I122" s="98"/>
      <c r="J122" s="98"/>
      <c r="K122" s="98"/>
      <c r="L122" s="98"/>
      <c r="M122" s="98"/>
      <c r="N122" s="98"/>
      <c r="O122" s="98">
        <v>0</v>
      </c>
      <c r="P122" s="98">
        <v>0</v>
      </c>
      <c r="Q122" s="98">
        <v>0</v>
      </c>
      <c r="R122" s="98">
        <v>0</v>
      </c>
      <c r="S122" s="98">
        <v>0</v>
      </c>
      <c r="T122" s="98">
        <v>0</v>
      </c>
      <c r="U122" s="98">
        <v>0</v>
      </c>
      <c r="V122" s="98">
        <v>0</v>
      </c>
      <c r="W122" s="98">
        <v>0</v>
      </c>
      <c r="X122" s="98">
        <v>0</v>
      </c>
      <c r="Y122" s="98">
        <v>0</v>
      </c>
      <c r="Z122" s="98">
        <v>0</v>
      </c>
      <c r="AA122" s="98">
        <v>0</v>
      </c>
      <c r="AB122" s="98">
        <v>0</v>
      </c>
      <c r="AC122" s="98">
        <v>0</v>
      </c>
      <c r="AD122" s="98">
        <v>0</v>
      </c>
      <c r="AE122" s="98">
        <v>0</v>
      </c>
      <c r="AF122" s="98">
        <v>0</v>
      </c>
      <c r="AG122" s="98">
        <v>0</v>
      </c>
      <c r="AH122" s="98">
        <v>0</v>
      </c>
      <c r="AI122" s="98">
        <v>0</v>
      </c>
      <c r="AJ122" s="98">
        <v>0</v>
      </c>
      <c r="AK122" s="98">
        <v>0</v>
      </c>
      <c r="AL122" s="98">
        <v>0</v>
      </c>
      <c r="AM122" s="98">
        <v>0</v>
      </c>
      <c r="AN122" s="98">
        <v>0</v>
      </c>
      <c r="AO122" s="98">
        <v>0</v>
      </c>
      <c r="AP122" s="98">
        <v>0</v>
      </c>
      <c r="AQ122" s="98">
        <v>0</v>
      </c>
      <c r="AR122" s="98">
        <v>0</v>
      </c>
      <c r="AS122" s="98">
        <v>0</v>
      </c>
      <c r="AT122" s="98">
        <v>0</v>
      </c>
      <c r="AU122" s="98">
        <v>0</v>
      </c>
      <c r="AV122" s="98">
        <v>0</v>
      </c>
      <c r="AW122" s="98">
        <v>0</v>
      </c>
      <c r="AX122" s="98">
        <v>0</v>
      </c>
      <c r="AY122" s="98">
        <v>0</v>
      </c>
      <c r="AZ122" s="98">
        <v>0</v>
      </c>
      <c r="BA122" s="98">
        <v>0</v>
      </c>
      <c r="BB122" s="98">
        <v>0</v>
      </c>
      <c r="BC122" s="97"/>
      <c r="BD122" s="98"/>
      <c r="BE122" s="98"/>
      <c r="BF122" s="98"/>
      <c r="BG122" s="98"/>
      <c r="BH122" s="98"/>
      <c r="BI122" s="98"/>
      <c r="BJ122" s="98"/>
      <c r="BK122" s="98"/>
      <c r="BL122" s="98"/>
      <c r="BM122" s="98">
        <v>0</v>
      </c>
      <c r="BN122" s="98">
        <v>0</v>
      </c>
      <c r="BO122" s="98">
        <v>0</v>
      </c>
      <c r="BP122" s="98">
        <v>0</v>
      </c>
      <c r="BQ122" s="98">
        <v>0</v>
      </c>
      <c r="BR122" s="98">
        <v>0</v>
      </c>
      <c r="BS122" s="98">
        <v>0</v>
      </c>
      <c r="BT122" s="98">
        <v>0</v>
      </c>
      <c r="BU122" s="98">
        <v>0</v>
      </c>
      <c r="BV122" s="98">
        <v>0</v>
      </c>
      <c r="BW122" s="98">
        <v>0</v>
      </c>
      <c r="BX122" s="98">
        <v>0</v>
      </c>
      <c r="BY122" s="98">
        <v>0</v>
      </c>
      <c r="BZ122" s="98">
        <v>0</v>
      </c>
      <c r="CA122" s="98">
        <v>0</v>
      </c>
      <c r="CB122" s="98">
        <v>0</v>
      </c>
      <c r="CC122" s="98">
        <v>0</v>
      </c>
      <c r="CD122" s="98">
        <v>0</v>
      </c>
      <c r="CE122" s="98">
        <v>0</v>
      </c>
      <c r="CF122" s="98">
        <v>0</v>
      </c>
      <c r="CG122" s="98">
        <v>0</v>
      </c>
      <c r="CH122" s="98">
        <v>0</v>
      </c>
      <c r="CI122" s="98">
        <v>0</v>
      </c>
      <c r="CJ122" s="98">
        <v>0</v>
      </c>
      <c r="CK122" s="98">
        <v>0</v>
      </c>
      <c r="CL122" s="98">
        <v>0</v>
      </c>
      <c r="CM122" s="98">
        <v>0</v>
      </c>
      <c r="CN122" s="98">
        <v>0</v>
      </c>
      <c r="CO122" s="98">
        <v>0</v>
      </c>
      <c r="CP122" s="98">
        <v>0</v>
      </c>
      <c r="CQ122" s="98">
        <v>0</v>
      </c>
      <c r="CR122" s="98">
        <v>0</v>
      </c>
      <c r="CS122" s="98">
        <v>0</v>
      </c>
      <c r="CT122" s="98">
        <v>0</v>
      </c>
      <c r="CU122" s="98">
        <v>0</v>
      </c>
      <c r="CV122" s="98">
        <v>0</v>
      </c>
      <c r="CW122" s="98">
        <v>0</v>
      </c>
      <c r="CX122" s="98">
        <v>0</v>
      </c>
      <c r="CY122" s="98">
        <v>0</v>
      </c>
      <c r="CZ122" s="98">
        <v>0</v>
      </c>
      <c r="DA122" s="105">
        <f t="shared" si="24"/>
        <v>0</v>
      </c>
      <c r="DB122" s="117">
        <f t="shared" si="23"/>
        <v>0</v>
      </c>
      <c r="DE122" s="228"/>
      <c r="DG122" s="175"/>
      <c r="DH122" s="175"/>
      <c r="DI122" s="175"/>
      <c r="DJ122" s="175"/>
      <c r="DK122" s="175"/>
      <c r="DL122" s="175"/>
      <c r="DO122" s="175"/>
      <c r="DP122" s="175">
        <f t="shared" si="18"/>
        <v>0</v>
      </c>
      <c r="DQ122" s="175">
        <f t="shared" si="19"/>
        <v>0</v>
      </c>
      <c r="DR122" s="175">
        <f t="shared" si="20"/>
        <v>0</v>
      </c>
      <c r="DS122" s="175">
        <f t="shared" si="21"/>
        <v>0</v>
      </c>
      <c r="DT122" s="175"/>
    </row>
    <row r="123" spans="1:124" s="176" customFormat="1" ht="15.4" hidden="1" customHeight="1" outlineLevel="1" thickBot="1">
      <c r="A123" s="185" t="str">
        <f>IF(DA122&lt;&gt;0,(IF(OR(A122="",B122=""),"Please fill in the two boxes above",IF(AND(B122="YES",OR(A122="OTHER",A122="")),"YES for direct impacts on business/household only",""))),"")</f>
        <v/>
      </c>
      <c r="B123" s="187"/>
      <c r="C123" s="40" t="s">
        <v>53</v>
      </c>
      <c r="D123" s="151"/>
      <c r="E123" s="99"/>
      <c r="F123" s="3"/>
      <c r="G123" s="3"/>
      <c r="H123" s="3"/>
      <c r="I123" s="3"/>
      <c r="J123" s="3"/>
      <c r="K123" s="3"/>
      <c r="L123" s="3"/>
      <c r="M123" s="3"/>
      <c r="N123" s="3"/>
      <c r="O123" s="2">
        <v>0</v>
      </c>
      <c r="P123" s="2">
        <v>0</v>
      </c>
      <c r="Q123" s="2">
        <v>0</v>
      </c>
      <c r="R123" s="2">
        <v>0</v>
      </c>
      <c r="S123" s="2">
        <v>0</v>
      </c>
      <c r="T123" s="2">
        <v>0</v>
      </c>
      <c r="U123" s="2">
        <v>0</v>
      </c>
      <c r="V123" s="2">
        <v>0</v>
      </c>
      <c r="W123" s="2">
        <v>0</v>
      </c>
      <c r="X123" s="2">
        <v>0</v>
      </c>
      <c r="Y123" s="2">
        <v>0</v>
      </c>
      <c r="Z123" s="2">
        <v>0</v>
      </c>
      <c r="AA123" s="2">
        <v>0</v>
      </c>
      <c r="AB123" s="2">
        <v>0</v>
      </c>
      <c r="AC123" s="2">
        <v>0</v>
      </c>
      <c r="AD123" s="2">
        <v>0</v>
      </c>
      <c r="AE123" s="2">
        <v>0</v>
      </c>
      <c r="AF123" s="2">
        <v>0</v>
      </c>
      <c r="AG123" s="2">
        <v>0</v>
      </c>
      <c r="AH123" s="2">
        <v>0</v>
      </c>
      <c r="AI123" s="2">
        <v>0</v>
      </c>
      <c r="AJ123" s="2">
        <v>0</v>
      </c>
      <c r="AK123" s="2">
        <v>0</v>
      </c>
      <c r="AL123" s="2">
        <v>0</v>
      </c>
      <c r="AM123" s="2">
        <v>0</v>
      </c>
      <c r="AN123" s="2">
        <v>0</v>
      </c>
      <c r="AO123" s="2">
        <v>0</v>
      </c>
      <c r="AP123" s="2">
        <v>0</v>
      </c>
      <c r="AQ123" s="2">
        <v>0</v>
      </c>
      <c r="AR123" s="2">
        <v>0</v>
      </c>
      <c r="AS123" s="2">
        <v>0</v>
      </c>
      <c r="AT123" s="2">
        <v>0</v>
      </c>
      <c r="AU123" s="2">
        <v>0</v>
      </c>
      <c r="AV123" s="2">
        <v>0</v>
      </c>
      <c r="AW123" s="2">
        <v>0</v>
      </c>
      <c r="AX123" s="2">
        <v>0</v>
      </c>
      <c r="AY123" s="2">
        <v>0</v>
      </c>
      <c r="AZ123" s="2">
        <v>0</v>
      </c>
      <c r="BA123" s="2">
        <v>0</v>
      </c>
      <c r="BB123" s="2">
        <v>0</v>
      </c>
      <c r="BC123" s="99"/>
      <c r="BD123" s="3"/>
      <c r="BE123" s="3"/>
      <c r="BF123" s="3"/>
      <c r="BG123" s="3"/>
      <c r="BH123" s="3"/>
      <c r="BI123" s="3"/>
      <c r="BJ123" s="3"/>
      <c r="BK123" s="3"/>
      <c r="BL123" s="3"/>
      <c r="BM123" s="2">
        <v>0</v>
      </c>
      <c r="BN123" s="2">
        <v>0</v>
      </c>
      <c r="BO123" s="2">
        <v>0</v>
      </c>
      <c r="BP123" s="2">
        <v>0</v>
      </c>
      <c r="BQ123" s="2">
        <v>0</v>
      </c>
      <c r="BR123" s="2">
        <v>0</v>
      </c>
      <c r="BS123" s="2">
        <v>0</v>
      </c>
      <c r="BT123" s="2">
        <v>0</v>
      </c>
      <c r="BU123" s="2">
        <v>0</v>
      </c>
      <c r="BV123" s="2">
        <v>0</v>
      </c>
      <c r="BW123" s="2">
        <v>0</v>
      </c>
      <c r="BX123" s="2">
        <v>0</v>
      </c>
      <c r="BY123" s="2">
        <v>0</v>
      </c>
      <c r="BZ123" s="2">
        <v>0</v>
      </c>
      <c r="CA123" s="2">
        <v>0</v>
      </c>
      <c r="CB123" s="2">
        <v>0</v>
      </c>
      <c r="CC123" s="2">
        <v>0</v>
      </c>
      <c r="CD123" s="2">
        <v>0</v>
      </c>
      <c r="CE123" s="2">
        <v>0</v>
      </c>
      <c r="CF123" s="2">
        <v>0</v>
      </c>
      <c r="CG123" s="2">
        <v>0</v>
      </c>
      <c r="CH123" s="2">
        <v>0</v>
      </c>
      <c r="CI123" s="2">
        <v>0</v>
      </c>
      <c r="CJ123" s="2">
        <v>0</v>
      </c>
      <c r="CK123" s="2">
        <v>0</v>
      </c>
      <c r="CL123" s="2">
        <v>0</v>
      </c>
      <c r="CM123" s="2">
        <v>0</v>
      </c>
      <c r="CN123" s="2">
        <v>0</v>
      </c>
      <c r="CO123" s="2">
        <v>0</v>
      </c>
      <c r="CP123" s="2">
        <v>0</v>
      </c>
      <c r="CQ123" s="2">
        <v>0</v>
      </c>
      <c r="CR123" s="2">
        <v>0</v>
      </c>
      <c r="CS123" s="2">
        <v>0</v>
      </c>
      <c r="CT123" s="2">
        <v>0</v>
      </c>
      <c r="CU123" s="2">
        <v>0</v>
      </c>
      <c r="CV123" s="2">
        <v>0</v>
      </c>
      <c r="CW123" s="2">
        <v>0</v>
      </c>
      <c r="CX123" s="2">
        <v>0</v>
      </c>
      <c r="CY123" s="2">
        <v>0</v>
      </c>
      <c r="CZ123" s="2">
        <v>0</v>
      </c>
      <c r="DA123" s="105">
        <f t="shared" si="24"/>
        <v>0</v>
      </c>
      <c r="DB123" s="117">
        <f t="shared" si="23"/>
        <v>0</v>
      </c>
      <c r="DE123" s="175"/>
      <c r="DG123" s="175"/>
      <c r="DH123" s="175"/>
      <c r="DI123" s="175"/>
      <c r="DJ123" s="175"/>
      <c r="DK123" s="175"/>
      <c r="DL123" s="175"/>
      <c r="DO123" s="175"/>
      <c r="DP123" s="175">
        <f t="shared" si="18"/>
        <v>0</v>
      </c>
      <c r="DQ123" s="175">
        <f t="shared" si="19"/>
        <v>0</v>
      </c>
      <c r="DR123" s="175">
        <f t="shared" si="20"/>
        <v>0</v>
      </c>
      <c r="DS123" s="175">
        <f t="shared" si="21"/>
        <v>0</v>
      </c>
      <c r="DT123" s="175"/>
    </row>
    <row r="124" spans="1:124" s="176" customFormat="1" ht="15.4" hidden="1" customHeight="1" outlineLevel="1" thickBot="1">
      <c r="A124" s="188"/>
      <c r="B124" s="187"/>
      <c r="C124" s="41" t="s">
        <v>54</v>
      </c>
      <c r="D124" s="152"/>
      <c r="E124" s="100"/>
      <c r="F124" s="101"/>
      <c r="G124" s="101"/>
      <c r="H124" s="101"/>
      <c r="I124" s="101"/>
      <c r="J124" s="101"/>
      <c r="K124" s="101"/>
      <c r="L124" s="101"/>
      <c r="M124" s="101"/>
      <c r="N124" s="101"/>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100"/>
      <c r="BD124" s="101"/>
      <c r="BE124" s="101"/>
      <c r="BF124" s="101"/>
      <c r="BG124" s="101"/>
      <c r="BH124" s="101"/>
      <c r="BI124" s="101"/>
      <c r="BJ124" s="101"/>
      <c r="BK124" s="101"/>
      <c r="BL124" s="101"/>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105">
        <f t="shared" si="24"/>
        <v>0</v>
      </c>
      <c r="DB124" s="117">
        <f t="shared" si="23"/>
        <v>0</v>
      </c>
      <c r="DE124" s="175"/>
      <c r="DG124" s="175"/>
      <c r="DH124" s="175"/>
      <c r="DI124" s="175"/>
      <c r="DJ124" s="175"/>
      <c r="DK124" s="175"/>
      <c r="DL124" s="175"/>
      <c r="DO124" s="175"/>
      <c r="DP124" s="175">
        <f t="shared" si="18"/>
        <v>0</v>
      </c>
      <c r="DQ124" s="175">
        <f t="shared" si="19"/>
        <v>0</v>
      </c>
      <c r="DR124" s="175">
        <f t="shared" si="20"/>
        <v>0</v>
      </c>
      <c r="DS124" s="175">
        <f t="shared" si="21"/>
        <v>0</v>
      </c>
      <c r="DT124" s="175"/>
    </row>
    <row r="125" spans="1:124" s="176" customFormat="1" ht="15.4" hidden="1" customHeight="1" outlineLevel="1" thickBot="1">
      <c r="A125" s="37"/>
      <c r="B125" s="38"/>
      <c r="C125" s="46" t="s">
        <v>159</v>
      </c>
      <c r="D125" s="153"/>
      <c r="E125" s="97"/>
      <c r="F125" s="98"/>
      <c r="G125" s="98"/>
      <c r="H125" s="98"/>
      <c r="I125" s="98"/>
      <c r="J125" s="98"/>
      <c r="K125" s="98"/>
      <c r="L125" s="98"/>
      <c r="M125" s="98"/>
      <c r="N125" s="98"/>
      <c r="O125" s="98">
        <v>0</v>
      </c>
      <c r="P125" s="98">
        <v>0</v>
      </c>
      <c r="Q125" s="98">
        <v>0</v>
      </c>
      <c r="R125" s="98">
        <v>0</v>
      </c>
      <c r="S125" s="98">
        <v>0</v>
      </c>
      <c r="T125" s="98">
        <v>0</v>
      </c>
      <c r="U125" s="98">
        <v>0</v>
      </c>
      <c r="V125" s="98">
        <v>0</v>
      </c>
      <c r="W125" s="98">
        <v>0</v>
      </c>
      <c r="X125" s="98">
        <v>0</v>
      </c>
      <c r="Y125" s="98">
        <v>0</v>
      </c>
      <c r="Z125" s="98">
        <v>0</v>
      </c>
      <c r="AA125" s="98">
        <v>0</v>
      </c>
      <c r="AB125" s="98">
        <v>0</v>
      </c>
      <c r="AC125" s="98">
        <v>0</v>
      </c>
      <c r="AD125" s="98">
        <v>0</v>
      </c>
      <c r="AE125" s="98">
        <v>0</v>
      </c>
      <c r="AF125" s="98">
        <v>0</v>
      </c>
      <c r="AG125" s="98">
        <v>0</v>
      </c>
      <c r="AH125" s="98">
        <v>0</v>
      </c>
      <c r="AI125" s="98">
        <v>0</v>
      </c>
      <c r="AJ125" s="98">
        <v>0</v>
      </c>
      <c r="AK125" s="98">
        <v>0</v>
      </c>
      <c r="AL125" s="98">
        <v>0</v>
      </c>
      <c r="AM125" s="98">
        <v>0</v>
      </c>
      <c r="AN125" s="98">
        <v>0</v>
      </c>
      <c r="AO125" s="98">
        <v>0</v>
      </c>
      <c r="AP125" s="98">
        <v>0</v>
      </c>
      <c r="AQ125" s="98">
        <v>0</v>
      </c>
      <c r="AR125" s="98">
        <v>0</v>
      </c>
      <c r="AS125" s="98">
        <v>0</v>
      </c>
      <c r="AT125" s="98">
        <v>0</v>
      </c>
      <c r="AU125" s="98">
        <v>0</v>
      </c>
      <c r="AV125" s="98">
        <v>0</v>
      </c>
      <c r="AW125" s="98">
        <v>0</v>
      </c>
      <c r="AX125" s="98">
        <v>0</v>
      </c>
      <c r="AY125" s="98">
        <v>0</v>
      </c>
      <c r="AZ125" s="98">
        <v>0</v>
      </c>
      <c r="BA125" s="98">
        <v>0</v>
      </c>
      <c r="BB125" s="98">
        <v>0</v>
      </c>
      <c r="BC125" s="97"/>
      <c r="BD125" s="98"/>
      <c r="BE125" s="98"/>
      <c r="BF125" s="98"/>
      <c r="BG125" s="98"/>
      <c r="BH125" s="98"/>
      <c r="BI125" s="98"/>
      <c r="BJ125" s="98"/>
      <c r="BK125" s="98"/>
      <c r="BL125" s="98"/>
      <c r="BM125" s="98">
        <v>0</v>
      </c>
      <c r="BN125" s="98">
        <v>0</v>
      </c>
      <c r="BO125" s="98">
        <v>0</v>
      </c>
      <c r="BP125" s="98">
        <v>0</v>
      </c>
      <c r="BQ125" s="98">
        <v>0</v>
      </c>
      <c r="BR125" s="98">
        <v>0</v>
      </c>
      <c r="BS125" s="98">
        <v>0</v>
      </c>
      <c r="BT125" s="98">
        <v>0</v>
      </c>
      <c r="BU125" s="98">
        <v>0</v>
      </c>
      <c r="BV125" s="98">
        <v>0</v>
      </c>
      <c r="BW125" s="98">
        <v>0</v>
      </c>
      <c r="BX125" s="98">
        <v>0</v>
      </c>
      <c r="BY125" s="98">
        <v>0</v>
      </c>
      <c r="BZ125" s="98">
        <v>0</v>
      </c>
      <c r="CA125" s="98">
        <v>0</v>
      </c>
      <c r="CB125" s="98">
        <v>0</v>
      </c>
      <c r="CC125" s="98">
        <v>0</v>
      </c>
      <c r="CD125" s="98">
        <v>0</v>
      </c>
      <c r="CE125" s="98">
        <v>0</v>
      </c>
      <c r="CF125" s="98">
        <v>0</v>
      </c>
      <c r="CG125" s="98">
        <v>0</v>
      </c>
      <c r="CH125" s="98">
        <v>0</v>
      </c>
      <c r="CI125" s="98">
        <v>0</v>
      </c>
      <c r="CJ125" s="98">
        <v>0</v>
      </c>
      <c r="CK125" s="98">
        <v>0</v>
      </c>
      <c r="CL125" s="98">
        <v>0</v>
      </c>
      <c r="CM125" s="98">
        <v>0</v>
      </c>
      <c r="CN125" s="98">
        <v>0</v>
      </c>
      <c r="CO125" s="98">
        <v>0</v>
      </c>
      <c r="CP125" s="98">
        <v>0</v>
      </c>
      <c r="CQ125" s="98">
        <v>0</v>
      </c>
      <c r="CR125" s="98">
        <v>0</v>
      </c>
      <c r="CS125" s="98">
        <v>0</v>
      </c>
      <c r="CT125" s="98">
        <v>0</v>
      </c>
      <c r="CU125" s="98">
        <v>0</v>
      </c>
      <c r="CV125" s="98">
        <v>0</v>
      </c>
      <c r="CW125" s="98">
        <v>0</v>
      </c>
      <c r="CX125" s="98">
        <v>0</v>
      </c>
      <c r="CY125" s="98">
        <v>0</v>
      </c>
      <c r="CZ125" s="98">
        <v>0</v>
      </c>
      <c r="DA125" s="105">
        <f t="shared" si="24"/>
        <v>0</v>
      </c>
      <c r="DB125" s="117">
        <f t="shared" si="23"/>
        <v>0</v>
      </c>
      <c r="DE125" s="175"/>
      <c r="DG125" s="175"/>
      <c r="DH125" s="175"/>
      <c r="DI125" s="175"/>
      <c r="DJ125" s="175"/>
      <c r="DK125" s="175"/>
      <c r="DL125" s="175"/>
      <c r="DO125" s="175"/>
      <c r="DP125" s="175">
        <f t="shared" si="18"/>
        <v>0</v>
      </c>
      <c r="DQ125" s="175">
        <f t="shared" si="19"/>
        <v>0</v>
      </c>
      <c r="DR125" s="175">
        <f t="shared" si="20"/>
        <v>0</v>
      </c>
      <c r="DS125" s="175">
        <f t="shared" si="21"/>
        <v>0</v>
      </c>
      <c r="DT125" s="175"/>
    </row>
    <row r="126" spans="1:124" s="176" customFormat="1" ht="15.4" hidden="1" customHeight="1" outlineLevel="1" thickBot="1">
      <c r="A126" s="185" t="str">
        <f>IF(DA125&lt;&gt;0,(IF(OR(A125="",B125=""),"Please fill in the two boxes above",IF(AND(B125="YES",OR(A125="OTHER",A125="")),"YES for direct impacts on business/household only",""))),"")</f>
        <v/>
      </c>
      <c r="B126" s="187"/>
      <c r="C126" s="40" t="s">
        <v>53</v>
      </c>
      <c r="D126" s="151"/>
      <c r="E126" s="99"/>
      <c r="F126" s="3"/>
      <c r="G126" s="3"/>
      <c r="H126" s="3"/>
      <c r="I126" s="3"/>
      <c r="J126" s="3"/>
      <c r="K126" s="3"/>
      <c r="L126" s="3"/>
      <c r="M126" s="3"/>
      <c r="N126" s="3"/>
      <c r="O126" s="2">
        <v>0</v>
      </c>
      <c r="P126" s="2">
        <v>0</v>
      </c>
      <c r="Q126" s="2">
        <v>0</v>
      </c>
      <c r="R126" s="2">
        <v>0</v>
      </c>
      <c r="S126" s="2">
        <v>0</v>
      </c>
      <c r="T126" s="2">
        <v>0</v>
      </c>
      <c r="U126" s="2">
        <v>0</v>
      </c>
      <c r="V126" s="2">
        <v>0</v>
      </c>
      <c r="W126" s="2">
        <v>0</v>
      </c>
      <c r="X126" s="2">
        <v>0</v>
      </c>
      <c r="Y126" s="2">
        <v>0</v>
      </c>
      <c r="Z126" s="2">
        <v>0</v>
      </c>
      <c r="AA126" s="2">
        <v>0</v>
      </c>
      <c r="AB126" s="2">
        <v>0</v>
      </c>
      <c r="AC126" s="2">
        <v>0</v>
      </c>
      <c r="AD126" s="2">
        <v>0</v>
      </c>
      <c r="AE126" s="2">
        <v>0</v>
      </c>
      <c r="AF126" s="2">
        <v>0</v>
      </c>
      <c r="AG126" s="2">
        <v>0</v>
      </c>
      <c r="AH126" s="2">
        <v>0</v>
      </c>
      <c r="AI126" s="2">
        <v>0</v>
      </c>
      <c r="AJ126" s="2">
        <v>0</v>
      </c>
      <c r="AK126" s="2">
        <v>0</v>
      </c>
      <c r="AL126" s="2">
        <v>0</v>
      </c>
      <c r="AM126" s="2">
        <v>0</v>
      </c>
      <c r="AN126" s="2">
        <v>0</v>
      </c>
      <c r="AO126" s="2">
        <v>0</v>
      </c>
      <c r="AP126" s="2">
        <v>0</v>
      </c>
      <c r="AQ126" s="2">
        <v>0</v>
      </c>
      <c r="AR126" s="2">
        <v>0</v>
      </c>
      <c r="AS126" s="2">
        <v>0</v>
      </c>
      <c r="AT126" s="2">
        <v>0</v>
      </c>
      <c r="AU126" s="2">
        <v>0</v>
      </c>
      <c r="AV126" s="2">
        <v>0</v>
      </c>
      <c r="AW126" s="2">
        <v>0</v>
      </c>
      <c r="AX126" s="2">
        <v>0</v>
      </c>
      <c r="AY126" s="2">
        <v>0</v>
      </c>
      <c r="AZ126" s="2">
        <v>0</v>
      </c>
      <c r="BA126" s="2">
        <v>0</v>
      </c>
      <c r="BB126" s="2">
        <v>0</v>
      </c>
      <c r="BC126" s="99"/>
      <c r="BD126" s="3"/>
      <c r="BE126" s="3"/>
      <c r="BF126" s="3"/>
      <c r="BG126" s="3"/>
      <c r="BH126" s="3"/>
      <c r="BI126" s="3"/>
      <c r="BJ126" s="3"/>
      <c r="BK126" s="3"/>
      <c r="BL126" s="3"/>
      <c r="BM126" s="2">
        <v>0</v>
      </c>
      <c r="BN126" s="2">
        <v>0</v>
      </c>
      <c r="BO126" s="2">
        <v>0</v>
      </c>
      <c r="BP126" s="2">
        <v>0</v>
      </c>
      <c r="BQ126" s="2">
        <v>0</v>
      </c>
      <c r="BR126" s="2">
        <v>0</v>
      </c>
      <c r="BS126" s="2">
        <v>0</v>
      </c>
      <c r="BT126" s="2">
        <v>0</v>
      </c>
      <c r="BU126" s="2">
        <v>0</v>
      </c>
      <c r="BV126" s="2">
        <v>0</v>
      </c>
      <c r="BW126" s="2">
        <v>0</v>
      </c>
      <c r="BX126" s="2">
        <v>0</v>
      </c>
      <c r="BY126" s="2">
        <v>0</v>
      </c>
      <c r="BZ126" s="2">
        <v>0</v>
      </c>
      <c r="CA126" s="2">
        <v>0</v>
      </c>
      <c r="CB126" s="2">
        <v>0</v>
      </c>
      <c r="CC126" s="2">
        <v>0</v>
      </c>
      <c r="CD126" s="2">
        <v>0</v>
      </c>
      <c r="CE126" s="2">
        <v>0</v>
      </c>
      <c r="CF126" s="2">
        <v>0</v>
      </c>
      <c r="CG126" s="2">
        <v>0</v>
      </c>
      <c r="CH126" s="2">
        <v>0</v>
      </c>
      <c r="CI126" s="2">
        <v>0</v>
      </c>
      <c r="CJ126" s="2">
        <v>0</v>
      </c>
      <c r="CK126" s="2">
        <v>0</v>
      </c>
      <c r="CL126" s="2">
        <v>0</v>
      </c>
      <c r="CM126" s="2">
        <v>0</v>
      </c>
      <c r="CN126" s="2">
        <v>0</v>
      </c>
      <c r="CO126" s="2">
        <v>0</v>
      </c>
      <c r="CP126" s="2">
        <v>0</v>
      </c>
      <c r="CQ126" s="2">
        <v>0</v>
      </c>
      <c r="CR126" s="2">
        <v>0</v>
      </c>
      <c r="CS126" s="2">
        <v>0</v>
      </c>
      <c r="CT126" s="2">
        <v>0</v>
      </c>
      <c r="CU126" s="2">
        <v>0</v>
      </c>
      <c r="CV126" s="2">
        <v>0</v>
      </c>
      <c r="CW126" s="2">
        <v>0</v>
      </c>
      <c r="CX126" s="2">
        <v>0</v>
      </c>
      <c r="CY126" s="2">
        <v>0</v>
      </c>
      <c r="CZ126" s="2">
        <v>0</v>
      </c>
      <c r="DA126" s="105">
        <f t="shared" si="24"/>
        <v>0</v>
      </c>
      <c r="DB126" s="117">
        <f t="shared" si="23"/>
        <v>0</v>
      </c>
      <c r="DE126" s="175"/>
      <c r="DG126" s="175"/>
      <c r="DH126" s="175"/>
      <c r="DI126" s="175"/>
      <c r="DJ126" s="175"/>
      <c r="DK126" s="175"/>
      <c r="DL126" s="175"/>
      <c r="DO126" s="171"/>
      <c r="DP126" s="175">
        <f t="shared" si="18"/>
        <v>0</v>
      </c>
      <c r="DQ126" s="175">
        <f t="shared" si="19"/>
        <v>0</v>
      </c>
      <c r="DR126" s="175">
        <f t="shared" si="20"/>
        <v>0</v>
      </c>
      <c r="DS126" s="175">
        <f t="shared" si="21"/>
        <v>0</v>
      </c>
      <c r="DT126" s="175"/>
    </row>
    <row r="127" spans="1:124" s="176" customFormat="1" ht="15.4" hidden="1" customHeight="1" outlineLevel="1" thickBot="1">
      <c r="A127" s="188"/>
      <c r="B127" s="187"/>
      <c r="C127" s="41" t="s">
        <v>54</v>
      </c>
      <c r="D127" s="152"/>
      <c r="E127" s="100"/>
      <c r="F127" s="101"/>
      <c r="G127" s="101"/>
      <c r="H127" s="101"/>
      <c r="I127" s="101"/>
      <c r="J127" s="101"/>
      <c r="K127" s="101"/>
      <c r="L127" s="101"/>
      <c r="M127" s="101"/>
      <c r="N127" s="101"/>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100"/>
      <c r="BD127" s="101"/>
      <c r="BE127" s="101"/>
      <c r="BF127" s="101"/>
      <c r="BG127" s="101"/>
      <c r="BH127" s="101"/>
      <c r="BI127" s="101"/>
      <c r="BJ127" s="101"/>
      <c r="BK127" s="101"/>
      <c r="BL127" s="101"/>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105">
        <f t="shared" si="24"/>
        <v>0</v>
      </c>
      <c r="DB127" s="117">
        <f t="shared" si="23"/>
        <v>0</v>
      </c>
      <c r="DE127" s="175"/>
      <c r="DG127" s="175"/>
      <c r="DH127" s="175"/>
      <c r="DI127" s="175"/>
      <c r="DJ127" s="175"/>
      <c r="DK127" s="175"/>
      <c r="DL127" s="175"/>
      <c r="DO127" s="175"/>
      <c r="DP127" s="175">
        <f t="shared" si="18"/>
        <v>0</v>
      </c>
      <c r="DQ127" s="175">
        <f t="shared" si="19"/>
        <v>0</v>
      </c>
      <c r="DR127" s="175">
        <f t="shared" si="20"/>
        <v>0</v>
      </c>
      <c r="DS127" s="175">
        <f t="shared" si="21"/>
        <v>0</v>
      </c>
      <c r="DT127" s="175"/>
    </row>
    <row r="128" spans="1:124" s="176" customFormat="1" ht="15.4" hidden="1" customHeight="1" outlineLevel="1" thickBot="1">
      <c r="A128" s="37"/>
      <c r="B128" s="38"/>
      <c r="C128" s="46" t="s">
        <v>160</v>
      </c>
      <c r="D128" s="153"/>
      <c r="E128" s="3"/>
      <c r="F128" s="3"/>
      <c r="G128" s="3"/>
      <c r="H128" s="3"/>
      <c r="I128" s="3"/>
      <c r="J128" s="3"/>
      <c r="K128" s="3"/>
      <c r="L128" s="3"/>
      <c r="M128" s="3"/>
      <c r="N128" s="3"/>
      <c r="O128" s="3">
        <v>0</v>
      </c>
      <c r="P128" s="3">
        <v>0</v>
      </c>
      <c r="Q128" s="3">
        <v>0</v>
      </c>
      <c r="R128" s="3">
        <v>0</v>
      </c>
      <c r="S128" s="3">
        <v>0</v>
      </c>
      <c r="T128" s="3">
        <v>0</v>
      </c>
      <c r="U128" s="3">
        <v>0</v>
      </c>
      <c r="V128" s="3">
        <v>0</v>
      </c>
      <c r="W128" s="3">
        <v>0</v>
      </c>
      <c r="X128" s="3">
        <v>0</v>
      </c>
      <c r="Y128" s="3">
        <v>0</v>
      </c>
      <c r="Z128" s="3">
        <v>0</v>
      </c>
      <c r="AA128" s="3">
        <v>0</v>
      </c>
      <c r="AB128" s="3">
        <v>0</v>
      </c>
      <c r="AC128" s="3">
        <v>0</v>
      </c>
      <c r="AD128" s="3">
        <v>0</v>
      </c>
      <c r="AE128" s="3">
        <v>0</v>
      </c>
      <c r="AF128" s="3">
        <v>0</v>
      </c>
      <c r="AG128" s="3">
        <v>0</v>
      </c>
      <c r="AH128" s="3">
        <v>0</v>
      </c>
      <c r="AI128" s="3">
        <v>0</v>
      </c>
      <c r="AJ128" s="3">
        <v>0</v>
      </c>
      <c r="AK128" s="3">
        <v>0</v>
      </c>
      <c r="AL128" s="3">
        <v>0</v>
      </c>
      <c r="AM128" s="3">
        <v>0</v>
      </c>
      <c r="AN128" s="3">
        <v>0</v>
      </c>
      <c r="AO128" s="3">
        <v>0</v>
      </c>
      <c r="AP128" s="3">
        <v>0</v>
      </c>
      <c r="AQ128" s="3">
        <v>0</v>
      </c>
      <c r="AR128" s="3">
        <v>0</v>
      </c>
      <c r="AS128" s="3">
        <v>0</v>
      </c>
      <c r="AT128" s="3">
        <v>0</v>
      </c>
      <c r="AU128" s="3">
        <v>0</v>
      </c>
      <c r="AV128" s="3">
        <v>0</v>
      </c>
      <c r="AW128" s="3">
        <v>0</v>
      </c>
      <c r="AX128" s="3">
        <v>0</v>
      </c>
      <c r="AY128" s="3">
        <v>0</v>
      </c>
      <c r="AZ128" s="3">
        <v>0</v>
      </c>
      <c r="BA128" s="3">
        <v>0</v>
      </c>
      <c r="BB128" s="3">
        <v>0</v>
      </c>
      <c r="BC128" s="3"/>
      <c r="BD128" s="3"/>
      <c r="BE128" s="3"/>
      <c r="BF128" s="3"/>
      <c r="BG128" s="3"/>
      <c r="BH128" s="3"/>
      <c r="BI128" s="3"/>
      <c r="BJ128" s="3"/>
      <c r="BK128" s="3"/>
      <c r="BL128" s="3"/>
      <c r="BM128" s="3">
        <v>0</v>
      </c>
      <c r="BN128" s="3">
        <v>0</v>
      </c>
      <c r="BO128" s="3">
        <v>0</v>
      </c>
      <c r="BP128" s="3">
        <v>0</v>
      </c>
      <c r="BQ128" s="3">
        <v>0</v>
      </c>
      <c r="BR128" s="3">
        <v>0</v>
      </c>
      <c r="BS128" s="3">
        <v>0</v>
      </c>
      <c r="BT128" s="3">
        <v>0</v>
      </c>
      <c r="BU128" s="3">
        <v>0</v>
      </c>
      <c r="BV128" s="3">
        <v>0</v>
      </c>
      <c r="BW128" s="3">
        <v>0</v>
      </c>
      <c r="BX128" s="3">
        <v>0</v>
      </c>
      <c r="BY128" s="3">
        <v>0</v>
      </c>
      <c r="BZ128" s="3">
        <v>0</v>
      </c>
      <c r="CA128" s="3">
        <v>0</v>
      </c>
      <c r="CB128" s="3">
        <v>0</v>
      </c>
      <c r="CC128" s="3">
        <v>0</v>
      </c>
      <c r="CD128" s="3">
        <v>0</v>
      </c>
      <c r="CE128" s="3">
        <v>0</v>
      </c>
      <c r="CF128" s="3">
        <v>0</v>
      </c>
      <c r="CG128" s="3">
        <v>0</v>
      </c>
      <c r="CH128" s="3">
        <v>0</v>
      </c>
      <c r="CI128" s="3">
        <v>0</v>
      </c>
      <c r="CJ128" s="3">
        <v>0</v>
      </c>
      <c r="CK128" s="3">
        <v>0</v>
      </c>
      <c r="CL128" s="3">
        <v>0</v>
      </c>
      <c r="CM128" s="3">
        <v>0</v>
      </c>
      <c r="CN128" s="3">
        <v>0</v>
      </c>
      <c r="CO128" s="3">
        <v>0</v>
      </c>
      <c r="CP128" s="3">
        <v>0</v>
      </c>
      <c r="CQ128" s="3">
        <v>0</v>
      </c>
      <c r="CR128" s="3">
        <v>0</v>
      </c>
      <c r="CS128" s="3">
        <v>0</v>
      </c>
      <c r="CT128" s="3">
        <v>0</v>
      </c>
      <c r="CU128" s="3">
        <v>0</v>
      </c>
      <c r="CV128" s="3">
        <v>0</v>
      </c>
      <c r="CW128" s="3">
        <v>0</v>
      </c>
      <c r="CX128" s="3">
        <v>0</v>
      </c>
      <c r="CY128" s="3">
        <v>0</v>
      </c>
      <c r="CZ128" s="3">
        <v>0</v>
      </c>
      <c r="DA128" s="105">
        <f t="shared" si="24"/>
        <v>0</v>
      </c>
      <c r="DB128" s="117">
        <f t="shared" si="23"/>
        <v>0</v>
      </c>
      <c r="DE128" s="175"/>
      <c r="DF128" s="175"/>
      <c r="DG128" s="175"/>
      <c r="DH128" s="175"/>
      <c r="DI128" s="175"/>
      <c r="DJ128" s="175"/>
      <c r="DK128" s="175"/>
      <c r="DL128" s="175"/>
      <c r="DO128" s="175"/>
      <c r="DP128" s="175">
        <f t="shared" si="18"/>
        <v>0</v>
      </c>
      <c r="DQ128" s="175">
        <f t="shared" si="19"/>
        <v>0</v>
      </c>
      <c r="DR128" s="175">
        <f t="shared" si="20"/>
        <v>0</v>
      </c>
      <c r="DS128" s="175">
        <f t="shared" si="21"/>
        <v>0</v>
      </c>
      <c r="DT128" s="175"/>
    </row>
    <row r="129" spans="1:125" s="176" customFormat="1" ht="15.4" hidden="1" customHeight="1" outlineLevel="1" thickBot="1">
      <c r="A129" s="185" t="str">
        <f>IF(DA128&lt;&gt;0,(IF(OR(A128="",B128=""),"Please fill in the two boxes above",IF(AND(B128="YES",OR(A128="OTHER",A128="")),"YES for direct impacts on business/household only",""))),"")</f>
        <v/>
      </c>
      <c r="B129" s="187"/>
      <c r="C129" s="40" t="s">
        <v>53</v>
      </c>
      <c r="D129" s="151"/>
      <c r="E129" s="2"/>
      <c r="F129" s="2"/>
      <c r="G129" s="2"/>
      <c r="H129" s="2"/>
      <c r="I129" s="2"/>
      <c r="J129" s="2"/>
      <c r="K129" s="2"/>
      <c r="L129" s="2"/>
      <c r="M129" s="2"/>
      <c r="N129" s="2"/>
      <c r="O129" s="2">
        <v>0</v>
      </c>
      <c r="P129" s="2">
        <v>0</v>
      </c>
      <c r="Q129" s="2">
        <v>0</v>
      </c>
      <c r="R129" s="2">
        <v>0</v>
      </c>
      <c r="S129" s="2">
        <v>0</v>
      </c>
      <c r="T129" s="2">
        <v>0</v>
      </c>
      <c r="U129" s="2">
        <v>0</v>
      </c>
      <c r="V129" s="2">
        <v>0</v>
      </c>
      <c r="W129" s="2">
        <v>0</v>
      </c>
      <c r="X129" s="2">
        <v>0</v>
      </c>
      <c r="Y129" s="2">
        <v>0</v>
      </c>
      <c r="Z129" s="2">
        <v>0</v>
      </c>
      <c r="AA129" s="2">
        <v>0</v>
      </c>
      <c r="AB129" s="2">
        <v>0</v>
      </c>
      <c r="AC129" s="2">
        <v>0</v>
      </c>
      <c r="AD129" s="2">
        <v>0</v>
      </c>
      <c r="AE129" s="2">
        <v>0</v>
      </c>
      <c r="AF129" s="2">
        <v>0</v>
      </c>
      <c r="AG129" s="2">
        <v>0</v>
      </c>
      <c r="AH129" s="2">
        <v>0</v>
      </c>
      <c r="AI129" s="2">
        <v>0</v>
      </c>
      <c r="AJ129" s="2">
        <v>0</v>
      </c>
      <c r="AK129" s="2">
        <v>0</v>
      </c>
      <c r="AL129" s="2">
        <v>0</v>
      </c>
      <c r="AM129" s="2">
        <v>0</v>
      </c>
      <c r="AN129" s="2">
        <v>0</v>
      </c>
      <c r="AO129" s="2">
        <v>0</v>
      </c>
      <c r="AP129" s="2">
        <v>0</v>
      </c>
      <c r="AQ129" s="2">
        <v>0</v>
      </c>
      <c r="AR129" s="2">
        <v>0</v>
      </c>
      <c r="AS129" s="2">
        <v>0</v>
      </c>
      <c r="AT129" s="2">
        <v>0</v>
      </c>
      <c r="AU129" s="2">
        <v>0</v>
      </c>
      <c r="AV129" s="2">
        <v>0</v>
      </c>
      <c r="AW129" s="2">
        <v>0</v>
      </c>
      <c r="AX129" s="2">
        <v>0</v>
      </c>
      <c r="AY129" s="2">
        <v>0</v>
      </c>
      <c r="AZ129" s="2">
        <v>0</v>
      </c>
      <c r="BA129" s="2">
        <v>0</v>
      </c>
      <c r="BB129" s="2">
        <v>0</v>
      </c>
      <c r="BC129" s="2"/>
      <c r="BD129" s="2"/>
      <c r="BE129" s="2"/>
      <c r="BF129" s="2"/>
      <c r="BG129" s="2"/>
      <c r="BH129" s="2"/>
      <c r="BI129" s="2"/>
      <c r="BJ129" s="2"/>
      <c r="BK129" s="2"/>
      <c r="BL129" s="2"/>
      <c r="BM129" s="2">
        <v>0</v>
      </c>
      <c r="BN129" s="2">
        <v>0</v>
      </c>
      <c r="BO129" s="2">
        <v>0</v>
      </c>
      <c r="BP129" s="2">
        <v>0</v>
      </c>
      <c r="BQ129" s="2">
        <v>0</v>
      </c>
      <c r="BR129" s="2">
        <v>0</v>
      </c>
      <c r="BS129" s="2">
        <v>0</v>
      </c>
      <c r="BT129" s="2">
        <v>0</v>
      </c>
      <c r="BU129" s="2">
        <v>0</v>
      </c>
      <c r="BV129" s="2">
        <v>0</v>
      </c>
      <c r="BW129" s="2">
        <v>0</v>
      </c>
      <c r="BX129" s="2">
        <v>0</v>
      </c>
      <c r="BY129" s="2">
        <v>0</v>
      </c>
      <c r="BZ129" s="2">
        <v>0</v>
      </c>
      <c r="CA129" s="2">
        <v>0</v>
      </c>
      <c r="CB129" s="2">
        <v>0</v>
      </c>
      <c r="CC129" s="2">
        <v>0</v>
      </c>
      <c r="CD129" s="2">
        <v>0</v>
      </c>
      <c r="CE129" s="2">
        <v>0</v>
      </c>
      <c r="CF129" s="2">
        <v>0</v>
      </c>
      <c r="CG129" s="2">
        <v>0</v>
      </c>
      <c r="CH129" s="2">
        <v>0</v>
      </c>
      <c r="CI129" s="2">
        <v>0</v>
      </c>
      <c r="CJ129" s="2">
        <v>0</v>
      </c>
      <c r="CK129" s="2">
        <v>0</v>
      </c>
      <c r="CL129" s="2">
        <v>0</v>
      </c>
      <c r="CM129" s="2">
        <v>0</v>
      </c>
      <c r="CN129" s="2">
        <v>0</v>
      </c>
      <c r="CO129" s="2">
        <v>0</v>
      </c>
      <c r="CP129" s="2">
        <v>0</v>
      </c>
      <c r="CQ129" s="2">
        <v>0</v>
      </c>
      <c r="CR129" s="2">
        <v>0</v>
      </c>
      <c r="CS129" s="2">
        <v>0</v>
      </c>
      <c r="CT129" s="2">
        <v>0</v>
      </c>
      <c r="CU129" s="2">
        <v>0</v>
      </c>
      <c r="CV129" s="2">
        <v>0</v>
      </c>
      <c r="CW129" s="2">
        <v>0</v>
      </c>
      <c r="CX129" s="2">
        <v>0</v>
      </c>
      <c r="CY129" s="2">
        <v>0</v>
      </c>
      <c r="CZ129" s="2">
        <v>0</v>
      </c>
      <c r="DA129" s="105">
        <f t="shared" si="24"/>
        <v>0</v>
      </c>
      <c r="DB129" s="117">
        <f t="shared" si="23"/>
        <v>0</v>
      </c>
      <c r="DE129" s="175"/>
      <c r="DF129" s="175"/>
      <c r="DG129" s="175"/>
      <c r="DH129" s="175"/>
      <c r="DO129" s="171"/>
      <c r="DP129" s="175">
        <f t="shared" si="18"/>
        <v>0</v>
      </c>
      <c r="DQ129" s="175">
        <f t="shared" si="19"/>
        <v>0</v>
      </c>
      <c r="DR129" s="175">
        <f t="shared" si="20"/>
        <v>0</v>
      </c>
      <c r="DS129" s="175">
        <f t="shared" si="21"/>
        <v>0</v>
      </c>
      <c r="DT129" s="175"/>
    </row>
    <row r="130" spans="1:125" s="176" customFormat="1" ht="15.4" hidden="1" customHeight="1" outlineLevel="1" thickBot="1">
      <c r="A130" s="188"/>
      <c r="B130" s="187"/>
      <c r="C130" s="42" t="s">
        <v>54</v>
      </c>
      <c r="D130" s="154"/>
      <c r="E130" s="4"/>
      <c r="F130" s="5"/>
      <c r="G130" s="5"/>
      <c r="H130" s="5"/>
      <c r="I130" s="5"/>
      <c r="J130" s="5"/>
      <c r="K130" s="5"/>
      <c r="L130" s="5"/>
      <c r="M130" s="5"/>
      <c r="N130" s="5"/>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4"/>
      <c r="BD130" s="5"/>
      <c r="BE130" s="5"/>
      <c r="BF130" s="5"/>
      <c r="BG130" s="5"/>
      <c r="BH130" s="5"/>
      <c r="BI130" s="5"/>
      <c r="BJ130" s="5"/>
      <c r="BK130" s="5"/>
      <c r="BL130" s="5"/>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0</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105">
        <f t="shared" si="24"/>
        <v>0</v>
      </c>
      <c r="DB130" s="117">
        <f t="shared" si="23"/>
        <v>0</v>
      </c>
      <c r="DE130" s="175"/>
      <c r="DF130" s="175"/>
      <c r="DG130" s="175"/>
      <c r="DH130" s="175"/>
      <c r="DP130" s="175">
        <f t="shared" si="18"/>
        <v>0</v>
      </c>
      <c r="DQ130" s="175">
        <f t="shared" si="19"/>
        <v>0</v>
      </c>
      <c r="DR130" s="175">
        <f t="shared" si="20"/>
        <v>0</v>
      </c>
      <c r="DS130" s="175">
        <f t="shared" si="21"/>
        <v>0</v>
      </c>
      <c r="DT130" s="175"/>
    </row>
    <row r="131" spans="1:125" s="176" customFormat="1" collapsed="1">
      <c r="C131" s="196"/>
      <c r="D131" s="175" t="s">
        <v>161</v>
      </c>
      <c r="E131" s="197">
        <f>'EANDCB &amp; H Calculations'!$F2</f>
        <v>1</v>
      </c>
      <c r="F131" s="197">
        <f>'EANDCB &amp; H Calculations'!$F3</f>
        <v>0.96618357487922713</v>
      </c>
      <c r="G131" s="197">
        <f>'EANDCB &amp; H Calculations'!$F4</f>
        <v>0.93351070036640305</v>
      </c>
      <c r="H131" s="197">
        <f>'EANDCB &amp; H Calculations'!$F5</f>
        <v>0.90194270566802237</v>
      </c>
      <c r="I131" s="197">
        <f>'EANDCB &amp; H Calculations'!$F6</f>
        <v>0.87144222769857238</v>
      </c>
      <c r="J131" s="197">
        <f>'EANDCB &amp; H Calculations'!$F7</f>
        <v>0.84197316685852419</v>
      </c>
      <c r="K131" s="197">
        <f>'EANDCB &amp; H Calculations'!$F8</f>
        <v>0.81350064430775282</v>
      </c>
      <c r="L131" s="197">
        <f>'EANDCB &amp; H Calculations'!$F9</f>
        <v>0.78599096068381913</v>
      </c>
      <c r="M131" s="197">
        <f>'EANDCB &amp; H Calculations'!$F10</f>
        <v>0.75941155621625056</v>
      </c>
      <c r="N131" s="197">
        <f>'EANDCB &amp; H Calculations'!$F11</f>
        <v>0.73373097218961414</v>
      </c>
      <c r="O131" s="197">
        <f>'EANDCB &amp; H Calculations'!$F12</f>
        <v>0.70891881370977217</v>
      </c>
      <c r="P131" s="197">
        <f>'EANDCB &amp; H Calculations'!$F13</f>
        <v>0.68494571372924851</v>
      </c>
      <c r="Q131" s="197">
        <f>'EANDCB &amp; H Calculations'!$F14</f>
        <v>0.66178329828912896</v>
      </c>
      <c r="R131" s="197">
        <f>'EANDCB &amp; H Calculations'!$F15</f>
        <v>0.63940415293635666</v>
      </c>
      <c r="S131" s="197">
        <f>'EANDCB &amp; H Calculations'!$F16</f>
        <v>0.61778179027667302</v>
      </c>
      <c r="T131" s="197">
        <f>'EANDCB &amp; H Calculations'!$F17</f>
        <v>0.59689061862480497</v>
      </c>
      <c r="U131" s="197">
        <f>'EANDCB &amp; H Calculations'!$F18</f>
        <v>0.57670591171478747</v>
      </c>
      <c r="V131" s="197">
        <f>'EANDCB &amp; H Calculations'!$F19</f>
        <v>0.55720377943457733</v>
      </c>
      <c r="W131" s="197">
        <f>'EANDCB &amp; H Calculations'!$F20</f>
        <v>0.53836113955031628</v>
      </c>
      <c r="X131" s="197">
        <f>'EANDCB &amp; H Calculations'!$F21</f>
        <v>0.52015569038677911</v>
      </c>
      <c r="Y131" s="197">
        <f>'EANDCB &amp; H Calculations'!$F22</f>
        <v>0.50256588443167061</v>
      </c>
      <c r="Z131" s="197">
        <f>'EANDCB &amp; H Calculations'!$F23</f>
        <v>0.48557090283253213</v>
      </c>
      <c r="AA131" s="197">
        <f>'EANDCB &amp; H Calculations'!$F24</f>
        <v>0.46915063075606966</v>
      </c>
      <c r="AB131" s="197">
        <f>'EANDCB &amp; H Calculations'!$F25</f>
        <v>0.45328563358074364</v>
      </c>
      <c r="AC131" s="197">
        <f>'EANDCB &amp; H Calculations'!$F26</f>
        <v>0.43795713389443841</v>
      </c>
      <c r="AD131" s="197">
        <f>'EANDCB &amp; H Calculations'!$F27</f>
        <v>0.42314698926998884</v>
      </c>
      <c r="AE131" s="197">
        <f>'EANDCB &amp; H Calculations'!$F28</f>
        <v>0.40883767079225974</v>
      </c>
      <c r="AF131" s="197">
        <f>'EANDCB &amp; H Calculations'!$F29</f>
        <v>0.39501224231136206</v>
      </c>
      <c r="AG131" s="197">
        <f>'EANDCB &amp; H Calculations'!$F30</f>
        <v>0.38165434039745127</v>
      </c>
      <c r="AH131" s="197">
        <f>'EANDCB &amp; H Calculations'!$F31</f>
        <v>0.36874815497338298</v>
      </c>
      <c r="AI131" s="197">
        <f>'EANDCB &amp; H Calculations'!$F32</f>
        <v>0.35627841060230236</v>
      </c>
      <c r="AJ131" s="197">
        <f>'EANDCB &amp; H Calculations'!$F33</f>
        <v>0.3459013695167984</v>
      </c>
      <c r="AK131" s="197">
        <f>'EANDCB &amp; H Calculations'!$F34</f>
        <v>0.33582657234640623</v>
      </c>
      <c r="AL131" s="197">
        <f>'EANDCB &amp; H Calculations'!$F35</f>
        <v>0.32604521587029728</v>
      </c>
      <c r="AM131" s="197">
        <f>'EANDCB &amp; H Calculations'!$F36</f>
        <v>0.31654875327213333</v>
      </c>
      <c r="AN131" s="197">
        <f>'EANDCB &amp; H Calculations'!$F37</f>
        <v>0.30732888667197411</v>
      </c>
      <c r="AO131" s="197">
        <f>'EANDCB &amp; H Calculations'!$F38</f>
        <v>0.29837755987570297</v>
      </c>
      <c r="AP131" s="197">
        <f>'EANDCB &amp; H Calculations'!$F39</f>
        <v>0.28968695133563399</v>
      </c>
      <c r="AQ131" s="197">
        <f>'EANDCB &amp; H Calculations'!$F40</f>
        <v>0.28124946731614953</v>
      </c>
      <c r="AR131" s="197">
        <f>'EANDCB &amp; H Calculations'!$F41</f>
        <v>0.27305773525839755</v>
      </c>
      <c r="AS131" s="197">
        <f>'EANDCB &amp; H Calculations'!$F42</f>
        <v>0.26510459733825009</v>
      </c>
      <c r="AT131" s="197">
        <f>'EANDCB &amp; H Calculations'!$F43</f>
        <v>0.25738310421189325</v>
      </c>
      <c r="AU131" s="197">
        <f>'EANDCB &amp; H Calculations'!$F44</f>
        <v>0.24988650894358572</v>
      </c>
      <c r="AV131" s="197">
        <f>'EANDCB &amp; H Calculations'!$F45</f>
        <v>0.24260826111027745</v>
      </c>
      <c r="AW131" s="197">
        <f>'EANDCB &amp; H Calculations'!$F46</f>
        <v>0.23554200107793921</v>
      </c>
      <c r="AX131" s="197">
        <f>'EANDCB &amp; H Calculations'!$F47</f>
        <v>0.22868155444460117</v>
      </c>
      <c r="AY131" s="197">
        <f>'EANDCB &amp; H Calculations'!$F48</f>
        <v>0.22202092664524389</v>
      </c>
      <c r="AZ131" s="197">
        <f>'EANDCB &amp; H Calculations'!$F49</f>
        <v>0.21555429771382903</v>
      </c>
      <c r="BA131" s="197">
        <f>'EANDCB &amp; H Calculations'!$F50</f>
        <v>0.20927601719789224</v>
      </c>
      <c r="BB131" s="197">
        <f>'EANDCB &amp; H Calculations'!$F51</f>
        <v>0.20318059922125462</v>
      </c>
      <c r="BC131" s="197">
        <f>'EANDCB &amp; H Calculations'!$F52</f>
        <v>0.19726271769053846</v>
      </c>
      <c r="BD131" s="197">
        <f>'EANDCB &amp; H Calculations'!$F53</f>
        <v>0.19151720164129951</v>
      </c>
      <c r="BE131" s="197">
        <f>'EANDCB &amp; H Calculations'!$F54</f>
        <v>0.18593903071970827</v>
      </c>
      <c r="BF131" s="197">
        <f>'EANDCB &amp; H Calculations'!$F55</f>
        <v>0.18052333079583324</v>
      </c>
      <c r="BG131" s="197">
        <f>'EANDCB &amp; H Calculations'!$F56</f>
        <v>0.1752653697046925</v>
      </c>
      <c r="BH131" s="197">
        <f>'EANDCB &amp; H Calculations'!$F57</f>
        <v>0.17016055311135195</v>
      </c>
      <c r="BI131" s="197">
        <f>'EANDCB &amp; H Calculations'!$F58</f>
        <v>0.16520442049645817</v>
      </c>
      <c r="BJ131" s="197">
        <f>'EANDCB &amp; H Calculations'!$F59</f>
        <v>0.16039264125869726</v>
      </c>
      <c r="BK131" s="197">
        <f>'EANDCB &amp; H Calculations'!$F60</f>
        <v>0.15572101093077403</v>
      </c>
      <c r="BL131" s="197">
        <f>'EANDCB &amp; H Calculations'!$F61</f>
        <v>0.15118544750560589</v>
      </c>
      <c r="BM131" s="197">
        <f>'EANDCB &amp; H Calculations'!$F62</f>
        <v>0.14678198786952026</v>
      </c>
      <c r="BN131" s="197">
        <f>'EANDCB &amp; H Calculations'!$F63</f>
        <v>0.14250678433934005</v>
      </c>
      <c r="BO131" s="197">
        <f>'EANDCB &amp; H Calculations'!$F64</f>
        <v>0.13835610130033019</v>
      </c>
      <c r="BP131" s="197">
        <f>'EANDCB &amp; H Calculations'!$F65</f>
        <v>0.13432631194206812</v>
      </c>
      <c r="BQ131" s="197">
        <f>'EANDCB &amp; H Calculations'!$F66</f>
        <v>0.13041389508938656</v>
      </c>
      <c r="BR131" s="197">
        <f>'EANDCB &amp; H Calculations'!$F67</f>
        <v>0.12661543212561799</v>
      </c>
      <c r="BS131" s="197">
        <f>'EANDCB &amp; H Calculations'!$F68</f>
        <v>0.12292760400545437</v>
      </c>
      <c r="BT131" s="197">
        <f>'EANDCB &amp; H Calculations'!$F69</f>
        <v>0.11934718835481009</v>
      </c>
      <c r="BU131" s="197">
        <f>'EANDCB &amp; H Calculations'!$F70</f>
        <v>0.1158710566551554</v>
      </c>
      <c r="BV131" s="197">
        <f>'EANDCB &amp; H Calculations'!$F71</f>
        <v>0.11249617150985962</v>
      </c>
      <c r="BW131" s="197">
        <f>'EANDCB &amp; H Calculations'!$F72</f>
        <v>0.10921958399015498</v>
      </c>
      <c r="BX131" s="197">
        <f>'EANDCB &amp; H Calculations'!$F73</f>
        <v>0.10603843105840288</v>
      </c>
      <c r="BY131" s="197">
        <f>'EANDCB &amp; H Calculations'!$F74</f>
        <v>0.10294993306641055</v>
      </c>
      <c r="BZ131" s="197">
        <f>'EANDCB &amp; H Calculations'!$F75</f>
        <v>9.995139132661221E-2</v>
      </c>
      <c r="CA131" s="197">
        <f>'EANDCB &amp; H Calculations'!$F76</f>
        <v>9.7040185753992453E-2</v>
      </c>
      <c r="CB131" s="197">
        <f>'EANDCB &amp; H Calculations'!$F77</f>
        <v>9.4213772576691682E-2</v>
      </c>
      <c r="CC131" s="197">
        <f>'EANDCB &amp; H Calculations'!$F78</f>
        <v>9.1915875684577264E-2</v>
      </c>
      <c r="CD131" s="197">
        <f>'EANDCB &amp; H Calculations'!$F79</f>
        <v>8.9674025058124163E-2</v>
      </c>
      <c r="CE131" s="197">
        <f>'EANDCB &amp; H Calculations'!$F80</f>
        <v>8.748685371524309E-2</v>
      </c>
      <c r="CF131" s="197">
        <f>'EANDCB &amp; H Calculations'!$F81</f>
        <v>8.535302801487131E-2</v>
      </c>
      <c r="CG131" s="197">
        <f>'EANDCB &amp; H Calculations'!$F82</f>
        <v>8.3271246843776903E-2</v>
      </c>
      <c r="CH131" s="197">
        <f>'EANDCB &amp; H Calculations'!$F83</f>
        <v>8.1240240823196988E-2</v>
      </c>
      <c r="CI131" s="197">
        <f>'EANDCB &amp; H Calculations'!$F84</f>
        <v>7.9258771534826314E-2</v>
      </c>
      <c r="CJ131" s="197">
        <f>'EANDCB &amp; H Calculations'!$F85</f>
        <v>7.7325630765684217E-2</v>
      </c>
      <c r="CK131" s="197">
        <f>'EANDCB &amp; H Calculations'!$F86</f>
        <v>7.5439639771399253E-2</v>
      </c>
      <c r="CL131" s="197">
        <f>'EANDCB &amp; H Calculations'!$F87</f>
        <v>7.3599648557462677E-2</v>
      </c>
      <c r="CM131" s="197">
        <f>'EANDCB &amp; H Calculations'!$F88</f>
        <v>7.1804535178012371E-2</v>
      </c>
      <c r="CN131" s="197">
        <f>'EANDCB &amp; H Calculations'!$F89</f>
        <v>7.00532050517194E-2</v>
      </c>
      <c r="CO131" s="197">
        <f>'EANDCB &amp; H Calculations'!$F90</f>
        <v>6.8344590294360394E-2</v>
      </c>
      <c r="CP131" s="197">
        <f>'EANDCB &amp; H Calculations'!$F91</f>
        <v>6.6677649067668682E-2</v>
      </c>
      <c r="CQ131" s="197">
        <f>'EANDCB &amp; H Calculations'!$F92</f>
        <v>6.5051364944066992E-2</v>
      </c>
      <c r="CR131" s="197">
        <f>'EANDCB &amp; H Calculations'!$F93</f>
        <v>6.3464746286894635E-2</v>
      </c>
      <c r="CS131" s="197">
        <f>'EANDCB &amp; H Calculations'!$F94</f>
        <v>6.1916825645750871E-2</v>
      </c>
      <c r="CT131" s="197">
        <f>'EANDCB &amp; H Calculations'!$F95</f>
        <v>6.0406659166586218E-2</v>
      </c>
      <c r="CU131" s="197">
        <f>'EANDCB &amp; H Calculations'!$F96</f>
        <v>5.8933326016181668E-2</v>
      </c>
      <c r="CV131" s="197">
        <f>'EANDCB &amp; H Calculations'!$F97</f>
        <v>5.7495927820665052E-2</v>
      </c>
      <c r="CW131" s="197">
        <f>'EANDCB &amp; H Calculations'!$F98</f>
        <v>5.6093588117722006E-2</v>
      </c>
      <c r="CX131" s="197">
        <f>'EANDCB &amp; H Calculations'!$F99</f>
        <v>5.4725451822167814E-2</v>
      </c>
      <c r="CY131" s="197">
        <f>'EANDCB &amp; H Calculations'!$F100</f>
        <v>5.3390684704553965E-2</v>
      </c>
      <c r="CZ131" s="197">
        <f>'EANDCB &amp; H Calculations'!$F101</f>
        <v>5.2088472882491681E-2</v>
      </c>
      <c r="DA131" s="198"/>
      <c r="DB131" s="198"/>
      <c r="DC131" s="175"/>
      <c r="DE131" s="175"/>
      <c r="DF131" s="175"/>
      <c r="DG131" s="175"/>
      <c r="DH131" s="175"/>
    </row>
    <row r="132" spans="1:125" s="176" customFormat="1">
      <c r="A132" s="199"/>
      <c r="B132" s="196"/>
      <c r="C132" s="196"/>
      <c r="E132" s="198"/>
      <c r="F132" s="175"/>
      <c r="G132" s="198"/>
      <c r="BC132" s="198"/>
      <c r="BD132" s="175"/>
      <c r="BE132" s="198"/>
      <c r="DC132" s="175"/>
      <c r="DE132" s="175"/>
      <c r="DF132" s="175"/>
      <c r="DG132" s="175"/>
      <c r="DH132" s="175"/>
    </row>
    <row r="133" spans="1:125" s="176" customFormat="1">
      <c r="A133" s="199"/>
      <c r="B133" s="196"/>
      <c r="C133" s="196"/>
      <c r="E133" s="198"/>
      <c r="F133" s="175"/>
      <c r="G133" s="198"/>
      <c r="BC133" s="198"/>
      <c r="BD133" s="175"/>
      <c r="BE133" s="198"/>
      <c r="DC133" s="175"/>
      <c r="DU133" s="200"/>
    </row>
    <row r="134" spans="1:125" s="176" customFormat="1">
      <c r="A134" s="199"/>
      <c r="B134" s="196"/>
      <c r="C134" s="196"/>
      <c r="E134" s="198"/>
      <c r="F134" s="175"/>
      <c r="G134" s="198"/>
      <c r="BC134" s="198"/>
      <c r="BD134" s="175"/>
      <c r="BE134" s="198"/>
      <c r="DC134" s="175"/>
      <c r="DU134" s="200"/>
    </row>
    <row r="135" spans="1:125" s="176" customFormat="1" ht="15" hidden="1" customHeight="1">
      <c r="A135" s="201" t="s">
        <v>162</v>
      </c>
      <c r="B135" s="202"/>
      <c r="C135" s="196"/>
      <c r="E135" s="198"/>
      <c r="F135" s="175"/>
      <c r="G135" s="198"/>
      <c r="BC135" s="198"/>
      <c r="BD135" s="175"/>
      <c r="BE135" s="198"/>
      <c r="DC135" s="175"/>
      <c r="DU135" s="200"/>
    </row>
    <row r="136" spans="1:125" s="176" customFormat="1" ht="15" hidden="1" customHeight="1">
      <c r="A136" s="203" t="s">
        <v>163</v>
      </c>
      <c r="B136" s="204" t="s">
        <v>57</v>
      </c>
      <c r="C136" s="196"/>
      <c r="E136" s="198"/>
      <c r="F136" s="175"/>
      <c r="G136" s="198"/>
      <c r="BC136" s="198"/>
      <c r="BD136" s="175"/>
      <c r="BE136" s="198"/>
      <c r="DC136" s="175"/>
      <c r="DU136" s="200"/>
    </row>
    <row r="137" spans="1:125" s="176" customFormat="1" ht="15.75" hidden="1" customHeight="1">
      <c r="A137" s="203" t="s">
        <v>164</v>
      </c>
      <c r="B137" s="204" t="s">
        <v>35</v>
      </c>
      <c r="C137" s="196"/>
      <c r="E137" s="198"/>
      <c r="F137" s="175"/>
      <c r="G137" s="171"/>
      <c r="BC137" s="198"/>
      <c r="BD137" s="175"/>
      <c r="BE137" s="171"/>
      <c r="DC137" s="175"/>
      <c r="DU137" s="200"/>
    </row>
    <row r="138" spans="1:125" s="176" customFormat="1" ht="15.75" hidden="1" customHeight="1" thickBot="1">
      <c r="A138" s="205" t="s">
        <v>113</v>
      </c>
      <c r="B138" s="206"/>
      <c r="C138" s="196"/>
      <c r="E138" s="198"/>
      <c r="F138" s="175"/>
      <c r="G138" s="175"/>
      <c r="BC138" s="198"/>
      <c r="BD138" s="175"/>
      <c r="BE138" s="175"/>
      <c r="DC138" s="175"/>
      <c r="DU138" s="200"/>
    </row>
    <row r="139" spans="1:125" s="200" customFormat="1">
      <c r="C139" s="207"/>
    </row>
    <row r="140" spans="1:125" s="200" customFormat="1">
      <c r="C140" s="207"/>
    </row>
    <row r="141" spans="1:125" s="200" customFormat="1">
      <c r="C141" s="207"/>
    </row>
    <row r="142" spans="1:125" s="200" customFormat="1">
      <c r="A142" s="207"/>
      <c r="B142" s="207"/>
      <c r="C142" s="207"/>
    </row>
    <row r="143" spans="1:125" s="200" customFormat="1">
      <c r="A143" s="207"/>
      <c r="B143" s="207"/>
      <c r="C143" s="207"/>
    </row>
    <row r="144" spans="1:125" s="200" customFormat="1">
      <c r="A144" s="207"/>
      <c r="B144" s="207"/>
      <c r="C144" s="207"/>
    </row>
    <row r="145" spans="1:3" s="200" customFormat="1">
      <c r="A145" s="207"/>
      <c r="B145" s="207"/>
      <c r="C145" s="207"/>
    </row>
    <row r="146" spans="1:3" s="200" customFormat="1">
      <c r="A146" s="207"/>
      <c r="B146" s="207"/>
      <c r="C146" s="207"/>
    </row>
    <row r="147" spans="1:3" s="200" customFormat="1">
      <c r="A147" s="207"/>
      <c r="B147" s="207"/>
      <c r="C147" s="207"/>
    </row>
    <row r="148" spans="1:3" s="200" customFormat="1">
      <c r="A148" s="207"/>
      <c r="B148" s="207"/>
      <c r="C148" s="207"/>
    </row>
    <row r="149" spans="1:3" s="200" customFormat="1">
      <c r="A149" s="207"/>
      <c r="B149" s="207"/>
      <c r="C149" s="207"/>
    </row>
    <row r="150" spans="1:3" s="200" customFormat="1">
      <c r="A150" s="207"/>
      <c r="B150" s="207"/>
      <c r="C150" s="207"/>
    </row>
    <row r="151" spans="1:3" s="200" customFormat="1">
      <c r="A151" s="207"/>
      <c r="B151" s="207"/>
      <c r="C151" s="207"/>
    </row>
    <row r="152" spans="1:3" s="200" customFormat="1">
      <c r="A152" s="207"/>
      <c r="B152" s="207"/>
      <c r="C152" s="207"/>
    </row>
    <row r="153" spans="1:3" s="200" customFormat="1">
      <c r="A153" s="207"/>
      <c r="B153" s="207"/>
      <c r="C153" s="207"/>
    </row>
    <row r="154" spans="1:3" s="200" customFormat="1">
      <c r="A154" s="207"/>
      <c r="B154" s="207"/>
      <c r="C154" s="207"/>
    </row>
  </sheetData>
  <sheetProtection formatColumns="0" formatRows="0" insertColumns="0" insertRows="0" insertHyperlinks="0" deleteColumns="0" deleteRows="0" sort="0" autoFilter="0" pivotTables="0"/>
  <conditionalFormatting sqref="E5:DB19 E21:DB65 E70:DB84 E86:DB130">
    <cfRule type="cellIs" dxfId="3" priority="1" stopIfTrue="1" operator="equal">
      <formula>0</formula>
    </cfRule>
  </conditionalFormatting>
  <dataValidations count="2">
    <dataValidation type="list" allowBlank="1" showInputMessage="1" showErrorMessage="1" sqref="A110 A8 A119 A122 A113 A125 A82 A5 A101 A104 A45 A51 A57 A39 A36 A30 A27 A21 A24 A76 A42 A116 A92 A89 A86 A128 A79 A73 A33 A70 A63 A60 A17 A54 A48 A107 A95 A98 A14 A11" xr:uid="{6E389395-D6F6-4E4C-B7BF-B5A9E19E62C7}">
      <formula1>$A$136:$A$142</formula1>
    </dataValidation>
    <dataValidation type="list" allowBlank="1" showInputMessage="1" showErrorMessage="1" sqref="B8 B5 B14 B128 B17 B11 B24 B21 B27 B30 B36 B39 B42 B45 B48 B51 B54 B57 B60 B63 B70 B33 B73 B79 B82 B86 B89 B92 B95 B98 B101 B104 B107 B110 B113 B116 B119 B122 B125 B76" xr:uid="{1BF33677-0E9A-494A-BCBA-E8A3CC5DE836}">
      <formula1>$B$136:$B$138</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C1F6D-268E-42C4-9449-3E043280C299}">
  <sheetPr>
    <tabColor rgb="FF92D050"/>
  </sheetPr>
  <dimension ref="A1:DU154"/>
  <sheetViews>
    <sheetView zoomScale="70" zoomScaleNormal="70" workbookViewId="0"/>
  </sheetViews>
  <sheetFormatPr defaultColWidth="8.88671875" defaultRowHeight="15" outlineLevelRow="1" outlineLevelCol="1"/>
  <cols>
    <col min="1" max="1" width="11.109375" style="200" customWidth="1"/>
    <col min="2" max="2" width="13.6640625" style="200" customWidth="1"/>
    <col min="3" max="4" width="31.6640625" style="200" customWidth="1"/>
    <col min="5" max="14" width="10.21875" style="200" customWidth="1"/>
    <col min="15" max="104" width="10.21875" style="200" hidden="1" customWidth="1" outlineLevel="1"/>
    <col min="105" max="105" width="16" style="200" customWidth="1" collapsed="1"/>
    <col min="106" max="106" width="26.33203125" style="200" customWidth="1"/>
    <col min="107" max="107" width="8.88671875" style="200"/>
    <col min="108" max="108" width="27.5546875" style="200" customWidth="1"/>
    <col min="109" max="109" width="10.88671875" style="200" bestFit="1" customWidth="1"/>
    <col min="110" max="111" width="14.21875" style="200" bestFit="1" customWidth="1"/>
    <col min="112" max="112" width="2.109375" style="200" customWidth="1"/>
    <col min="113" max="113" width="42.5546875" style="200" customWidth="1"/>
    <col min="114" max="114" width="20.44140625" style="200" customWidth="1"/>
    <col min="115" max="115" width="10.5546875" style="200" customWidth="1"/>
    <col min="116" max="116" width="12.109375" style="200" customWidth="1"/>
    <col min="117" max="117" width="2.88671875" style="200" customWidth="1"/>
    <col min="118" max="118" width="13.5546875" style="200" bestFit="1" customWidth="1"/>
    <col min="119" max="119" width="5.33203125" style="200" bestFit="1" customWidth="1"/>
    <col min="120" max="120" width="14.77734375" style="200" bestFit="1" customWidth="1"/>
    <col min="121" max="121" width="14.77734375" style="200" customWidth="1"/>
    <col min="122" max="122" width="20.109375" style="200" customWidth="1"/>
    <col min="123" max="123" width="21" style="200" customWidth="1"/>
    <col min="124" max="124" width="2.44140625" style="200" customWidth="1"/>
    <col min="125" max="125" width="30.109375" style="200" customWidth="1"/>
    <col min="126" max="16384" width="8.88671875" style="91"/>
  </cols>
  <sheetData>
    <row r="1" spans="1:125" s="176" customFormat="1" ht="15" customHeight="1">
      <c r="A1" s="168" t="s">
        <v>58</v>
      </c>
      <c r="B1" s="168" t="s">
        <v>59</v>
      </c>
      <c r="C1" s="169" t="s">
        <v>167</v>
      </c>
      <c r="D1" s="170" t="s">
        <v>61</v>
      </c>
      <c r="E1" s="171" t="s">
        <v>62</v>
      </c>
      <c r="F1" s="172"/>
      <c r="G1" s="172"/>
      <c r="H1" s="172"/>
      <c r="I1" s="172"/>
      <c r="J1" s="172"/>
      <c r="K1" s="172"/>
      <c r="L1" s="172"/>
      <c r="M1" s="173"/>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4"/>
      <c r="BD1" s="172"/>
      <c r="BE1" s="172"/>
      <c r="BF1" s="172"/>
      <c r="BG1" s="172"/>
      <c r="BH1" s="172"/>
      <c r="BI1" s="172"/>
      <c r="BJ1" s="172"/>
      <c r="BK1" s="173"/>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5"/>
      <c r="DB1" s="175"/>
      <c r="DC1" s="175" t="s">
        <v>32</v>
      </c>
      <c r="DH1" s="175" t="s">
        <v>32</v>
      </c>
      <c r="DM1" s="175" t="s">
        <v>32</v>
      </c>
      <c r="DP1" s="175"/>
      <c r="DQ1" s="175"/>
      <c r="DR1" s="175"/>
      <c r="DS1" s="175"/>
      <c r="DT1" s="175" t="s">
        <v>32</v>
      </c>
      <c r="DU1" s="175"/>
    </row>
    <row r="2" spans="1:125" s="176" customFormat="1" ht="15.75">
      <c r="A2" s="177" t="s">
        <v>63</v>
      </c>
      <c r="B2" s="177" t="s">
        <v>64</v>
      </c>
      <c r="C2" s="178" t="s">
        <v>65</v>
      </c>
      <c r="D2" s="178"/>
      <c r="E2" s="173">
        <v>1</v>
      </c>
      <c r="F2" s="173">
        <v>2</v>
      </c>
      <c r="G2" s="173">
        <v>3</v>
      </c>
      <c r="H2" s="173">
        <v>4</v>
      </c>
      <c r="I2" s="173">
        <v>5</v>
      </c>
      <c r="J2" s="173">
        <v>6</v>
      </c>
      <c r="K2" s="173">
        <v>7</v>
      </c>
      <c r="L2" s="173">
        <v>8</v>
      </c>
      <c r="M2" s="173">
        <v>9</v>
      </c>
      <c r="N2" s="173">
        <v>10</v>
      </c>
      <c r="O2" s="173">
        <v>11</v>
      </c>
      <c r="P2" s="173">
        <v>12</v>
      </c>
      <c r="Q2" s="173">
        <v>13</v>
      </c>
      <c r="R2" s="173">
        <v>14</v>
      </c>
      <c r="S2" s="173">
        <v>15</v>
      </c>
      <c r="T2" s="173">
        <v>16</v>
      </c>
      <c r="U2" s="173">
        <v>17</v>
      </c>
      <c r="V2" s="173">
        <v>18</v>
      </c>
      <c r="W2" s="173">
        <v>19</v>
      </c>
      <c r="X2" s="173">
        <v>20</v>
      </c>
      <c r="Y2" s="173">
        <v>21</v>
      </c>
      <c r="Z2" s="173">
        <v>22</v>
      </c>
      <c r="AA2" s="173">
        <v>23</v>
      </c>
      <c r="AB2" s="173">
        <v>24</v>
      </c>
      <c r="AC2" s="173">
        <v>25</v>
      </c>
      <c r="AD2" s="173">
        <v>26</v>
      </c>
      <c r="AE2" s="173">
        <v>27</v>
      </c>
      <c r="AF2" s="173">
        <v>28</v>
      </c>
      <c r="AG2" s="173">
        <v>29</v>
      </c>
      <c r="AH2" s="173">
        <v>30</v>
      </c>
      <c r="AI2" s="173">
        <v>31</v>
      </c>
      <c r="AJ2" s="173">
        <v>32</v>
      </c>
      <c r="AK2" s="173">
        <v>33</v>
      </c>
      <c r="AL2" s="173">
        <v>34</v>
      </c>
      <c r="AM2" s="173">
        <v>35</v>
      </c>
      <c r="AN2" s="173">
        <v>36</v>
      </c>
      <c r="AO2" s="173">
        <v>37</v>
      </c>
      <c r="AP2" s="173">
        <v>38</v>
      </c>
      <c r="AQ2" s="173">
        <v>39</v>
      </c>
      <c r="AR2" s="173">
        <v>40</v>
      </c>
      <c r="AS2" s="173">
        <v>41</v>
      </c>
      <c r="AT2" s="173">
        <v>42</v>
      </c>
      <c r="AU2" s="173">
        <v>43</v>
      </c>
      <c r="AV2" s="173">
        <v>44</v>
      </c>
      <c r="AW2" s="173">
        <v>45</v>
      </c>
      <c r="AX2" s="173">
        <v>46</v>
      </c>
      <c r="AY2" s="173">
        <v>47</v>
      </c>
      <c r="AZ2" s="173">
        <v>48</v>
      </c>
      <c r="BA2" s="173">
        <v>49</v>
      </c>
      <c r="BB2" s="173">
        <v>50</v>
      </c>
      <c r="BC2" s="173">
        <v>51</v>
      </c>
      <c r="BD2" s="173">
        <v>52</v>
      </c>
      <c r="BE2" s="173">
        <v>53</v>
      </c>
      <c r="BF2" s="173">
        <v>54</v>
      </c>
      <c r="BG2" s="173">
        <v>55</v>
      </c>
      <c r="BH2" s="173">
        <v>56</v>
      </c>
      <c r="BI2" s="173">
        <v>57</v>
      </c>
      <c r="BJ2" s="173">
        <v>58</v>
      </c>
      <c r="BK2" s="173">
        <v>59</v>
      </c>
      <c r="BL2" s="173">
        <v>60</v>
      </c>
      <c r="BM2" s="173">
        <v>61</v>
      </c>
      <c r="BN2" s="173">
        <v>62</v>
      </c>
      <c r="BO2" s="173">
        <v>63</v>
      </c>
      <c r="BP2" s="173">
        <v>64</v>
      </c>
      <c r="BQ2" s="173">
        <v>65</v>
      </c>
      <c r="BR2" s="173">
        <v>66</v>
      </c>
      <c r="BS2" s="173">
        <v>67</v>
      </c>
      <c r="BT2" s="173">
        <v>68</v>
      </c>
      <c r="BU2" s="173">
        <v>69</v>
      </c>
      <c r="BV2" s="173">
        <v>70</v>
      </c>
      <c r="BW2" s="173">
        <v>71</v>
      </c>
      <c r="BX2" s="173">
        <v>72</v>
      </c>
      <c r="BY2" s="173">
        <v>73</v>
      </c>
      <c r="BZ2" s="173">
        <v>74</v>
      </c>
      <c r="CA2" s="173">
        <v>75</v>
      </c>
      <c r="CB2" s="173">
        <v>76</v>
      </c>
      <c r="CC2" s="173">
        <v>77</v>
      </c>
      <c r="CD2" s="173">
        <v>78</v>
      </c>
      <c r="CE2" s="173">
        <v>79</v>
      </c>
      <c r="CF2" s="173">
        <v>80</v>
      </c>
      <c r="CG2" s="173">
        <v>81</v>
      </c>
      <c r="CH2" s="173">
        <v>82</v>
      </c>
      <c r="CI2" s="173">
        <v>83</v>
      </c>
      <c r="CJ2" s="173">
        <v>84</v>
      </c>
      <c r="CK2" s="173">
        <v>85</v>
      </c>
      <c r="CL2" s="173">
        <v>86</v>
      </c>
      <c r="CM2" s="173">
        <v>87</v>
      </c>
      <c r="CN2" s="173">
        <v>88</v>
      </c>
      <c r="CO2" s="173">
        <v>89</v>
      </c>
      <c r="CP2" s="173">
        <v>90</v>
      </c>
      <c r="CQ2" s="173">
        <v>91</v>
      </c>
      <c r="CR2" s="173">
        <v>92</v>
      </c>
      <c r="CS2" s="173">
        <v>93</v>
      </c>
      <c r="CT2" s="173">
        <v>94</v>
      </c>
      <c r="CU2" s="173">
        <v>95</v>
      </c>
      <c r="CV2" s="173">
        <v>96</v>
      </c>
      <c r="CW2" s="173">
        <v>97</v>
      </c>
      <c r="CX2" s="173">
        <v>98</v>
      </c>
      <c r="CY2" s="173">
        <v>99</v>
      </c>
      <c r="CZ2" s="173">
        <v>100</v>
      </c>
      <c r="DA2" s="171"/>
      <c r="DB2" s="171"/>
      <c r="DC2" s="171"/>
    </row>
    <row r="3" spans="1:125" s="176" customFormat="1" ht="16.5" thickBot="1">
      <c r="A3" s="179"/>
      <c r="B3" s="179" t="s">
        <v>66</v>
      </c>
      <c r="C3" s="178"/>
      <c r="D3" s="180"/>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72"/>
      <c r="CF3" s="172"/>
      <c r="CG3" s="172"/>
      <c r="CH3" s="172"/>
      <c r="CI3" s="172"/>
      <c r="CJ3" s="172"/>
      <c r="CK3" s="172"/>
      <c r="CL3" s="172"/>
      <c r="CM3" s="172"/>
      <c r="CN3" s="172"/>
      <c r="CO3" s="172"/>
      <c r="CP3" s="172"/>
      <c r="CQ3" s="172"/>
      <c r="CR3" s="172"/>
      <c r="CS3" s="172"/>
      <c r="CT3" s="172"/>
      <c r="CU3" s="172"/>
      <c r="CV3" s="172"/>
      <c r="CW3" s="172"/>
      <c r="CX3" s="172"/>
      <c r="CY3" s="172"/>
      <c r="CZ3" s="172"/>
      <c r="DA3" s="175"/>
      <c r="DB3" s="175"/>
      <c r="DC3" s="175"/>
    </row>
    <row r="4" spans="1:125" s="176" customFormat="1" ht="16.5" thickBot="1">
      <c r="A4" s="181"/>
      <c r="B4" s="182"/>
      <c r="C4" s="62" t="s">
        <v>67</v>
      </c>
      <c r="D4" s="63"/>
      <c r="E4" s="213"/>
      <c r="F4" s="212"/>
      <c r="G4" s="212"/>
      <c r="H4" s="212"/>
      <c r="I4" s="212"/>
      <c r="J4" s="212"/>
      <c r="K4" s="212"/>
      <c r="L4" s="212"/>
      <c r="M4" s="212"/>
      <c r="N4" s="214"/>
      <c r="O4" s="215"/>
      <c r="P4" s="212"/>
      <c r="Q4" s="212"/>
      <c r="R4" s="212"/>
      <c r="S4" s="212"/>
      <c r="T4" s="212"/>
      <c r="U4" s="212"/>
      <c r="V4" s="212"/>
      <c r="W4" s="212"/>
      <c r="X4" s="214"/>
      <c r="Y4" s="215"/>
      <c r="Z4" s="212"/>
      <c r="AA4" s="212"/>
      <c r="AB4" s="212"/>
      <c r="AC4" s="212"/>
      <c r="AD4" s="212"/>
      <c r="AE4" s="212"/>
      <c r="AF4" s="212"/>
      <c r="AG4" s="212"/>
      <c r="AH4" s="214"/>
      <c r="AI4" s="215"/>
      <c r="AJ4" s="212"/>
      <c r="AK4" s="212"/>
      <c r="AL4" s="212"/>
      <c r="AM4" s="212"/>
      <c r="AN4" s="212"/>
      <c r="AO4" s="212"/>
      <c r="AP4" s="212"/>
      <c r="AQ4" s="212"/>
      <c r="AR4" s="212"/>
      <c r="AS4" s="215"/>
      <c r="AT4" s="212"/>
      <c r="AU4" s="212"/>
      <c r="AV4" s="212"/>
      <c r="AW4" s="212"/>
      <c r="AX4" s="212"/>
      <c r="AY4" s="212"/>
      <c r="AZ4" s="212"/>
      <c r="BA4" s="212"/>
      <c r="BB4" s="212"/>
      <c r="BC4" s="213"/>
      <c r="BD4" s="212"/>
      <c r="BE4" s="212"/>
      <c r="BF4" s="212"/>
      <c r="BG4" s="212"/>
      <c r="BH4" s="212"/>
      <c r="BI4" s="212"/>
      <c r="BJ4" s="212"/>
      <c r="BK4" s="212"/>
      <c r="BL4" s="214"/>
      <c r="BM4" s="215"/>
      <c r="BN4" s="212"/>
      <c r="BO4" s="212"/>
      <c r="BP4" s="212"/>
      <c r="BQ4" s="212"/>
      <c r="BR4" s="212"/>
      <c r="BS4" s="212"/>
      <c r="BT4" s="212"/>
      <c r="BU4" s="212"/>
      <c r="BV4" s="214"/>
      <c r="BW4" s="215"/>
      <c r="BX4" s="212"/>
      <c r="BY4" s="212"/>
      <c r="BZ4" s="212"/>
      <c r="CA4" s="212"/>
      <c r="CB4" s="212"/>
      <c r="CC4" s="212"/>
      <c r="CD4" s="212"/>
      <c r="CE4" s="212"/>
      <c r="CF4" s="214"/>
      <c r="CG4" s="215"/>
      <c r="CH4" s="212"/>
      <c r="CI4" s="212"/>
      <c r="CJ4" s="212"/>
      <c r="CK4" s="212"/>
      <c r="CL4" s="212"/>
      <c r="CM4" s="212"/>
      <c r="CN4" s="212"/>
      <c r="CO4" s="212"/>
      <c r="CP4" s="212"/>
      <c r="CQ4" s="215"/>
      <c r="CR4" s="212"/>
      <c r="CS4" s="212"/>
      <c r="CT4" s="212"/>
      <c r="CU4" s="212"/>
      <c r="CV4" s="212"/>
      <c r="CW4" s="212"/>
      <c r="CX4" s="212"/>
      <c r="CY4" s="212"/>
      <c r="CZ4" s="212"/>
      <c r="DA4" s="64" t="s">
        <v>68</v>
      </c>
      <c r="DB4" s="64" t="s">
        <v>69</v>
      </c>
      <c r="DP4" s="175" t="s">
        <v>70</v>
      </c>
      <c r="DQ4" s="175" t="s">
        <v>71</v>
      </c>
      <c r="DR4" s="175" t="s">
        <v>72</v>
      </c>
      <c r="DS4" s="175" t="s">
        <v>73</v>
      </c>
      <c r="DT4" s="175"/>
      <c r="DU4" s="216" t="s">
        <v>74</v>
      </c>
    </row>
    <row r="5" spans="1:125" s="176" customFormat="1" ht="19.5" thickBot="1">
      <c r="A5" s="37"/>
      <c r="B5" s="38"/>
      <c r="C5" s="44" t="s">
        <v>75</v>
      </c>
      <c r="D5" s="147"/>
      <c r="E5" s="114"/>
      <c r="F5" s="115"/>
      <c r="G5" s="98"/>
      <c r="H5" s="112"/>
      <c r="I5" s="112"/>
      <c r="J5" s="98"/>
      <c r="K5" s="98"/>
      <c r="L5" s="98"/>
      <c r="M5" s="98"/>
      <c r="N5" s="98"/>
      <c r="O5" s="98"/>
      <c r="P5" s="98">
        <v>0</v>
      </c>
      <c r="Q5" s="98">
        <v>0</v>
      </c>
      <c r="R5" s="98">
        <v>0</v>
      </c>
      <c r="S5" s="98">
        <v>0</v>
      </c>
      <c r="T5" s="98">
        <v>0</v>
      </c>
      <c r="U5" s="98">
        <v>0</v>
      </c>
      <c r="V5" s="98">
        <v>0</v>
      </c>
      <c r="W5" s="98">
        <v>0</v>
      </c>
      <c r="X5" s="98">
        <v>0</v>
      </c>
      <c r="Y5" s="98">
        <v>0</v>
      </c>
      <c r="Z5" s="98">
        <v>0</v>
      </c>
      <c r="AA5" s="98">
        <v>0</v>
      </c>
      <c r="AB5" s="98">
        <v>0</v>
      </c>
      <c r="AC5" s="98">
        <v>0</v>
      </c>
      <c r="AD5" s="98">
        <v>0</v>
      </c>
      <c r="AE5" s="98">
        <v>0</v>
      </c>
      <c r="AF5" s="98">
        <v>0</v>
      </c>
      <c r="AG5" s="98">
        <v>0</v>
      </c>
      <c r="AH5" s="98">
        <v>0</v>
      </c>
      <c r="AI5" s="98">
        <v>0</v>
      </c>
      <c r="AJ5" s="98">
        <v>0</v>
      </c>
      <c r="AK5" s="98">
        <v>0</v>
      </c>
      <c r="AL5" s="98">
        <v>0</v>
      </c>
      <c r="AM5" s="98">
        <v>0</v>
      </c>
      <c r="AN5" s="98">
        <v>0</v>
      </c>
      <c r="AO5" s="98">
        <v>0</v>
      </c>
      <c r="AP5" s="98">
        <v>0</v>
      </c>
      <c r="AQ5" s="98">
        <v>0</v>
      </c>
      <c r="AR5" s="98">
        <v>0</v>
      </c>
      <c r="AS5" s="98">
        <v>0</v>
      </c>
      <c r="AT5" s="98">
        <v>0</v>
      </c>
      <c r="AU5" s="98">
        <v>0</v>
      </c>
      <c r="AV5" s="98">
        <v>0</v>
      </c>
      <c r="AW5" s="98">
        <v>0</v>
      </c>
      <c r="AX5" s="98">
        <v>0</v>
      </c>
      <c r="AY5" s="98">
        <v>0</v>
      </c>
      <c r="AZ5" s="98">
        <v>0</v>
      </c>
      <c r="BA5" s="98">
        <v>0</v>
      </c>
      <c r="BB5" s="98"/>
      <c r="BC5" s="114"/>
      <c r="BD5" s="115"/>
      <c r="BE5" s="98"/>
      <c r="BF5" s="112"/>
      <c r="BG5" s="112"/>
      <c r="BH5" s="98"/>
      <c r="BI5" s="98"/>
      <c r="BJ5" s="98"/>
      <c r="BK5" s="98"/>
      <c r="BL5" s="98"/>
      <c r="BM5" s="98"/>
      <c r="BN5" s="98">
        <v>0</v>
      </c>
      <c r="BO5" s="98">
        <v>0</v>
      </c>
      <c r="BP5" s="98">
        <v>0</v>
      </c>
      <c r="BQ5" s="98">
        <v>0</v>
      </c>
      <c r="BR5" s="98">
        <v>0</v>
      </c>
      <c r="BS5" s="98">
        <v>0</v>
      </c>
      <c r="BT5" s="98">
        <v>0</v>
      </c>
      <c r="BU5" s="98">
        <v>0</v>
      </c>
      <c r="BV5" s="98">
        <v>0</v>
      </c>
      <c r="BW5" s="98">
        <v>0</v>
      </c>
      <c r="BX5" s="98">
        <v>0</v>
      </c>
      <c r="BY5" s="98">
        <v>0</v>
      </c>
      <c r="BZ5" s="98">
        <v>0</v>
      </c>
      <c r="CA5" s="98">
        <v>0</v>
      </c>
      <c r="CB5" s="98">
        <v>0</v>
      </c>
      <c r="CC5" s="98">
        <v>0</v>
      </c>
      <c r="CD5" s="98">
        <v>0</v>
      </c>
      <c r="CE5" s="98">
        <v>0</v>
      </c>
      <c r="CF5" s="98">
        <v>0</v>
      </c>
      <c r="CG5" s="98">
        <v>0</v>
      </c>
      <c r="CH5" s="98">
        <v>0</v>
      </c>
      <c r="CI5" s="98">
        <v>0</v>
      </c>
      <c r="CJ5" s="98">
        <v>0</v>
      </c>
      <c r="CK5" s="98">
        <v>0</v>
      </c>
      <c r="CL5" s="98">
        <v>0</v>
      </c>
      <c r="CM5" s="98">
        <v>0</v>
      </c>
      <c r="CN5" s="98">
        <v>0</v>
      </c>
      <c r="CO5" s="98">
        <v>0</v>
      </c>
      <c r="CP5" s="98">
        <v>0</v>
      </c>
      <c r="CQ5" s="98">
        <v>0</v>
      </c>
      <c r="CR5" s="98">
        <v>0</v>
      </c>
      <c r="CS5" s="98">
        <v>0</v>
      </c>
      <c r="CT5" s="98">
        <v>0</v>
      </c>
      <c r="CU5" s="98">
        <v>0</v>
      </c>
      <c r="CV5" s="98">
        <v>0</v>
      </c>
      <c r="CW5" s="98">
        <v>0</v>
      </c>
      <c r="CX5" s="98">
        <v>0</v>
      </c>
      <c r="CY5" s="98">
        <v>0</v>
      </c>
      <c r="CZ5" s="98"/>
      <c r="DA5" s="105">
        <f>SUM(E5:CZ5)</f>
        <v>0</v>
      </c>
      <c r="DB5" s="117">
        <f t="shared" ref="DB5:DB19" si="0">SUMPRODUCT(E5:CZ5,DiscountFactors)</f>
        <v>0</v>
      </c>
      <c r="DD5" s="217" t="s">
        <v>76</v>
      </c>
      <c r="DE5" s="218" t="s">
        <v>77</v>
      </c>
      <c r="DF5" s="218" t="s">
        <v>224</v>
      </c>
      <c r="DG5" s="218" t="s">
        <v>225</v>
      </c>
      <c r="DH5" s="219"/>
      <c r="DI5" s="220" t="s">
        <v>78</v>
      </c>
      <c r="DJ5" s="221" t="str">
        <f>Option1PriceYear&amp;" Prices "&amp;Option1PVYear&amp;" Base Year"</f>
        <v>2026 Prices 2026 Base Year</v>
      </c>
      <c r="DK5" s="221" t="s">
        <v>224</v>
      </c>
      <c r="DL5" s="221" t="s">
        <v>225</v>
      </c>
      <c r="DP5" s="175">
        <f t="shared" ref="DP5:DP65" si="1">IF(A5="BUSINESS",1,0)</f>
        <v>0</v>
      </c>
      <c r="DQ5" s="175">
        <f t="shared" ref="DQ5:DQ65" si="2">IF(A5="HOUSEHOLD",1,0)</f>
        <v>0</v>
      </c>
      <c r="DR5" s="175">
        <f t="shared" ref="DR5:DR65" si="3">IF(AND(B5="YES",DP5=1),1,0)</f>
        <v>0</v>
      </c>
      <c r="DS5" s="175">
        <f t="shared" ref="DS5:DS65" si="4">IF(AND(B5="YES",DQ5=1),1,0)</f>
        <v>0</v>
      </c>
      <c r="DT5" s="175"/>
      <c r="DU5" s="222">
        <f>SUMPRODUCT(DB5:DB65,DR5:DR65)</f>
        <v>0</v>
      </c>
    </row>
    <row r="6" spans="1:125" s="176" customFormat="1" ht="16.5" thickBot="1">
      <c r="A6" s="185" t="str">
        <f>IF(DA5&lt;&gt;0,(IF(OR(A5="",B5=""),"Please fill in the two boxes above",IF(AND(B5="YES",OR(A5="OTHER",A5="")),"YES for direct impacts on business/household only",""))),"")</f>
        <v/>
      </c>
      <c r="B6" s="186"/>
      <c r="C6" s="40" t="s">
        <v>53</v>
      </c>
      <c r="D6" s="148"/>
      <c r="E6" s="99"/>
      <c r="F6" s="3"/>
      <c r="G6" s="3"/>
      <c r="H6" s="3"/>
      <c r="I6" s="113"/>
      <c r="J6" s="3"/>
      <c r="K6" s="3"/>
      <c r="L6" s="3"/>
      <c r="M6" s="3"/>
      <c r="N6" s="3"/>
      <c r="O6" s="3"/>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c r="BC6" s="99"/>
      <c r="BD6" s="3"/>
      <c r="BE6" s="3"/>
      <c r="BF6" s="3"/>
      <c r="BG6" s="113"/>
      <c r="BH6" s="3"/>
      <c r="BI6" s="3"/>
      <c r="BJ6" s="3"/>
      <c r="BK6" s="3"/>
      <c r="BL6" s="3"/>
      <c r="BM6" s="3"/>
      <c r="BN6" s="2">
        <v>0</v>
      </c>
      <c r="BO6" s="2">
        <v>0</v>
      </c>
      <c r="BP6" s="2">
        <v>0</v>
      </c>
      <c r="BQ6" s="2">
        <v>0</v>
      </c>
      <c r="BR6" s="2">
        <v>0</v>
      </c>
      <c r="BS6" s="2">
        <v>0</v>
      </c>
      <c r="BT6" s="2">
        <v>0</v>
      </c>
      <c r="BU6" s="2">
        <v>0</v>
      </c>
      <c r="BV6" s="2">
        <v>0</v>
      </c>
      <c r="BW6" s="2">
        <v>0</v>
      </c>
      <c r="BX6" s="2">
        <v>0</v>
      </c>
      <c r="BY6" s="2">
        <v>0</v>
      </c>
      <c r="BZ6" s="2">
        <v>0</v>
      </c>
      <c r="CA6" s="2">
        <v>0</v>
      </c>
      <c r="CB6" s="2">
        <v>0</v>
      </c>
      <c r="CC6" s="2">
        <v>0</v>
      </c>
      <c r="CD6" s="2">
        <v>0</v>
      </c>
      <c r="CE6" s="2">
        <v>0</v>
      </c>
      <c r="CF6" s="2">
        <v>0</v>
      </c>
      <c r="CG6" s="2">
        <v>0</v>
      </c>
      <c r="CH6" s="2">
        <v>0</v>
      </c>
      <c r="CI6" s="2">
        <v>0</v>
      </c>
      <c r="CJ6" s="2">
        <v>0</v>
      </c>
      <c r="CK6" s="2">
        <v>0</v>
      </c>
      <c r="CL6" s="2">
        <v>0</v>
      </c>
      <c r="CM6" s="2">
        <v>0</v>
      </c>
      <c r="CN6" s="2">
        <v>0</v>
      </c>
      <c r="CO6" s="2">
        <v>0</v>
      </c>
      <c r="CP6" s="2">
        <v>0</v>
      </c>
      <c r="CQ6" s="2">
        <v>0</v>
      </c>
      <c r="CR6" s="2">
        <v>0</v>
      </c>
      <c r="CS6" s="2">
        <v>0</v>
      </c>
      <c r="CT6" s="2">
        <v>0</v>
      </c>
      <c r="CU6" s="2">
        <v>0</v>
      </c>
      <c r="CV6" s="2">
        <v>0</v>
      </c>
      <c r="CW6" s="2">
        <v>0</v>
      </c>
      <c r="CX6" s="2">
        <v>0</v>
      </c>
      <c r="CY6" s="2">
        <v>0</v>
      </c>
      <c r="CZ6" s="2">
        <v>0</v>
      </c>
      <c r="DA6" s="105">
        <f t="shared" ref="DA6:DA19" si="5">SUM(E6:CZ6)</f>
        <v>0</v>
      </c>
      <c r="DB6" s="117">
        <f t="shared" si="0"/>
        <v>0</v>
      </c>
      <c r="DD6" s="223" t="s">
        <v>79</v>
      </c>
      <c r="DE6" s="224">
        <f>DU5/DO13</f>
        <v>0</v>
      </c>
      <c r="DF6" s="224">
        <f>DE6/DO11</f>
        <v>0</v>
      </c>
      <c r="DG6" s="224">
        <f>DF6/DO12</f>
        <v>0</v>
      </c>
      <c r="DH6" s="225"/>
      <c r="DI6" s="226" t="s">
        <v>38</v>
      </c>
      <c r="DJ6" s="221">
        <f>SUM(DB5,DB8,DB11,DB14,DB17,DB21,DB24,DB27,DB30,DB33,DB36,DB39,DB42,DB45,DB48,DB51,DB54,DB57,DB60,DB63)</f>
        <v>0</v>
      </c>
      <c r="DK6" s="221">
        <f>DJ6/$DO$11</f>
        <v>0</v>
      </c>
      <c r="DL6" s="221">
        <f>DK6/$DO$12</f>
        <v>0</v>
      </c>
      <c r="DP6" s="175">
        <f t="shared" si="1"/>
        <v>0</v>
      </c>
      <c r="DQ6" s="175">
        <f t="shared" si="2"/>
        <v>0</v>
      </c>
      <c r="DR6" s="175">
        <f t="shared" si="3"/>
        <v>0</v>
      </c>
      <c r="DS6" s="175">
        <f t="shared" si="4"/>
        <v>0</v>
      </c>
      <c r="DT6" s="175"/>
      <c r="DU6" s="227" t="s">
        <v>80</v>
      </c>
    </row>
    <row r="7" spans="1:125" s="176" customFormat="1" ht="16.5" thickBot="1">
      <c r="A7" s="185"/>
      <c r="B7" s="186"/>
      <c r="C7" s="41" t="s">
        <v>54</v>
      </c>
      <c r="D7" s="149"/>
      <c r="E7" s="100"/>
      <c r="F7" s="101"/>
      <c r="G7" s="101"/>
      <c r="H7" s="101"/>
      <c r="I7" s="101"/>
      <c r="J7" s="101"/>
      <c r="K7" s="101"/>
      <c r="L7" s="101"/>
      <c r="M7" s="101"/>
      <c r="N7" s="101"/>
      <c r="O7" s="101"/>
      <c r="P7" s="5">
        <v>0</v>
      </c>
      <c r="Q7" s="5">
        <v>0</v>
      </c>
      <c r="R7" s="5">
        <v>0</v>
      </c>
      <c r="S7" s="5">
        <v>0</v>
      </c>
      <c r="T7" s="5">
        <v>0</v>
      </c>
      <c r="U7" s="5">
        <v>0</v>
      </c>
      <c r="V7" s="5">
        <v>0</v>
      </c>
      <c r="W7" s="5">
        <v>0</v>
      </c>
      <c r="X7" s="5">
        <v>0</v>
      </c>
      <c r="Y7" s="5">
        <v>0</v>
      </c>
      <c r="Z7" s="5">
        <v>0</v>
      </c>
      <c r="AA7" s="5">
        <v>0</v>
      </c>
      <c r="AB7" s="5">
        <v>0</v>
      </c>
      <c r="AC7" s="5">
        <v>0</v>
      </c>
      <c r="AD7" s="5">
        <v>0</v>
      </c>
      <c r="AE7" s="5">
        <v>0</v>
      </c>
      <c r="AF7" s="5">
        <v>0</v>
      </c>
      <c r="AG7" s="5">
        <v>0</v>
      </c>
      <c r="AH7" s="5">
        <v>0</v>
      </c>
      <c r="AI7" s="5">
        <v>0</v>
      </c>
      <c r="AJ7" s="5">
        <v>0</v>
      </c>
      <c r="AK7" s="5">
        <v>0</v>
      </c>
      <c r="AL7" s="5">
        <v>0</v>
      </c>
      <c r="AM7" s="5">
        <v>0</v>
      </c>
      <c r="AN7" s="5">
        <v>0</v>
      </c>
      <c r="AO7" s="5">
        <v>0</v>
      </c>
      <c r="AP7" s="5">
        <v>0</v>
      </c>
      <c r="AQ7" s="5">
        <v>0</v>
      </c>
      <c r="AR7" s="5">
        <v>0</v>
      </c>
      <c r="AS7" s="5">
        <v>0</v>
      </c>
      <c r="AT7" s="5">
        <v>0</v>
      </c>
      <c r="AU7" s="5">
        <v>0</v>
      </c>
      <c r="AV7" s="5">
        <v>0</v>
      </c>
      <c r="AW7" s="5">
        <v>0</v>
      </c>
      <c r="AX7" s="5">
        <v>0</v>
      </c>
      <c r="AY7" s="5">
        <v>0</v>
      </c>
      <c r="AZ7" s="5">
        <v>0</v>
      </c>
      <c r="BA7" s="5">
        <v>0</v>
      </c>
      <c r="BB7" s="5">
        <v>0</v>
      </c>
      <c r="BC7" s="100"/>
      <c r="BD7" s="101"/>
      <c r="BE7" s="101"/>
      <c r="BF7" s="101"/>
      <c r="BG7" s="101"/>
      <c r="BH7" s="101"/>
      <c r="BI7" s="101"/>
      <c r="BJ7" s="101"/>
      <c r="BK7" s="101"/>
      <c r="BL7" s="101"/>
      <c r="BM7" s="101"/>
      <c r="BN7" s="5">
        <v>0</v>
      </c>
      <c r="BO7" s="5">
        <v>0</v>
      </c>
      <c r="BP7" s="5">
        <v>0</v>
      </c>
      <c r="BQ7" s="5">
        <v>0</v>
      </c>
      <c r="BR7" s="5">
        <v>0</v>
      </c>
      <c r="BS7" s="5">
        <v>0</v>
      </c>
      <c r="BT7" s="5">
        <v>0</v>
      </c>
      <c r="BU7" s="5">
        <v>0</v>
      </c>
      <c r="BV7" s="5">
        <v>0</v>
      </c>
      <c r="BW7" s="5">
        <v>0</v>
      </c>
      <c r="BX7" s="5">
        <v>0</v>
      </c>
      <c r="BY7" s="5">
        <v>0</v>
      </c>
      <c r="BZ7" s="5">
        <v>0</v>
      </c>
      <c r="CA7" s="5">
        <v>0</v>
      </c>
      <c r="CB7" s="5">
        <v>0</v>
      </c>
      <c r="CC7" s="5">
        <v>0</v>
      </c>
      <c r="CD7" s="5">
        <v>0</v>
      </c>
      <c r="CE7" s="5">
        <v>0</v>
      </c>
      <c r="CF7" s="5">
        <v>0</v>
      </c>
      <c r="CG7" s="5">
        <v>0</v>
      </c>
      <c r="CH7" s="5">
        <v>0</v>
      </c>
      <c r="CI7" s="5">
        <v>0</v>
      </c>
      <c r="CJ7" s="5">
        <v>0</v>
      </c>
      <c r="CK7" s="5">
        <v>0</v>
      </c>
      <c r="CL7" s="5">
        <v>0</v>
      </c>
      <c r="CM7" s="5">
        <v>0</v>
      </c>
      <c r="CN7" s="5">
        <v>0</v>
      </c>
      <c r="CO7" s="5">
        <v>0</v>
      </c>
      <c r="CP7" s="5">
        <v>0</v>
      </c>
      <c r="CQ7" s="5">
        <v>0</v>
      </c>
      <c r="CR7" s="5">
        <v>0</v>
      </c>
      <c r="CS7" s="5">
        <v>0</v>
      </c>
      <c r="CT7" s="5">
        <v>0</v>
      </c>
      <c r="CU7" s="5">
        <v>0</v>
      </c>
      <c r="CV7" s="5">
        <v>0</v>
      </c>
      <c r="CW7" s="5">
        <v>0</v>
      </c>
      <c r="CX7" s="5">
        <v>0</v>
      </c>
      <c r="CY7" s="5">
        <v>0</v>
      </c>
      <c r="CZ7" s="5">
        <v>0</v>
      </c>
      <c r="DA7" s="105">
        <f t="shared" si="5"/>
        <v>0</v>
      </c>
      <c r="DB7" s="117">
        <f t="shared" si="0"/>
        <v>0</v>
      </c>
      <c r="DD7" s="223" t="s">
        <v>81</v>
      </c>
      <c r="DE7" s="224">
        <f>DU7/DO13</f>
        <v>0</v>
      </c>
      <c r="DF7" s="224">
        <f>DE7/DO11</f>
        <v>0</v>
      </c>
      <c r="DG7" s="224">
        <f>DF7/DO12</f>
        <v>0</v>
      </c>
      <c r="DH7" s="225"/>
      <c r="DI7" s="226" t="s">
        <v>82</v>
      </c>
      <c r="DJ7" s="221">
        <f>SUM(DB6,DB9,DB12,DB15,DB18,DB22,DB25,DB28,DB31,DB34,DB37,DB40,DB43,DB46,DB49,DB52,DB55,DB58,DB61,DB64)</f>
        <v>0</v>
      </c>
      <c r="DK7" s="221">
        <f t="shared" ref="DK7:DK30" si="6">DJ7/$DO$11</f>
        <v>0</v>
      </c>
      <c r="DL7" s="221">
        <f t="shared" ref="DL7:DL12" si="7">DK7/$DO$12</f>
        <v>0</v>
      </c>
      <c r="DM7" s="228"/>
      <c r="DN7" s="229" t="s">
        <v>83</v>
      </c>
      <c r="DO7" s="202"/>
      <c r="DP7" s="175">
        <f t="shared" si="1"/>
        <v>0</v>
      </c>
      <c r="DQ7" s="175">
        <f t="shared" si="2"/>
        <v>0</v>
      </c>
      <c r="DR7" s="175">
        <f t="shared" si="3"/>
        <v>0</v>
      </c>
      <c r="DS7" s="175">
        <f t="shared" si="4"/>
        <v>0</v>
      </c>
      <c r="DT7" s="175"/>
      <c r="DU7" s="222">
        <f>SUMPRODUCT(DB70:DB130,DR70:DR130)</f>
        <v>0</v>
      </c>
    </row>
    <row r="8" spans="1:125" s="176" customFormat="1" ht="16.5" hidden="1" outlineLevel="1" thickBot="1">
      <c r="A8" s="37"/>
      <c r="B8" s="38"/>
      <c r="C8" s="46" t="s">
        <v>84</v>
      </c>
      <c r="D8" s="153"/>
      <c r="E8" s="97"/>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102"/>
      <c r="BC8" s="97"/>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102"/>
      <c r="DA8" s="105">
        <f t="shared" si="5"/>
        <v>0</v>
      </c>
      <c r="DB8" s="117">
        <f t="shared" si="0"/>
        <v>0</v>
      </c>
      <c r="DD8" s="223" t="s">
        <v>85</v>
      </c>
      <c r="DE8" s="224">
        <f>DE6-DE7</f>
        <v>0</v>
      </c>
      <c r="DF8" s="230">
        <f>DE8/DO11</f>
        <v>0</v>
      </c>
      <c r="DG8" s="224">
        <f>DF8/DO12</f>
        <v>0</v>
      </c>
      <c r="DH8" s="225"/>
      <c r="DI8" s="226" t="s">
        <v>86</v>
      </c>
      <c r="DJ8" s="221">
        <f>SUM(DB7,DB10,DB13,DB16,DB19,DB23,DB26,DB29,DB32,DB35,DB38,DB41,DB44,DB47,DB50,DB53,DB56,DB59,DB62,DB65)</f>
        <v>0</v>
      </c>
      <c r="DK8" s="221">
        <f t="shared" si="6"/>
        <v>0</v>
      </c>
      <c r="DL8" s="221">
        <f t="shared" si="7"/>
        <v>0</v>
      </c>
      <c r="DM8" s="231"/>
      <c r="DN8" s="232" t="s">
        <v>87</v>
      </c>
      <c r="DO8" s="233">
        <f>1+DiscountRate</f>
        <v>1.0349999999999999</v>
      </c>
      <c r="DP8" s="175">
        <f t="shared" si="1"/>
        <v>0</v>
      </c>
      <c r="DQ8" s="175">
        <f t="shared" si="2"/>
        <v>0</v>
      </c>
      <c r="DR8" s="175">
        <f t="shared" si="3"/>
        <v>0</v>
      </c>
      <c r="DS8" s="175">
        <f t="shared" si="4"/>
        <v>0</v>
      </c>
      <c r="DT8" s="175"/>
      <c r="DU8" s="227" t="s">
        <v>88</v>
      </c>
    </row>
    <row r="9" spans="1:125" s="176" customFormat="1" ht="16.5" hidden="1" customHeight="1" outlineLevel="1" thickBot="1">
      <c r="A9" s="185" t="str">
        <f>IF(DA8&lt;&gt;0,(IF(OR(A8="",B8=""),"Please fill in the two boxes above",IF(AND(B8="YES",OR(A8="OTHER",A8="")),"YES for direct impacts on business/household only",""))),"")</f>
        <v/>
      </c>
      <c r="B9" s="187"/>
      <c r="C9" s="40" t="s">
        <v>53</v>
      </c>
      <c r="D9" s="151"/>
      <c r="E9" s="99"/>
      <c r="F9" s="3"/>
      <c r="G9" s="3"/>
      <c r="H9" s="3"/>
      <c r="I9" s="3"/>
      <c r="J9" s="3"/>
      <c r="K9" s="3"/>
      <c r="L9" s="3"/>
      <c r="M9" s="3"/>
      <c r="N9" s="3"/>
      <c r="O9" s="3"/>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103"/>
      <c r="BC9" s="99"/>
      <c r="BD9" s="3"/>
      <c r="BE9" s="3"/>
      <c r="BF9" s="3"/>
      <c r="BG9" s="3"/>
      <c r="BH9" s="3"/>
      <c r="BI9" s="3"/>
      <c r="BJ9" s="3"/>
      <c r="BK9" s="3"/>
      <c r="BL9" s="3"/>
      <c r="BM9" s="3"/>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103"/>
      <c r="DA9" s="105">
        <f t="shared" si="5"/>
        <v>0</v>
      </c>
      <c r="DB9" s="117">
        <f t="shared" si="0"/>
        <v>0</v>
      </c>
      <c r="DD9" s="234"/>
      <c r="DE9" s="175"/>
      <c r="DF9" s="235"/>
      <c r="DG9" s="175"/>
      <c r="DH9" s="175"/>
      <c r="DI9" s="220" t="s">
        <v>89</v>
      </c>
      <c r="DJ9" s="236"/>
      <c r="DK9" s="221"/>
      <c r="DL9" s="221"/>
      <c r="DM9" s="231"/>
      <c r="DN9" s="237" t="s">
        <v>90</v>
      </c>
      <c r="DO9" s="238">
        <v>2026</v>
      </c>
      <c r="DP9" s="175">
        <f t="shared" si="1"/>
        <v>0</v>
      </c>
      <c r="DQ9" s="175">
        <f t="shared" si="2"/>
        <v>0</v>
      </c>
      <c r="DR9" s="175">
        <f t="shared" si="3"/>
        <v>0</v>
      </c>
      <c r="DS9" s="175">
        <f t="shared" si="4"/>
        <v>0</v>
      </c>
      <c r="DT9" s="175"/>
      <c r="DU9" s="239">
        <f>DU7-DU5</f>
        <v>0</v>
      </c>
    </row>
    <row r="10" spans="1:125" s="176" customFormat="1" ht="16.5" hidden="1" outlineLevel="1" thickBot="1">
      <c r="A10" s="188"/>
      <c r="B10" s="187"/>
      <c r="C10" s="41" t="s">
        <v>54</v>
      </c>
      <c r="D10" s="152"/>
      <c r="E10" s="100"/>
      <c r="F10" s="101"/>
      <c r="G10" s="101"/>
      <c r="H10" s="101"/>
      <c r="I10" s="101"/>
      <c r="J10" s="101"/>
      <c r="K10" s="101"/>
      <c r="L10" s="101"/>
      <c r="M10" s="101"/>
      <c r="N10" s="101"/>
      <c r="O10" s="10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104"/>
      <c r="BC10" s="100"/>
      <c r="BD10" s="101"/>
      <c r="BE10" s="101"/>
      <c r="BF10" s="101"/>
      <c r="BG10" s="101"/>
      <c r="BH10" s="101"/>
      <c r="BI10" s="101"/>
      <c r="BJ10" s="101"/>
      <c r="BK10" s="101"/>
      <c r="BL10" s="101"/>
      <c r="BM10" s="101"/>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104"/>
      <c r="DA10" s="105">
        <f t="shared" si="5"/>
        <v>0</v>
      </c>
      <c r="DB10" s="117">
        <f t="shared" si="0"/>
        <v>0</v>
      </c>
      <c r="DD10" s="234"/>
      <c r="DE10" s="175"/>
      <c r="DF10" s="235"/>
      <c r="DG10" s="175"/>
      <c r="DH10" s="175"/>
      <c r="DI10" s="226" t="s">
        <v>38</v>
      </c>
      <c r="DJ10" s="221">
        <f>SUM(DB70,DB73,DB76,DB79,DB82,DB86,DB89,DB92,DB95,DB98,DB101,DB104,DB107,DB110,DB113,DB116,DB119,DB122,DB125,DB128)</f>
        <v>0</v>
      </c>
      <c r="DK10" s="221">
        <f t="shared" si="6"/>
        <v>0</v>
      </c>
      <c r="DL10" s="221">
        <f t="shared" si="7"/>
        <v>0</v>
      </c>
      <c r="DM10" s="231"/>
      <c r="DN10" s="171"/>
      <c r="DO10" s="175"/>
      <c r="DP10" s="175">
        <f t="shared" si="1"/>
        <v>0</v>
      </c>
      <c r="DQ10" s="175">
        <f t="shared" si="2"/>
        <v>0</v>
      </c>
      <c r="DR10" s="175">
        <f t="shared" si="3"/>
        <v>0</v>
      </c>
      <c r="DS10" s="175">
        <f t="shared" si="4"/>
        <v>0</v>
      </c>
      <c r="DT10" s="175"/>
      <c r="DU10" s="171"/>
    </row>
    <row r="11" spans="1:125" s="176" customFormat="1" ht="19.5" hidden="1" outlineLevel="1" thickBot="1">
      <c r="A11" s="37"/>
      <c r="B11" s="38"/>
      <c r="C11" s="46" t="s">
        <v>91</v>
      </c>
      <c r="D11" s="153"/>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102"/>
      <c r="BC11" s="97"/>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102"/>
      <c r="DA11" s="105">
        <f t="shared" si="5"/>
        <v>0</v>
      </c>
      <c r="DB11" s="117">
        <f t="shared" si="0"/>
        <v>0</v>
      </c>
      <c r="DD11" s="217" t="s">
        <v>92</v>
      </c>
      <c r="DE11" s="218" t="s">
        <v>77</v>
      </c>
      <c r="DF11" s="218" t="s">
        <v>224</v>
      </c>
      <c r="DG11" s="218" t="s">
        <v>225</v>
      </c>
      <c r="DH11" s="219"/>
      <c r="DI11" s="226" t="s">
        <v>82</v>
      </c>
      <c r="DJ11" s="221">
        <f t="shared" ref="DJ11:DJ12" si="8">SUM(DB71,DB74,DB77,DB80,DB83,DB87,DB90,DB93,DB96,DB99,DB102,DB105,DB108,DB111,DB114,DB117,DB120,DB123,DB126,DB129)</f>
        <v>0</v>
      </c>
      <c r="DK11" s="221">
        <f t="shared" si="6"/>
        <v>0</v>
      </c>
      <c r="DL11" s="221">
        <f t="shared" si="7"/>
        <v>0</v>
      </c>
      <c r="DM11" s="175"/>
      <c r="DN11" s="201" t="s">
        <v>93</v>
      </c>
      <c r="DO11" s="240">
        <f>VLOOKUP((Option1PriceYear),DeflatorTable,6)/100</f>
        <v>1</v>
      </c>
      <c r="DP11" s="175">
        <f t="shared" si="1"/>
        <v>0</v>
      </c>
      <c r="DQ11" s="175">
        <f t="shared" si="2"/>
        <v>0</v>
      </c>
      <c r="DR11" s="175">
        <f t="shared" si="3"/>
        <v>0</v>
      </c>
      <c r="DS11" s="175">
        <f t="shared" si="4"/>
        <v>0</v>
      </c>
      <c r="DT11" s="175"/>
    </row>
    <row r="12" spans="1:125" s="176" customFormat="1" ht="15.4" hidden="1" customHeight="1" outlineLevel="1" thickBot="1">
      <c r="A12" s="185" t="str">
        <f>IF(DA11&lt;&gt;0,(IF(OR(A11="",B11=""),"Please fill in the two boxes above",IF(AND(B11="YES",OR(A11="OTHER",A11="")),"YES for direct impacts on business/household only",""))),"")</f>
        <v/>
      </c>
      <c r="B12" s="187"/>
      <c r="C12" s="40" t="s">
        <v>53</v>
      </c>
      <c r="D12" s="151"/>
      <c r="E12" s="99"/>
      <c r="F12" s="3"/>
      <c r="G12" s="3"/>
      <c r="H12" s="3"/>
      <c r="I12" s="3"/>
      <c r="J12" s="3"/>
      <c r="K12" s="3"/>
      <c r="L12" s="3"/>
      <c r="M12" s="3"/>
      <c r="N12" s="3"/>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103"/>
      <c r="BC12" s="99"/>
      <c r="BD12" s="3"/>
      <c r="BE12" s="3"/>
      <c r="BF12" s="3"/>
      <c r="BG12" s="3"/>
      <c r="BH12" s="3"/>
      <c r="BI12" s="3"/>
      <c r="BJ12" s="3"/>
      <c r="BK12" s="3"/>
      <c r="BL12" s="3"/>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103"/>
      <c r="DA12" s="105">
        <f t="shared" si="5"/>
        <v>0</v>
      </c>
      <c r="DB12" s="117">
        <f t="shared" si="0"/>
        <v>0</v>
      </c>
      <c r="DD12" s="223" t="s">
        <v>94</v>
      </c>
      <c r="DE12" s="224">
        <f>DU13/DO13</f>
        <v>0</v>
      </c>
      <c r="DF12" s="224">
        <f>DE12/DO11</f>
        <v>0</v>
      </c>
      <c r="DG12" s="224">
        <f>DF12/DO12</f>
        <v>0</v>
      </c>
      <c r="DH12" s="241"/>
      <c r="DI12" s="226" t="s">
        <v>86</v>
      </c>
      <c r="DJ12" s="221">
        <f t="shared" si="8"/>
        <v>0</v>
      </c>
      <c r="DK12" s="221">
        <f t="shared" si="6"/>
        <v>0</v>
      </c>
      <c r="DL12" s="221">
        <f t="shared" si="7"/>
        <v>0</v>
      </c>
      <c r="DM12" s="175"/>
      <c r="DN12" s="232" t="s">
        <v>95</v>
      </c>
      <c r="DO12" s="233">
        <f>(DO8^(Option1PVYear-DO9))</f>
        <v>1</v>
      </c>
      <c r="DP12" s="175">
        <f t="shared" si="1"/>
        <v>0</v>
      </c>
      <c r="DQ12" s="175">
        <f t="shared" si="2"/>
        <v>0</v>
      </c>
      <c r="DR12" s="175">
        <f t="shared" si="3"/>
        <v>0</v>
      </c>
      <c r="DS12" s="175">
        <f t="shared" si="4"/>
        <v>0</v>
      </c>
      <c r="DT12" s="175"/>
      <c r="DU12" s="216" t="s">
        <v>96</v>
      </c>
    </row>
    <row r="13" spans="1:125" s="176" customFormat="1" ht="16.5" hidden="1" outlineLevel="1" thickBot="1">
      <c r="A13" s="188"/>
      <c r="B13" s="187"/>
      <c r="C13" s="41" t="s">
        <v>54</v>
      </c>
      <c r="D13" s="152"/>
      <c r="E13" s="100"/>
      <c r="F13" s="101"/>
      <c r="G13" s="101"/>
      <c r="H13" s="101"/>
      <c r="I13" s="101"/>
      <c r="J13" s="101"/>
      <c r="K13" s="101"/>
      <c r="L13" s="101"/>
      <c r="M13" s="101"/>
      <c r="N13" s="101"/>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104"/>
      <c r="BC13" s="100"/>
      <c r="BD13" s="101"/>
      <c r="BE13" s="101"/>
      <c r="BF13" s="101"/>
      <c r="BG13" s="101"/>
      <c r="BH13" s="101"/>
      <c r="BI13" s="101"/>
      <c r="BJ13" s="101"/>
      <c r="BK13" s="101"/>
      <c r="BL13" s="101"/>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104"/>
      <c r="DA13" s="105">
        <f t="shared" si="5"/>
        <v>0</v>
      </c>
      <c r="DB13" s="117">
        <f t="shared" si="0"/>
        <v>0</v>
      </c>
      <c r="DD13" s="223" t="s">
        <v>97</v>
      </c>
      <c r="DE13" s="224">
        <f>DU15/DO13</f>
        <v>0</v>
      </c>
      <c r="DF13" s="224">
        <f>DE13/DO11</f>
        <v>0</v>
      </c>
      <c r="DG13" s="224">
        <f>DF13/DO12</f>
        <v>0</v>
      </c>
      <c r="DH13" s="241"/>
      <c r="DN13" s="237" t="s">
        <v>98</v>
      </c>
      <c r="DO13" s="242">
        <f>VLOOKUP(Option1Period,AnnuityTable,7)</f>
        <v>8.607686508868186</v>
      </c>
      <c r="DP13" s="175">
        <f t="shared" si="1"/>
        <v>0</v>
      </c>
      <c r="DQ13" s="175">
        <f t="shared" si="2"/>
        <v>0</v>
      </c>
      <c r="DR13" s="175">
        <f t="shared" si="3"/>
        <v>0</v>
      </c>
      <c r="DS13" s="175">
        <f t="shared" si="4"/>
        <v>0</v>
      </c>
      <c r="DT13" s="175"/>
      <c r="DU13" s="222">
        <f>SUMPRODUCT(DB5:DB65,DS5:DS65)</f>
        <v>0</v>
      </c>
    </row>
    <row r="14" spans="1:125" s="176" customFormat="1" ht="16.5" hidden="1" outlineLevel="1" thickBot="1">
      <c r="A14" s="37"/>
      <c r="B14" s="38"/>
      <c r="C14" s="46" t="s">
        <v>99</v>
      </c>
      <c r="D14" s="153"/>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102"/>
      <c r="BC14" s="97"/>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102"/>
      <c r="DA14" s="105">
        <f t="shared" si="5"/>
        <v>0</v>
      </c>
      <c r="DB14" s="117">
        <f t="shared" si="0"/>
        <v>0</v>
      </c>
      <c r="DD14" s="223" t="s">
        <v>100</v>
      </c>
      <c r="DE14" s="224">
        <f>DE12-DE13</f>
        <v>0</v>
      </c>
      <c r="DF14" s="230">
        <f>DE14/DO11</f>
        <v>0</v>
      </c>
      <c r="DG14" s="224">
        <f>DF14/DO12</f>
        <v>0</v>
      </c>
      <c r="DH14" s="241"/>
      <c r="DI14" s="220" t="s">
        <v>101</v>
      </c>
      <c r="DJ14" s="221" t="str">
        <f>Option1PriceYear&amp;" Prices "&amp;Option1PVYear&amp;" Base Year"</f>
        <v>2026 Prices 2026 Base Year</v>
      </c>
      <c r="DK14" s="221" t="s">
        <v>224</v>
      </c>
      <c r="DL14" s="221" t="s">
        <v>225</v>
      </c>
      <c r="DP14" s="175">
        <f t="shared" si="1"/>
        <v>0</v>
      </c>
      <c r="DQ14" s="175">
        <f t="shared" si="2"/>
        <v>0</v>
      </c>
      <c r="DR14" s="175">
        <f t="shared" si="3"/>
        <v>0</v>
      </c>
      <c r="DS14" s="175">
        <f t="shared" si="4"/>
        <v>0</v>
      </c>
      <c r="DT14" s="175"/>
      <c r="DU14" s="227" t="s">
        <v>102</v>
      </c>
    </row>
    <row r="15" spans="1:125" s="176" customFormat="1" ht="16.5" hidden="1" outlineLevel="1" thickBot="1">
      <c r="A15" s="185" t="str">
        <f>IF(DA14&lt;&gt;0,(IF(OR(A14="",B14=""),"Please fill in the two boxes above",IF(AND(B14="YES",OR(A14="OTHER",A14="")),"YES for direct impacts on business/household only",""))),"")</f>
        <v/>
      </c>
      <c r="B15" s="187"/>
      <c r="C15" s="40" t="s">
        <v>53</v>
      </c>
      <c r="D15" s="151"/>
      <c r="E15" s="99"/>
      <c r="F15" s="3"/>
      <c r="G15" s="3"/>
      <c r="H15" s="3"/>
      <c r="I15" s="3"/>
      <c r="J15" s="3"/>
      <c r="K15" s="3"/>
      <c r="L15" s="3"/>
      <c r="M15" s="3"/>
      <c r="N15" s="3"/>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103"/>
      <c r="BC15" s="99"/>
      <c r="BD15" s="3"/>
      <c r="BE15" s="3"/>
      <c r="BF15" s="3"/>
      <c r="BG15" s="3"/>
      <c r="BH15" s="3"/>
      <c r="BI15" s="3"/>
      <c r="BJ15" s="3"/>
      <c r="BK15" s="3"/>
      <c r="BL15" s="3"/>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103"/>
      <c r="DA15" s="105">
        <f t="shared" si="5"/>
        <v>0</v>
      </c>
      <c r="DB15" s="117">
        <f t="shared" si="0"/>
        <v>0</v>
      </c>
      <c r="DH15" s="175"/>
      <c r="DI15" s="226" t="s">
        <v>38</v>
      </c>
      <c r="DJ15" s="221">
        <f>SUM(DA21,DA24,DA27,DA30,DA33,DA36,DA39,DA42,DA45,DA48,DA51,DA54,DA57,DA60,DA63)</f>
        <v>0</v>
      </c>
      <c r="DK15" s="221">
        <f t="shared" si="6"/>
        <v>0</v>
      </c>
      <c r="DL15" s="221">
        <f>DK15/$DO$12</f>
        <v>0</v>
      </c>
      <c r="DP15" s="175">
        <f t="shared" si="1"/>
        <v>0</v>
      </c>
      <c r="DQ15" s="175">
        <f t="shared" si="2"/>
        <v>0</v>
      </c>
      <c r="DR15" s="175">
        <f t="shared" si="3"/>
        <v>0</v>
      </c>
      <c r="DS15" s="175">
        <f t="shared" si="4"/>
        <v>0</v>
      </c>
      <c r="DT15" s="175"/>
      <c r="DU15" s="222">
        <f>SUMPRODUCT(DB70:DB130,DS70:DS130)</f>
        <v>0</v>
      </c>
    </row>
    <row r="16" spans="1:125" s="176" customFormat="1" ht="16.5" hidden="1" outlineLevel="1" thickBot="1">
      <c r="A16" s="188"/>
      <c r="B16" s="187"/>
      <c r="C16" s="41" t="s">
        <v>54</v>
      </c>
      <c r="D16" s="152"/>
      <c r="E16" s="100"/>
      <c r="F16" s="101"/>
      <c r="G16" s="101"/>
      <c r="H16" s="101"/>
      <c r="I16" s="101"/>
      <c r="J16" s="101"/>
      <c r="K16" s="101"/>
      <c r="L16" s="101"/>
      <c r="M16" s="101"/>
      <c r="N16" s="101"/>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104"/>
      <c r="BC16" s="100"/>
      <c r="BD16" s="101"/>
      <c r="BE16" s="101"/>
      <c r="BF16" s="101"/>
      <c r="BG16" s="101"/>
      <c r="BH16" s="101"/>
      <c r="BI16" s="101"/>
      <c r="BJ16" s="101"/>
      <c r="BK16" s="101"/>
      <c r="BL16" s="101"/>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104"/>
      <c r="DA16" s="105">
        <f t="shared" si="5"/>
        <v>0</v>
      </c>
      <c r="DB16" s="117">
        <f t="shared" si="0"/>
        <v>0</v>
      </c>
      <c r="DH16" s="175"/>
      <c r="DI16" s="226" t="s">
        <v>82</v>
      </c>
      <c r="DJ16" s="221">
        <f>SUM(DA22,DA25,DA28,DA31,DA34,DA37,DA40,DA43,DA46,DA49,DA52,DA55,DA58,DA61,DA64)</f>
        <v>0</v>
      </c>
      <c r="DK16" s="221">
        <f t="shared" si="6"/>
        <v>0</v>
      </c>
      <c r="DL16" s="221">
        <f t="shared" ref="DL16:DL21" si="9">DK16/$DO$12</f>
        <v>0</v>
      </c>
      <c r="DP16" s="175">
        <f t="shared" si="1"/>
        <v>0</v>
      </c>
      <c r="DQ16" s="175">
        <f t="shared" si="2"/>
        <v>0</v>
      </c>
      <c r="DR16" s="175">
        <f t="shared" si="3"/>
        <v>0</v>
      </c>
      <c r="DS16" s="175">
        <f t="shared" si="4"/>
        <v>0</v>
      </c>
      <c r="DT16" s="175"/>
      <c r="DU16" s="227" t="s">
        <v>103</v>
      </c>
    </row>
    <row r="17" spans="1:125" s="176" customFormat="1" ht="19.5" hidden="1" outlineLevel="1" thickBot="1">
      <c r="A17" s="37"/>
      <c r="B17" s="38"/>
      <c r="C17" s="46" t="s">
        <v>104</v>
      </c>
      <c r="D17" s="15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105">
        <f t="shared" si="5"/>
        <v>0</v>
      </c>
      <c r="DB17" s="117">
        <f t="shared" si="0"/>
        <v>0</v>
      </c>
      <c r="DD17" s="217" t="s">
        <v>105</v>
      </c>
      <c r="DE17" s="218" t="s">
        <v>224</v>
      </c>
      <c r="DF17" s="218" t="s">
        <v>225</v>
      </c>
      <c r="DG17" s="219"/>
      <c r="DH17" s="219"/>
      <c r="DI17" s="226" t="s">
        <v>86</v>
      </c>
      <c r="DJ17" s="221">
        <f t="shared" ref="DJ17" si="10">SUM(DA23,DA26,DA29,DA32,DA35,DA38,DA41,DA44,DA47,DA50,DA53,DA56,DA59,DA62,DA65)</f>
        <v>0</v>
      </c>
      <c r="DK17" s="221">
        <f t="shared" si="6"/>
        <v>0</v>
      </c>
      <c r="DL17" s="221">
        <f t="shared" si="9"/>
        <v>0</v>
      </c>
      <c r="DP17" s="175">
        <f t="shared" si="1"/>
        <v>0</v>
      </c>
      <c r="DQ17" s="175">
        <f t="shared" si="2"/>
        <v>0</v>
      </c>
      <c r="DR17" s="175">
        <f t="shared" si="3"/>
        <v>0</v>
      </c>
      <c r="DS17" s="175">
        <f t="shared" si="4"/>
        <v>0</v>
      </c>
      <c r="DT17" s="175"/>
      <c r="DU17" s="239">
        <f>DU15-DU13</f>
        <v>0</v>
      </c>
    </row>
    <row r="18" spans="1:125" s="176" customFormat="1" ht="16.5" hidden="1" outlineLevel="1" thickBot="1">
      <c r="A18" s="185" t="str">
        <f>IF(DA17&lt;&gt;0,(IF(OR(A17="",B17=""),"Please fill in the two boxes above",IF(AND(B17="YES",OR(A17="OTHER",A17="")),"YES for direct impacts on business/household only",""))),"")</f>
        <v/>
      </c>
      <c r="B18" s="187"/>
      <c r="C18" s="40" t="s">
        <v>53</v>
      </c>
      <c r="D18" s="15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105">
        <f t="shared" si="5"/>
        <v>0</v>
      </c>
      <c r="DB18" s="117">
        <f t="shared" si="0"/>
        <v>0</v>
      </c>
      <c r="DD18" s="223" t="s">
        <v>106</v>
      </c>
      <c r="DE18" s="224">
        <f>DU21/DO11</f>
        <v>0</v>
      </c>
      <c r="DF18" s="224">
        <f>DE18/DO12</f>
        <v>0</v>
      </c>
      <c r="DG18" s="241"/>
      <c r="DH18" s="241"/>
      <c r="DI18" s="220" t="s">
        <v>107</v>
      </c>
      <c r="DJ18" s="236"/>
      <c r="DK18" s="221"/>
      <c r="DL18" s="221"/>
      <c r="DP18" s="175">
        <f t="shared" si="1"/>
        <v>0</v>
      </c>
      <c r="DQ18" s="175">
        <f t="shared" si="2"/>
        <v>0</v>
      </c>
      <c r="DR18" s="175">
        <f t="shared" si="3"/>
        <v>0</v>
      </c>
      <c r="DS18" s="175">
        <f t="shared" si="4"/>
        <v>0</v>
      </c>
      <c r="DT18" s="175"/>
    </row>
    <row r="19" spans="1:125" s="176" customFormat="1" ht="16.5" hidden="1" outlineLevel="1" thickBot="1">
      <c r="A19" s="188"/>
      <c r="B19" s="187"/>
      <c r="C19" s="42" t="s">
        <v>54</v>
      </c>
      <c r="D19" s="154"/>
      <c r="E19" s="4"/>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4"/>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105">
        <f t="shared" si="5"/>
        <v>0</v>
      </c>
      <c r="DB19" s="117">
        <f t="shared" si="0"/>
        <v>0</v>
      </c>
      <c r="DD19" s="223" t="s">
        <v>108</v>
      </c>
      <c r="DE19" s="224">
        <f>DU23/DO11</f>
        <v>0</v>
      </c>
      <c r="DF19" s="224">
        <f>DE19/DO12</f>
        <v>0</v>
      </c>
      <c r="DG19" s="241"/>
      <c r="DH19" s="241"/>
      <c r="DI19" s="226" t="s">
        <v>38</v>
      </c>
      <c r="DJ19" s="221">
        <f>SUM(DA86,DA89,DA92,DA95,DA98,DA101,DA104,DA107,DA110,DA113,DA116,DA119,DA122,DA125,DA128)</f>
        <v>0</v>
      </c>
      <c r="DK19" s="221">
        <f t="shared" si="6"/>
        <v>0</v>
      </c>
      <c r="DL19" s="221">
        <f t="shared" si="9"/>
        <v>0</v>
      </c>
      <c r="DP19" s="175">
        <f t="shared" si="1"/>
        <v>0</v>
      </c>
      <c r="DQ19" s="175">
        <f t="shared" si="2"/>
        <v>0</v>
      </c>
      <c r="DR19" s="175">
        <f t="shared" si="3"/>
        <v>0</v>
      </c>
      <c r="DS19" s="175">
        <f t="shared" si="4"/>
        <v>0</v>
      </c>
      <c r="DT19" s="175"/>
      <c r="DU19" s="234"/>
    </row>
    <row r="20" spans="1:125" s="176" customFormat="1" ht="16.5" collapsed="1" thickBot="1">
      <c r="A20" s="183"/>
      <c r="B20" s="184"/>
      <c r="C20" s="90" t="s">
        <v>109</v>
      </c>
      <c r="D20" s="65"/>
      <c r="E20" s="208"/>
      <c r="F20" s="209"/>
      <c r="G20" s="209"/>
      <c r="H20" s="209"/>
      <c r="I20" s="209"/>
      <c r="J20" s="209"/>
      <c r="K20" s="209"/>
      <c r="L20" s="209"/>
      <c r="M20" s="209"/>
      <c r="N20" s="209"/>
      <c r="O20" s="209"/>
      <c r="P20" s="209"/>
      <c r="Q20" s="209"/>
      <c r="R20" s="209"/>
      <c r="S20" s="209"/>
      <c r="T20" s="209"/>
      <c r="U20" s="209"/>
      <c r="V20" s="209"/>
      <c r="W20" s="209"/>
      <c r="X20" s="211"/>
      <c r="Y20" s="208"/>
      <c r="Z20" s="209"/>
      <c r="AA20" s="209"/>
      <c r="AB20" s="209"/>
      <c r="AC20" s="209"/>
      <c r="AD20" s="209"/>
      <c r="AE20" s="209"/>
      <c r="AF20" s="209"/>
      <c r="AG20" s="209"/>
      <c r="AH20" s="211"/>
      <c r="AI20" s="208"/>
      <c r="AJ20" s="209"/>
      <c r="AK20" s="209"/>
      <c r="AL20" s="209"/>
      <c r="AM20" s="212"/>
      <c r="AN20" s="212"/>
      <c r="AO20" s="209"/>
      <c r="AP20" s="209"/>
      <c r="AQ20" s="209"/>
      <c r="AR20" s="209"/>
      <c r="AS20" s="208"/>
      <c r="AT20" s="209"/>
      <c r="AU20" s="209"/>
      <c r="AV20" s="209"/>
      <c r="AW20" s="212"/>
      <c r="AX20" s="212"/>
      <c r="AY20" s="209"/>
      <c r="AZ20" s="209"/>
      <c r="BA20" s="209"/>
      <c r="BB20" s="209"/>
      <c r="BC20" s="208"/>
      <c r="BD20" s="209"/>
      <c r="BE20" s="209"/>
      <c r="BF20" s="209"/>
      <c r="BG20" s="209"/>
      <c r="BH20" s="209"/>
      <c r="BI20" s="209"/>
      <c r="BJ20" s="209"/>
      <c r="BK20" s="209"/>
      <c r="BL20" s="209"/>
      <c r="BM20" s="209"/>
      <c r="BN20" s="209"/>
      <c r="BO20" s="209"/>
      <c r="BP20" s="209"/>
      <c r="BQ20" s="209"/>
      <c r="BR20" s="209"/>
      <c r="BS20" s="209"/>
      <c r="BT20" s="209"/>
      <c r="BU20" s="209"/>
      <c r="BV20" s="211"/>
      <c r="BW20" s="208"/>
      <c r="BX20" s="209"/>
      <c r="BY20" s="209"/>
      <c r="BZ20" s="209"/>
      <c r="CA20" s="209"/>
      <c r="CB20" s="209"/>
      <c r="CC20" s="209"/>
      <c r="CD20" s="209"/>
      <c r="CE20" s="209"/>
      <c r="CF20" s="211"/>
      <c r="CG20" s="208"/>
      <c r="CH20" s="209"/>
      <c r="CI20" s="209"/>
      <c r="CJ20" s="209"/>
      <c r="CK20" s="212"/>
      <c r="CL20" s="212"/>
      <c r="CM20" s="209"/>
      <c r="CN20" s="209"/>
      <c r="CO20" s="209"/>
      <c r="CP20" s="209"/>
      <c r="CQ20" s="208"/>
      <c r="CR20" s="209"/>
      <c r="CS20" s="209"/>
      <c r="CT20" s="209"/>
      <c r="CU20" s="212"/>
      <c r="CV20" s="212"/>
      <c r="CW20" s="209"/>
      <c r="CX20" s="209"/>
      <c r="CY20" s="209"/>
      <c r="CZ20" s="209"/>
      <c r="DA20" s="210"/>
      <c r="DB20" s="194"/>
      <c r="DD20" s="223" t="s">
        <v>110</v>
      </c>
      <c r="DE20" s="230">
        <f>DU25/DO11</f>
        <v>0</v>
      </c>
      <c r="DF20" s="224">
        <f>DE20/DO12</f>
        <v>0</v>
      </c>
      <c r="DG20" s="241"/>
      <c r="DH20" s="241"/>
      <c r="DI20" s="226" t="s">
        <v>111</v>
      </c>
      <c r="DJ20" s="221">
        <f t="shared" ref="DJ20:DJ21" si="11">SUM(DA87,DA90,DA93,DA96,DA99,DA102,DA105,DA108,DA111,DA114,DA117,DA120,DA123,DA126,DA129)</f>
        <v>0</v>
      </c>
      <c r="DK20" s="221">
        <f t="shared" si="6"/>
        <v>0</v>
      </c>
      <c r="DL20" s="221">
        <f t="shared" si="9"/>
        <v>0</v>
      </c>
      <c r="DP20" s="175">
        <f t="shared" si="1"/>
        <v>0</v>
      </c>
      <c r="DQ20" s="175">
        <f t="shared" si="2"/>
        <v>0</v>
      </c>
      <c r="DR20" s="175">
        <f t="shared" si="3"/>
        <v>0</v>
      </c>
      <c r="DS20" s="175">
        <f t="shared" si="4"/>
        <v>0</v>
      </c>
      <c r="DT20" s="175"/>
      <c r="DU20" s="216" t="s">
        <v>112</v>
      </c>
    </row>
    <row r="21" spans="1:125" s="176" customFormat="1" ht="16.5" thickBot="1">
      <c r="A21" s="37"/>
      <c r="B21" s="38"/>
      <c r="C21" s="39" t="s">
        <v>114</v>
      </c>
      <c r="D21" s="150"/>
      <c r="E21" s="114"/>
      <c r="F21" s="98"/>
      <c r="G21" s="116"/>
      <c r="H21" s="98"/>
      <c r="I21" s="112"/>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114"/>
      <c r="BD21" s="98"/>
      <c r="BE21" s="116"/>
      <c r="BF21" s="98"/>
      <c r="BG21" s="112"/>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105">
        <f>SUM(E21:CZ21)</f>
        <v>0</v>
      </c>
      <c r="DB21" s="117">
        <f t="shared" ref="DB21:DB65" si="12">SUMPRODUCT(E21:CZ21,DiscountFactors)</f>
        <v>0</v>
      </c>
      <c r="DD21" s="234"/>
      <c r="DE21" s="241"/>
      <c r="DF21" s="175"/>
      <c r="DG21" s="175"/>
      <c r="DI21" s="226" t="s">
        <v>115</v>
      </c>
      <c r="DJ21" s="221">
        <f t="shared" si="11"/>
        <v>0</v>
      </c>
      <c r="DK21" s="221">
        <f t="shared" si="6"/>
        <v>0</v>
      </c>
      <c r="DL21" s="221">
        <f t="shared" si="9"/>
        <v>0</v>
      </c>
      <c r="DP21" s="175">
        <f t="shared" si="1"/>
        <v>0</v>
      </c>
      <c r="DQ21" s="175">
        <f t="shared" si="2"/>
        <v>0</v>
      </c>
      <c r="DR21" s="175">
        <f t="shared" si="3"/>
        <v>0</v>
      </c>
      <c r="DS21" s="175">
        <f t="shared" si="4"/>
        <v>0</v>
      </c>
      <c r="DT21" s="175"/>
      <c r="DU21" s="222">
        <f>SUMPRODUCT(DB5:DB65,DP5:DP65)</f>
        <v>0</v>
      </c>
    </row>
    <row r="22" spans="1:125" s="176" customFormat="1" ht="15.4" customHeight="1" thickBot="1">
      <c r="A22" s="185" t="str">
        <f>IF(DA21&lt;&gt;0,(IF(OR(A21="",B21=""),"Please fill in the two boxes above",IF(AND(B21="YES",OR(A21="OTHER",A21="")),"YES for direct impacts on business/household only",""))),"")</f>
        <v/>
      </c>
      <c r="B22" s="187"/>
      <c r="C22" s="40" t="s">
        <v>53</v>
      </c>
      <c r="D22" s="151"/>
      <c r="E22" s="99"/>
      <c r="F22" s="99"/>
      <c r="G22" s="99"/>
      <c r="H22" s="3"/>
      <c r="I22" s="3"/>
      <c r="J22" s="3"/>
      <c r="K22" s="3"/>
      <c r="L22" s="3"/>
      <c r="M22" s="3"/>
      <c r="N22" s="3"/>
      <c r="O22" s="3"/>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99"/>
      <c r="BD22" s="99"/>
      <c r="BE22" s="99"/>
      <c r="BF22" s="3"/>
      <c r="BG22" s="3"/>
      <c r="BH22" s="3"/>
      <c r="BI22" s="3"/>
      <c r="BJ22" s="3"/>
      <c r="BK22" s="3"/>
      <c r="BL22" s="3"/>
      <c r="BM22" s="3"/>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105">
        <f t="shared" ref="DA22:DA65" si="13">SUM(E22:CZ22)</f>
        <v>0</v>
      </c>
      <c r="DB22" s="117">
        <f t="shared" si="12"/>
        <v>0</v>
      </c>
      <c r="DD22" s="234"/>
      <c r="DE22" s="241"/>
      <c r="DF22" s="175"/>
      <c r="DG22" s="175"/>
      <c r="DP22" s="175">
        <f t="shared" si="1"/>
        <v>0</v>
      </c>
      <c r="DQ22" s="175">
        <f t="shared" si="2"/>
        <v>0</v>
      </c>
      <c r="DR22" s="175">
        <f t="shared" si="3"/>
        <v>0</v>
      </c>
      <c r="DS22" s="175">
        <f t="shared" si="4"/>
        <v>0</v>
      </c>
      <c r="DT22" s="175"/>
      <c r="DU22" s="227" t="s">
        <v>116</v>
      </c>
    </row>
    <row r="23" spans="1:125" s="176" customFormat="1" ht="19.5" thickBot="1">
      <c r="A23" s="188"/>
      <c r="B23" s="187"/>
      <c r="C23" s="41" t="s">
        <v>54</v>
      </c>
      <c r="D23" s="152"/>
      <c r="E23" s="100"/>
      <c r="F23" s="100"/>
      <c r="G23" s="100"/>
      <c r="H23" s="101"/>
      <c r="I23" s="101"/>
      <c r="J23" s="101"/>
      <c r="K23" s="101"/>
      <c r="L23" s="101"/>
      <c r="M23" s="101"/>
      <c r="N23" s="101"/>
      <c r="O23" s="101"/>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100"/>
      <c r="BD23" s="100"/>
      <c r="BE23" s="100"/>
      <c r="BF23" s="101"/>
      <c r="BG23" s="101"/>
      <c r="BH23" s="101"/>
      <c r="BI23" s="101"/>
      <c r="BJ23" s="101"/>
      <c r="BK23" s="101"/>
      <c r="BL23" s="101"/>
      <c r="BM23" s="101"/>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105">
        <f t="shared" si="13"/>
        <v>0</v>
      </c>
      <c r="DB23" s="117">
        <f t="shared" si="12"/>
        <v>0</v>
      </c>
      <c r="DD23" s="217" t="s">
        <v>117</v>
      </c>
      <c r="DE23" s="218" t="s">
        <v>224</v>
      </c>
      <c r="DF23" s="218" t="s">
        <v>225</v>
      </c>
      <c r="DG23" s="219"/>
      <c r="DI23" s="220" t="s">
        <v>118</v>
      </c>
      <c r="DJ23" s="221" t="str">
        <f>Option1PriceYear&amp;" Prices "&amp;Option1PVYear&amp;" Base Year"</f>
        <v>2026 Prices 2026 Base Year</v>
      </c>
      <c r="DK23" s="221" t="s">
        <v>224</v>
      </c>
      <c r="DL23" s="221" t="s">
        <v>225</v>
      </c>
      <c r="DP23" s="175">
        <f t="shared" si="1"/>
        <v>0</v>
      </c>
      <c r="DQ23" s="175">
        <f t="shared" si="2"/>
        <v>0</v>
      </c>
      <c r="DR23" s="175">
        <f t="shared" si="3"/>
        <v>0</v>
      </c>
      <c r="DS23" s="175">
        <f t="shared" si="4"/>
        <v>0</v>
      </c>
      <c r="DT23" s="175"/>
      <c r="DU23" s="243">
        <f>SUMPRODUCT(DB70:DB130,DP70:DP130)</f>
        <v>0</v>
      </c>
    </row>
    <row r="24" spans="1:125" s="176" customFormat="1" ht="16.5" thickBot="1">
      <c r="A24" s="37"/>
      <c r="B24" s="38"/>
      <c r="C24" s="111" t="s">
        <v>119</v>
      </c>
      <c r="D24" s="153"/>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7"/>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105">
        <f t="shared" si="13"/>
        <v>0</v>
      </c>
      <c r="DB24" s="117">
        <f t="shared" si="12"/>
        <v>0</v>
      </c>
      <c r="DD24" s="223" t="s">
        <v>120</v>
      </c>
      <c r="DE24" s="224">
        <f>DJ6/DO11</f>
        <v>0</v>
      </c>
      <c r="DF24" s="224">
        <f>DE24/DO12</f>
        <v>0</v>
      </c>
      <c r="DG24" s="241"/>
      <c r="DI24" s="226" t="s">
        <v>38</v>
      </c>
      <c r="DJ24" s="221">
        <f>SUM(DA5,DA8,DA11,DA14,DA17)</f>
        <v>0</v>
      </c>
      <c r="DK24" s="221">
        <f t="shared" si="6"/>
        <v>0</v>
      </c>
      <c r="DL24" s="221">
        <f>DK24/$DO$12</f>
        <v>0</v>
      </c>
      <c r="DP24" s="175">
        <f t="shared" si="1"/>
        <v>0</v>
      </c>
      <c r="DQ24" s="175">
        <f t="shared" si="2"/>
        <v>0</v>
      </c>
      <c r="DR24" s="175">
        <f t="shared" si="3"/>
        <v>0</v>
      </c>
      <c r="DS24" s="175">
        <f t="shared" si="4"/>
        <v>0</v>
      </c>
      <c r="DT24" s="175"/>
      <c r="DU24" s="227" t="s">
        <v>121</v>
      </c>
    </row>
    <row r="25" spans="1:125" s="176" customFormat="1" ht="16.5" thickBot="1">
      <c r="A25" s="185" t="str">
        <f>IF(DA24&lt;&gt;0,(IF(OR(A24="",B24=""),"Please fill in the two boxes above",IF(AND(B24="YES",OR(A24="OTHER",A24="")),"YES for direct impacts on business/household only",""))),"")</f>
        <v/>
      </c>
      <c r="B25" s="187"/>
      <c r="C25" s="40" t="s">
        <v>53</v>
      </c>
      <c r="D25" s="151"/>
      <c r="E25" s="99"/>
      <c r="F25" s="3"/>
      <c r="G25" s="3"/>
      <c r="H25" s="3"/>
      <c r="I25" s="3"/>
      <c r="J25" s="3"/>
      <c r="K25" s="3"/>
      <c r="L25" s="3"/>
      <c r="M25" s="3"/>
      <c r="N25" s="3"/>
      <c r="O25" s="3"/>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99"/>
      <c r="BD25" s="3"/>
      <c r="BE25" s="3"/>
      <c r="BF25" s="3"/>
      <c r="BG25" s="3"/>
      <c r="BH25" s="3"/>
      <c r="BI25" s="3"/>
      <c r="BJ25" s="3"/>
      <c r="BK25" s="3"/>
      <c r="BL25" s="3"/>
      <c r="BM25" s="3"/>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105">
        <f t="shared" si="13"/>
        <v>0</v>
      </c>
      <c r="DB25" s="117">
        <f t="shared" si="12"/>
        <v>0</v>
      </c>
      <c r="DD25" s="223" t="s">
        <v>122</v>
      </c>
      <c r="DE25" s="224">
        <f>DJ10/DO11</f>
        <v>0</v>
      </c>
      <c r="DF25" s="224">
        <f>DE25/DO12</f>
        <v>0</v>
      </c>
      <c r="DG25" s="241"/>
      <c r="DH25" s="175"/>
      <c r="DI25" s="226" t="s">
        <v>82</v>
      </c>
      <c r="DJ25" s="221">
        <f t="shared" ref="DJ25:DJ26" si="14">SUM(DA6,DA9,DA12,DA15,DA18)</f>
        <v>0</v>
      </c>
      <c r="DK25" s="221">
        <f t="shared" si="6"/>
        <v>0</v>
      </c>
      <c r="DL25" s="221">
        <f t="shared" ref="DL25:DL30" si="15">DK25/$DO$12</f>
        <v>0</v>
      </c>
      <c r="DP25" s="175">
        <f t="shared" si="1"/>
        <v>0</v>
      </c>
      <c r="DQ25" s="175">
        <f t="shared" si="2"/>
        <v>0</v>
      </c>
      <c r="DR25" s="175">
        <f t="shared" si="3"/>
        <v>0</v>
      </c>
      <c r="DS25" s="175">
        <f t="shared" si="4"/>
        <v>0</v>
      </c>
      <c r="DT25" s="175"/>
      <c r="DU25" s="239">
        <f>DU23-DU21</f>
        <v>0</v>
      </c>
    </row>
    <row r="26" spans="1:125" s="176" customFormat="1" ht="16.5" thickBot="1">
      <c r="A26" s="188"/>
      <c r="B26" s="187"/>
      <c r="C26" s="40" t="s">
        <v>54</v>
      </c>
      <c r="D26" s="152"/>
      <c r="E26" s="100"/>
      <c r="F26" s="101"/>
      <c r="G26" s="101"/>
      <c r="H26" s="101"/>
      <c r="I26" s="101"/>
      <c r="J26" s="101"/>
      <c r="K26" s="101"/>
      <c r="L26" s="101"/>
      <c r="M26" s="101"/>
      <c r="N26" s="101"/>
      <c r="O26" s="101"/>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100"/>
      <c r="BD26" s="101"/>
      <c r="BE26" s="101"/>
      <c r="BF26" s="101"/>
      <c r="BG26" s="101"/>
      <c r="BH26" s="101"/>
      <c r="BI26" s="101"/>
      <c r="BJ26" s="101"/>
      <c r="BK26" s="101"/>
      <c r="BL26" s="101"/>
      <c r="BM26" s="101"/>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105">
        <f t="shared" si="13"/>
        <v>0</v>
      </c>
      <c r="DB26" s="117">
        <f t="shared" si="12"/>
        <v>0</v>
      </c>
      <c r="DD26" s="223" t="s">
        <v>123</v>
      </c>
      <c r="DE26" s="224">
        <f>(DE25-DE24)</f>
        <v>0</v>
      </c>
      <c r="DF26" s="224">
        <f>DE26/DO12</f>
        <v>0</v>
      </c>
      <c r="DG26" s="241"/>
      <c r="DH26" s="175"/>
      <c r="DI26" s="226" t="s">
        <v>86</v>
      </c>
      <c r="DJ26" s="221">
        <f t="shared" si="14"/>
        <v>0</v>
      </c>
      <c r="DK26" s="221">
        <f t="shared" si="6"/>
        <v>0</v>
      </c>
      <c r="DL26" s="221">
        <f t="shared" si="15"/>
        <v>0</v>
      </c>
      <c r="DP26" s="175">
        <f t="shared" si="1"/>
        <v>0</v>
      </c>
      <c r="DQ26" s="175">
        <f t="shared" si="2"/>
        <v>0</v>
      </c>
      <c r="DR26" s="175">
        <f t="shared" si="3"/>
        <v>0</v>
      </c>
      <c r="DS26" s="175">
        <f t="shared" si="4"/>
        <v>0</v>
      </c>
      <c r="DT26" s="175"/>
    </row>
    <row r="27" spans="1:125" s="176" customFormat="1" ht="16.5" thickBot="1">
      <c r="A27" s="37"/>
      <c r="B27" s="38"/>
      <c r="C27" s="111" t="s">
        <v>124</v>
      </c>
      <c r="D27" s="153"/>
      <c r="E27" s="97"/>
      <c r="F27" s="98"/>
      <c r="G27" s="98"/>
      <c r="H27" s="98"/>
      <c r="I27" s="98">
        <v>0</v>
      </c>
      <c r="J27" s="98">
        <v>0</v>
      </c>
      <c r="K27" s="98">
        <v>0</v>
      </c>
      <c r="L27" s="98">
        <v>0</v>
      </c>
      <c r="M27" s="98">
        <v>0</v>
      </c>
      <c r="N27" s="98">
        <v>0</v>
      </c>
      <c r="O27" s="98">
        <v>0</v>
      </c>
      <c r="P27" s="98">
        <v>0</v>
      </c>
      <c r="Q27" s="98">
        <v>0</v>
      </c>
      <c r="R27" s="98">
        <v>0</v>
      </c>
      <c r="S27" s="98">
        <v>0</v>
      </c>
      <c r="T27" s="98">
        <v>0</v>
      </c>
      <c r="U27" s="98">
        <v>0</v>
      </c>
      <c r="V27" s="98">
        <v>0</v>
      </c>
      <c r="W27" s="98">
        <v>0</v>
      </c>
      <c r="X27" s="98">
        <v>0</v>
      </c>
      <c r="Y27" s="98">
        <v>0</v>
      </c>
      <c r="Z27" s="98">
        <v>0</v>
      </c>
      <c r="AA27" s="98">
        <v>0</v>
      </c>
      <c r="AB27" s="98">
        <v>0</v>
      </c>
      <c r="AC27" s="98">
        <v>0</v>
      </c>
      <c r="AD27" s="98">
        <v>0</v>
      </c>
      <c r="AE27" s="98">
        <v>0</v>
      </c>
      <c r="AF27" s="98">
        <v>0</v>
      </c>
      <c r="AG27" s="98">
        <v>0</v>
      </c>
      <c r="AH27" s="98">
        <v>0</v>
      </c>
      <c r="AI27" s="98">
        <v>0</v>
      </c>
      <c r="AJ27" s="98">
        <v>0</v>
      </c>
      <c r="AK27" s="98">
        <v>0</v>
      </c>
      <c r="AL27" s="98">
        <v>0</v>
      </c>
      <c r="AM27" s="98">
        <v>0</v>
      </c>
      <c r="AN27" s="98">
        <v>0</v>
      </c>
      <c r="AO27" s="98">
        <v>0</v>
      </c>
      <c r="AP27" s="98">
        <v>0</v>
      </c>
      <c r="AQ27" s="98">
        <v>0</v>
      </c>
      <c r="AR27" s="98">
        <v>0</v>
      </c>
      <c r="AS27" s="98">
        <v>0</v>
      </c>
      <c r="AT27" s="98">
        <v>0</v>
      </c>
      <c r="AU27" s="98">
        <v>0</v>
      </c>
      <c r="AV27" s="98">
        <v>0</v>
      </c>
      <c r="AW27" s="98">
        <v>0</v>
      </c>
      <c r="AX27" s="98">
        <v>0</v>
      </c>
      <c r="AY27" s="98">
        <v>0</v>
      </c>
      <c r="AZ27" s="98">
        <v>0</v>
      </c>
      <c r="BA27" s="98">
        <v>0</v>
      </c>
      <c r="BB27" s="98">
        <v>0</v>
      </c>
      <c r="BC27" s="97"/>
      <c r="BD27" s="98"/>
      <c r="BE27" s="98"/>
      <c r="BF27" s="98"/>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0</v>
      </c>
      <c r="CE27" s="98">
        <v>0</v>
      </c>
      <c r="CF27" s="98">
        <v>0</v>
      </c>
      <c r="CG27" s="98">
        <v>0</v>
      </c>
      <c r="CH27" s="98">
        <v>0</v>
      </c>
      <c r="CI27" s="98">
        <v>0</v>
      </c>
      <c r="CJ27" s="98">
        <v>0</v>
      </c>
      <c r="CK27" s="98">
        <v>0</v>
      </c>
      <c r="CL27" s="98">
        <v>0</v>
      </c>
      <c r="CM27" s="98">
        <v>0</v>
      </c>
      <c r="CN27" s="98">
        <v>0</v>
      </c>
      <c r="CO27" s="98">
        <v>0</v>
      </c>
      <c r="CP27" s="98">
        <v>0</v>
      </c>
      <c r="CQ27" s="98">
        <v>0</v>
      </c>
      <c r="CR27" s="98">
        <v>0</v>
      </c>
      <c r="CS27" s="98">
        <v>0</v>
      </c>
      <c r="CT27" s="98">
        <v>0</v>
      </c>
      <c r="CU27" s="98">
        <v>0</v>
      </c>
      <c r="CV27" s="98">
        <v>0</v>
      </c>
      <c r="CW27" s="98">
        <v>0</v>
      </c>
      <c r="CX27" s="98">
        <v>0</v>
      </c>
      <c r="CY27" s="98">
        <v>0</v>
      </c>
      <c r="CZ27" s="98">
        <v>0</v>
      </c>
      <c r="DA27" s="105">
        <f t="shared" si="13"/>
        <v>0</v>
      </c>
      <c r="DB27" s="117">
        <f t="shared" si="12"/>
        <v>0</v>
      </c>
      <c r="DF27" s="175"/>
      <c r="DI27" s="220" t="s">
        <v>125</v>
      </c>
      <c r="DJ27" s="236"/>
      <c r="DK27" s="221"/>
      <c r="DL27" s="221"/>
      <c r="DP27" s="175">
        <f t="shared" si="1"/>
        <v>0</v>
      </c>
      <c r="DQ27" s="175">
        <f t="shared" si="2"/>
        <v>0</v>
      </c>
      <c r="DR27" s="175">
        <f t="shared" si="3"/>
        <v>0</v>
      </c>
      <c r="DS27" s="175">
        <f t="shared" si="4"/>
        <v>0</v>
      </c>
      <c r="DT27" s="175"/>
    </row>
    <row r="28" spans="1:125" s="176" customFormat="1" ht="15.4" customHeight="1" thickBot="1">
      <c r="A28" s="185" t="str">
        <f>IF(DA27&lt;&gt;0,(IF(OR(A27="",B27=""),"Please fill in the two boxes above",IF(AND(B27="YES",OR(A27="OTHER",A27="")),"YES for direct impacts on business/household only",""))),"")</f>
        <v/>
      </c>
      <c r="B28" s="187"/>
      <c r="C28" s="40" t="s">
        <v>53</v>
      </c>
      <c r="D28" s="151"/>
      <c r="E28" s="99"/>
      <c r="F28" s="3"/>
      <c r="G28" s="3"/>
      <c r="H28" s="3"/>
      <c r="I28" s="3">
        <v>0</v>
      </c>
      <c r="J28" s="3">
        <v>0</v>
      </c>
      <c r="K28" s="3">
        <v>0</v>
      </c>
      <c r="L28" s="3">
        <v>0</v>
      </c>
      <c r="M28" s="3">
        <v>0</v>
      </c>
      <c r="N28" s="3">
        <v>0</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0</v>
      </c>
      <c r="AL28" s="2">
        <v>0</v>
      </c>
      <c r="AM28" s="2">
        <v>0</v>
      </c>
      <c r="AN28" s="2">
        <v>0</v>
      </c>
      <c r="AO28" s="2">
        <v>0</v>
      </c>
      <c r="AP28" s="2">
        <v>0</v>
      </c>
      <c r="AQ28" s="2">
        <v>0</v>
      </c>
      <c r="AR28" s="2">
        <v>0</v>
      </c>
      <c r="AS28" s="2">
        <v>0</v>
      </c>
      <c r="AT28" s="2">
        <v>0</v>
      </c>
      <c r="AU28" s="2">
        <v>0</v>
      </c>
      <c r="AV28" s="2">
        <v>0</v>
      </c>
      <c r="AW28" s="2">
        <v>0</v>
      </c>
      <c r="AX28" s="2">
        <v>0</v>
      </c>
      <c r="AY28" s="2">
        <v>0</v>
      </c>
      <c r="AZ28" s="2">
        <v>0</v>
      </c>
      <c r="BA28" s="2">
        <v>0</v>
      </c>
      <c r="BB28" s="2">
        <v>0</v>
      </c>
      <c r="BC28" s="99"/>
      <c r="BD28" s="3"/>
      <c r="BE28" s="3"/>
      <c r="BF28" s="3"/>
      <c r="BG28" s="3">
        <v>0</v>
      </c>
      <c r="BH28" s="3">
        <v>0</v>
      </c>
      <c r="BI28" s="3">
        <v>0</v>
      </c>
      <c r="BJ28" s="3">
        <v>0</v>
      </c>
      <c r="BK28" s="3">
        <v>0</v>
      </c>
      <c r="BL28" s="3">
        <v>0</v>
      </c>
      <c r="BM28" s="2">
        <v>0</v>
      </c>
      <c r="BN28" s="2">
        <v>0</v>
      </c>
      <c r="BO28" s="2">
        <v>0</v>
      </c>
      <c r="BP28" s="2">
        <v>0</v>
      </c>
      <c r="BQ28" s="2">
        <v>0</v>
      </c>
      <c r="BR28" s="2">
        <v>0</v>
      </c>
      <c r="BS28" s="2">
        <v>0</v>
      </c>
      <c r="BT28" s="2">
        <v>0</v>
      </c>
      <c r="BU28" s="2">
        <v>0</v>
      </c>
      <c r="BV28" s="2">
        <v>0</v>
      </c>
      <c r="BW28" s="2">
        <v>0</v>
      </c>
      <c r="BX28" s="2">
        <v>0</v>
      </c>
      <c r="BY28" s="2">
        <v>0</v>
      </c>
      <c r="BZ28" s="2">
        <v>0</v>
      </c>
      <c r="CA28" s="2">
        <v>0</v>
      </c>
      <c r="CB28" s="2">
        <v>0</v>
      </c>
      <c r="CC28" s="2">
        <v>0</v>
      </c>
      <c r="CD28" s="2">
        <v>0</v>
      </c>
      <c r="CE28" s="2">
        <v>0</v>
      </c>
      <c r="CF28" s="2">
        <v>0</v>
      </c>
      <c r="CG28" s="2">
        <v>0</v>
      </c>
      <c r="CH28" s="2">
        <v>0</v>
      </c>
      <c r="CI28" s="2">
        <v>0</v>
      </c>
      <c r="CJ28" s="2">
        <v>0</v>
      </c>
      <c r="CK28" s="2">
        <v>0</v>
      </c>
      <c r="CL28" s="2">
        <v>0</v>
      </c>
      <c r="CM28" s="2">
        <v>0</v>
      </c>
      <c r="CN28" s="2">
        <v>0</v>
      </c>
      <c r="CO28" s="2">
        <v>0</v>
      </c>
      <c r="CP28" s="2">
        <v>0</v>
      </c>
      <c r="CQ28" s="2">
        <v>0</v>
      </c>
      <c r="CR28" s="2">
        <v>0</v>
      </c>
      <c r="CS28" s="2">
        <v>0</v>
      </c>
      <c r="CT28" s="2">
        <v>0</v>
      </c>
      <c r="CU28" s="2">
        <v>0</v>
      </c>
      <c r="CV28" s="2">
        <v>0</v>
      </c>
      <c r="CW28" s="2">
        <v>0</v>
      </c>
      <c r="CX28" s="2">
        <v>0</v>
      </c>
      <c r="CY28" s="2">
        <v>0</v>
      </c>
      <c r="CZ28" s="2">
        <v>0</v>
      </c>
      <c r="DA28" s="105">
        <f t="shared" si="13"/>
        <v>0</v>
      </c>
      <c r="DB28" s="117">
        <f t="shared" si="12"/>
        <v>0</v>
      </c>
      <c r="DF28" s="175"/>
      <c r="DI28" s="226" t="s">
        <v>38</v>
      </c>
      <c r="DJ28" s="221">
        <f>SUM(DA70,DA73,DA76,DA79,DA82)</f>
        <v>0</v>
      </c>
      <c r="DK28" s="221">
        <f t="shared" si="6"/>
        <v>0</v>
      </c>
      <c r="DL28" s="221">
        <f t="shared" si="15"/>
        <v>0</v>
      </c>
      <c r="DP28" s="175">
        <f t="shared" si="1"/>
        <v>0</v>
      </c>
      <c r="DQ28" s="175">
        <f t="shared" si="2"/>
        <v>0</v>
      </c>
      <c r="DR28" s="175">
        <f t="shared" si="3"/>
        <v>0</v>
      </c>
      <c r="DS28" s="175">
        <f t="shared" si="4"/>
        <v>0</v>
      </c>
      <c r="DT28" s="175"/>
    </row>
    <row r="29" spans="1:125" s="176" customFormat="1" ht="16.5" thickBot="1">
      <c r="A29" s="188"/>
      <c r="B29" s="187"/>
      <c r="C29" s="41" t="s">
        <v>54</v>
      </c>
      <c r="D29" s="152"/>
      <c r="E29" s="100"/>
      <c r="F29" s="101"/>
      <c r="G29" s="101"/>
      <c r="H29" s="101"/>
      <c r="I29" s="101">
        <v>0</v>
      </c>
      <c r="J29" s="101">
        <v>0</v>
      </c>
      <c r="K29" s="101">
        <v>0</v>
      </c>
      <c r="L29" s="101">
        <v>0</v>
      </c>
      <c r="M29" s="101">
        <v>0</v>
      </c>
      <c r="N29" s="101">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100"/>
      <c r="BD29" s="101"/>
      <c r="BE29" s="101"/>
      <c r="BF29" s="101"/>
      <c r="BG29" s="101">
        <v>0</v>
      </c>
      <c r="BH29" s="101">
        <v>0</v>
      </c>
      <c r="BI29" s="101">
        <v>0</v>
      </c>
      <c r="BJ29" s="101">
        <v>0</v>
      </c>
      <c r="BK29" s="101">
        <v>0</v>
      </c>
      <c r="BL29" s="101">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105">
        <f t="shared" si="13"/>
        <v>0</v>
      </c>
      <c r="DB29" s="117">
        <f t="shared" si="12"/>
        <v>0</v>
      </c>
      <c r="DF29" s="175"/>
      <c r="DI29" s="226" t="s">
        <v>111</v>
      </c>
      <c r="DJ29" s="221">
        <f t="shared" ref="DJ29" si="16">SUM(DA71,DA74,DA77,DA80,DA83)</f>
        <v>0</v>
      </c>
      <c r="DK29" s="221">
        <f t="shared" si="6"/>
        <v>0</v>
      </c>
      <c r="DL29" s="221">
        <f t="shared" si="15"/>
        <v>0</v>
      </c>
      <c r="DP29" s="175">
        <f t="shared" si="1"/>
        <v>0</v>
      </c>
      <c r="DQ29" s="175">
        <f t="shared" si="2"/>
        <v>0</v>
      </c>
      <c r="DR29" s="175">
        <f t="shared" si="3"/>
        <v>0</v>
      </c>
      <c r="DS29" s="175">
        <f t="shared" si="4"/>
        <v>0</v>
      </c>
      <c r="DT29" s="175"/>
    </row>
    <row r="30" spans="1:125" s="176" customFormat="1" ht="16.5" thickBot="1">
      <c r="A30" s="37"/>
      <c r="B30" s="38"/>
      <c r="C30" s="111" t="s">
        <v>126</v>
      </c>
      <c r="D30" s="153"/>
      <c r="E30" s="97"/>
      <c r="F30" s="98"/>
      <c r="G30" s="98"/>
      <c r="H30" s="98"/>
      <c r="I30" s="98">
        <v>0</v>
      </c>
      <c r="J30" s="98">
        <v>0</v>
      </c>
      <c r="K30" s="98">
        <v>0</v>
      </c>
      <c r="L30" s="98">
        <v>0</v>
      </c>
      <c r="M30" s="98">
        <v>0</v>
      </c>
      <c r="N30" s="98">
        <v>0</v>
      </c>
      <c r="O30" s="98">
        <v>0</v>
      </c>
      <c r="P30" s="98">
        <v>0</v>
      </c>
      <c r="Q30" s="98">
        <v>0</v>
      </c>
      <c r="R30" s="98">
        <v>0</v>
      </c>
      <c r="S30" s="98">
        <v>0</v>
      </c>
      <c r="T30" s="98">
        <v>0</v>
      </c>
      <c r="U30" s="98">
        <v>0</v>
      </c>
      <c r="V30" s="98">
        <v>0</v>
      </c>
      <c r="W30" s="98">
        <v>0</v>
      </c>
      <c r="X30" s="98">
        <v>0</v>
      </c>
      <c r="Y30" s="98">
        <v>0</v>
      </c>
      <c r="Z30" s="98">
        <v>0</v>
      </c>
      <c r="AA30" s="98">
        <v>0</v>
      </c>
      <c r="AB30" s="98">
        <v>0</v>
      </c>
      <c r="AC30" s="98">
        <v>0</v>
      </c>
      <c r="AD30" s="98">
        <v>0</v>
      </c>
      <c r="AE30" s="98">
        <v>0</v>
      </c>
      <c r="AF30" s="98">
        <v>0</v>
      </c>
      <c r="AG30" s="98">
        <v>0</v>
      </c>
      <c r="AH30" s="98">
        <v>0</v>
      </c>
      <c r="AI30" s="98">
        <v>0</v>
      </c>
      <c r="AJ30" s="98">
        <v>0</v>
      </c>
      <c r="AK30" s="98">
        <v>0</v>
      </c>
      <c r="AL30" s="98">
        <v>0</v>
      </c>
      <c r="AM30" s="98">
        <v>0</v>
      </c>
      <c r="AN30" s="98">
        <v>0</v>
      </c>
      <c r="AO30" s="98">
        <v>0</v>
      </c>
      <c r="AP30" s="98">
        <v>0</v>
      </c>
      <c r="AQ30" s="98">
        <v>0</v>
      </c>
      <c r="AR30" s="98">
        <v>0</v>
      </c>
      <c r="AS30" s="98">
        <v>0</v>
      </c>
      <c r="AT30" s="98">
        <v>0</v>
      </c>
      <c r="AU30" s="98">
        <v>0</v>
      </c>
      <c r="AV30" s="98">
        <v>0</v>
      </c>
      <c r="AW30" s="98">
        <v>0</v>
      </c>
      <c r="AX30" s="98">
        <v>0</v>
      </c>
      <c r="AY30" s="98">
        <v>0</v>
      </c>
      <c r="AZ30" s="98">
        <v>0</v>
      </c>
      <c r="BA30" s="98">
        <v>0</v>
      </c>
      <c r="BB30" s="98">
        <v>0</v>
      </c>
      <c r="BC30" s="97"/>
      <c r="BD30" s="98"/>
      <c r="BE30" s="98"/>
      <c r="BF30" s="98"/>
      <c r="BG30" s="98">
        <v>0</v>
      </c>
      <c r="BH30" s="98">
        <v>0</v>
      </c>
      <c r="BI30" s="98">
        <v>0</v>
      </c>
      <c r="BJ30" s="98">
        <v>0</v>
      </c>
      <c r="BK30" s="98">
        <v>0</v>
      </c>
      <c r="BL30" s="98">
        <v>0</v>
      </c>
      <c r="BM30" s="98">
        <v>0</v>
      </c>
      <c r="BN30" s="98">
        <v>0</v>
      </c>
      <c r="BO30" s="98">
        <v>0</v>
      </c>
      <c r="BP30" s="98">
        <v>0</v>
      </c>
      <c r="BQ30" s="98">
        <v>0</v>
      </c>
      <c r="BR30" s="98">
        <v>0</v>
      </c>
      <c r="BS30" s="98">
        <v>0</v>
      </c>
      <c r="BT30" s="98">
        <v>0</v>
      </c>
      <c r="BU30" s="98">
        <v>0</v>
      </c>
      <c r="BV30" s="98">
        <v>0</v>
      </c>
      <c r="BW30" s="98">
        <v>0</v>
      </c>
      <c r="BX30" s="98">
        <v>0</v>
      </c>
      <c r="BY30" s="98">
        <v>0</v>
      </c>
      <c r="BZ30" s="98">
        <v>0</v>
      </c>
      <c r="CA30" s="98">
        <v>0</v>
      </c>
      <c r="CB30" s="98">
        <v>0</v>
      </c>
      <c r="CC30" s="98">
        <v>0</v>
      </c>
      <c r="CD30" s="98">
        <v>0</v>
      </c>
      <c r="CE30" s="98">
        <v>0</v>
      </c>
      <c r="CF30" s="98">
        <v>0</v>
      </c>
      <c r="CG30" s="98">
        <v>0</v>
      </c>
      <c r="CH30" s="98">
        <v>0</v>
      </c>
      <c r="CI30" s="98">
        <v>0</v>
      </c>
      <c r="CJ30" s="98">
        <v>0</v>
      </c>
      <c r="CK30" s="98">
        <v>0</v>
      </c>
      <c r="CL30" s="98">
        <v>0</v>
      </c>
      <c r="CM30" s="98">
        <v>0</v>
      </c>
      <c r="CN30" s="98">
        <v>0</v>
      </c>
      <c r="CO30" s="98">
        <v>0</v>
      </c>
      <c r="CP30" s="98">
        <v>0</v>
      </c>
      <c r="CQ30" s="98">
        <v>0</v>
      </c>
      <c r="CR30" s="98">
        <v>0</v>
      </c>
      <c r="CS30" s="98">
        <v>0</v>
      </c>
      <c r="CT30" s="98">
        <v>0</v>
      </c>
      <c r="CU30" s="98">
        <v>0</v>
      </c>
      <c r="CV30" s="98">
        <v>0</v>
      </c>
      <c r="CW30" s="98">
        <v>0</v>
      </c>
      <c r="CX30" s="98">
        <v>0</v>
      </c>
      <c r="CY30" s="98">
        <v>0</v>
      </c>
      <c r="CZ30" s="98">
        <v>0</v>
      </c>
      <c r="DA30" s="105">
        <f t="shared" si="13"/>
        <v>0</v>
      </c>
      <c r="DB30" s="117">
        <f t="shared" si="12"/>
        <v>0</v>
      </c>
      <c r="DF30" s="175"/>
      <c r="DI30" s="226" t="s">
        <v>115</v>
      </c>
      <c r="DJ30" s="221">
        <f>SUM(DA72,DA75,DA78,DA81,DA84)</f>
        <v>0</v>
      </c>
      <c r="DK30" s="221">
        <f t="shared" si="6"/>
        <v>0</v>
      </c>
      <c r="DL30" s="221">
        <f t="shared" si="15"/>
        <v>0</v>
      </c>
      <c r="DP30" s="175">
        <f t="shared" si="1"/>
        <v>0</v>
      </c>
      <c r="DQ30" s="175">
        <f t="shared" si="2"/>
        <v>0</v>
      </c>
      <c r="DR30" s="175">
        <f t="shared" si="3"/>
        <v>0</v>
      </c>
      <c r="DS30" s="175">
        <f t="shared" si="4"/>
        <v>0</v>
      </c>
      <c r="DT30" s="175"/>
    </row>
    <row r="31" spans="1:125" s="176" customFormat="1" ht="15.4" customHeight="1" thickBot="1">
      <c r="A31" s="185" t="str">
        <f>IF(DA30&lt;&gt;0,(IF(OR(A30="",B30=""),"Please fill in the two boxes above",IF(AND(B30="YES",OR(A30="OTHER",A30="")),"YES for direct impacts on business/household only",""))),"")</f>
        <v/>
      </c>
      <c r="B31" s="187"/>
      <c r="C31" s="40" t="s">
        <v>53</v>
      </c>
      <c r="D31" s="151"/>
      <c r="E31" s="99"/>
      <c r="F31" s="3"/>
      <c r="G31" s="3"/>
      <c r="H31" s="3"/>
      <c r="I31" s="3">
        <v>0</v>
      </c>
      <c r="J31" s="3">
        <v>0</v>
      </c>
      <c r="K31" s="3">
        <v>0</v>
      </c>
      <c r="L31" s="3">
        <v>0</v>
      </c>
      <c r="M31" s="3">
        <v>0</v>
      </c>
      <c r="N31" s="3">
        <v>0</v>
      </c>
      <c r="O31" s="2">
        <v>0</v>
      </c>
      <c r="P31" s="2">
        <v>0</v>
      </c>
      <c r="Q31" s="2">
        <v>0</v>
      </c>
      <c r="R31" s="2">
        <v>0</v>
      </c>
      <c r="S31" s="2">
        <v>0</v>
      </c>
      <c r="T31" s="2">
        <v>0</v>
      </c>
      <c r="U31" s="2">
        <v>0</v>
      </c>
      <c r="V31" s="2">
        <v>0</v>
      </c>
      <c r="W31" s="2">
        <v>0</v>
      </c>
      <c r="X31" s="2">
        <v>0</v>
      </c>
      <c r="Y31" s="2">
        <v>0</v>
      </c>
      <c r="Z31" s="2">
        <v>0</v>
      </c>
      <c r="AA31" s="2">
        <v>0</v>
      </c>
      <c r="AB31" s="2">
        <v>0</v>
      </c>
      <c r="AC31" s="2">
        <v>0</v>
      </c>
      <c r="AD31" s="2">
        <v>0</v>
      </c>
      <c r="AE31" s="2">
        <v>0</v>
      </c>
      <c r="AF31" s="2">
        <v>0</v>
      </c>
      <c r="AG31" s="2">
        <v>0</v>
      </c>
      <c r="AH31" s="2">
        <v>0</v>
      </c>
      <c r="AI31" s="2">
        <v>0</v>
      </c>
      <c r="AJ31" s="2">
        <v>0</v>
      </c>
      <c r="AK31" s="2">
        <v>0</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99"/>
      <c r="BD31" s="3"/>
      <c r="BE31" s="3"/>
      <c r="BF31" s="3"/>
      <c r="BG31" s="3">
        <v>0</v>
      </c>
      <c r="BH31" s="3">
        <v>0</v>
      </c>
      <c r="BI31" s="3">
        <v>0</v>
      </c>
      <c r="BJ31" s="3">
        <v>0</v>
      </c>
      <c r="BK31" s="3">
        <v>0</v>
      </c>
      <c r="BL31" s="3">
        <v>0</v>
      </c>
      <c r="BM31" s="2">
        <v>0</v>
      </c>
      <c r="BN31" s="2">
        <v>0</v>
      </c>
      <c r="BO31" s="2">
        <v>0</v>
      </c>
      <c r="BP31" s="2">
        <v>0</v>
      </c>
      <c r="BQ31" s="2">
        <v>0</v>
      </c>
      <c r="BR31" s="2">
        <v>0</v>
      </c>
      <c r="BS31" s="2">
        <v>0</v>
      </c>
      <c r="BT31" s="2">
        <v>0</v>
      </c>
      <c r="BU31" s="2">
        <v>0</v>
      </c>
      <c r="BV31" s="2">
        <v>0</v>
      </c>
      <c r="BW31" s="2">
        <v>0</v>
      </c>
      <c r="BX31" s="2">
        <v>0</v>
      </c>
      <c r="BY31" s="2">
        <v>0</v>
      </c>
      <c r="BZ31" s="2">
        <v>0</v>
      </c>
      <c r="CA31" s="2">
        <v>0</v>
      </c>
      <c r="CB31" s="2">
        <v>0</v>
      </c>
      <c r="CC31" s="2">
        <v>0</v>
      </c>
      <c r="CD31" s="2">
        <v>0</v>
      </c>
      <c r="CE31" s="2">
        <v>0</v>
      </c>
      <c r="CF31" s="2">
        <v>0</v>
      </c>
      <c r="CG31" s="2">
        <v>0</v>
      </c>
      <c r="CH31" s="2">
        <v>0</v>
      </c>
      <c r="CI31" s="2">
        <v>0</v>
      </c>
      <c r="CJ31" s="2">
        <v>0</v>
      </c>
      <c r="CK31" s="2">
        <v>0</v>
      </c>
      <c r="CL31" s="2">
        <v>0</v>
      </c>
      <c r="CM31" s="2">
        <v>0</v>
      </c>
      <c r="CN31" s="2">
        <v>0</v>
      </c>
      <c r="CO31" s="2">
        <v>0</v>
      </c>
      <c r="CP31" s="2">
        <v>0</v>
      </c>
      <c r="CQ31" s="2">
        <v>0</v>
      </c>
      <c r="CR31" s="2">
        <v>0</v>
      </c>
      <c r="CS31" s="2">
        <v>0</v>
      </c>
      <c r="CT31" s="2">
        <v>0</v>
      </c>
      <c r="CU31" s="2">
        <v>0</v>
      </c>
      <c r="CV31" s="2">
        <v>0</v>
      </c>
      <c r="CW31" s="2">
        <v>0</v>
      </c>
      <c r="CX31" s="2">
        <v>0</v>
      </c>
      <c r="CY31" s="2">
        <v>0</v>
      </c>
      <c r="CZ31" s="2">
        <v>0</v>
      </c>
      <c r="DA31" s="105">
        <f t="shared" si="13"/>
        <v>0</v>
      </c>
      <c r="DB31" s="117">
        <f t="shared" si="12"/>
        <v>0</v>
      </c>
      <c r="DD31" s="244"/>
      <c r="DK31" s="245"/>
      <c r="DL31" s="245"/>
      <c r="DP31" s="175">
        <f t="shared" si="1"/>
        <v>0</v>
      </c>
      <c r="DQ31" s="175">
        <f t="shared" si="2"/>
        <v>0</v>
      </c>
      <c r="DR31" s="175">
        <f t="shared" si="3"/>
        <v>0</v>
      </c>
      <c r="DS31" s="175">
        <f t="shared" si="4"/>
        <v>0</v>
      </c>
      <c r="DT31" s="175"/>
    </row>
    <row r="32" spans="1:125" s="176" customFormat="1" ht="16.5" thickBot="1">
      <c r="A32" s="188"/>
      <c r="B32" s="187"/>
      <c r="C32" s="41" t="s">
        <v>54</v>
      </c>
      <c r="D32" s="152"/>
      <c r="E32" s="100"/>
      <c r="F32" s="101"/>
      <c r="G32" s="101"/>
      <c r="H32" s="101"/>
      <c r="I32" s="101">
        <v>0</v>
      </c>
      <c r="J32" s="101">
        <v>0</v>
      </c>
      <c r="K32" s="101">
        <v>0</v>
      </c>
      <c r="L32" s="101">
        <v>0</v>
      </c>
      <c r="M32" s="101">
        <v>0</v>
      </c>
      <c r="N32" s="101">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100"/>
      <c r="BD32" s="101"/>
      <c r="BE32" s="101"/>
      <c r="BF32" s="101"/>
      <c r="BG32" s="101">
        <v>0</v>
      </c>
      <c r="BH32" s="101">
        <v>0</v>
      </c>
      <c r="BI32" s="101">
        <v>0</v>
      </c>
      <c r="BJ32" s="101">
        <v>0</v>
      </c>
      <c r="BK32" s="101">
        <v>0</v>
      </c>
      <c r="BL32" s="101">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105">
        <f t="shared" si="13"/>
        <v>0</v>
      </c>
      <c r="DB32" s="117">
        <f t="shared" si="12"/>
        <v>0</v>
      </c>
      <c r="DI32" s="246"/>
      <c r="DJ32" s="245"/>
      <c r="DK32" s="245"/>
      <c r="DL32" s="245"/>
      <c r="DP32" s="175">
        <f t="shared" si="1"/>
        <v>0</v>
      </c>
      <c r="DQ32" s="175">
        <f t="shared" si="2"/>
        <v>0</v>
      </c>
      <c r="DR32" s="175">
        <f t="shared" si="3"/>
        <v>0</v>
      </c>
      <c r="DS32" s="175">
        <f t="shared" si="4"/>
        <v>0</v>
      </c>
      <c r="DT32" s="175"/>
    </row>
    <row r="33" spans="1:124" s="176" customFormat="1" ht="16.5" thickBot="1">
      <c r="A33" s="37"/>
      <c r="B33" s="38"/>
      <c r="C33" s="111" t="s">
        <v>127</v>
      </c>
      <c r="D33" s="153"/>
      <c r="E33" s="3"/>
      <c r="F33" s="3"/>
      <c r="G33" s="3"/>
      <c r="H33" s="3"/>
      <c r="I33" s="3"/>
      <c r="J33" s="3"/>
      <c r="K33" s="3"/>
      <c r="L33" s="3"/>
      <c r="M33" s="3"/>
      <c r="N33" s="3"/>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c r="BD33" s="3"/>
      <c r="BE33" s="3"/>
      <c r="BF33" s="3"/>
      <c r="BG33" s="3"/>
      <c r="BH33" s="3"/>
      <c r="BI33" s="3"/>
      <c r="BJ33" s="3"/>
      <c r="BK33" s="3"/>
      <c r="BL33" s="3"/>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105">
        <f t="shared" si="13"/>
        <v>0</v>
      </c>
      <c r="DB33" s="117">
        <f t="shared" si="12"/>
        <v>0</v>
      </c>
      <c r="DI33" s="247"/>
      <c r="DJ33" s="245"/>
      <c r="DK33" s="245"/>
      <c r="DL33" s="245"/>
      <c r="DP33" s="175">
        <f t="shared" si="1"/>
        <v>0</v>
      </c>
      <c r="DQ33" s="175">
        <f t="shared" si="2"/>
        <v>0</v>
      </c>
      <c r="DR33" s="175">
        <f t="shared" si="3"/>
        <v>0</v>
      </c>
      <c r="DS33" s="175">
        <f t="shared" si="4"/>
        <v>0</v>
      </c>
      <c r="DT33" s="175"/>
    </row>
    <row r="34" spans="1:124" s="176" customFormat="1" ht="15.4" customHeight="1" thickBot="1">
      <c r="A34" s="185" t="str">
        <f>IF(DA33&lt;&gt;0,(IF(OR(A33="",B33=""),"Please fill in the two boxes above",IF(AND(B33="YES",OR(A33="OTHER",A33="")),"YES for direct impacts on business/household only",""))),"")</f>
        <v/>
      </c>
      <c r="B34" s="187"/>
      <c r="C34" s="40" t="s">
        <v>53</v>
      </c>
      <c r="D34" s="151"/>
      <c r="E34" s="2"/>
      <c r="F34" s="2"/>
      <c r="G34" s="2"/>
      <c r="H34" s="2"/>
      <c r="I34" s="2"/>
      <c r="J34" s="2"/>
      <c r="K34" s="2"/>
      <c r="L34" s="2"/>
      <c r="M34" s="2"/>
      <c r="N34" s="2"/>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c r="BD34" s="2"/>
      <c r="BE34" s="2"/>
      <c r="BF34" s="2"/>
      <c r="BG34" s="2"/>
      <c r="BH34" s="2"/>
      <c r="BI34" s="2"/>
      <c r="BJ34" s="2"/>
      <c r="BK34" s="2"/>
      <c r="BL34" s="2"/>
      <c r="BM34" s="2">
        <v>0</v>
      </c>
      <c r="BN34" s="2">
        <v>0</v>
      </c>
      <c r="BO34" s="2">
        <v>0</v>
      </c>
      <c r="BP34" s="2">
        <v>0</v>
      </c>
      <c r="BQ34" s="2">
        <v>0</v>
      </c>
      <c r="BR34" s="2">
        <v>0</v>
      </c>
      <c r="BS34" s="2">
        <v>0</v>
      </c>
      <c r="BT34" s="2">
        <v>0</v>
      </c>
      <c r="BU34" s="2">
        <v>0</v>
      </c>
      <c r="BV34" s="2">
        <v>0</v>
      </c>
      <c r="BW34" s="2">
        <v>0</v>
      </c>
      <c r="BX34" s="2">
        <v>0</v>
      </c>
      <c r="BY34" s="2">
        <v>0</v>
      </c>
      <c r="BZ34" s="2">
        <v>0</v>
      </c>
      <c r="CA34" s="2">
        <v>0</v>
      </c>
      <c r="CB34" s="2">
        <v>0</v>
      </c>
      <c r="CC34" s="2">
        <v>0</v>
      </c>
      <c r="CD34" s="2">
        <v>0</v>
      </c>
      <c r="CE34" s="2">
        <v>0</v>
      </c>
      <c r="CF34" s="2">
        <v>0</v>
      </c>
      <c r="CG34" s="2">
        <v>0</v>
      </c>
      <c r="CH34" s="2">
        <v>0</v>
      </c>
      <c r="CI34" s="2">
        <v>0</v>
      </c>
      <c r="CJ34" s="2">
        <v>0</v>
      </c>
      <c r="CK34" s="2">
        <v>0</v>
      </c>
      <c r="CL34" s="2">
        <v>0</v>
      </c>
      <c r="CM34" s="2">
        <v>0</v>
      </c>
      <c r="CN34" s="2">
        <v>0</v>
      </c>
      <c r="CO34" s="2">
        <v>0</v>
      </c>
      <c r="CP34" s="2">
        <v>0</v>
      </c>
      <c r="CQ34" s="2">
        <v>0</v>
      </c>
      <c r="CR34" s="2">
        <v>0</v>
      </c>
      <c r="CS34" s="2">
        <v>0</v>
      </c>
      <c r="CT34" s="2">
        <v>0</v>
      </c>
      <c r="CU34" s="2">
        <v>0</v>
      </c>
      <c r="CV34" s="2">
        <v>0</v>
      </c>
      <c r="CW34" s="2">
        <v>0</v>
      </c>
      <c r="CX34" s="2">
        <v>0</v>
      </c>
      <c r="CY34" s="2">
        <v>0</v>
      </c>
      <c r="CZ34" s="2">
        <v>0</v>
      </c>
      <c r="DA34" s="105">
        <f t="shared" si="13"/>
        <v>0</v>
      </c>
      <c r="DB34" s="117">
        <f t="shared" si="12"/>
        <v>0</v>
      </c>
      <c r="DI34" s="247"/>
      <c r="DJ34" s="245"/>
      <c r="DK34" s="245"/>
      <c r="DL34" s="245"/>
      <c r="DP34" s="175">
        <f t="shared" si="1"/>
        <v>0</v>
      </c>
      <c r="DQ34" s="175">
        <f t="shared" si="2"/>
        <v>0</v>
      </c>
      <c r="DR34" s="175">
        <f t="shared" si="3"/>
        <v>0</v>
      </c>
      <c r="DS34" s="175">
        <f t="shared" si="4"/>
        <v>0</v>
      </c>
      <c r="DT34" s="175"/>
    </row>
    <row r="35" spans="1:124" s="176" customFormat="1" ht="16.5" thickBot="1">
      <c r="A35" s="188"/>
      <c r="B35" s="187"/>
      <c r="C35" s="42" t="s">
        <v>54</v>
      </c>
      <c r="D35" s="154"/>
      <c r="E35" s="4"/>
      <c r="F35" s="5"/>
      <c r="G35" s="5"/>
      <c r="H35" s="5"/>
      <c r="I35" s="5"/>
      <c r="J35" s="5"/>
      <c r="K35" s="5"/>
      <c r="L35" s="5"/>
      <c r="M35" s="5"/>
      <c r="N35" s="5"/>
      <c r="O35" s="5">
        <v>0</v>
      </c>
      <c r="P35" s="5">
        <v>0</v>
      </c>
      <c r="Q35" s="5">
        <v>0</v>
      </c>
      <c r="R35" s="5">
        <v>0</v>
      </c>
      <c r="S35" s="5">
        <v>0</v>
      </c>
      <c r="T35" s="5">
        <v>0</v>
      </c>
      <c r="U35" s="5">
        <v>0</v>
      </c>
      <c r="V35" s="5">
        <v>0</v>
      </c>
      <c r="W35" s="5">
        <v>0</v>
      </c>
      <c r="X35" s="5">
        <v>0</v>
      </c>
      <c r="Y35" s="5">
        <v>0</v>
      </c>
      <c r="Z35" s="5">
        <v>0</v>
      </c>
      <c r="AA35" s="5">
        <v>0</v>
      </c>
      <c r="AB35" s="5">
        <v>0</v>
      </c>
      <c r="AC35" s="5">
        <v>0</v>
      </c>
      <c r="AD35" s="5">
        <v>0</v>
      </c>
      <c r="AE35" s="5">
        <v>0</v>
      </c>
      <c r="AF35" s="5">
        <v>0</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0</v>
      </c>
      <c r="AZ35" s="5">
        <v>0</v>
      </c>
      <c r="BA35" s="5">
        <v>0</v>
      </c>
      <c r="BB35" s="5">
        <v>0</v>
      </c>
      <c r="BC35" s="4"/>
      <c r="BD35" s="5"/>
      <c r="BE35" s="5"/>
      <c r="BF35" s="5"/>
      <c r="BG35" s="5"/>
      <c r="BH35" s="5"/>
      <c r="BI35" s="5"/>
      <c r="BJ35" s="5"/>
      <c r="BK35" s="5"/>
      <c r="BL35" s="5"/>
      <c r="BM35" s="5">
        <v>0</v>
      </c>
      <c r="BN35" s="5">
        <v>0</v>
      </c>
      <c r="BO35" s="5">
        <v>0</v>
      </c>
      <c r="BP35" s="5">
        <v>0</v>
      </c>
      <c r="BQ35" s="5">
        <v>0</v>
      </c>
      <c r="BR35" s="5">
        <v>0</v>
      </c>
      <c r="BS35" s="5">
        <v>0</v>
      </c>
      <c r="BT35" s="5">
        <v>0</v>
      </c>
      <c r="BU35" s="5">
        <v>0</v>
      </c>
      <c r="BV35" s="5">
        <v>0</v>
      </c>
      <c r="BW35" s="5">
        <v>0</v>
      </c>
      <c r="BX35" s="5">
        <v>0</v>
      </c>
      <c r="BY35" s="5">
        <v>0</v>
      </c>
      <c r="BZ35" s="5">
        <v>0</v>
      </c>
      <c r="CA35" s="5">
        <v>0</v>
      </c>
      <c r="CB35" s="5">
        <v>0</v>
      </c>
      <c r="CC35" s="5">
        <v>0</v>
      </c>
      <c r="CD35" s="5">
        <v>0</v>
      </c>
      <c r="CE35" s="5">
        <v>0</v>
      </c>
      <c r="CF35" s="5">
        <v>0</v>
      </c>
      <c r="CG35" s="5">
        <v>0</v>
      </c>
      <c r="CH35" s="5">
        <v>0</v>
      </c>
      <c r="CI35" s="5">
        <v>0</v>
      </c>
      <c r="CJ35" s="5">
        <v>0</v>
      </c>
      <c r="CK35" s="5">
        <v>0</v>
      </c>
      <c r="CL35" s="5">
        <v>0</v>
      </c>
      <c r="CM35" s="5">
        <v>0</v>
      </c>
      <c r="CN35" s="5">
        <v>0</v>
      </c>
      <c r="CO35" s="5">
        <v>0</v>
      </c>
      <c r="CP35" s="5">
        <v>0</v>
      </c>
      <c r="CQ35" s="5">
        <v>0</v>
      </c>
      <c r="CR35" s="5">
        <v>0</v>
      </c>
      <c r="CS35" s="5">
        <v>0</v>
      </c>
      <c r="CT35" s="5">
        <v>0</v>
      </c>
      <c r="CU35" s="5">
        <v>0</v>
      </c>
      <c r="CV35" s="5">
        <v>0</v>
      </c>
      <c r="CW35" s="5">
        <v>0</v>
      </c>
      <c r="CX35" s="5">
        <v>0</v>
      </c>
      <c r="CY35" s="5">
        <v>0</v>
      </c>
      <c r="CZ35" s="5">
        <v>0</v>
      </c>
      <c r="DA35" s="105">
        <f t="shared" si="13"/>
        <v>0</v>
      </c>
      <c r="DB35" s="117">
        <f t="shared" si="12"/>
        <v>0</v>
      </c>
      <c r="DI35" s="247"/>
      <c r="DJ35" s="245"/>
      <c r="DK35" s="245"/>
      <c r="DL35" s="245"/>
      <c r="DP35" s="175">
        <f t="shared" si="1"/>
        <v>0</v>
      </c>
      <c r="DQ35" s="175">
        <f t="shared" si="2"/>
        <v>0</v>
      </c>
      <c r="DR35" s="175">
        <f t="shared" si="3"/>
        <v>0</v>
      </c>
      <c r="DS35" s="175">
        <f t="shared" si="4"/>
        <v>0</v>
      </c>
      <c r="DT35" s="175"/>
    </row>
    <row r="36" spans="1:124" s="176" customFormat="1" ht="15.4" hidden="1" customHeight="1" outlineLevel="1" thickBot="1">
      <c r="A36" s="37"/>
      <c r="B36" s="38"/>
      <c r="C36" s="43" t="s">
        <v>128</v>
      </c>
      <c r="D36" s="150"/>
      <c r="E36" s="97"/>
      <c r="F36" s="98"/>
      <c r="G36" s="98"/>
      <c r="H36" s="98"/>
      <c r="I36" s="98"/>
      <c r="J36" s="98"/>
      <c r="K36" s="98"/>
      <c r="L36" s="98"/>
      <c r="M36" s="98"/>
      <c r="N36" s="98"/>
      <c r="O36" s="98">
        <v>0</v>
      </c>
      <c r="P36" s="98">
        <v>0</v>
      </c>
      <c r="Q36" s="98">
        <v>0</v>
      </c>
      <c r="R36" s="98">
        <v>0</v>
      </c>
      <c r="S36" s="98">
        <v>0</v>
      </c>
      <c r="T36" s="98">
        <v>0</v>
      </c>
      <c r="U36" s="98">
        <v>0</v>
      </c>
      <c r="V36" s="98">
        <v>0</v>
      </c>
      <c r="W36" s="98">
        <v>0</v>
      </c>
      <c r="X36" s="98">
        <v>0</v>
      </c>
      <c r="Y36" s="98">
        <v>0</v>
      </c>
      <c r="Z36" s="98">
        <v>0</v>
      </c>
      <c r="AA36" s="98">
        <v>0</v>
      </c>
      <c r="AB36" s="98">
        <v>0</v>
      </c>
      <c r="AC36" s="98">
        <v>0</v>
      </c>
      <c r="AD36" s="98">
        <v>0</v>
      </c>
      <c r="AE36" s="98">
        <v>0</v>
      </c>
      <c r="AF36" s="98">
        <v>0</v>
      </c>
      <c r="AG36" s="98">
        <v>0</v>
      </c>
      <c r="AH36" s="98">
        <v>0</v>
      </c>
      <c r="AI36" s="98">
        <v>0</v>
      </c>
      <c r="AJ36" s="98">
        <v>0</v>
      </c>
      <c r="AK36" s="98">
        <v>0</v>
      </c>
      <c r="AL36" s="98">
        <v>0</v>
      </c>
      <c r="AM36" s="98">
        <v>0</v>
      </c>
      <c r="AN36" s="98">
        <v>0</v>
      </c>
      <c r="AO36" s="98">
        <v>0</v>
      </c>
      <c r="AP36" s="98">
        <v>0</v>
      </c>
      <c r="AQ36" s="98">
        <v>0</v>
      </c>
      <c r="AR36" s="98">
        <v>0</v>
      </c>
      <c r="AS36" s="98">
        <v>0</v>
      </c>
      <c r="AT36" s="98">
        <v>0</v>
      </c>
      <c r="AU36" s="98">
        <v>0</v>
      </c>
      <c r="AV36" s="98">
        <v>0</v>
      </c>
      <c r="AW36" s="98">
        <v>0</v>
      </c>
      <c r="AX36" s="98">
        <v>0</v>
      </c>
      <c r="AY36" s="98">
        <v>0</v>
      </c>
      <c r="AZ36" s="98">
        <v>0</v>
      </c>
      <c r="BA36" s="98">
        <v>0</v>
      </c>
      <c r="BB36" s="98">
        <v>0</v>
      </c>
      <c r="BC36" s="97"/>
      <c r="BD36" s="98"/>
      <c r="BE36" s="98"/>
      <c r="BF36" s="98"/>
      <c r="BG36" s="98"/>
      <c r="BH36" s="98"/>
      <c r="BI36" s="98"/>
      <c r="BJ36" s="98"/>
      <c r="BK36" s="98"/>
      <c r="BL36" s="98"/>
      <c r="BM36" s="98">
        <v>0</v>
      </c>
      <c r="BN36" s="98">
        <v>0</v>
      </c>
      <c r="BO36" s="98">
        <v>0</v>
      </c>
      <c r="BP36" s="98">
        <v>0</v>
      </c>
      <c r="BQ36" s="98">
        <v>0</v>
      </c>
      <c r="BR36" s="98">
        <v>0</v>
      </c>
      <c r="BS36" s="98">
        <v>0</v>
      </c>
      <c r="BT36" s="98">
        <v>0</v>
      </c>
      <c r="BU36" s="98">
        <v>0</v>
      </c>
      <c r="BV36" s="98">
        <v>0</v>
      </c>
      <c r="BW36" s="98">
        <v>0</v>
      </c>
      <c r="BX36" s="98">
        <v>0</v>
      </c>
      <c r="BY36" s="98">
        <v>0</v>
      </c>
      <c r="BZ36" s="98">
        <v>0</v>
      </c>
      <c r="CA36" s="98">
        <v>0</v>
      </c>
      <c r="CB36" s="98">
        <v>0</v>
      </c>
      <c r="CC36" s="98">
        <v>0</v>
      </c>
      <c r="CD36" s="98">
        <v>0</v>
      </c>
      <c r="CE36" s="98">
        <v>0</v>
      </c>
      <c r="CF36" s="98">
        <v>0</v>
      </c>
      <c r="CG36" s="98">
        <v>0</v>
      </c>
      <c r="CH36" s="98">
        <v>0</v>
      </c>
      <c r="CI36" s="98">
        <v>0</v>
      </c>
      <c r="CJ36" s="98">
        <v>0</v>
      </c>
      <c r="CK36" s="98">
        <v>0</v>
      </c>
      <c r="CL36" s="98">
        <v>0</v>
      </c>
      <c r="CM36" s="98">
        <v>0</v>
      </c>
      <c r="CN36" s="98">
        <v>0</v>
      </c>
      <c r="CO36" s="98">
        <v>0</v>
      </c>
      <c r="CP36" s="98">
        <v>0</v>
      </c>
      <c r="CQ36" s="98">
        <v>0</v>
      </c>
      <c r="CR36" s="98">
        <v>0</v>
      </c>
      <c r="CS36" s="98">
        <v>0</v>
      </c>
      <c r="CT36" s="98">
        <v>0</v>
      </c>
      <c r="CU36" s="98">
        <v>0</v>
      </c>
      <c r="CV36" s="98">
        <v>0</v>
      </c>
      <c r="CW36" s="98">
        <v>0</v>
      </c>
      <c r="CX36" s="98">
        <v>0</v>
      </c>
      <c r="CY36" s="98">
        <v>0</v>
      </c>
      <c r="CZ36" s="98">
        <v>0</v>
      </c>
      <c r="DA36" s="105">
        <f t="shared" si="13"/>
        <v>0</v>
      </c>
      <c r="DB36" s="117">
        <f t="shared" si="12"/>
        <v>0</v>
      </c>
      <c r="DI36" s="246"/>
      <c r="DJ36" s="245"/>
      <c r="DK36" s="245"/>
      <c r="DL36" s="245"/>
      <c r="DP36" s="175">
        <f t="shared" si="1"/>
        <v>0</v>
      </c>
      <c r="DQ36" s="175">
        <f t="shared" si="2"/>
        <v>0</v>
      </c>
      <c r="DR36" s="175">
        <f t="shared" si="3"/>
        <v>0</v>
      </c>
      <c r="DS36" s="175">
        <f t="shared" si="4"/>
        <v>0</v>
      </c>
      <c r="DT36" s="175"/>
    </row>
    <row r="37" spans="1:124" s="176" customFormat="1" ht="15.4" hidden="1" customHeight="1" outlineLevel="1" thickBot="1">
      <c r="A37" s="185" t="str">
        <f>IF(DA36&lt;&gt;0,(IF(OR(A36="",B36=""),"Please fill in the two boxes above",IF(AND(B36="YES",OR(A36="OTHER",A36="")),"YES for direct impacts on business/household only",""))),"")</f>
        <v/>
      </c>
      <c r="B37" s="187"/>
      <c r="C37" s="40" t="s">
        <v>53</v>
      </c>
      <c r="D37" s="151"/>
      <c r="E37" s="99"/>
      <c r="F37" s="3"/>
      <c r="G37" s="3"/>
      <c r="H37" s="3"/>
      <c r="I37" s="3"/>
      <c r="J37" s="3"/>
      <c r="K37" s="3"/>
      <c r="L37" s="3"/>
      <c r="M37" s="3"/>
      <c r="N37" s="3"/>
      <c r="O37" s="3">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v>
      </c>
      <c r="AN37" s="2">
        <v>0</v>
      </c>
      <c r="AO37" s="2">
        <v>0</v>
      </c>
      <c r="AP37" s="2">
        <v>0</v>
      </c>
      <c r="AQ37" s="2">
        <v>0</v>
      </c>
      <c r="AR37" s="2">
        <v>0</v>
      </c>
      <c r="AS37" s="2">
        <v>0</v>
      </c>
      <c r="AT37" s="2">
        <v>0</v>
      </c>
      <c r="AU37" s="2">
        <v>0</v>
      </c>
      <c r="AV37" s="2">
        <v>0</v>
      </c>
      <c r="AW37" s="2">
        <v>0</v>
      </c>
      <c r="AX37" s="2">
        <v>0</v>
      </c>
      <c r="AY37" s="2">
        <v>0</v>
      </c>
      <c r="AZ37" s="2">
        <v>0</v>
      </c>
      <c r="BA37" s="2">
        <v>0</v>
      </c>
      <c r="BB37" s="2">
        <v>0</v>
      </c>
      <c r="BC37" s="99"/>
      <c r="BD37" s="3"/>
      <c r="BE37" s="3"/>
      <c r="BF37" s="3"/>
      <c r="BG37" s="3"/>
      <c r="BH37" s="3"/>
      <c r="BI37" s="3"/>
      <c r="BJ37" s="3"/>
      <c r="BK37" s="3"/>
      <c r="BL37" s="3"/>
      <c r="BM37" s="3">
        <v>0</v>
      </c>
      <c r="BN37" s="2">
        <v>0</v>
      </c>
      <c r="BO37" s="2">
        <v>0</v>
      </c>
      <c r="BP37" s="2">
        <v>0</v>
      </c>
      <c r="BQ37" s="2">
        <v>0</v>
      </c>
      <c r="BR37" s="2">
        <v>0</v>
      </c>
      <c r="BS37" s="2">
        <v>0</v>
      </c>
      <c r="BT37" s="2">
        <v>0</v>
      </c>
      <c r="BU37" s="2">
        <v>0</v>
      </c>
      <c r="BV37" s="2">
        <v>0</v>
      </c>
      <c r="BW37" s="2">
        <v>0</v>
      </c>
      <c r="BX37" s="2">
        <v>0</v>
      </c>
      <c r="BY37" s="2">
        <v>0</v>
      </c>
      <c r="BZ37" s="2">
        <v>0</v>
      </c>
      <c r="CA37" s="2">
        <v>0</v>
      </c>
      <c r="CB37" s="2">
        <v>0</v>
      </c>
      <c r="CC37" s="2">
        <v>0</v>
      </c>
      <c r="CD37" s="2">
        <v>0</v>
      </c>
      <c r="CE37" s="2">
        <v>0</v>
      </c>
      <c r="CF37" s="2">
        <v>0</v>
      </c>
      <c r="CG37" s="2">
        <v>0</v>
      </c>
      <c r="CH37" s="2">
        <v>0</v>
      </c>
      <c r="CI37" s="2">
        <v>0</v>
      </c>
      <c r="CJ37" s="2">
        <v>0</v>
      </c>
      <c r="CK37" s="2">
        <v>0</v>
      </c>
      <c r="CL37" s="2">
        <v>0</v>
      </c>
      <c r="CM37" s="2">
        <v>0</v>
      </c>
      <c r="CN37" s="2">
        <v>0</v>
      </c>
      <c r="CO37" s="2">
        <v>0</v>
      </c>
      <c r="CP37" s="2">
        <v>0</v>
      </c>
      <c r="CQ37" s="2">
        <v>0</v>
      </c>
      <c r="CR37" s="2">
        <v>0</v>
      </c>
      <c r="CS37" s="2">
        <v>0</v>
      </c>
      <c r="CT37" s="2">
        <v>0</v>
      </c>
      <c r="CU37" s="2">
        <v>0</v>
      </c>
      <c r="CV37" s="2">
        <v>0</v>
      </c>
      <c r="CW37" s="2">
        <v>0</v>
      </c>
      <c r="CX37" s="2">
        <v>0</v>
      </c>
      <c r="CY37" s="2">
        <v>0</v>
      </c>
      <c r="CZ37" s="2">
        <v>0</v>
      </c>
      <c r="DA37" s="105">
        <f t="shared" si="13"/>
        <v>0</v>
      </c>
      <c r="DB37" s="117">
        <f t="shared" si="12"/>
        <v>0</v>
      </c>
      <c r="DI37" s="247"/>
      <c r="DJ37" s="245"/>
      <c r="DK37" s="245"/>
      <c r="DL37" s="245"/>
      <c r="DP37" s="175">
        <f t="shared" si="1"/>
        <v>0</v>
      </c>
      <c r="DQ37" s="175">
        <f t="shared" si="2"/>
        <v>0</v>
      </c>
      <c r="DR37" s="175">
        <f t="shared" si="3"/>
        <v>0</v>
      </c>
      <c r="DS37" s="175">
        <f t="shared" si="4"/>
        <v>0</v>
      </c>
      <c r="DT37" s="175"/>
    </row>
    <row r="38" spans="1:124" s="176" customFormat="1" ht="15.4" hidden="1" customHeight="1" outlineLevel="1" thickBot="1">
      <c r="A38" s="188"/>
      <c r="B38" s="187"/>
      <c r="C38" s="41" t="s">
        <v>54</v>
      </c>
      <c r="D38" s="152"/>
      <c r="E38" s="100"/>
      <c r="F38" s="101"/>
      <c r="G38" s="101"/>
      <c r="H38" s="101"/>
      <c r="I38" s="101"/>
      <c r="J38" s="101"/>
      <c r="K38" s="101"/>
      <c r="L38" s="101"/>
      <c r="M38" s="101"/>
      <c r="N38" s="101"/>
      <c r="O38" s="101">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100"/>
      <c r="BD38" s="101"/>
      <c r="BE38" s="101"/>
      <c r="BF38" s="101"/>
      <c r="BG38" s="101"/>
      <c r="BH38" s="101"/>
      <c r="BI38" s="101"/>
      <c r="BJ38" s="101"/>
      <c r="BK38" s="101"/>
      <c r="BL38" s="101"/>
      <c r="BM38" s="101">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105">
        <f t="shared" si="13"/>
        <v>0</v>
      </c>
      <c r="DB38" s="117">
        <f t="shared" si="12"/>
        <v>0</v>
      </c>
      <c r="DI38" s="247"/>
      <c r="DJ38" s="245"/>
      <c r="DK38" s="245"/>
      <c r="DL38" s="245"/>
      <c r="DP38" s="175">
        <f t="shared" si="1"/>
        <v>0</v>
      </c>
      <c r="DQ38" s="175">
        <f t="shared" si="2"/>
        <v>0</v>
      </c>
      <c r="DR38" s="175">
        <f t="shared" si="3"/>
        <v>0</v>
      </c>
      <c r="DS38" s="175">
        <f t="shared" si="4"/>
        <v>0</v>
      </c>
      <c r="DT38" s="175"/>
    </row>
    <row r="39" spans="1:124" s="176" customFormat="1" ht="15.4" hidden="1" customHeight="1" outlineLevel="1" thickBot="1">
      <c r="A39" s="37"/>
      <c r="B39" s="38"/>
      <c r="C39" s="111" t="s">
        <v>129</v>
      </c>
      <c r="D39" s="153"/>
      <c r="E39" s="97"/>
      <c r="F39" s="98"/>
      <c r="G39" s="98"/>
      <c r="H39" s="98"/>
      <c r="I39" s="98"/>
      <c r="J39" s="98"/>
      <c r="K39" s="98"/>
      <c r="L39" s="98"/>
      <c r="M39" s="98"/>
      <c r="N39" s="98"/>
      <c r="O39" s="98">
        <v>0</v>
      </c>
      <c r="P39" s="98">
        <v>0</v>
      </c>
      <c r="Q39" s="98">
        <v>0</v>
      </c>
      <c r="R39" s="98">
        <v>0</v>
      </c>
      <c r="S39" s="98">
        <v>0</v>
      </c>
      <c r="T39" s="98">
        <v>0</v>
      </c>
      <c r="U39" s="98">
        <v>0</v>
      </c>
      <c r="V39" s="98">
        <v>0</v>
      </c>
      <c r="W39" s="98">
        <v>0</v>
      </c>
      <c r="X39" s="98">
        <v>0</v>
      </c>
      <c r="Y39" s="98">
        <v>0</v>
      </c>
      <c r="Z39" s="98">
        <v>0</v>
      </c>
      <c r="AA39" s="98">
        <v>0</v>
      </c>
      <c r="AB39" s="98">
        <v>0</v>
      </c>
      <c r="AC39" s="98">
        <v>0</v>
      </c>
      <c r="AD39" s="98">
        <v>0</v>
      </c>
      <c r="AE39" s="98">
        <v>0</v>
      </c>
      <c r="AF39" s="98">
        <v>0</v>
      </c>
      <c r="AG39" s="98">
        <v>0</v>
      </c>
      <c r="AH39" s="98">
        <v>0</v>
      </c>
      <c r="AI39" s="98">
        <v>0</v>
      </c>
      <c r="AJ39" s="98">
        <v>0</v>
      </c>
      <c r="AK39" s="98">
        <v>0</v>
      </c>
      <c r="AL39" s="98">
        <v>0</v>
      </c>
      <c r="AM39" s="98">
        <v>0</v>
      </c>
      <c r="AN39" s="98">
        <v>0</v>
      </c>
      <c r="AO39" s="98">
        <v>0</v>
      </c>
      <c r="AP39" s="98">
        <v>0</v>
      </c>
      <c r="AQ39" s="98">
        <v>0</v>
      </c>
      <c r="AR39" s="98">
        <v>0</v>
      </c>
      <c r="AS39" s="98">
        <v>0</v>
      </c>
      <c r="AT39" s="98">
        <v>0</v>
      </c>
      <c r="AU39" s="98">
        <v>0</v>
      </c>
      <c r="AV39" s="98">
        <v>0</v>
      </c>
      <c r="AW39" s="98">
        <v>0</v>
      </c>
      <c r="AX39" s="98">
        <v>0</v>
      </c>
      <c r="AY39" s="98">
        <v>0</v>
      </c>
      <c r="AZ39" s="98">
        <v>0</v>
      </c>
      <c r="BA39" s="98">
        <v>0</v>
      </c>
      <c r="BB39" s="98">
        <v>0</v>
      </c>
      <c r="BC39" s="97"/>
      <c r="BD39" s="98"/>
      <c r="BE39" s="98"/>
      <c r="BF39" s="98"/>
      <c r="BG39" s="98"/>
      <c r="BH39" s="98"/>
      <c r="BI39" s="98"/>
      <c r="BJ39" s="98"/>
      <c r="BK39" s="98"/>
      <c r="BL39" s="98"/>
      <c r="BM39" s="98">
        <v>0</v>
      </c>
      <c r="BN39" s="98">
        <v>0</v>
      </c>
      <c r="BO39" s="98">
        <v>0</v>
      </c>
      <c r="BP39" s="98">
        <v>0</v>
      </c>
      <c r="BQ39" s="98">
        <v>0</v>
      </c>
      <c r="BR39" s="98">
        <v>0</v>
      </c>
      <c r="BS39" s="98">
        <v>0</v>
      </c>
      <c r="BT39" s="98">
        <v>0</v>
      </c>
      <c r="BU39" s="98">
        <v>0</v>
      </c>
      <c r="BV39" s="98">
        <v>0</v>
      </c>
      <c r="BW39" s="98">
        <v>0</v>
      </c>
      <c r="BX39" s="98">
        <v>0</v>
      </c>
      <c r="BY39" s="98">
        <v>0</v>
      </c>
      <c r="BZ39" s="98">
        <v>0</v>
      </c>
      <c r="CA39" s="98">
        <v>0</v>
      </c>
      <c r="CB39" s="98">
        <v>0</v>
      </c>
      <c r="CC39" s="98">
        <v>0</v>
      </c>
      <c r="CD39" s="98">
        <v>0</v>
      </c>
      <c r="CE39" s="98">
        <v>0</v>
      </c>
      <c r="CF39" s="98">
        <v>0</v>
      </c>
      <c r="CG39" s="98">
        <v>0</v>
      </c>
      <c r="CH39" s="98">
        <v>0</v>
      </c>
      <c r="CI39" s="98">
        <v>0</v>
      </c>
      <c r="CJ39" s="98">
        <v>0</v>
      </c>
      <c r="CK39" s="98">
        <v>0</v>
      </c>
      <c r="CL39" s="98">
        <v>0</v>
      </c>
      <c r="CM39" s="98">
        <v>0</v>
      </c>
      <c r="CN39" s="98">
        <v>0</v>
      </c>
      <c r="CO39" s="98">
        <v>0</v>
      </c>
      <c r="CP39" s="98">
        <v>0</v>
      </c>
      <c r="CQ39" s="98">
        <v>0</v>
      </c>
      <c r="CR39" s="98">
        <v>0</v>
      </c>
      <c r="CS39" s="98">
        <v>0</v>
      </c>
      <c r="CT39" s="98">
        <v>0</v>
      </c>
      <c r="CU39" s="98">
        <v>0</v>
      </c>
      <c r="CV39" s="98">
        <v>0</v>
      </c>
      <c r="CW39" s="98">
        <v>0</v>
      </c>
      <c r="CX39" s="98">
        <v>0</v>
      </c>
      <c r="CY39" s="98">
        <v>0</v>
      </c>
      <c r="CZ39" s="98">
        <v>0</v>
      </c>
      <c r="DA39" s="105">
        <f t="shared" si="13"/>
        <v>0</v>
      </c>
      <c r="DB39" s="117">
        <f t="shared" si="12"/>
        <v>0</v>
      </c>
      <c r="DI39" s="247"/>
      <c r="DJ39" s="245"/>
      <c r="DK39" s="245"/>
      <c r="DL39" s="245"/>
      <c r="DP39" s="175">
        <f t="shared" si="1"/>
        <v>0</v>
      </c>
      <c r="DQ39" s="175">
        <f t="shared" si="2"/>
        <v>0</v>
      </c>
      <c r="DR39" s="175">
        <f t="shared" si="3"/>
        <v>0</v>
      </c>
      <c r="DS39" s="175">
        <f t="shared" si="4"/>
        <v>0</v>
      </c>
      <c r="DT39" s="175"/>
    </row>
    <row r="40" spans="1:124" s="176" customFormat="1" ht="15.4" hidden="1" customHeight="1" outlineLevel="1" thickBot="1">
      <c r="A40" s="185" t="str">
        <f>IF(DA39&lt;&gt;0,(IF(OR(A39="",B39=""),"Please fill in the two boxes above",IF(AND(B39="YES",OR(A39="OTHER",A39="")),"YES for direct impacts on business/household only",""))),"")</f>
        <v/>
      </c>
      <c r="B40" s="187"/>
      <c r="C40" s="40" t="s">
        <v>53</v>
      </c>
      <c r="D40" s="151"/>
      <c r="E40" s="99"/>
      <c r="F40" s="3"/>
      <c r="G40" s="3"/>
      <c r="H40" s="3"/>
      <c r="I40" s="3"/>
      <c r="J40" s="3"/>
      <c r="K40" s="3"/>
      <c r="L40" s="3"/>
      <c r="M40" s="3"/>
      <c r="N40" s="3"/>
      <c r="O40" s="3">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v>
      </c>
      <c r="AN40" s="2">
        <v>0</v>
      </c>
      <c r="AO40" s="2">
        <v>0</v>
      </c>
      <c r="AP40" s="2">
        <v>0</v>
      </c>
      <c r="AQ40" s="2">
        <v>0</v>
      </c>
      <c r="AR40" s="2">
        <v>0</v>
      </c>
      <c r="AS40" s="2">
        <v>0</v>
      </c>
      <c r="AT40" s="2">
        <v>0</v>
      </c>
      <c r="AU40" s="2">
        <v>0</v>
      </c>
      <c r="AV40" s="2">
        <v>0</v>
      </c>
      <c r="AW40" s="2">
        <v>0</v>
      </c>
      <c r="AX40" s="2">
        <v>0</v>
      </c>
      <c r="AY40" s="2">
        <v>0</v>
      </c>
      <c r="AZ40" s="2">
        <v>0</v>
      </c>
      <c r="BA40" s="2">
        <v>0</v>
      </c>
      <c r="BB40" s="2">
        <v>0</v>
      </c>
      <c r="BC40" s="99"/>
      <c r="BD40" s="3"/>
      <c r="BE40" s="3"/>
      <c r="BF40" s="3"/>
      <c r="BG40" s="3"/>
      <c r="BH40" s="3"/>
      <c r="BI40" s="3"/>
      <c r="BJ40" s="3"/>
      <c r="BK40" s="3"/>
      <c r="BL40" s="3"/>
      <c r="BM40" s="3">
        <v>0</v>
      </c>
      <c r="BN40" s="2">
        <v>0</v>
      </c>
      <c r="BO40" s="2">
        <v>0</v>
      </c>
      <c r="BP40" s="2">
        <v>0</v>
      </c>
      <c r="BQ40" s="2">
        <v>0</v>
      </c>
      <c r="BR40" s="2">
        <v>0</v>
      </c>
      <c r="BS40" s="2">
        <v>0</v>
      </c>
      <c r="BT40" s="2">
        <v>0</v>
      </c>
      <c r="BU40" s="2">
        <v>0</v>
      </c>
      <c r="BV40" s="2">
        <v>0</v>
      </c>
      <c r="BW40" s="2">
        <v>0</v>
      </c>
      <c r="BX40" s="2">
        <v>0</v>
      </c>
      <c r="BY40" s="2">
        <v>0</v>
      </c>
      <c r="BZ40" s="2">
        <v>0</v>
      </c>
      <c r="CA40" s="2">
        <v>0</v>
      </c>
      <c r="CB40" s="2">
        <v>0</v>
      </c>
      <c r="CC40" s="2">
        <v>0</v>
      </c>
      <c r="CD40" s="2">
        <v>0</v>
      </c>
      <c r="CE40" s="2">
        <v>0</v>
      </c>
      <c r="CF40" s="2">
        <v>0</v>
      </c>
      <c r="CG40" s="2">
        <v>0</v>
      </c>
      <c r="CH40" s="2">
        <v>0</v>
      </c>
      <c r="CI40" s="2">
        <v>0</v>
      </c>
      <c r="CJ40" s="2">
        <v>0</v>
      </c>
      <c r="CK40" s="2">
        <v>0</v>
      </c>
      <c r="CL40" s="2">
        <v>0</v>
      </c>
      <c r="CM40" s="2">
        <v>0</v>
      </c>
      <c r="CN40" s="2">
        <v>0</v>
      </c>
      <c r="CO40" s="2">
        <v>0</v>
      </c>
      <c r="CP40" s="2">
        <v>0</v>
      </c>
      <c r="CQ40" s="2">
        <v>0</v>
      </c>
      <c r="CR40" s="2">
        <v>0</v>
      </c>
      <c r="CS40" s="2">
        <v>0</v>
      </c>
      <c r="CT40" s="2">
        <v>0</v>
      </c>
      <c r="CU40" s="2">
        <v>0</v>
      </c>
      <c r="CV40" s="2">
        <v>0</v>
      </c>
      <c r="CW40" s="2">
        <v>0</v>
      </c>
      <c r="CX40" s="2">
        <v>0</v>
      </c>
      <c r="CY40" s="2">
        <v>0</v>
      </c>
      <c r="CZ40" s="2">
        <v>0</v>
      </c>
      <c r="DA40" s="105">
        <f t="shared" si="13"/>
        <v>0</v>
      </c>
      <c r="DB40" s="117">
        <f t="shared" si="12"/>
        <v>0</v>
      </c>
      <c r="DK40" s="245"/>
      <c r="DL40" s="245"/>
      <c r="DP40" s="175">
        <f t="shared" si="1"/>
        <v>0</v>
      </c>
      <c r="DQ40" s="175">
        <f t="shared" si="2"/>
        <v>0</v>
      </c>
      <c r="DR40" s="175">
        <f t="shared" si="3"/>
        <v>0</v>
      </c>
      <c r="DS40" s="175">
        <f t="shared" si="4"/>
        <v>0</v>
      </c>
      <c r="DT40" s="175"/>
    </row>
    <row r="41" spans="1:124" s="176" customFormat="1" ht="15.4" hidden="1" customHeight="1" outlineLevel="1" thickBot="1">
      <c r="A41" s="188"/>
      <c r="B41" s="187"/>
      <c r="C41" s="40" t="s">
        <v>54</v>
      </c>
      <c r="D41" s="152"/>
      <c r="E41" s="100"/>
      <c r="F41" s="101"/>
      <c r="G41" s="101"/>
      <c r="H41" s="101"/>
      <c r="I41" s="101"/>
      <c r="J41" s="101"/>
      <c r="K41" s="101"/>
      <c r="L41" s="101"/>
      <c r="M41" s="101"/>
      <c r="N41" s="101"/>
      <c r="O41" s="101">
        <v>0</v>
      </c>
      <c r="P41" s="5">
        <v>0</v>
      </c>
      <c r="Q41" s="5">
        <v>0</v>
      </c>
      <c r="R41" s="5">
        <v>0</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100"/>
      <c r="BD41" s="101"/>
      <c r="BE41" s="101"/>
      <c r="BF41" s="101"/>
      <c r="BG41" s="101"/>
      <c r="BH41" s="101"/>
      <c r="BI41" s="101"/>
      <c r="BJ41" s="101"/>
      <c r="BK41" s="101"/>
      <c r="BL41" s="101"/>
      <c r="BM41" s="101">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105">
        <f t="shared" si="13"/>
        <v>0</v>
      </c>
      <c r="DB41" s="117">
        <f t="shared" si="12"/>
        <v>0</v>
      </c>
      <c r="DI41" s="246"/>
      <c r="DJ41" s="245"/>
      <c r="DK41" s="245"/>
      <c r="DL41" s="245"/>
      <c r="DP41" s="175">
        <f t="shared" si="1"/>
        <v>0</v>
      </c>
      <c r="DQ41" s="175">
        <f t="shared" si="2"/>
        <v>0</v>
      </c>
      <c r="DR41" s="175">
        <f t="shared" si="3"/>
        <v>0</v>
      </c>
      <c r="DS41" s="175">
        <f t="shared" si="4"/>
        <v>0</v>
      </c>
      <c r="DT41" s="175"/>
    </row>
    <row r="42" spans="1:124" s="176" customFormat="1" ht="15.4" hidden="1" customHeight="1" outlineLevel="1" thickBot="1">
      <c r="A42" s="37"/>
      <c r="B42" s="38"/>
      <c r="C42" s="111" t="s">
        <v>130</v>
      </c>
      <c r="D42" s="153"/>
      <c r="E42" s="97"/>
      <c r="F42" s="98"/>
      <c r="G42" s="98"/>
      <c r="H42" s="98"/>
      <c r="I42" s="98"/>
      <c r="J42" s="98"/>
      <c r="K42" s="98"/>
      <c r="L42" s="98"/>
      <c r="M42" s="98"/>
      <c r="N42" s="98"/>
      <c r="O42" s="98">
        <v>0</v>
      </c>
      <c r="P42" s="98">
        <v>0</v>
      </c>
      <c r="Q42" s="98">
        <v>0</v>
      </c>
      <c r="R42" s="98">
        <v>0</v>
      </c>
      <c r="S42" s="98">
        <v>0</v>
      </c>
      <c r="T42" s="98">
        <v>0</v>
      </c>
      <c r="U42" s="98">
        <v>0</v>
      </c>
      <c r="V42" s="98">
        <v>0</v>
      </c>
      <c r="W42" s="98">
        <v>0</v>
      </c>
      <c r="X42" s="98">
        <v>0</v>
      </c>
      <c r="Y42" s="98">
        <v>0</v>
      </c>
      <c r="Z42" s="98">
        <v>0</v>
      </c>
      <c r="AA42" s="98">
        <v>0</v>
      </c>
      <c r="AB42" s="98">
        <v>0</v>
      </c>
      <c r="AC42" s="98">
        <v>0</v>
      </c>
      <c r="AD42" s="98">
        <v>0</v>
      </c>
      <c r="AE42" s="98">
        <v>0</v>
      </c>
      <c r="AF42" s="98">
        <v>0</v>
      </c>
      <c r="AG42" s="98">
        <v>0</v>
      </c>
      <c r="AH42" s="98">
        <v>0</v>
      </c>
      <c r="AI42" s="98">
        <v>0</v>
      </c>
      <c r="AJ42" s="98">
        <v>0</v>
      </c>
      <c r="AK42" s="98">
        <v>0</v>
      </c>
      <c r="AL42" s="98">
        <v>0</v>
      </c>
      <c r="AM42" s="98">
        <v>0</v>
      </c>
      <c r="AN42" s="98">
        <v>0</v>
      </c>
      <c r="AO42" s="98">
        <v>0</v>
      </c>
      <c r="AP42" s="98">
        <v>0</v>
      </c>
      <c r="AQ42" s="98">
        <v>0</v>
      </c>
      <c r="AR42" s="98">
        <v>0</v>
      </c>
      <c r="AS42" s="98">
        <v>0</v>
      </c>
      <c r="AT42" s="98">
        <v>0</v>
      </c>
      <c r="AU42" s="98">
        <v>0</v>
      </c>
      <c r="AV42" s="98">
        <v>0</v>
      </c>
      <c r="AW42" s="98">
        <v>0</v>
      </c>
      <c r="AX42" s="98">
        <v>0</v>
      </c>
      <c r="AY42" s="98">
        <v>0</v>
      </c>
      <c r="AZ42" s="98">
        <v>0</v>
      </c>
      <c r="BA42" s="98">
        <v>0</v>
      </c>
      <c r="BB42" s="98">
        <v>0</v>
      </c>
      <c r="BC42" s="97"/>
      <c r="BD42" s="98"/>
      <c r="BE42" s="98"/>
      <c r="BF42" s="98"/>
      <c r="BG42" s="98"/>
      <c r="BH42" s="98"/>
      <c r="BI42" s="98"/>
      <c r="BJ42" s="98"/>
      <c r="BK42" s="98"/>
      <c r="BL42" s="98"/>
      <c r="BM42" s="98">
        <v>0</v>
      </c>
      <c r="BN42" s="98">
        <v>0</v>
      </c>
      <c r="BO42" s="98">
        <v>0</v>
      </c>
      <c r="BP42" s="98">
        <v>0</v>
      </c>
      <c r="BQ42" s="98">
        <v>0</v>
      </c>
      <c r="BR42" s="98">
        <v>0</v>
      </c>
      <c r="BS42" s="98">
        <v>0</v>
      </c>
      <c r="BT42" s="98">
        <v>0</v>
      </c>
      <c r="BU42" s="98">
        <v>0</v>
      </c>
      <c r="BV42" s="98">
        <v>0</v>
      </c>
      <c r="BW42" s="98">
        <v>0</v>
      </c>
      <c r="BX42" s="98">
        <v>0</v>
      </c>
      <c r="BY42" s="98">
        <v>0</v>
      </c>
      <c r="BZ42" s="98">
        <v>0</v>
      </c>
      <c r="CA42" s="98">
        <v>0</v>
      </c>
      <c r="CB42" s="98">
        <v>0</v>
      </c>
      <c r="CC42" s="98">
        <v>0</v>
      </c>
      <c r="CD42" s="98">
        <v>0</v>
      </c>
      <c r="CE42" s="98">
        <v>0</v>
      </c>
      <c r="CF42" s="98">
        <v>0</v>
      </c>
      <c r="CG42" s="98">
        <v>0</v>
      </c>
      <c r="CH42" s="98">
        <v>0</v>
      </c>
      <c r="CI42" s="98">
        <v>0</v>
      </c>
      <c r="CJ42" s="98">
        <v>0</v>
      </c>
      <c r="CK42" s="98">
        <v>0</v>
      </c>
      <c r="CL42" s="98">
        <v>0</v>
      </c>
      <c r="CM42" s="98">
        <v>0</v>
      </c>
      <c r="CN42" s="98">
        <v>0</v>
      </c>
      <c r="CO42" s="98">
        <v>0</v>
      </c>
      <c r="CP42" s="98">
        <v>0</v>
      </c>
      <c r="CQ42" s="98">
        <v>0</v>
      </c>
      <c r="CR42" s="98">
        <v>0</v>
      </c>
      <c r="CS42" s="98">
        <v>0</v>
      </c>
      <c r="CT42" s="98">
        <v>0</v>
      </c>
      <c r="CU42" s="98">
        <v>0</v>
      </c>
      <c r="CV42" s="98">
        <v>0</v>
      </c>
      <c r="CW42" s="98">
        <v>0</v>
      </c>
      <c r="CX42" s="98">
        <v>0</v>
      </c>
      <c r="CY42" s="98">
        <v>0</v>
      </c>
      <c r="CZ42" s="98">
        <v>0</v>
      </c>
      <c r="DA42" s="105">
        <f t="shared" si="13"/>
        <v>0</v>
      </c>
      <c r="DB42" s="117">
        <f t="shared" si="12"/>
        <v>0</v>
      </c>
      <c r="DI42" s="247"/>
      <c r="DJ42" s="245"/>
      <c r="DK42" s="245"/>
      <c r="DL42" s="245"/>
      <c r="DP42" s="175">
        <f t="shared" si="1"/>
        <v>0</v>
      </c>
      <c r="DQ42" s="175">
        <f t="shared" si="2"/>
        <v>0</v>
      </c>
      <c r="DR42" s="175">
        <f t="shared" si="3"/>
        <v>0</v>
      </c>
      <c r="DS42" s="175">
        <f t="shared" si="4"/>
        <v>0</v>
      </c>
      <c r="DT42" s="175"/>
    </row>
    <row r="43" spans="1:124" s="176" customFormat="1" ht="15.4" hidden="1" customHeight="1" outlineLevel="1" thickBot="1">
      <c r="A43" s="185" t="str">
        <f>IF(DA42&lt;&gt;0,(IF(OR(A42="",B42=""),"Please fill in the two boxes above",IF(AND(B42="YES",OR(A42="OTHER",A42="")),"YES for direct impacts on business/household only",""))),"")</f>
        <v/>
      </c>
      <c r="B43" s="187"/>
      <c r="C43" s="40" t="s">
        <v>53</v>
      </c>
      <c r="D43" s="151"/>
      <c r="E43" s="99"/>
      <c r="F43" s="3"/>
      <c r="G43" s="3"/>
      <c r="H43" s="3"/>
      <c r="I43" s="3"/>
      <c r="J43" s="3"/>
      <c r="K43" s="3"/>
      <c r="L43" s="3"/>
      <c r="M43" s="3"/>
      <c r="N43" s="3"/>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v>
      </c>
      <c r="AN43" s="2">
        <v>0</v>
      </c>
      <c r="AO43" s="2">
        <v>0</v>
      </c>
      <c r="AP43" s="2">
        <v>0</v>
      </c>
      <c r="AQ43" s="2">
        <v>0</v>
      </c>
      <c r="AR43" s="2">
        <v>0</v>
      </c>
      <c r="AS43" s="2">
        <v>0</v>
      </c>
      <c r="AT43" s="2">
        <v>0</v>
      </c>
      <c r="AU43" s="2">
        <v>0</v>
      </c>
      <c r="AV43" s="2">
        <v>0</v>
      </c>
      <c r="AW43" s="2">
        <v>0</v>
      </c>
      <c r="AX43" s="2">
        <v>0</v>
      </c>
      <c r="AY43" s="2">
        <v>0</v>
      </c>
      <c r="AZ43" s="2">
        <v>0</v>
      </c>
      <c r="BA43" s="2">
        <v>0</v>
      </c>
      <c r="BB43" s="2">
        <v>0</v>
      </c>
      <c r="BC43" s="99"/>
      <c r="BD43" s="3"/>
      <c r="BE43" s="3"/>
      <c r="BF43" s="3"/>
      <c r="BG43" s="3"/>
      <c r="BH43" s="3"/>
      <c r="BI43" s="3"/>
      <c r="BJ43" s="3"/>
      <c r="BK43" s="3"/>
      <c r="BL43" s="3"/>
      <c r="BM43" s="2">
        <v>0</v>
      </c>
      <c r="BN43" s="2">
        <v>0</v>
      </c>
      <c r="BO43" s="2">
        <v>0</v>
      </c>
      <c r="BP43" s="2">
        <v>0</v>
      </c>
      <c r="BQ43" s="2">
        <v>0</v>
      </c>
      <c r="BR43" s="2">
        <v>0</v>
      </c>
      <c r="BS43" s="2">
        <v>0</v>
      </c>
      <c r="BT43" s="2">
        <v>0</v>
      </c>
      <c r="BU43" s="2">
        <v>0</v>
      </c>
      <c r="BV43" s="2">
        <v>0</v>
      </c>
      <c r="BW43" s="2">
        <v>0</v>
      </c>
      <c r="BX43" s="2">
        <v>0</v>
      </c>
      <c r="BY43" s="2">
        <v>0</v>
      </c>
      <c r="BZ43" s="2">
        <v>0</v>
      </c>
      <c r="CA43" s="2">
        <v>0</v>
      </c>
      <c r="CB43" s="2">
        <v>0</v>
      </c>
      <c r="CC43" s="2">
        <v>0</v>
      </c>
      <c r="CD43" s="2">
        <v>0</v>
      </c>
      <c r="CE43" s="2">
        <v>0</v>
      </c>
      <c r="CF43" s="2">
        <v>0</v>
      </c>
      <c r="CG43" s="2">
        <v>0</v>
      </c>
      <c r="CH43" s="2">
        <v>0</v>
      </c>
      <c r="CI43" s="2">
        <v>0</v>
      </c>
      <c r="CJ43" s="2">
        <v>0</v>
      </c>
      <c r="CK43" s="2">
        <v>0</v>
      </c>
      <c r="CL43" s="2">
        <v>0</v>
      </c>
      <c r="CM43" s="2">
        <v>0</v>
      </c>
      <c r="CN43" s="2">
        <v>0</v>
      </c>
      <c r="CO43" s="2">
        <v>0</v>
      </c>
      <c r="CP43" s="2">
        <v>0</v>
      </c>
      <c r="CQ43" s="2">
        <v>0</v>
      </c>
      <c r="CR43" s="2">
        <v>0</v>
      </c>
      <c r="CS43" s="2">
        <v>0</v>
      </c>
      <c r="CT43" s="2">
        <v>0</v>
      </c>
      <c r="CU43" s="2">
        <v>0</v>
      </c>
      <c r="CV43" s="2">
        <v>0</v>
      </c>
      <c r="CW43" s="2">
        <v>0</v>
      </c>
      <c r="CX43" s="2">
        <v>0</v>
      </c>
      <c r="CY43" s="2">
        <v>0</v>
      </c>
      <c r="CZ43" s="2">
        <v>0</v>
      </c>
      <c r="DA43" s="105">
        <f t="shared" si="13"/>
        <v>0</v>
      </c>
      <c r="DB43" s="117">
        <f t="shared" si="12"/>
        <v>0</v>
      </c>
      <c r="DI43" s="247"/>
      <c r="DJ43" s="245"/>
      <c r="DK43" s="245"/>
      <c r="DL43" s="245"/>
      <c r="DP43" s="175">
        <f t="shared" si="1"/>
        <v>0</v>
      </c>
      <c r="DQ43" s="175">
        <f t="shared" si="2"/>
        <v>0</v>
      </c>
      <c r="DR43" s="175">
        <f t="shared" si="3"/>
        <v>0</v>
      </c>
      <c r="DS43" s="175">
        <f t="shared" si="4"/>
        <v>0</v>
      </c>
      <c r="DT43" s="175"/>
    </row>
    <row r="44" spans="1:124" s="176" customFormat="1" ht="15.4" hidden="1" customHeight="1" outlineLevel="1" thickBot="1">
      <c r="A44" s="188"/>
      <c r="B44" s="187"/>
      <c r="C44" s="41" t="s">
        <v>54</v>
      </c>
      <c r="D44" s="152"/>
      <c r="E44" s="100"/>
      <c r="F44" s="101"/>
      <c r="G44" s="101"/>
      <c r="H44" s="101"/>
      <c r="I44" s="101"/>
      <c r="J44" s="101"/>
      <c r="K44" s="101"/>
      <c r="L44" s="101"/>
      <c r="M44" s="101"/>
      <c r="N44" s="101"/>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100"/>
      <c r="BD44" s="101"/>
      <c r="BE44" s="101"/>
      <c r="BF44" s="101"/>
      <c r="BG44" s="101"/>
      <c r="BH44" s="101"/>
      <c r="BI44" s="101"/>
      <c r="BJ44" s="101"/>
      <c r="BK44" s="101"/>
      <c r="BL44" s="101"/>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0</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105">
        <f t="shared" si="13"/>
        <v>0</v>
      </c>
      <c r="DB44" s="117">
        <f t="shared" si="12"/>
        <v>0</v>
      </c>
      <c r="DI44" s="247"/>
      <c r="DJ44" s="245"/>
      <c r="DK44" s="245"/>
      <c r="DL44" s="245"/>
      <c r="DP44" s="175">
        <f t="shared" si="1"/>
        <v>0</v>
      </c>
      <c r="DQ44" s="175">
        <f t="shared" si="2"/>
        <v>0</v>
      </c>
      <c r="DR44" s="175">
        <f t="shared" si="3"/>
        <v>0</v>
      </c>
      <c r="DS44" s="175">
        <f t="shared" si="4"/>
        <v>0</v>
      </c>
      <c r="DT44" s="175"/>
    </row>
    <row r="45" spans="1:124" s="176" customFormat="1" ht="15.4" hidden="1" customHeight="1" outlineLevel="1" thickBot="1">
      <c r="A45" s="37"/>
      <c r="B45" s="38"/>
      <c r="C45" s="111" t="s">
        <v>131</v>
      </c>
      <c r="D45" s="153"/>
      <c r="E45" s="97"/>
      <c r="F45" s="98"/>
      <c r="G45" s="98"/>
      <c r="H45" s="98"/>
      <c r="I45" s="98"/>
      <c r="J45" s="98"/>
      <c r="K45" s="98"/>
      <c r="L45" s="98"/>
      <c r="M45" s="98"/>
      <c r="N45" s="98"/>
      <c r="O45" s="98">
        <v>0</v>
      </c>
      <c r="P45" s="98">
        <v>0</v>
      </c>
      <c r="Q45" s="98">
        <v>0</v>
      </c>
      <c r="R45" s="98">
        <v>0</v>
      </c>
      <c r="S45" s="98">
        <v>0</v>
      </c>
      <c r="T45" s="98">
        <v>0</v>
      </c>
      <c r="U45" s="98">
        <v>0</v>
      </c>
      <c r="V45" s="98">
        <v>0</v>
      </c>
      <c r="W45" s="98">
        <v>0</v>
      </c>
      <c r="X45" s="98">
        <v>0</v>
      </c>
      <c r="Y45" s="98">
        <v>0</v>
      </c>
      <c r="Z45" s="98">
        <v>0</v>
      </c>
      <c r="AA45" s="98">
        <v>0</v>
      </c>
      <c r="AB45" s="98">
        <v>0</v>
      </c>
      <c r="AC45" s="98">
        <v>0</v>
      </c>
      <c r="AD45" s="98">
        <v>0</v>
      </c>
      <c r="AE45" s="98">
        <v>0</v>
      </c>
      <c r="AF45" s="98">
        <v>0</v>
      </c>
      <c r="AG45" s="98">
        <v>0</v>
      </c>
      <c r="AH45" s="98">
        <v>0</v>
      </c>
      <c r="AI45" s="98">
        <v>0</v>
      </c>
      <c r="AJ45" s="98">
        <v>0</v>
      </c>
      <c r="AK45" s="98">
        <v>0</v>
      </c>
      <c r="AL45" s="98">
        <v>0</v>
      </c>
      <c r="AM45" s="98">
        <v>0</v>
      </c>
      <c r="AN45" s="98">
        <v>0</v>
      </c>
      <c r="AO45" s="98">
        <v>0</v>
      </c>
      <c r="AP45" s="98">
        <v>0</v>
      </c>
      <c r="AQ45" s="98">
        <v>0</v>
      </c>
      <c r="AR45" s="98">
        <v>0</v>
      </c>
      <c r="AS45" s="98">
        <v>0</v>
      </c>
      <c r="AT45" s="98">
        <v>0</v>
      </c>
      <c r="AU45" s="98">
        <v>0</v>
      </c>
      <c r="AV45" s="98">
        <v>0</v>
      </c>
      <c r="AW45" s="98">
        <v>0</v>
      </c>
      <c r="AX45" s="98">
        <v>0</v>
      </c>
      <c r="AY45" s="98">
        <v>0</v>
      </c>
      <c r="AZ45" s="98">
        <v>0</v>
      </c>
      <c r="BA45" s="98">
        <v>0</v>
      </c>
      <c r="BB45" s="98">
        <v>0</v>
      </c>
      <c r="BC45" s="97"/>
      <c r="BD45" s="98"/>
      <c r="BE45" s="98"/>
      <c r="BF45" s="98"/>
      <c r="BG45" s="98"/>
      <c r="BH45" s="98"/>
      <c r="BI45" s="98"/>
      <c r="BJ45" s="98"/>
      <c r="BK45" s="98"/>
      <c r="BL45" s="98"/>
      <c r="BM45" s="98">
        <v>0</v>
      </c>
      <c r="BN45" s="98">
        <v>0</v>
      </c>
      <c r="BO45" s="98">
        <v>0</v>
      </c>
      <c r="BP45" s="98">
        <v>0</v>
      </c>
      <c r="BQ45" s="98">
        <v>0</v>
      </c>
      <c r="BR45" s="98">
        <v>0</v>
      </c>
      <c r="BS45" s="98">
        <v>0</v>
      </c>
      <c r="BT45" s="98">
        <v>0</v>
      </c>
      <c r="BU45" s="98">
        <v>0</v>
      </c>
      <c r="BV45" s="98">
        <v>0</v>
      </c>
      <c r="BW45" s="98">
        <v>0</v>
      </c>
      <c r="BX45" s="98">
        <v>0</v>
      </c>
      <c r="BY45" s="98">
        <v>0</v>
      </c>
      <c r="BZ45" s="98">
        <v>0</v>
      </c>
      <c r="CA45" s="98">
        <v>0</v>
      </c>
      <c r="CB45" s="98">
        <v>0</v>
      </c>
      <c r="CC45" s="98">
        <v>0</v>
      </c>
      <c r="CD45" s="98">
        <v>0</v>
      </c>
      <c r="CE45" s="98">
        <v>0</v>
      </c>
      <c r="CF45" s="98">
        <v>0</v>
      </c>
      <c r="CG45" s="98">
        <v>0</v>
      </c>
      <c r="CH45" s="98">
        <v>0</v>
      </c>
      <c r="CI45" s="98">
        <v>0</v>
      </c>
      <c r="CJ45" s="98">
        <v>0</v>
      </c>
      <c r="CK45" s="98">
        <v>0</v>
      </c>
      <c r="CL45" s="98">
        <v>0</v>
      </c>
      <c r="CM45" s="98">
        <v>0</v>
      </c>
      <c r="CN45" s="98">
        <v>0</v>
      </c>
      <c r="CO45" s="98">
        <v>0</v>
      </c>
      <c r="CP45" s="98">
        <v>0</v>
      </c>
      <c r="CQ45" s="98">
        <v>0</v>
      </c>
      <c r="CR45" s="98">
        <v>0</v>
      </c>
      <c r="CS45" s="98">
        <v>0</v>
      </c>
      <c r="CT45" s="98">
        <v>0</v>
      </c>
      <c r="CU45" s="98">
        <v>0</v>
      </c>
      <c r="CV45" s="98">
        <v>0</v>
      </c>
      <c r="CW45" s="98">
        <v>0</v>
      </c>
      <c r="CX45" s="98">
        <v>0</v>
      </c>
      <c r="CY45" s="98">
        <v>0</v>
      </c>
      <c r="CZ45" s="98">
        <v>0</v>
      </c>
      <c r="DA45" s="105">
        <f t="shared" si="13"/>
        <v>0</v>
      </c>
      <c r="DB45" s="117">
        <f t="shared" si="12"/>
        <v>0</v>
      </c>
      <c r="DI45" s="246"/>
      <c r="DJ45" s="245"/>
      <c r="DK45" s="245"/>
      <c r="DL45" s="245"/>
      <c r="DP45" s="175">
        <f t="shared" si="1"/>
        <v>0</v>
      </c>
      <c r="DQ45" s="175">
        <f t="shared" si="2"/>
        <v>0</v>
      </c>
      <c r="DR45" s="175">
        <f t="shared" si="3"/>
        <v>0</v>
      </c>
      <c r="DS45" s="175">
        <f t="shared" si="4"/>
        <v>0</v>
      </c>
      <c r="DT45" s="175"/>
    </row>
    <row r="46" spans="1:124" s="176" customFormat="1" ht="15.4" hidden="1" customHeight="1" outlineLevel="1" thickBot="1">
      <c r="A46" s="185" t="str">
        <f>IF(DA45&lt;&gt;0,(IF(OR(A45="",B45=""),"Please fill in the two boxes above",IF(AND(B45="YES",OR(A45="OTHER",A45="")),"YES for direct impacts on business/household only",""))),"")</f>
        <v/>
      </c>
      <c r="B46" s="187"/>
      <c r="C46" s="40" t="s">
        <v>53</v>
      </c>
      <c r="D46" s="151"/>
      <c r="E46" s="99"/>
      <c r="F46" s="3"/>
      <c r="G46" s="3"/>
      <c r="H46" s="3"/>
      <c r="I46" s="3"/>
      <c r="J46" s="3"/>
      <c r="K46" s="3"/>
      <c r="L46" s="3"/>
      <c r="M46" s="3"/>
      <c r="N46" s="3"/>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v>
      </c>
      <c r="AN46" s="2">
        <v>0</v>
      </c>
      <c r="AO46" s="2">
        <v>0</v>
      </c>
      <c r="AP46" s="2">
        <v>0</v>
      </c>
      <c r="AQ46" s="2">
        <v>0</v>
      </c>
      <c r="AR46" s="2">
        <v>0</v>
      </c>
      <c r="AS46" s="2">
        <v>0</v>
      </c>
      <c r="AT46" s="2">
        <v>0</v>
      </c>
      <c r="AU46" s="2">
        <v>0</v>
      </c>
      <c r="AV46" s="2">
        <v>0</v>
      </c>
      <c r="AW46" s="2">
        <v>0</v>
      </c>
      <c r="AX46" s="2">
        <v>0</v>
      </c>
      <c r="AY46" s="2">
        <v>0</v>
      </c>
      <c r="AZ46" s="2">
        <v>0</v>
      </c>
      <c r="BA46" s="2">
        <v>0</v>
      </c>
      <c r="BB46" s="2">
        <v>0</v>
      </c>
      <c r="BC46" s="99"/>
      <c r="BD46" s="3"/>
      <c r="BE46" s="3"/>
      <c r="BF46" s="3"/>
      <c r="BG46" s="3"/>
      <c r="BH46" s="3"/>
      <c r="BI46" s="3"/>
      <c r="BJ46" s="3"/>
      <c r="BK46" s="3"/>
      <c r="BL46" s="3"/>
      <c r="BM46" s="2">
        <v>0</v>
      </c>
      <c r="BN46" s="2">
        <v>0</v>
      </c>
      <c r="BO46" s="2">
        <v>0</v>
      </c>
      <c r="BP46" s="2">
        <v>0</v>
      </c>
      <c r="BQ46" s="2">
        <v>0</v>
      </c>
      <c r="BR46" s="2">
        <v>0</v>
      </c>
      <c r="BS46" s="2">
        <v>0</v>
      </c>
      <c r="BT46" s="2">
        <v>0</v>
      </c>
      <c r="BU46" s="2">
        <v>0</v>
      </c>
      <c r="BV46" s="2">
        <v>0</v>
      </c>
      <c r="BW46" s="2">
        <v>0</v>
      </c>
      <c r="BX46" s="2">
        <v>0</v>
      </c>
      <c r="BY46" s="2">
        <v>0</v>
      </c>
      <c r="BZ46" s="2">
        <v>0</v>
      </c>
      <c r="CA46" s="2">
        <v>0</v>
      </c>
      <c r="CB46" s="2">
        <v>0</v>
      </c>
      <c r="CC46" s="2">
        <v>0</v>
      </c>
      <c r="CD46" s="2">
        <v>0</v>
      </c>
      <c r="CE46" s="2">
        <v>0</v>
      </c>
      <c r="CF46" s="2">
        <v>0</v>
      </c>
      <c r="CG46" s="2">
        <v>0</v>
      </c>
      <c r="CH46" s="2">
        <v>0</v>
      </c>
      <c r="CI46" s="2">
        <v>0</v>
      </c>
      <c r="CJ46" s="2">
        <v>0</v>
      </c>
      <c r="CK46" s="2">
        <v>0</v>
      </c>
      <c r="CL46" s="2">
        <v>0</v>
      </c>
      <c r="CM46" s="2">
        <v>0</v>
      </c>
      <c r="CN46" s="2">
        <v>0</v>
      </c>
      <c r="CO46" s="2">
        <v>0</v>
      </c>
      <c r="CP46" s="2">
        <v>0</v>
      </c>
      <c r="CQ46" s="2">
        <v>0</v>
      </c>
      <c r="CR46" s="2">
        <v>0</v>
      </c>
      <c r="CS46" s="2">
        <v>0</v>
      </c>
      <c r="CT46" s="2">
        <v>0</v>
      </c>
      <c r="CU46" s="2">
        <v>0</v>
      </c>
      <c r="CV46" s="2">
        <v>0</v>
      </c>
      <c r="CW46" s="2">
        <v>0</v>
      </c>
      <c r="CX46" s="2">
        <v>0</v>
      </c>
      <c r="CY46" s="2">
        <v>0</v>
      </c>
      <c r="CZ46" s="2">
        <v>0</v>
      </c>
      <c r="DA46" s="105">
        <f t="shared" si="13"/>
        <v>0</v>
      </c>
      <c r="DB46" s="117">
        <f t="shared" si="12"/>
        <v>0</v>
      </c>
      <c r="DI46" s="247"/>
      <c r="DJ46" s="245"/>
      <c r="DK46" s="245"/>
      <c r="DL46" s="245"/>
      <c r="DP46" s="175">
        <f t="shared" si="1"/>
        <v>0</v>
      </c>
      <c r="DQ46" s="175">
        <f t="shared" si="2"/>
        <v>0</v>
      </c>
      <c r="DR46" s="175">
        <f t="shared" si="3"/>
        <v>0</v>
      </c>
      <c r="DS46" s="175">
        <f t="shared" si="4"/>
        <v>0</v>
      </c>
      <c r="DT46" s="175"/>
    </row>
    <row r="47" spans="1:124" s="176" customFormat="1" ht="15.4" hidden="1" customHeight="1" outlineLevel="1" thickBot="1">
      <c r="A47" s="188"/>
      <c r="B47" s="187"/>
      <c r="C47" s="41" t="s">
        <v>54</v>
      </c>
      <c r="D47" s="152"/>
      <c r="E47" s="100"/>
      <c r="F47" s="101"/>
      <c r="G47" s="101"/>
      <c r="H47" s="101"/>
      <c r="I47" s="101"/>
      <c r="J47" s="101"/>
      <c r="K47" s="101"/>
      <c r="L47" s="101"/>
      <c r="M47" s="101"/>
      <c r="N47" s="101"/>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5">
        <v>0</v>
      </c>
      <c r="AG47" s="5">
        <v>0</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0</v>
      </c>
      <c r="AZ47" s="5">
        <v>0</v>
      </c>
      <c r="BA47" s="5">
        <v>0</v>
      </c>
      <c r="BB47" s="5">
        <v>0</v>
      </c>
      <c r="BC47" s="100"/>
      <c r="BD47" s="101"/>
      <c r="BE47" s="101"/>
      <c r="BF47" s="101"/>
      <c r="BG47" s="101"/>
      <c r="BH47" s="101"/>
      <c r="BI47" s="101"/>
      <c r="BJ47" s="101"/>
      <c r="BK47" s="101"/>
      <c r="BL47" s="101"/>
      <c r="BM47" s="5">
        <v>0</v>
      </c>
      <c r="BN47" s="5">
        <v>0</v>
      </c>
      <c r="BO47" s="5">
        <v>0</v>
      </c>
      <c r="BP47" s="5">
        <v>0</v>
      </c>
      <c r="BQ47" s="5">
        <v>0</v>
      </c>
      <c r="BR47" s="5">
        <v>0</v>
      </c>
      <c r="BS47" s="5">
        <v>0</v>
      </c>
      <c r="BT47" s="5">
        <v>0</v>
      </c>
      <c r="BU47" s="5">
        <v>0</v>
      </c>
      <c r="BV47" s="5">
        <v>0</v>
      </c>
      <c r="BW47" s="5">
        <v>0</v>
      </c>
      <c r="BX47" s="5">
        <v>0</v>
      </c>
      <c r="BY47" s="5">
        <v>0</v>
      </c>
      <c r="BZ47" s="5">
        <v>0</v>
      </c>
      <c r="CA47" s="5">
        <v>0</v>
      </c>
      <c r="CB47" s="5">
        <v>0</v>
      </c>
      <c r="CC47" s="5">
        <v>0</v>
      </c>
      <c r="CD47" s="5">
        <v>0</v>
      </c>
      <c r="CE47" s="5">
        <v>0</v>
      </c>
      <c r="CF47" s="5">
        <v>0</v>
      </c>
      <c r="CG47" s="5">
        <v>0</v>
      </c>
      <c r="CH47" s="5">
        <v>0</v>
      </c>
      <c r="CI47" s="5">
        <v>0</v>
      </c>
      <c r="CJ47" s="5">
        <v>0</v>
      </c>
      <c r="CK47" s="5">
        <v>0</v>
      </c>
      <c r="CL47" s="5">
        <v>0</v>
      </c>
      <c r="CM47" s="5">
        <v>0</v>
      </c>
      <c r="CN47" s="5">
        <v>0</v>
      </c>
      <c r="CO47" s="5">
        <v>0</v>
      </c>
      <c r="CP47" s="5">
        <v>0</v>
      </c>
      <c r="CQ47" s="5">
        <v>0</v>
      </c>
      <c r="CR47" s="5">
        <v>0</v>
      </c>
      <c r="CS47" s="5">
        <v>0</v>
      </c>
      <c r="CT47" s="5">
        <v>0</v>
      </c>
      <c r="CU47" s="5">
        <v>0</v>
      </c>
      <c r="CV47" s="5">
        <v>0</v>
      </c>
      <c r="CW47" s="5">
        <v>0</v>
      </c>
      <c r="CX47" s="5">
        <v>0</v>
      </c>
      <c r="CY47" s="5">
        <v>0</v>
      </c>
      <c r="CZ47" s="5">
        <v>0</v>
      </c>
      <c r="DA47" s="105">
        <f t="shared" si="13"/>
        <v>0</v>
      </c>
      <c r="DB47" s="117">
        <f t="shared" si="12"/>
        <v>0</v>
      </c>
      <c r="DI47" s="247"/>
      <c r="DJ47" s="245"/>
      <c r="DK47" s="245"/>
      <c r="DL47" s="245"/>
      <c r="DP47" s="175">
        <f t="shared" si="1"/>
        <v>0</v>
      </c>
      <c r="DQ47" s="175">
        <f t="shared" si="2"/>
        <v>0</v>
      </c>
      <c r="DR47" s="175">
        <f t="shared" si="3"/>
        <v>0</v>
      </c>
      <c r="DS47" s="175">
        <f t="shared" si="4"/>
        <v>0</v>
      </c>
      <c r="DT47" s="175"/>
    </row>
    <row r="48" spans="1:124" s="176" customFormat="1" ht="15.4" hidden="1" customHeight="1" outlineLevel="1" thickBot="1">
      <c r="A48" s="37"/>
      <c r="B48" s="38"/>
      <c r="C48" s="111" t="s">
        <v>132</v>
      </c>
      <c r="D48" s="153"/>
      <c r="E48" s="3"/>
      <c r="F48" s="3"/>
      <c r="G48" s="3"/>
      <c r="H48" s="3"/>
      <c r="I48" s="3"/>
      <c r="J48" s="3"/>
      <c r="K48" s="3"/>
      <c r="L48" s="3"/>
      <c r="M48" s="3"/>
      <c r="N48" s="3"/>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c r="BD48" s="3"/>
      <c r="BE48" s="3"/>
      <c r="BF48" s="3"/>
      <c r="BG48" s="3"/>
      <c r="BH48" s="3"/>
      <c r="BI48" s="3"/>
      <c r="BJ48" s="3"/>
      <c r="BK48" s="3"/>
      <c r="BL48" s="3"/>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105">
        <f t="shared" si="13"/>
        <v>0</v>
      </c>
      <c r="DB48" s="117">
        <f t="shared" si="12"/>
        <v>0</v>
      </c>
      <c r="DI48" s="247"/>
      <c r="DJ48" s="245"/>
      <c r="DK48" s="245"/>
      <c r="DL48" s="245"/>
      <c r="DP48" s="175">
        <f t="shared" si="1"/>
        <v>0</v>
      </c>
      <c r="DQ48" s="175">
        <f t="shared" si="2"/>
        <v>0</v>
      </c>
      <c r="DR48" s="175">
        <f t="shared" si="3"/>
        <v>0</v>
      </c>
      <c r="DS48" s="175">
        <f t="shared" si="4"/>
        <v>0</v>
      </c>
      <c r="DT48" s="175"/>
    </row>
    <row r="49" spans="1:124" s="176" customFormat="1" ht="15.4" hidden="1" customHeight="1" outlineLevel="1" thickBot="1">
      <c r="A49" s="185" t="str">
        <f>IF(DA48&lt;&gt;0,(IF(OR(A48="",B48=""),"Please fill in the two boxes above",IF(AND(B48="YES",OR(A48="OTHER",A48="")),"YES for direct impacts on business/household only",""))),"")</f>
        <v/>
      </c>
      <c r="B49" s="187"/>
      <c r="C49" s="40" t="s">
        <v>53</v>
      </c>
      <c r="D49" s="151"/>
      <c r="E49" s="2"/>
      <c r="F49" s="2"/>
      <c r="G49" s="2"/>
      <c r="H49" s="2"/>
      <c r="I49" s="2"/>
      <c r="J49" s="2"/>
      <c r="K49" s="2"/>
      <c r="L49" s="2"/>
      <c r="M49" s="2"/>
      <c r="N49" s="2"/>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v>
      </c>
      <c r="AR49" s="2">
        <v>0</v>
      </c>
      <c r="AS49" s="2">
        <v>0</v>
      </c>
      <c r="AT49" s="2">
        <v>0</v>
      </c>
      <c r="AU49" s="2">
        <v>0</v>
      </c>
      <c r="AV49" s="2">
        <v>0</v>
      </c>
      <c r="AW49" s="2">
        <v>0</v>
      </c>
      <c r="AX49" s="2">
        <v>0</v>
      </c>
      <c r="AY49" s="2">
        <v>0</v>
      </c>
      <c r="AZ49" s="2">
        <v>0</v>
      </c>
      <c r="BA49" s="2">
        <v>0</v>
      </c>
      <c r="BB49" s="2">
        <v>0</v>
      </c>
      <c r="BC49" s="2"/>
      <c r="BD49" s="2"/>
      <c r="BE49" s="2"/>
      <c r="BF49" s="2"/>
      <c r="BG49" s="2"/>
      <c r="BH49" s="2"/>
      <c r="BI49" s="2"/>
      <c r="BJ49" s="2"/>
      <c r="BK49" s="2"/>
      <c r="BL49" s="2"/>
      <c r="BM49" s="2">
        <v>0</v>
      </c>
      <c r="BN49" s="2">
        <v>0</v>
      </c>
      <c r="BO49" s="2">
        <v>0</v>
      </c>
      <c r="BP49" s="2">
        <v>0</v>
      </c>
      <c r="BQ49" s="2">
        <v>0</v>
      </c>
      <c r="BR49" s="2">
        <v>0</v>
      </c>
      <c r="BS49" s="2">
        <v>0</v>
      </c>
      <c r="BT49" s="2">
        <v>0</v>
      </c>
      <c r="BU49" s="2">
        <v>0</v>
      </c>
      <c r="BV49" s="2">
        <v>0</v>
      </c>
      <c r="BW49" s="2">
        <v>0</v>
      </c>
      <c r="BX49" s="2">
        <v>0</v>
      </c>
      <c r="BY49" s="2">
        <v>0</v>
      </c>
      <c r="BZ49" s="2">
        <v>0</v>
      </c>
      <c r="CA49" s="2">
        <v>0</v>
      </c>
      <c r="CB49" s="2">
        <v>0</v>
      </c>
      <c r="CC49" s="2">
        <v>0</v>
      </c>
      <c r="CD49" s="2">
        <v>0</v>
      </c>
      <c r="CE49" s="2">
        <v>0</v>
      </c>
      <c r="CF49" s="2">
        <v>0</v>
      </c>
      <c r="CG49" s="2">
        <v>0</v>
      </c>
      <c r="CH49" s="2">
        <v>0</v>
      </c>
      <c r="CI49" s="2">
        <v>0</v>
      </c>
      <c r="CJ49" s="2">
        <v>0</v>
      </c>
      <c r="CK49" s="2">
        <v>0</v>
      </c>
      <c r="CL49" s="2">
        <v>0</v>
      </c>
      <c r="CM49" s="2">
        <v>0</v>
      </c>
      <c r="CN49" s="2">
        <v>0</v>
      </c>
      <c r="CO49" s="2">
        <v>0</v>
      </c>
      <c r="CP49" s="2">
        <v>0</v>
      </c>
      <c r="CQ49" s="2">
        <v>0</v>
      </c>
      <c r="CR49" s="2">
        <v>0</v>
      </c>
      <c r="CS49" s="2">
        <v>0</v>
      </c>
      <c r="CT49" s="2">
        <v>0</v>
      </c>
      <c r="CU49" s="2">
        <v>0</v>
      </c>
      <c r="CV49" s="2">
        <v>0</v>
      </c>
      <c r="CW49" s="2">
        <v>0</v>
      </c>
      <c r="CX49" s="2">
        <v>0</v>
      </c>
      <c r="CY49" s="2">
        <v>0</v>
      </c>
      <c r="CZ49" s="2">
        <v>0</v>
      </c>
      <c r="DA49" s="105">
        <f t="shared" si="13"/>
        <v>0</v>
      </c>
      <c r="DB49" s="117">
        <f t="shared" si="12"/>
        <v>0</v>
      </c>
      <c r="DK49" s="245"/>
      <c r="DL49" s="245"/>
      <c r="DP49" s="175">
        <f t="shared" si="1"/>
        <v>0</v>
      </c>
      <c r="DQ49" s="175">
        <f t="shared" si="2"/>
        <v>0</v>
      </c>
      <c r="DR49" s="175">
        <f t="shared" si="3"/>
        <v>0</v>
      </c>
      <c r="DS49" s="175">
        <f t="shared" si="4"/>
        <v>0</v>
      </c>
      <c r="DT49" s="175"/>
    </row>
    <row r="50" spans="1:124" s="176" customFormat="1" ht="15.4" hidden="1" customHeight="1" outlineLevel="1" thickBot="1">
      <c r="A50" s="188"/>
      <c r="B50" s="187"/>
      <c r="C50" s="42" t="s">
        <v>54</v>
      </c>
      <c r="D50" s="154"/>
      <c r="E50" s="4"/>
      <c r="F50" s="5"/>
      <c r="G50" s="5"/>
      <c r="H50" s="5"/>
      <c r="I50" s="5"/>
      <c r="J50" s="5"/>
      <c r="K50" s="5"/>
      <c r="L50" s="5"/>
      <c r="M50" s="5"/>
      <c r="N50" s="5"/>
      <c r="O50" s="5">
        <v>0</v>
      </c>
      <c r="P50" s="5">
        <v>0</v>
      </c>
      <c r="Q50" s="5">
        <v>0</v>
      </c>
      <c r="R50" s="5">
        <v>0</v>
      </c>
      <c r="S50" s="5">
        <v>0</v>
      </c>
      <c r="T50" s="5">
        <v>0</v>
      </c>
      <c r="U50" s="5">
        <v>0</v>
      </c>
      <c r="V50" s="5">
        <v>0</v>
      </c>
      <c r="W50" s="5">
        <v>0</v>
      </c>
      <c r="X50" s="5">
        <v>0</v>
      </c>
      <c r="Y50" s="5">
        <v>0</v>
      </c>
      <c r="Z50" s="5">
        <v>0</v>
      </c>
      <c r="AA50" s="5">
        <v>0</v>
      </c>
      <c r="AB50" s="5">
        <v>0</v>
      </c>
      <c r="AC50" s="5">
        <v>0</v>
      </c>
      <c r="AD50" s="5">
        <v>0</v>
      </c>
      <c r="AE50" s="5">
        <v>0</v>
      </c>
      <c r="AF50" s="5">
        <v>0</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0</v>
      </c>
      <c r="AZ50" s="5">
        <v>0</v>
      </c>
      <c r="BA50" s="5">
        <v>0</v>
      </c>
      <c r="BB50" s="5">
        <v>0</v>
      </c>
      <c r="BC50" s="4"/>
      <c r="BD50" s="5"/>
      <c r="BE50" s="5"/>
      <c r="BF50" s="5"/>
      <c r="BG50" s="5"/>
      <c r="BH50" s="5"/>
      <c r="BI50" s="5"/>
      <c r="BJ50" s="5"/>
      <c r="BK50" s="5"/>
      <c r="BL50" s="5"/>
      <c r="BM50" s="5">
        <v>0</v>
      </c>
      <c r="BN50" s="5">
        <v>0</v>
      </c>
      <c r="BO50" s="5">
        <v>0</v>
      </c>
      <c r="BP50" s="5">
        <v>0</v>
      </c>
      <c r="BQ50" s="5">
        <v>0</v>
      </c>
      <c r="BR50" s="5">
        <v>0</v>
      </c>
      <c r="BS50" s="5">
        <v>0</v>
      </c>
      <c r="BT50" s="5">
        <v>0</v>
      </c>
      <c r="BU50" s="5">
        <v>0</v>
      </c>
      <c r="BV50" s="5">
        <v>0</v>
      </c>
      <c r="BW50" s="5">
        <v>0</v>
      </c>
      <c r="BX50" s="5">
        <v>0</v>
      </c>
      <c r="BY50" s="5">
        <v>0</v>
      </c>
      <c r="BZ50" s="5">
        <v>0</v>
      </c>
      <c r="CA50" s="5">
        <v>0</v>
      </c>
      <c r="CB50" s="5">
        <v>0</v>
      </c>
      <c r="CC50" s="5">
        <v>0</v>
      </c>
      <c r="CD50" s="5">
        <v>0</v>
      </c>
      <c r="CE50" s="5">
        <v>0</v>
      </c>
      <c r="CF50" s="5">
        <v>0</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105">
        <f t="shared" si="13"/>
        <v>0</v>
      </c>
      <c r="DB50" s="117">
        <f t="shared" si="12"/>
        <v>0</v>
      </c>
      <c r="DI50" s="246"/>
      <c r="DJ50" s="245"/>
      <c r="DK50" s="245"/>
      <c r="DL50" s="245"/>
      <c r="DP50" s="175">
        <f t="shared" si="1"/>
        <v>0</v>
      </c>
      <c r="DQ50" s="175">
        <f t="shared" si="2"/>
        <v>0</v>
      </c>
      <c r="DR50" s="175">
        <f t="shared" si="3"/>
        <v>0</v>
      </c>
      <c r="DS50" s="175">
        <f t="shared" si="4"/>
        <v>0</v>
      </c>
      <c r="DT50" s="175"/>
    </row>
    <row r="51" spans="1:124" s="176" customFormat="1" ht="15.4" hidden="1" customHeight="1" outlineLevel="1" thickBot="1">
      <c r="A51" s="37"/>
      <c r="B51" s="38"/>
      <c r="C51" s="43" t="s">
        <v>133</v>
      </c>
      <c r="D51" s="150"/>
      <c r="E51" s="97"/>
      <c r="F51" s="98"/>
      <c r="G51" s="98"/>
      <c r="H51" s="98"/>
      <c r="I51" s="98"/>
      <c r="J51" s="98"/>
      <c r="K51" s="98"/>
      <c r="L51" s="98"/>
      <c r="M51" s="98"/>
      <c r="N51" s="98"/>
      <c r="O51" s="98">
        <v>0</v>
      </c>
      <c r="P51" s="98">
        <v>0</v>
      </c>
      <c r="Q51" s="98">
        <v>0</v>
      </c>
      <c r="R51" s="98">
        <v>0</v>
      </c>
      <c r="S51" s="98">
        <v>0</v>
      </c>
      <c r="T51" s="98">
        <v>0</v>
      </c>
      <c r="U51" s="98">
        <v>0</v>
      </c>
      <c r="V51" s="98">
        <v>0</v>
      </c>
      <c r="W51" s="98">
        <v>0</v>
      </c>
      <c r="X51" s="98">
        <v>0</v>
      </c>
      <c r="Y51" s="98">
        <v>0</v>
      </c>
      <c r="Z51" s="98">
        <v>0</v>
      </c>
      <c r="AA51" s="98">
        <v>0</v>
      </c>
      <c r="AB51" s="98">
        <v>0</v>
      </c>
      <c r="AC51" s="98">
        <v>0</v>
      </c>
      <c r="AD51" s="98">
        <v>0</v>
      </c>
      <c r="AE51" s="98">
        <v>0</v>
      </c>
      <c r="AF51" s="98">
        <v>0</v>
      </c>
      <c r="AG51" s="98">
        <v>0</v>
      </c>
      <c r="AH51" s="98">
        <v>0</v>
      </c>
      <c r="AI51" s="98">
        <v>0</v>
      </c>
      <c r="AJ51" s="98">
        <v>0</v>
      </c>
      <c r="AK51" s="98">
        <v>0</v>
      </c>
      <c r="AL51" s="98">
        <v>0</v>
      </c>
      <c r="AM51" s="98">
        <v>0</v>
      </c>
      <c r="AN51" s="98">
        <v>0</v>
      </c>
      <c r="AO51" s="98">
        <v>0</v>
      </c>
      <c r="AP51" s="98">
        <v>0</v>
      </c>
      <c r="AQ51" s="98">
        <v>0</v>
      </c>
      <c r="AR51" s="98">
        <v>0</v>
      </c>
      <c r="AS51" s="98">
        <v>0</v>
      </c>
      <c r="AT51" s="98">
        <v>0</v>
      </c>
      <c r="AU51" s="98">
        <v>0</v>
      </c>
      <c r="AV51" s="98">
        <v>0</v>
      </c>
      <c r="AW51" s="98">
        <v>0</v>
      </c>
      <c r="AX51" s="98">
        <v>0</v>
      </c>
      <c r="AY51" s="98">
        <v>0</v>
      </c>
      <c r="AZ51" s="98">
        <v>0</v>
      </c>
      <c r="BA51" s="98">
        <v>0</v>
      </c>
      <c r="BB51" s="98">
        <v>0</v>
      </c>
      <c r="BC51" s="97"/>
      <c r="BD51" s="98"/>
      <c r="BE51" s="98"/>
      <c r="BF51" s="98"/>
      <c r="BG51" s="98"/>
      <c r="BH51" s="98"/>
      <c r="BI51" s="98"/>
      <c r="BJ51" s="98"/>
      <c r="BK51" s="98"/>
      <c r="BL51" s="98"/>
      <c r="BM51" s="98">
        <v>0</v>
      </c>
      <c r="BN51" s="98">
        <v>0</v>
      </c>
      <c r="BO51" s="98">
        <v>0</v>
      </c>
      <c r="BP51" s="98">
        <v>0</v>
      </c>
      <c r="BQ51" s="98">
        <v>0</v>
      </c>
      <c r="BR51" s="98">
        <v>0</v>
      </c>
      <c r="BS51" s="98">
        <v>0</v>
      </c>
      <c r="BT51" s="98">
        <v>0</v>
      </c>
      <c r="BU51" s="98">
        <v>0</v>
      </c>
      <c r="BV51" s="98">
        <v>0</v>
      </c>
      <c r="BW51" s="98">
        <v>0</v>
      </c>
      <c r="BX51" s="98">
        <v>0</v>
      </c>
      <c r="BY51" s="98">
        <v>0</v>
      </c>
      <c r="BZ51" s="98">
        <v>0</v>
      </c>
      <c r="CA51" s="98">
        <v>0</v>
      </c>
      <c r="CB51" s="98">
        <v>0</v>
      </c>
      <c r="CC51" s="98">
        <v>0</v>
      </c>
      <c r="CD51" s="98">
        <v>0</v>
      </c>
      <c r="CE51" s="98">
        <v>0</v>
      </c>
      <c r="CF51" s="98">
        <v>0</v>
      </c>
      <c r="CG51" s="98">
        <v>0</v>
      </c>
      <c r="CH51" s="98">
        <v>0</v>
      </c>
      <c r="CI51" s="98">
        <v>0</v>
      </c>
      <c r="CJ51" s="98">
        <v>0</v>
      </c>
      <c r="CK51" s="98">
        <v>0</v>
      </c>
      <c r="CL51" s="98">
        <v>0</v>
      </c>
      <c r="CM51" s="98">
        <v>0</v>
      </c>
      <c r="CN51" s="98">
        <v>0</v>
      </c>
      <c r="CO51" s="98">
        <v>0</v>
      </c>
      <c r="CP51" s="98">
        <v>0</v>
      </c>
      <c r="CQ51" s="98">
        <v>0</v>
      </c>
      <c r="CR51" s="98">
        <v>0</v>
      </c>
      <c r="CS51" s="98">
        <v>0</v>
      </c>
      <c r="CT51" s="98">
        <v>0</v>
      </c>
      <c r="CU51" s="98">
        <v>0</v>
      </c>
      <c r="CV51" s="98">
        <v>0</v>
      </c>
      <c r="CW51" s="98">
        <v>0</v>
      </c>
      <c r="CX51" s="98">
        <v>0</v>
      </c>
      <c r="CY51" s="98">
        <v>0</v>
      </c>
      <c r="CZ51" s="98">
        <v>0</v>
      </c>
      <c r="DA51" s="105">
        <f t="shared" si="13"/>
        <v>0</v>
      </c>
      <c r="DB51" s="117">
        <f t="shared" si="12"/>
        <v>0</v>
      </c>
      <c r="DI51" s="247"/>
      <c r="DJ51" s="245"/>
      <c r="DK51" s="245"/>
      <c r="DL51" s="245"/>
      <c r="DP51" s="175">
        <f t="shared" si="1"/>
        <v>0</v>
      </c>
      <c r="DQ51" s="175">
        <f t="shared" si="2"/>
        <v>0</v>
      </c>
      <c r="DR51" s="175">
        <f t="shared" si="3"/>
        <v>0</v>
      </c>
      <c r="DS51" s="175">
        <f t="shared" si="4"/>
        <v>0</v>
      </c>
      <c r="DT51" s="175"/>
    </row>
    <row r="52" spans="1:124" s="176" customFormat="1" ht="15.4" hidden="1" customHeight="1" outlineLevel="1" thickBot="1">
      <c r="A52" s="185" t="str">
        <f>IF(DA51&lt;&gt;0,(IF(OR(A51="",B51=""),"Please fill in the two boxes above",IF(AND(B51="YES",OR(A51="OTHER",A51="")),"YES for direct impacts on business/household only",""))),"")</f>
        <v/>
      </c>
      <c r="B52" s="187"/>
      <c r="C52" s="40" t="s">
        <v>53</v>
      </c>
      <c r="D52" s="151"/>
      <c r="E52" s="99"/>
      <c r="F52" s="3"/>
      <c r="G52" s="3"/>
      <c r="H52" s="3"/>
      <c r="I52" s="3"/>
      <c r="J52" s="3"/>
      <c r="K52" s="3"/>
      <c r="L52" s="3"/>
      <c r="M52" s="3"/>
      <c r="N52" s="3"/>
      <c r="O52" s="3">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0</v>
      </c>
      <c r="AN52" s="2">
        <v>0</v>
      </c>
      <c r="AO52" s="2">
        <v>0</v>
      </c>
      <c r="AP52" s="2">
        <v>0</v>
      </c>
      <c r="AQ52" s="2">
        <v>0</v>
      </c>
      <c r="AR52" s="2">
        <v>0</v>
      </c>
      <c r="AS52" s="2">
        <v>0</v>
      </c>
      <c r="AT52" s="2">
        <v>0</v>
      </c>
      <c r="AU52" s="2">
        <v>0</v>
      </c>
      <c r="AV52" s="2">
        <v>0</v>
      </c>
      <c r="AW52" s="2">
        <v>0</v>
      </c>
      <c r="AX52" s="2">
        <v>0</v>
      </c>
      <c r="AY52" s="2">
        <v>0</v>
      </c>
      <c r="AZ52" s="2">
        <v>0</v>
      </c>
      <c r="BA52" s="2">
        <v>0</v>
      </c>
      <c r="BB52" s="2">
        <v>0</v>
      </c>
      <c r="BC52" s="99"/>
      <c r="BD52" s="3"/>
      <c r="BE52" s="3"/>
      <c r="BF52" s="3"/>
      <c r="BG52" s="3"/>
      <c r="BH52" s="3"/>
      <c r="BI52" s="3"/>
      <c r="BJ52" s="3"/>
      <c r="BK52" s="3"/>
      <c r="BL52" s="3"/>
      <c r="BM52" s="3">
        <v>0</v>
      </c>
      <c r="BN52" s="2">
        <v>0</v>
      </c>
      <c r="BO52" s="2">
        <v>0</v>
      </c>
      <c r="BP52" s="2">
        <v>0</v>
      </c>
      <c r="BQ52" s="2">
        <v>0</v>
      </c>
      <c r="BR52" s="2">
        <v>0</v>
      </c>
      <c r="BS52" s="2">
        <v>0</v>
      </c>
      <c r="BT52" s="2">
        <v>0</v>
      </c>
      <c r="BU52" s="2">
        <v>0</v>
      </c>
      <c r="BV52" s="2">
        <v>0</v>
      </c>
      <c r="BW52" s="2">
        <v>0</v>
      </c>
      <c r="BX52" s="2">
        <v>0</v>
      </c>
      <c r="BY52" s="2">
        <v>0</v>
      </c>
      <c r="BZ52" s="2">
        <v>0</v>
      </c>
      <c r="CA52" s="2">
        <v>0</v>
      </c>
      <c r="CB52" s="2">
        <v>0</v>
      </c>
      <c r="CC52" s="2">
        <v>0</v>
      </c>
      <c r="CD52" s="2">
        <v>0</v>
      </c>
      <c r="CE52" s="2">
        <v>0</v>
      </c>
      <c r="CF52" s="2">
        <v>0</v>
      </c>
      <c r="CG52" s="2">
        <v>0</v>
      </c>
      <c r="CH52" s="2">
        <v>0</v>
      </c>
      <c r="CI52" s="2">
        <v>0</v>
      </c>
      <c r="CJ52" s="2">
        <v>0</v>
      </c>
      <c r="CK52" s="2">
        <v>0</v>
      </c>
      <c r="CL52" s="2">
        <v>0</v>
      </c>
      <c r="CM52" s="2">
        <v>0</v>
      </c>
      <c r="CN52" s="2">
        <v>0</v>
      </c>
      <c r="CO52" s="2">
        <v>0</v>
      </c>
      <c r="CP52" s="2">
        <v>0</v>
      </c>
      <c r="CQ52" s="2">
        <v>0</v>
      </c>
      <c r="CR52" s="2">
        <v>0</v>
      </c>
      <c r="CS52" s="2">
        <v>0</v>
      </c>
      <c r="CT52" s="2">
        <v>0</v>
      </c>
      <c r="CU52" s="2">
        <v>0</v>
      </c>
      <c r="CV52" s="2">
        <v>0</v>
      </c>
      <c r="CW52" s="2">
        <v>0</v>
      </c>
      <c r="CX52" s="2">
        <v>0</v>
      </c>
      <c r="CY52" s="2">
        <v>0</v>
      </c>
      <c r="CZ52" s="2">
        <v>0</v>
      </c>
      <c r="DA52" s="105">
        <f t="shared" si="13"/>
        <v>0</v>
      </c>
      <c r="DB52" s="117">
        <f t="shared" si="12"/>
        <v>0</v>
      </c>
      <c r="DI52" s="247"/>
      <c r="DJ52" s="245"/>
      <c r="DK52" s="245"/>
      <c r="DL52" s="245"/>
      <c r="DP52" s="175">
        <f t="shared" si="1"/>
        <v>0</v>
      </c>
      <c r="DQ52" s="175">
        <f t="shared" si="2"/>
        <v>0</v>
      </c>
      <c r="DR52" s="175">
        <f t="shared" si="3"/>
        <v>0</v>
      </c>
      <c r="DS52" s="175">
        <f t="shared" si="4"/>
        <v>0</v>
      </c>
      <c r="DT52" s="175"/>
    </row>
    <row r="53" spans="1:124" s="176" customFormat="1" ht="15.4" hidden="1" customHeight="1" outlineLevel="1" thickBot="1">
      <c r="A53" s="188"/>
      <c r="B53" s="187"/>
      <c r="C53" s="41" t="s">
        <v>54</v>
      </c>
      <c r="D53" s="152"/>
      <c r="E53" s="100"/>
      <c r="F53" s="101"/>
      <c r="G53" s="101"/>
      <c r="H53" s="101"/>
      <c r="I53" s="101"/>
      <c r="J53" s="101"/>
      <c r="K53" s="101"/>
      <c r="L53" s="101"/>
      <c r="M53" s="101"/>
      <c r="N53" s="101"/>
      <c r="O53" s="101">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100"/>
      <c r="BD53" s="101"/>
      <c r="BE53" s="101"/>
      <c r="BF53" s="101"/>
      <c r="BG53" s="101"/>
      <c r="BH53" s="101"/>
      <c r="BI53" s="101"/>
      <c r="BJ53" s="101"/>
      <c r="BK53" s="101"/>
      <c r="BL53" s="101"/>
      <c r="BM53" s="101">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105">
        <f t="shared" si="13"/>
        <v>0</v>
      </c>
      <c r="DB53" s="117">
        <f t="shared" si="12"/>
        <v>0</v>
      </c>
      <c r="DI53" s="247"/>
      <c r="DJ53" s="245"/>
      <c r="DK53" s="245"/>
      <c r="DL53" s="245"/>
      <c r="DP53" s="175">
        <f t="shared" si="1"/>
        <v>0</v>
      </c>
      <c r="DQ53" s="175">
        <f t="shared" si="2"/>
        <v>0</v>
      </c>
      <c r="DR53" s="175">
        <f t="shared" si="3"/>
        <v>0</v>
      </c>
      <c r="DS53" s="175">
        <f t="shared" si="4"/>
        <v>0</v>
      </c>
      <c r="DT53" s="175"/>
    </row>
    <row r="54" spans="1:124" s="176" customFormat="1" ht="15.4" hidden="1" customHeight="1" outlineLevel="1" thickBot="1">
      <c r="A54" s="37"/>
      <c r="B54" s="38"/>
      <c r="C54" s="111" t="s">
        <v>134</v>
      </c>
      <c r="D54" s="153"/>
      <c r="E54" s="97"/>
      <c r="F54" s="98"/>
      <c r="G54" s="98"/>
      <c r="H54" s="98"/>
      <c r="I54" s="98"/>
      <c r="J54" s="98"/>
      <c r="K54" s="98"/>
      <c r="L54" s="98"/>
      <c r="M54" s="98"/>
      <c r="N54" s="98"/>
      <c r="O54" s="98">
        <v>0</v>
      </c>
      <c r="P54" s="98">
        <v>0</v>
      </c>
      <c r="Q54" s="98">
        <v>0</v>
      </c>
      <c r="R54" s="98">
        <v>0</v>
      </c>
      <c r="S54" s="98">
        <v>0</v>
      </c>
      <c r="T54" s="98">
        <v>0</v>
      </c>
      <c r="U54" s="98">
        <v>0</v>
      </c>
      <c r="V54" s="98">
        <v>0</v>
      </c>
      <c r="W54" s="98">
        <v>0</v>
      </c>
      <c r="X54" s="98">
        <v>0</v>
      </c>
      <c r="Y54" s="98">
        <v>0</v>
      </c>
      <c r="Z54" s="98">
        <v>0</v>
      </c>
      <c r="AA54" s="98">
        <v>0</v>
      </c>
      <c r="AB54" s="98">
        <v>0</v>
      </c>
      <c r="AC54" s="98">
        <v>0</v>
      </c>
      <c r="AD54" s="98">
        <v>0</v>
      </c>
      <c r="AE54" s="98">
        <v>0</v>
      </c>
      <c r="AF54" s="98">
        <v>0</v>
      </c>
      <c r="AG54" s="98">
        <v>0</v>
      </c>
      <c r="AH54" s="98">
        <v>0</v>
      </c>
      <c r="AI54" s="98">
        <v>0</v>
      </c>
      <c r="AJ54" s="98">
        <v>0</v>
      </c>
      <c r="AK54" s="98">
        <v>0</v>
      </c>
      <c r="AL54" s="98">
        <v>0</v>
      </c>
      <c r="AM54" s="98">
        <v>0</v>
      </c>
      <c r="AN54" s="98">
        <v>0</v>
      </c>
      <c r="AO54" s="98">
        <v>0</v>
      </c>
      <c r="AP54" s="98">
        <v>0</v>
      </c>
      <c r="AQ54" s="98">
        <v>0</v>
      </c>
      <c r="AR54" s="98">
        <v>0</v>
      </c>
      <c r="AS54" s="98">
        <v>0</v>
      </c>
      <c r="AT54" s="98">
        <v>0</v>
      </c>
      <c r="AU54" s="98">
        <v>0</v>
      </c>
      <c r="AV54" s="98">
        <v>0</v>
      </c>
      <c r="AW54" s="98">
        <v>0</v>
      </c>
      <c r="AX54" s="98">
        <v>0</v>
      </c>
      <c r="AY54" s="98">
        <v>0</v>
      </c>
      <c r="AZ54" s="98">
        <v>0</v>
      </c>
      <c r="BA54" s="98">
        <v>0</v>
      </c>
      <c r="BB54" s="98">
        <v>0</v>
      </c>
      <c r="BC54" s="97"/>
      <c r="BD54" s="98"/>
      <c r="BE54" s="98"/>
      <c r="BF54" s="98"/>
      <c r="BG54" s="98"/>
      <c r="BH54" s="98"/>
      <c r="BI54" s="98"/>
      <c r="BJ54" s="98"/>
      <c r="BK54" s="98"/>
      <c r="BL54" s="98"/>
      <c r="BM54" s="98">
        <v>0</v>
      </c>
      <c r="BN54" s="98">
        <v>0</v>
      </c>
      <c r="BO54" s="98">
        <v>0</v>
      </c>
      <c r="BP54" s="98">
        <v>0</v>
      </c>
      <c r="BQ54" s="98">
        <v>0</v>
      </c>
      <c r="BR54" s="98">
        <v>0</v>
      </c>
      <c r="BS54" s="98">
        <v>0</v>
      </c>
      <c r="BT54" s="98">
        <v>0</v>
      </c>
      <c r="BU54" s="98">
        <v>0</v>
      </c>
      <c r="BV54" s="98">
        <v>0</v>
      </c>
      <c r="BW54" s="98">
        <v>0</v>
      </c>
      <c r="BX54" s="98">
        <v>0</v>
      </c>
      <c r="BY54" s="98">
        <v>0</v>
      </c>
      <c r="BZ54" s="98">
        <v>0</v>
      </c>
      <c r="CA54" s="98">
        <v>0</v>
      </c>
      <c r="CB54" s="98">
        <v>0</v>
      </c>
      <c r="CC54" s="98">
        <v>0</v>
      </c>
      <c r="CD54" s="98">
        <v>0</v>
      </c>
      <c r="CE54" s="98">
        <v>0</v>
      </c>
      <c r="CF54" s="98">
        <v>0</v>
      </c>
      <c r="CG54" s="98">
        <v>0</v>
      </c>
      <c r="CH54" s="98">
        <v>0</v>
      </c>
      <c r="CI54" s="98">
        <v>0</v>
      </c>
      <c r="CJ54" s="98">
        <v>0</v>
      </c>
      <c r="CK54" s="98">
        <v>0</v>
      </c>
      <c r="CL54" s="98">
        <v>0</v>
      </c>
      <c r="CM54" s="98">
        <v>0</v>
      </c>
      <c r="CN54" s="98">
        <v>0</v>
      </c>
      <c r="CO54" s="98">
        <v>0</v>
      </c>
      <c r="CP54" s="98">
        <v>0</v>
      </c>
      <c r="CQ54" s="98">
        <v>0</v>
      </c>
      <c r="CR54" s="98">
        <v>0</v>
      </c>
      <c r="CS54" s="98">
        <v>0</v>
      </c>
      <c r="CT54" s="98">
        <v>0</v>
      </c>
      <c r="CU54" s="98">
        <v>0</v>
      </c>
      <c r="CV54" s="98">
        <v>0</v>
      </c>
      <c r="CW54" s="98">
        <v>0</v>
      </c>
      <c r="CX54" s="98">
        <v>0</v>
      </c>
      <c r="CY54" s="98">
        <v>0</v>
      </c>
      <c r="CZ54" s="98">
        <v>0</v>
      </c>
      <c r="DA54" s="105">
        <f t="shared" si="13"/>
        <v>0</v>
      </c>
      <c r="DB54" s="117">
        <f t="shared" si="12"/>
        <v>0</v>
      </c>
      <c r="DI54" s="246"/>
      <c r="DJ54" s="245"/>
      <c r="DK54" s="245"/>
      <c r="DL54" s="245"/>
      <c r="DP54" s="175">
        <f t="shared" si="1"/>
        <v>0</v>
      </c>
      <c r="DQ54" s="175">
        <f t="shared" si="2"/>
        <v>0</v>
      </c>
      <c r="DR54" s="175">
        <f t="shared" si="3"/>
        <v>0</v>
      </c>
      <c r="DS54" s="175">
        <f t="shared" si="4"/>
        <v>0</v>
      </c>
      <c r="DT54" s="175"/>
    </row>
    <row r="55" spans="1:124" s="176" customFormat="1" ht="15.4" hidden="1" customHeight="1" outlineLevel="1" thickBot="1">
      <c r="A55" s="185" t="str">
        <f>IF(DA54&lt;&gt;0,(IF(OR(A54="",B54=""),"Please fill in the two boxes above",IF(AND(B54="YES",OR(A54="OTHER",A54="")),"YES for direct impacts on business/household only",""))),"")</f>
        <v/>
      </c>
      <c r="B55" s="187"/>
      <c r="C55" s="40" t="s">
        <v>53</v>
      </c>
      <c r="D55" s="151"/>
      <c r="E55" s="99"/>
      <c r="F55" s="3"/>
      <c r="G55" s="3"/>
      <c r="H55" s="3"/>
      <c r="I55" s="3"/>
      <c r="J55" s="3"/>
      <c r="K55" s="3"/>
      <c r="L55" s="3"/>
      <c r="M55" s="3"/>
      <c r="N55" s="3"/>
      <c r="O55" s="3">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v>
      </c>
      <c r="AR55" s="2">
        <v>0</v>
      </c>
      <c r="AS55" s="2">
        <v>0</v>
      </c>
      <c r="AT55" s="2">
        <v>0</v>
      </c>
      <c r="AU55" s="2">
        <v>0</v>
      </c>
      <c r="AV55" s="2">
        <v>0</v>
      </c>
      <c r="AW55" s="2">
        <v>0</v>
      </c>
      <c r="AX55" s="2">
        <v>0</v>
      </c>
      <c r="AY55" s="2">
        <v>0</v>
      </c>
      <c r="AZ55" s="2">
        <v>0</v>
      </c>
      <c r="BA55" s="2">
        <v>0</v>
      </c>
      <c r="BB55" s="2">
        <v>0</v>
      </c>
      <c r="BC55" s="99"/>
      <c r="BD55" s="3"/>
      <c r="BE55" s="3"/>
      <c r="BF55" s="3"/>
      <c r="BG55" s="3"/>
      <c r="BH55" s="3"/>
      <c r="BI55" s="3"/>
      <c r="BJ55" s="3"/>
      <c r="BK55" s="3"/>
      <c r="BL55" s="3"/>
      <c r="BM55" s="3">
        <v>0</v>
      </c>
      <c r="BN55" s="2">
        <v>0</v>
      </c>
      <c r="BO55" s="2">
        <v>0</v>
      </c>
      <c r="BP55" s="2">
        <v>0</v>
      </c>
      <c r="BQ55" s="2">
        <v>0</v>
      </c>
      <c r="BR55" s="2">
        <v>0</v>
      </c>
      <c r="BS55" s="2">
        <v>0</v>
      </c>
      <c r="BT55" s="2">
        <v>0</v>
      </c>
      <c r="BU55" s="2">
        <v>0</v>
      </c>
      <c r="BV55" s="2">
        <v>0</v>
      </c>
      <c r="BW55" s="2">
        <v>0</v>
      </c>
      <c r="BX55" s="2">
        <v>0</v>
      </c>
      <c r="BY55" s="2">
        <v>0</v>
      </c>
      <c r="BZ55" s="2">
        <v>0</v>
      </c>
      <c r="CA55" s="2">
        <v>0</v>
      </c>
      <c r="CB55" s="2">
        <v>0</v>
      </c>
      <c r="CC55" s="2">
        <v>0</v>
      </c>
      <c r="CD55" s="2">
        <v>0</v>
      </c>
      <c r="CE55" s="2">
        <v>0</v>
      </c>
      <c r="CF55" s="2">
        <v>0</v>
      </c>
      <c r="CG55" s="2">
        <v>0</v>
      </c>
      <c r="CH55" s="2">
        <v>0</v>
      </c>
      <c r="CI55" s="2">
        <v>0</v>
      </c>
      <c r="CJ55" s="2">
        <v>0</v>
      </c>
      <c r="CK55" s="2">
        <v>0</v>
      </c>
      <c r="CL55" s="2">
        <v>0</v>
      </c>
      <c r="CM55" s="2">
        <v>0</v>
      </c>
      <c r="CN55" s="2">
        <v>0</v>
      </c>
      <c r="CO55" s="2">
        <v>0</v>
      </c>
      <c r="CP55" s="2">
        <v>0</v>
      </c>
      <c r="CQ55" s="2">
        <v>0</v>
      </c>
      <c r="CR55" s="2">
        <v>0</v>
      </c>
      <c r="CS55" s="2">
        <v>0</v>
      </c>
      <c r="CT55" s="2">
        <v>0</v>
      </c>
      <c r="CU55" s="2">
        <v>0</v>
      </c>
      <c r="CV55" s="2">
        <v>0</v>
      </c>
      <c r="CW55" s="2">
        <v>0</v>
      </c>
      <c r="CX55" s="2">
        <v>0</v>
      </c>
      <c r="CY55" s="2">
        <v>0</v>
      </c>
      <c r="CZ55" s="2">
        <v>0</v>
      </c>
      <c r="DA55" s="105">
        <f t="shared" si="13"/>
        <v>0</v>
      </c>
      <c r="DB55" s="117">
        <f t="shared" si="12"/>
        <v>0</v>
      </c>
      <c r="DI55" s="247"/>
      <c r="DJ55" s="245"/>
      <c r="DK55" s="245"/>
      <c r="DL55" s="245"/>
      <c r="DP55" s="175">
        <f t="shared" si="1"/>
        <v>0</v>
      </c>
      <c r="DQ55" s="175">
        <f t="shared" si="2"/>
        <v>0</v>
      </c>
      <c r="DR55" s="175">
        <f t="shared" si="3"/>
        <v>0</v>
      </c>
      <c r="DS55" s="175">
        <f t="shared" si="4"/>
        <v>0</v>
      </c>
      <c r="DT55" s="175"/>
    </row>
    <row r="56" spans="1:124" s="176" customFormat="1" ht="15.4" hidden="1" customHeight="1" outlineLevel="1" thickBot="1">
      <c r="A56" s="188"/>
      <c r="B56" s="187"/>
      <c r="C56" s="40" t="s">
        <v>54</v>
      </c>
      <c r="D56" s="152"/>
      <c r="E56" s="100"/>
      <c r="F56" s="101"/>
      <c r="G56" s="101"/>
      <c r="H56" s="101"/>
      <c r="I56" s="101"/>
      <c r="J56" s="101"/>
      <c r="K56" s="101"/>
      <c r="L56" s="101"/>
      <c r="M56" s="101"/>
      <c r="N56" s="101"/>
      <c r="O56" s="101">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100"/>
      <c r="BD56" s="101"/>
      <c r="BE56" s="101"/>
      <c r="BF56" s="101"/>
      <c r="BG56" s="101"/>
      <c r="BH56" s="101"/>
      <c r="BI56" s="101"/>
      <c r="BJ56" s="101"/>
      <c r="BK56" s="101"/>
      <c r="BL56" s="101"/>
      <c r="BM56" s="101">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105">
        <f t="shared" si="13"/>
        <v>0</v>
      </c>
      <c r="DB56" s="117">
        <f t="shared" si="12"/>
        <v>0</v>
      </c>
      <c r="DI56" s="247"/>
      <c r="DJ56" s="245"/>
      <c r="DK56" s="245"/>
      <c r="DL56" s="245"/>
      <c r="DP56" s="175">
        <f t="shared" si="1"/>
        <v>0</v>
      </c>
      <c r="DQ56" s="175">
        <f t="shared" si="2"/>
        <v>0</v>
      </c>
      <c r="DR56" s="175">
        <f t="shared" si="3"/>
        <v>0</v>
      </c>
      <c r="DS56" s="175">
        <f t="shared" si="4"/>
        <v>0</v>
      </c>
      <c r="DT56" s="175"/>
    </row>
    <row r="57" spans="1:124" s="176" customFormat="1" ht="15.4" hidden="1" customHeight="1" outlineLevel="1" thickBot="1">
      <c r="A57" s="37"/>
      <c r="B57" s="38"/>
      <c r="C57" s="111" t="s">
        <v>135</v>
      </c>
      <c r="D57" s="153"/>
      <c r="E57" s="97"/>
      <c r="F57" s="98"/>
      <c r="G57" s="98"/>
      <c r="H57" s="98"/>
      <c r="I57" s="98"/>
      <c r="J57" s="98"/>
      <c r="K57" s="98"/>
      <c r="L57" s="98"/>
      <c r="M57" s="98"/>
      <c r="N57" s="98"/>
      <c r="O57" s="98">
        <v>0</v>
      </c>
      <c r="P57" s="98">
        <v>0</v>
      </c>
      <c r="Q57" s="98">
        <v>0</v>
      </c>
      <c r="R57" s="98">
        <v>0</v>
      </c>
      <c r="S57" s="98">
        <v>0</v>
      </c>
      <c r="T57" s="98">
        <v>0</v>
      </c>
      <c r="U57" s="98">
        <v>0</v>
      </c>
      <c r="V57" s="98">
        <v>0</v>
      </c>
      <c r="W57" s="98">
        <v>0</v>
      </c>
      <c r="X57" s="98">
        <v>0</v>
      </c>
      <c r="Y57" s="98">
        <v>0</v>
      </c>
      <c r="Z57" s="98">
        <v>0</v>
      </c>
      <c r="AA57" s="98">
        <v>0</v>
      </c>
      <c r="AB57" s="98">
        <v>0</v>
      </c>
      <c r="AC57" s="98">
        <v>0</v>
      </c>
      <c r="AD57" s="98">
        <v>0</v>
      </c>
      <c r="AE57" s="98">
        <v>0</v>
      </c>
      <c r="AF57" s="98">
        <v>0</v>
      </c>
      <c r="AG57" s="98">
        <v>0</v>
      </c>
      <c r="AH57" s="98">
        <v>0</v>
      </c>
      <c r="AI57" s="98">
        <v>0</v>
      </c>
      <c r="AJ57" s="98">
        <v>0</v>
      </c>
      <c r="AK57" s="98">
        <v>0</v>
      </c>
      <c r="AL57" s="98">
        <v>0</v>
      </c>
      <c r="AM57" s="98">
        <v>0</v>
      </c>
      <c r="AN57" s="98">
        <v>0</v>
      </c>
      <c r="AO57" s="98">
        <v>0</v>
      </c>
      <c r="AP57" s="98">
        <v>0</v>
      </c>
      <c r="AQ57" s="98">
        <v>0</v>
      </c>
      <c r="AR57" s="98">
        <v>0</v>
      </c>
      <c r="AS57" s="98">
        <v>0</v>
      </c>
      <c r="AT57" s="98">
        <v>0</v>
      </c>
      <c r="AU57" s="98">
        <v>0</v>
      </c>
      <c r="AV57" s="98">
        <v>0</v>
      </c>
      <c r="AW57" s="98">
        <v>0</v>
      </c>
      <c r="AX57" s="98">
        <v>0</v>
      </c>
      <c r="AY57" s="98">
        <v>0</v>
      </c>
      <c r="AZ57" s="98">
        <v>0</v>
      </c>
      <c r="BA57" s="98">
        <v>0</v>
      </c>
      <c r="BB57" s="98">
        <v>0</v>
      </c>
      <c r="BC57" s="97"/>
      <c r="BD57" s="98"/>
      <c r="BE57" s="98"/>
      <c r="BF57" s="98"/>
      <c r="BG57" s="98"/>
      <c r="BH57" s="98"/>
      <c r="BI57" s="98"/>
      <c r="BJ57" s="98"/>
      <c r="BK57" s="98"/>
      <c r="BL57" s="98"/>
      <c r="BM57" s="98">
        <v>0</v>
      </c>
      <c r="BN57" s="98">
        <v>0</v>
      </c>
      <c r="BO57" s="98">
        <v>0</v>
      </c>
      <c r="BP57" s="98">
        <v>0</v>
      </c>
      <c r="BQ57" s="98">
        <v>0</v>
      </c>
      <c r="BR57" s="98">
        <v>0</v>
      </c>
      <c r="BS57" s="98">
        <v>0</v>
      </c>
      <c r="BT57" s="98">
        <v>0</v>
      </c>
      <c r="BU57" s="98">
        <v>0</v>
      </c>
      <c r="BV57" s="98">
        <v>0</v>
      </c>
      <c r="BW57" s="98">
        <v>0</v>
      </c>
      <c r="BX57" s="98">
        <v>0</v>
      </c>
      <c r="BY57" s="98">
        <v>0</v>
      </c>
      <c r="BZ57" s="98">
        <v>0</v>
      </c>
      <c r="CA57" s="98">
        <v>0</v>
      </c>
      <c r="CB57" s="98">
        <v>0</v>
      </c>
      <c r="CC57" s="98">
        <v>0</v>
      </c>
      <c r="CD57" s="98">
        <v>0</v>
      </c>
      <c r="CE57" s="98">
        <v>0</v>
      </c>
      <c r="CF57" s="98">
        <v>0</v>
      </c>
      <c r="CG57" s="98">
        <v>0</v>
      </c>
      <c r="CH57" s="98">
        <v>0</v>
      </c>
      <c r="CI57" s="98">
        <v>0</v>
      </c>
      <c r="CJ57" s="98">
        <v>0</v>
      </c>
      <c r="CK57" s="98">
        <v>0</v>
      </c>
      <c r="CL57" s="98">
        <v>0</v>
      </c>
      <c r="CM57" s="98">
        <v>0</v>
      </c>
      <c r="CN57" s="98">
        <v>0</v>
      </c>
      <c r="CO57" s="98">
        <v>0</v>
      </c>
      <c r="CP57" s="98">
        <v>0</v>
      </c>
      <c r="CQ57" s="98">
        <v>0</v>
      </c>
      <c r="CR57" s="98">
        <v>0</v>
      </c>
      <c r="CS57" s="98">
        <v>0</v>
      </c>
      <c r="CT57" s="98">
        <v>0</v>
      </c>
      <c r="CU57" s="98">
        <v>0</v>
      </c>
      <c r="CV57" s="98">
        <v>0</v>
      </c>
      <c r="CW57" s="98">
        <v>0</v>
      </c>
      <c r="CX57" s="98">
        <v>0</v>
      </c>
      <c r="CY57" s="98">
        <v>0</v>
      </c>
      <c r="CZ57" s="98">
        <v>0</v>
      </c>
      <c r="DA57" s="105">
        <f t="shared" si="13"/>
        <v>0</v>
      </c>
      <c r="DB57" s="117">
        <f t="shared" si="12"/>
        <v>0</v>
      </c>
      <c r="DI57" s="247"/>
      <c r="DJ57" s="245"/>
      <c r="DK57" s="245"/>
      <c r="DL57" s="245"/>
      <c r="DP57" s="175">
        <f t="shared" si="1"/>
        <v>0</v>
      </c>
      <c r="DQ57" s="175">
        <f t="shared" si="2"/>
        <v>0</v>
      </c>
      <c r="DR57" s="175">
        <f t="shared" si="3"/>
        <v>0</v>
      </c>
      <c r="DS57" s="175">
        <f t="shared" si="4"/>
        <v>0</v>
      </c>
      <c r="DT57" s="175"/>
    </row>
    <row r="58" spans="1:124" s="176" customFormat="1" ht="15.4" hidden="1" customHeight="1" outlineLevel="1" thickBot="1">
      <c r="A58" s="185" t="str">
        <f>IF(DA57&lt;&gt;0,(IF(OR(A57="",B57=""),"Please fill in the two boxes above",IF(AND(B57="YES",OR(A57="OTHER",A57="")),"YES for direct impacts on business/household only",""))),"")</f>
        <v/>
      </c>
      <c r="B58" s="187"/>
      <c r="C58" s="40" t="s">
        <v>53</v>
      </c>
      <c r="D58" s="151"/>
      <c r="E58" s="99"/>
      <c r="F58" s="3"/>
      <c r="G58" s="3"/>
      <c r="H58" s="3"/>
      <c r="I58" s="3"/>
      <c r="J58" s="3"/>
      <c r="K58" s="3"/>
      <c r="L58" s="3"/>
      <c r="M58" s="3"/>
      <c r="N58" s="3"/>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v>
      </c>
      <c r="AR58" s="2">
        <v>0</v>
      </c>
      <c r="AS58" s="2">
        <v>0</v>
      </c>
      <c r="AT58" s="2">
        <v>0</v>
      </c>
      <c r="AU58" s="2">
        <v>0</v>
      </c>
      <c r="AV58" s="2">
        <v>0</v>
      </c>
      <c r="AW58" s="2">
        <v>0</v>
      </c>
      <c r="AX58" s="2">
        <v>0</v>
      </c>
      <c r="AY58" s="2">
        <v>0</v>
      </c>
      <c r="AZ58" s="2">
        <v>0</v>
      </c>
      <c r="BA58" s="2">
        <v>0</v>
      </c>
      <c r="BB58" s="2">
        <v>0</v>
      </c>
      <c r="BC58" s="99"/>
      <c r="BD58" s="3"/>
      <c r="BE58" s="3"/>
      <c r="BF58" s="3"/>
      <c r="BG58" s="3"/>
      <c r="BH58" s="3"/>
      <c r="BI58" s="3"/>
      <c r="BJ58" s="3"/>
      <c r="BK58" s="3"/>
      <c r="BL58" s="3"/>
      <c r="BM58" s="2">
        <v>0</v>
      </c>
      <c r="BN58" s="2">
        <v>0</v>
      </c>
      <c r="BO58" s="2">
        <v>0</v>
      </c>
      <c r="BP58" s="2">
        <v>0</v>
      </c>
      <c r="BQ58" s="2">
        <v>0</v>
      </c>
      <c r="BR58" s="2">
        <v>0</v>
      </c>
      <c r="BS58" s="2">
        <v>0</v>
      </c>
      <c r="BT58" s="2">
        <v>0</v>
      </c>
      <c r="BU58" s="2">
        <v>0</v>
      </c>
      <c r="BV58" s="2">
        <v>0</v>
      </c>
      <c r="BW58" s="2">
        <v>0</v>
      </c>
      <c r="BX58" s="2">
        <v>0</v>
      </c>
      <c r="BY58" s="2">
        <v>0</v>
      </c>
      <c r="BZ58" s="2">
        <v>0</v>
      </c>
      <c r="CA58" s="2">
        <v>0</v>
      </c>
      <c r="CB58" s="2">
        <v>0</v>
      </c>
      <c r="CC58" s="2">
        <v>0</v>
      </c>
      <c r="CD58" s="2">
        <v>0</v>
      </c>
      <c r="CE58" s="2">
        <v>0</v>
      </c>
      <c r="CF58" s="2">
        <v>0</v>
      </c>
      <c r="CG58" s="2">
        <v>0</v>
      </c>
      <c r="CH58" s="2">
        <v>0</v>
      </c>
      <c r="CI58" s="2">
        <v>0</v>
      </c>
      <c r="CJ58" s="2">
        <v>0</v>
      </c>
      <c r="CK58" s="2">
        <v>0</v>
      </c>
      <c r="CL58" s="2">
        <v>0</v>
      </c>
      <c r="CM58" s="2">
        <v>0</v>
      </c>
      <c r="CN58" s="2">
        <v>0</v>
      </c>
      <c r="CO58" s="2">
        <v>0</v>
      </c>
      <c r="CP58" s="2">
        <v>0</v>
      </c>
      <c r="CQ58" s="2">
        <v>0</v>
      </c>
      <c r="CR58" s="2">
        <v>0</v>
      </c>
      <c r="CS58" s="2">
        <v>0</v>
      </c>
      <c r="CT58" s="2">
        <v>0</v>
      </c>
      <c r="CU58" s="2">
        <v>0</v>
      </c>
      <c r="CV58" s="2">
        <v>0</v>
      </c>
      <c r="CW58" s="2">
        <v>0</v>
      </c>
      <c r="CX58" s="2">
        <v>0</v>
      </c>
      <c r="CY58" s="2">
        <v>0</v>
      </c>
      <c r="CZ58" s="2">
        <v>0</v>
      </c>
      <c r="DA58" s="105">
        <f t="shared" si="13"/>
        <v>0</v>
      </c>
      <c r="DB58" s="117">
        <f t="shared" si="12"/>
        <v>0</v>
      </c>
      <c r="DP58" s="175">
        <f t="shared" si="1"/>
        <v>0</v>
      </c>
      <c r="DQ58" s="175">
        <f t="shared" si="2"/>
        <v>0</v>
      </c>
      <c r="DR58" s="175">
        <f t="shared" si="3"/>
        <v>0</v>
      </c>
      <c r="DS58" s="175">
        <f t="shared" si="4"/>
        <v>0</v>
      </c>
      <c r="DT58" s="175"/>
    </row>
    <row r="59" spans="1:124" s="176" customFormat="1" ht="15.4" hidden="1" customHeight="1" outlineLevel="1" thickBot="1">
      <c r="A59" s="188"/>
      <c r="B59" s="187"/>
      <c r="C59" s="41" t="s">
        <v>54</v>
      </c>
      <c r="D59" s="152"/>
      <c r="E59" s="100"/>
      <c r="F59" s="101"/>
      <c r="G59" s="101"/>
      <c r="H59" s="101"/>
      <c r="I59" s="101"/>
      <c r="J59" s="101"/>
      <c r="K59" s="101"/>
      <c r="L59" s="101"/>
      <c r="M59" s="101"/>
      <c r="N59" s="101"/>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100"/>
      <c r="BD59" s="101"/>
      <c r="BE59" s="101"/>
      <c r="BF59" s="101"/>
      <c r="BG59" s="101"/>
      <c r="BH59" s="101"/>
      <c r="BI59" s="101"/>
      <c r="BJ59" s="101"/>
      <c r="BK59" s="101"/>
      <c r="BL59" s="101"/>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0</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105">
        <f t="shared" si="13"/>
        <v>0</v>
      </c>
      <c r="DB59" s="117">
        <f t="shared" si="12"/>
        <v>0</v>
      </c>
      <c r="DP59" s="175">
        <f t="shared" si="1"/>
        <v>0</v>
      </c>
      <c r="DQ59" s="175">
        <f t="shared" si="2"/>
        <v>0</v>
      </c>
      <c r="DR59" s="175">
        <f t="shared" si="3"/>
        <v>0</v>
      </c>
      <c r="DS59" s="175">
        <f t="shared" si="4"/>
        <v>0</v>
      </c>
      <c r="DT59" s="175"/>
    </row>
    <row r="60" spans="1:124" s="176" customFormat="1" ht="15.4" hidden="1" customHeight="1" outlineLevel="1" thickBot="1">
      <c r="A60" s="37"/>
      <c r="B60" s="38"/>
      <c r="C60" s="111" t="s">
        <v>136</v>
      </c>
      <c r="D60" s="153"/>
      <c r="E60" s="97"/>
      <c r="F60" s="98"/>
      <c r="G60" s="98"/>
      <c r="H60" s="98"/>
      <c r="I60" s="98"/>
      <c r="J60" s="98"/>
      <c r="K60" s="98"/>
      <c r="L60" s="98"/>
      <c r="M60" s="98"/>
      <c r="N60" s="98"/>
      <c r="O60" s="98">
        <v>0</v>
      </c>
      <c r="P60" s="98">
        <v>0</v>
      </c>
      <c r="Q60" s="98">
        <v>0</v>
      </c>
      <c r="R60" s="98">
        <v>0</v>
      </c>
      <c r="S60" s="98">
        <v>0</v>
      </c>
      <c r="T60" s="98">
        <v>0</v>
      </c>
      <c r="U60" s="98">
        <v>0</v>
      </c>
      <c r="V60" s="98">
        <v>0</v>
      </c>
      <c r="W60" s="98">
        <v>0</v>
      </c>
      <c r="X60" s="98">
        <v>0</v>
      </c>
      <c r="Y60" s="98">
        <v>0</v>
      </c>
      <c r="Z60" s="98">
        <v>0</v>
      </c>
      <c r="AA60" s="98">
        <v>0</v>
      </c>
      <c r="AB60" s="98">
        <v>0</v>
      </c>
      <c r="AC60" s="98">
        <v>0</v>
      </c>
      <c r="AD60" s="98">
        <v>0</v>
      </c>
      <c r="AE60" s="98">
        <v>0</v>
      </c>
      <c r="AF60" s="98">
        <v>0</v>
      </c>
      <c r="AG60" s="98">
        <v>0</v>
      </c>
      <c r="AH60" s="98">
        <v>0</v>
      </c>
      <c r="AI60" s="98">
        <v>0</v>
      </c>
      <c r="AJ60" s="98">
        <v>0</v>
      </c>
      <c r="AK60" s="98">
        <v>0</v>
      </c>
      <c r="AL60" s="98">
        <v>0</v>
      </c>
      <c r="AM60" s="98">
        <v>0</v>
      </c>
      <c r="AN60" s="98">
        <v>0</v>
      </c>
      <c r="AO60" s="98">
        <v>0</v>
      </c>
      <c r="AP60" s="98">
        <v>0</v>
      </c>
      <c r="AQ60" s="98">
        <v>0</v>
      </c>
      <c r="AR60" s="98">
        <v>0</v>
      </c>
      <c r="AS60" s="98">
        <v>0</v>
      </c>
      <c r="AT60" s="98">
        <v>0</v>
      </c>
      <c r="AU60" s="98">
        <v>0</v>
      </c>
      <c r="AV60" s="98">
        <v>0</v>
      </c>
      <c r="AW60" s="98">
        <v>0</v>
      </c>
      <c r="AX60" s="98">
        <v>0</v>
      </c>
      <c r="AY60" s="98">
        <v>0</v>
      </c>
      <c r="AZ60" s="98">
        <v>0</v>
      </c>
      <c r="BA60" s="98">
        <v>0</v>
      </c>
      <c r="BB60" s="98">
        <v>0</v>
      </c>
      <c r="BC60" s="97"/>
      <c r="BD60" s="98"/>
      <c r="BE60" s="98"/>
      <c r="BF60" s="98"/>
      <c r="BG60" s="98"/>
      <c r="BH60" s="98"/>
      <c r="BI60" s="98"/>
      <c r="BJ60" s="98"/>
      <c r="BK60" s="98"/>
      <c r="BL60" s="98"/>
      <c r="BM60" s="98">
        <v>0</v>
      </c>
      <c r="BN60" s="98">
        <v>0</v>
      </c>
      <c r="BO60" s="98">
        <v>0</v>
      </c>
      <c r="BP60" s="98">
        <v>0</v>
      </c>
      <c r="BQ60" s="98">
        <v>0</v>
      </c>
      <c r="BR60" s="98">
        <v>0</v>
      </c>
      <c r="BS60" s="98">
        <v>0</v>
      </c>
      <c r="BT60" s="98">
        <v>0</v>
      </c>
      <c r="BU60" s="98">
        <v>0</v>
      </c>
      <c r="BV60" s="98">
        <v>0</v>
      </c>
      <c r="BW60" s="98">
        <v>0</v>
      </c>
      <c r="BX60" s="98">
        <v>0</v>
      </c>
      <c r="BY60" s="98">
        <v>0</v>
      </c>
      <c r="BZ60" s="98">
        <v>0</v>
      </c>
      <c r="CA60" s="98">
        <v>0</v>
      </c>
      <c r="CB60" s="98">
        <v>0</v>
      </c>
      <c r="CC60" s="98">
        <v>0</v>
      </c>
      <c r="CD60" s="98">
        <v>0</v>
      </c>
      <c r="CE60" s="98">
        <v>0</v>
      </c>
      <c r="CF60" s="98">
        <v>0</v>
      </c>
      <c r="CG60" s="98">
        <v>0</v>
      </c>
      <c r="CH60" s="98">
        <v>0</v>
      </c>
      <c r="CI60" s="98">
        <v>0</v>
      </c>
      <c r="CJ60" s="98">
        <v>0</v>
      </c>
      <c r="CK60" s="98">
        <v>0</v>
      </c>
      <c r="CL60" s="98">
        <v>0</v>
      </c>
      <c r="CM60" s="98">
        <v>0</v>
      </c>
      <c r="CN60" s="98">
        <v>0</v>
      </c>
      <c r="CO60" s="98">
        <v>0</v>
      </c>
      <c r="CP60" s="98">
        <v>0</v>
      </c>
      <c r="CQ60" s="98">
        <v>0</v>
      </c>
      <c r="CR60" s="98">
        <v>0</v>
      </c>
      <c r="CS60" s="98">
        <v>0</v>
      </c>
      <c r="CT60" s="98">
        <v>0</v>
      </c>
      <c r="CU60" s="98">
        <v>0</v>
      </c>
      <c r="CV60" s="98">
        <v>0</v>
      </c>
      <c r="CW60" s="98">
        <v>0</v>
      </c>
      <c r="CX60" s="98">
        <v>0</v>
      </c>
      <c r="CY60" s="98">
        <v>0</v>
      </c>
      <c r="CZ60" s="98">
        <v>0</v>
      </c>
      <c r="DA60" s="105">
        <f t="shared" si="13"/>
        <v>0</v>
      </c>
      <c r="DB60" s="117">
        <f t="shared" si="12"/>
        <v>0</v>
      </c>
      <c r="DP60" s="175">
        <f t="shared" si="1"/>
        <v>0</v>
      </c>
      <c r="DQ60" s="175">
        <f t="shared" si="2"/>
        <v>0</v>
      </c>
      <c r="DR60" s="175">
        <f t="shared" si="3"/>
        <v>0</v>
      </c>
      <c r="DS60" s="175">
        <f t="shared" si="4"/>
        <v>0</v>
      </c>
      <c r="DT60" s="175"/>
    </row>
    <row r="61" spans="1:124" s="176" customFormat="1" ht="15.4" hidden="1" customHeight="1" outlineLevel="1" thickBot="1">
      <c r="A61" s="185" t="str">
        <f>IF(DA60&lt;&gt;0,(IF(OR(A60="",B60=""),"Please fill in the two boxes above",IF(AND(B60="YES",OR(A60="OTHER",A60="")),"YES for direct impacts on business/household only",""))),"")</f>
        <v/>
      </c>
      <c r="B61" s="187"/>
      <c r="C61" s="40" t="s">
        <v>53</v>
      </c>
      <c r="D61" s="151"/>
      <c r="E61" s="99"/>
      <c r="F61" s="3"/>
      <c r="G61" s="3"/>
      <c r="H61" s="3"/>
      <c r="I61" s="3"/>
      <c r="J61" s="3"/>
      <c r="K61" s="3"/>
      <c r="L61" s="3"/>
      <c r="M61" s="3"/>
      <c r="N61" s="3"/>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2">
        <v>0</v>
      </c>
      <c r="AG61" s="2">
        <v>0</v>
      </c>
      <c r="AH61" s="2">
        <v>0</v>
      </c>
      <c r="AI61" s="2">
        <v>0</v>
      </c>
      <c r="AJ61" s="2">
        <v>0</v>
      </c>
      <c r="AK61" s="2">
        <v>0</v>
      </c>
      <c r="AL61" s="2">
        <v>0</v>
      </c>
      <c r="AM61" s="2">
        <v>0</v>
      </c>
      <c r="AN61" s="2">
        <v>0</v>
      </c>
      <c r="AO61" s="2">
        <v>0</v>
      </c>
      <c r="AP61" s="2">
        <v>0</v>
      </c>
      <c r="AQ61" s="2">
        <v>0</v>
      </c>
      <c r="AR61" s="2">
        <v>0</v>
      </c>
      <c r="AS61" s="2">
        <v>0</v>
      </c>
      <c r="AT61" s="2">
        <v>0</v>
      </c>
      <c r="AU61" s="2">
        <v>0</v>
      </c>
      <c r="AV61" s="2">
        <v>0</v>
      </c>
      <c r="AW61" s="2">
        <v>0</v>
      </c>
      <c r="AX61" s="2">
        <v>0</v>
      </c>
      <c r="AY61" s="2">
        <v>0</v>
      </c>
      <c r="AZ61" s="2">
        <v>0</v>
      </c>
      <c r="BA61" s="2">
        <v>0</v>
      </c>
      <c r="BB61" s="2">
        <v>0</v>
      </c>
      <c r="BC61" s="99"/>
      <c r="BD61" s="3"/>
      <c r="BE61" s="3"/>
      <c r="BF61" s="3"/>
      <c r="BG61" s="3"/>
      <c r="BH61" s="3"/>
      <c r="BI61" s="3"/>
      <c r="BJ61" s="3"/>
      <c r="BK61" s="3"/>
      <c r="BL61" s="3"/>
      <c r="BM61" s="2">
        <v>0</v>
      </c>
      <c r="BN61" s="2">
        <v>0</v>
      </c>
      <c r="BO61" s="2">
        <v>0</v>
      </c>
      <c r="BP61" s="2">
        <v>0</v>
      </c>
      <c r="BQ61" s="2">
        <v>0</v>
      </c>
      <c r="BR61" s="2">
        <v>0</v>
      </c>
      <c r="BS61" s="2">
        <v>0</v>
      </c>
      <c r="BT61" s="2">
        <v>0</v>
      </c>
      <c r="BU61" s="2">
        <v>0</v>
      </c>
      <c r="BV61" s="2">
        <v>0</v>
      </c>
      <c r="BW61" s="2">
        <v>0</v>
      </c>
      <c r="BX61" s="2">
        <v>0</v>
      </c>
      <c r="BY61" s="2">
        <v>0</v>
      </c>
      <c r="BZ61" s="2">
        <v>0</v>
      </c>
      <c r="CA61" s="2">
        <v>0</v>
      </c>
      <c r="CB61" s="2">
        <v>0</v>
      </c>
      <c r="CC61" s="2">
        <v>0</v>
      </c>
      <c r="CD61" s="2">
        <v>0</v>
      </c>
      <c r="CE61" s="2">
        <v>0</v>
      </c>
      <c r="CF61" s="2">
        <v>0</v>
      </c>
      <c r="CG61" s="2">
        <v>0</v>
      </c>
      <c r="CH61" s="2">
        <v>0</v>
      </c>
      <c r="CI61" s="2">
        <v>0</v>
      </c>
      <c r="CJ61" s="2">
        <v>0</v>
      </c>
      <c r="CK61" s="2">
        <v>0</v>
      </c>
      <c r="CL61" s="2">
        <v>0</v>
      </c>
      <c r="CM61" s="2">
        <v>0</v>
      </c>
      <c r="CN61" s="2">
        <v>0</v>
      </c>
      <c r="CO61" s="2">
        <v>0</v>
      </c>
      <c r="CP61" s="2">
        <v>0</v>
      </c>
      <c r="CQ61" s="2">
        <v>0</v>
      </c>
      <c r="CR61" s="2">
        <v>0</v>
      </c>
      <c r="CS61" s="2">
        <v>0</v>
      </c>
      <c r="CT61" s="2">
        <v>0</v>
      </c>
      <c r="CU61" s="2">
        <v>0</v>
      </c>
      <c r="CV61" s="2">
        <v>0</v>
      </c>
      <c r="CW61" s="2">
        <v>0</v>
      </c>
      <c r="CX61" s="2">
        <v>0</v>
      </c>
      <c r="CY61" s="2">
        <v>0</v>
      </c>
      <c r="CZ61" s="2">
        <v>0</v>
      </c>
      <c r="DA61" s="105">
        <f t="shared" si="13"/>
        <v>0</v>
      </c>
      <c r="DB61" s="117">
        <f t="shared" si="12"/>
        <v>0</v>
      </c>
      <c r="DP61" s="175">
        <f t="shared" si="1"/>
        <v>0</v>
      </c>
      <c r="DQ61" s="175">
        <f t="shared" si="2"/>
        <v>0</v>
      </c>
      <c r="DR61" s="175">
        <f t="shared" si="3"/>
        <v>0</v>
      </c>
      <c r="DS61" s="175">
        <f t="shared" si="4"/>
        <v>0</v>
      </c>
      <c r="DT61" s="175"/>
    </row>
    <row r="62" spans="1:124" s="176" customFormat="1" ht="15.4" hidden="1" customHeight="1" outlineLevel="1" thickBot="1">
      <c r="A62" s="188"/>
      <c r="B62" s="187"/>
      <c r="C62" s="41" t="s">
        <v>54</v>
      </c>
      <c r="D62" s="152"/>
      <c r="E62" s="100"/>
      <c r="F62" s="101"/>
      <c r="G62" s="101"/>
      <c r="H62" s="101"/>
      <c r="I62" s="101"/>
      <c r="J62" s="101"/>
      <c r="K62" s="101"/>
      <c r="L62" s="101"/>
      <c r="M62" s="101"/>
      <c r="N62" s="101"/>
      <c r="O62" s="5">
        <v>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L62" s="5">
        <v>0</v>
      </c>
      <c r="AM62" s="5">
        <v>0</v>
      </c>
      <c r="AN62" s="5">
        <v>0</v>
      </c>
      <c r="AO62" s="5">
        <v>0</v>
      </c>
      <c r="AP62" s="5">
        <v>0</v>
      </c>
      <c r="AQ62" s="5">
        <v>0</v>
      </c>
      <c r="AR62" s="5">
        <v>0</v>
      </c>
      <c r="AS62" s="5">
        <v>0</v>
      </c>
      <c r="AT62" s="5">
        <v>0</v>
      </c>
      <c r="AU62" s="5">
        <v>0</v>
      </c>
      <c r="AV62" s="5">
        <v>0</v>
      </c>
      <c r="AW62" s="5">
        <v>0</v>
      </c>
      <c r="AX62" s="5">
        <v>0</v>
      </c>
      <c r="AY62" s="5">
        <v>0</v>
      </c>
      <c r="AZ62" s="5">
        <v>0</v>
      </c>
      <c r="BA62" s="5">
        <v>0</v>
      </c>
      <c r="BB62" s="5">
        <v>0</v>
      </c>
      <c r="BC62" s="100"/>
      <c r="BD62" s="101"/>
      <c r="BE62" s="101"/>
      <c r="BF62" s="101"/>
      <c r="BG62" s="101"/>
      <c r="BH62" s="101"/>
      <c r="BI62" s="101"/>
      <c r="BJ62" s="101"/>
      <c r="BK62" s="101"/>
      <c r="BL62" s="101"/>
      <c r="BM62" s="5">
        <v>0</v>
      </c>
      <c r="BN62" s="5">
        <v>0</v>
      </c>
      <c r="BO62" s="5">
        <v>0</v>
      </c>
      <c r="BP62" s="5">
        <v>0</v>
      </c>
      <c r="BQ62" s="5">
        <v>0</v>
      </c>
      <c r="BR62" s="5">
        <v>0</v>
      </c>
      <c r="BS62" s="5">
        <v>0</v>
      </c>
      <c r="BT62" s="5">
        <v>0</v>
      </c>
      <c r="BU62" s="5">
        <v>0</v>
      </c>
      <c r="BV62" s="5">
        <v>0</v>
      </c>
      <c r="BW62" s="5">
        <v>0</v>
      </c>
      <c r="BX62" s="5">
        <v>0</v>
      </c>
      <c r="BY62" s="5">
        <v>0</v>
      </c>
      <c r="BZ62" s="5">
        <v>0</v>
      </c>
      <c r="CA62" s="5">
        <v>0</v>
      </c>
      <c r="CB62" s="5">
        <v>0</v>
      </c>
      <c r="CC62" s="5">
        <v>0</v>
      </c>
      <c r="CD62" s="5">
        <v>0</v>
      </c>
      <c r="CE62" s="5">
        <v>0</v>
      </c>
      <c r="CF62" s="5">
        <v>0</v>
      </c>
      <c r="CG62" s="5">
        <v>0</v>
      </c>
      <c r="CH62" s="5">
        <v>0</v>
      </c>
      <c r="CI62" s="5">
        <v>0</v>
      </c>
      <c r="CJ62" s="5">
        <v>0</v>
      </c>
      <c r="CK62" s="5">
        <v>0</v>
      </c>
      <c r="CL62" s="5">
        <v>0</v>
      </c>
      <c r="CM62" s="5">
        <v>0</v>
      </c>
      <c r="CN62" s="5">
        <v>0</v>
      </c>
      <c r="CO62" s="5">
        <v>0</v>
      </c>
      <c r="CP62" s="5">
        <v>0</v>
      </c>
      <c r="CQ62" s="5">
        <v>0</v>
      </c>
      <c r="CR62" s="5">
        <v>0</v>
      </c>
      <c r="CS62" s="5">
        <v>0</v>
      </c>
      <c r="CT62" s="5">
        <v>0</v>
      </c>
      <c r="CU62" s="5">
        <v>0</v>
      </c>
      <c r="CV62" s="5">
        <v>0</v>
      </c>
      <c r="CW62" s="5">
        <v>0</v>
      </c>
      <c r="CX62" s="5">
        <v>0</v>
      </c>
      <c r="CY62" s="5">
        <v>0</v>
      </c>
      <c r="CZ62" s="5">
        <v>0</v>
      </c>
      <c r="DA62" s="105">
        <f t="shared" si="13"/>
        <v>0</v>
      </c>
      <c r="DB62" s="117">
        <f t="shared" si="12"/>
        <v>0</v>
      </c>
      <c r="DP62" s="175">
        <f t="shared" si="1"/>
        <v>0</v>
      </c>
      <c r="DQ62" s="175">
        <f t="shared" si="2"/>
        <v>0</v>
      </c>
      <c r="DR62" s="175">
        <f t="shared" si="3"/>
        <v>0</v>
      </c>
      <c r="DS62" s="175">
        <f t="shared" si="4"/>
        <v>0</v>
      </c>
      <c r="DT62" s="175"/>
    </row>
    <row r="63" spans="1:124" s="176" customFormat="1" ht="15.4" hidden="1" customHeight="1" outlineLevel="1" thickBot="1">
      <c r="A63" s="37"/>
      <c r="B63" s="38"/>
      <c r="C63" s="111" t="s">
        <v>137</v>
      </c>
      <c r="D63" s="153"/>
      <c r="E63" s="3"/>
      <c r="F63" s="3"/>
      <c r="G63" s="3"/>
      <c r="H63" s="3"/>
      <c r="I63" s="3"/>
      <c r="J63" s="3"/>
      <c r="K63" s="3"/>
      <c r="L63" s="3"/>
      <c r="M63" s="3"/>
      <c r="N63" s="3"/>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c r="AX63" s="3">
        <v>0</v>
      </c>
      <c r="AY63" s="3">
        <v>0</v>
      </c>
      <c r="AZ63" s="3">
        <v>0</v>
      </c>
      <c r="BA63" s="3">
        <v>0</v>
      </c>
      <c r="BB63" s="3">
        <v>0</v>
      </c>
      <c r="BC63" s="3"/>
      <c r="BD63" s="3"/>
      <c r="BE63" s="3"/>
      <c r="BF63" s="3"/>
      <c r="BG63" s="3"/>
      <c r="BH63" s="3"/>
      <c r="BI63" s="3"/>
      <c r="BJ63" s="3"/>
      <c r="BK63" s="3"/>
      <c r="BL63" s="3"/>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0</v>
      </c>
      <c r="CY63" s="3">
        <v>0</v>
      </c>
      <c r="CZ63" s="3">
        <v>0</v>
      </c>
      <c r="DA63" s="105">
        <f t="shared" si="13"/>
        <v>0</v>
      </c>
      <c r="DB63" s="117">
        <f t="shared" si="12"/>
        <v>0</v>
      </c>
      <c r="DP63" s="175">
        <f t="shared" si="1"/>
        <v>0</v>
      </c>
      <c r="DQ63" s="175">
        <f t="shared" si="2"/>
        <v>0</v>
      </c>
      <c r="DR63" s="175">
        <f t="shared" si="3"/>
        <v>0</v>
      </c>
      <c r="DS63" s="175">
        <f t="shared" si="4"/>
        <v>0</v>
      </c>
      <c r="DT63" s="175"/>
    </row>
    <row r="64" spans="1:124" s="176" customFormat="1" ht="15.4" hidden="1" customHeight="1" outlineLevel="1" thickBot="1">
      <c r="A64" s="185" t="str">
        <f>IF(DA63&lt;&gt;0,(IF(OR(A63="",B63=""),"Please fill in the two boxes above",IF(AND(B63="YES",OR(A63="OTHER",A63="")),"YES for direct impacts on business/household only",""))),"")</f>
        <v/>
      </c>
      <c r="B64" s="187"/>
      <c r="C64" s="40" t="s">
        <v>53</v>
      </c>
      <c r="D64" s="151"/>
      <c r="E64" s="2"/>
      <c r="F64" s="2"/>
      <c r="G64" s="2"/>
      <c r="H64" s="2"/>
      <c r="I64" s="2"/>
      <c r="J64" s="2"/>
      <c r="K64" s="2"/>
      <c r="L64" s="2"/>
      <c r="M64" s="2"/>
      <c r="N64" s="2"/>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c r="BC64" s="2"/>
      <c r="BD64" s="2"/>
      <c r="BE64" s="2"/>
      <c r="BF64" s="2"/>
      <c r="BG64" s="2"/>
      <c r="BH64" s="2"/>
      <c r="BI64" s="2"/>
      <c r="BJ64" s="2"/>
      <c r="BK64" s="2"/>
      <c r="BL64" s="2"/>
      <c r="BM64" s="2">
        <v>0</v>
      </c>
      <c r="BN64" s="2">
        <v>0</v>
      </c>
      <c r="BO64" s="2">
        <v>0</v>
      </c>
      <c r="BP64" s="2">
        <v>0</v>
      </c>
      <c r="BQ64" s="2">
        <v>0</v>
      </c>
      <c r="BR64" s="2">
        <v>0</v>
      </c>
      <c r="BS64" s="2">
        <v>0</v>
      </c>
      <c r="BT64" s="2">
        <v>0</v>
      </c>
      <c r="BU64" s="2">
        <v>0</v>
      </c>
      <c r="BV64" s="2">
        <v>0</v>
      </c>
      <c r="BW64" s="2">
        <v>0</v>
      </c>
      <c r="BX64" s="2">
        <v>0</v>
      </c>
      <c r="BY64" s="2">
        <v>0</v>
      </c>
      <c r="BZ64" s="2">
        <v>0</v>
      </c>
      <c r="CA64" s="2">
        <v>0</v>
      </c>
      <c r="CB64" s="2">
        <v>0</v>
      </c>
      <c r="CC64" s="2">
        <v>0</v>
      </c>
      <c r="CD64" s="2">
        <v>0</v>
      </c>
      <c r="CE64" s="2">
        <v>0</v>
      </c>
      <c r="CF64" s="2">
        <v>0</v>
      </c>
      <c r="CG64" s="2">
        <v>0</v>
      </c>
      <c r="CH64" s="2">
        <v>0</v>
      </c>
      <c r="CI64" s="2">
        <v>0</v>
      </c>
      <c r="CJ64" s="2">
        <v>0</v>
      </c>
      <c r="CK64" s="2">
        <v>0</v>
      </c>
      <c r="CL64" s="2">
        <v>0</v>
      </c>
      <c r="CM64" s="2">
        <v>0</v>
      </c>
      <c r="CN64" s="2">
        <v>0</v>
      </c>
      <c r="CO64" s="2">
        <v>0</v>
      </c>
      <c r="CP64" s="2">
        <v>0</v>
      </c>
      <c r="CQ64" s="2">
        <v>0</v>
      </c>
      <c r="CR64" s="2">
        <v>0</v>
      </c>
      <c r="CS64" s="2">
        <v>0</v>
      </c>
      <c r="CT64" s="2">
        <v>0</v>
      </c>
      <c r="CU64" s="2">
        <v>0</v>
      </c>
      <c r="CV64" s="2">
        <v>0</v>
      </c>
      <c r="CW64" s="2">
        <v>0</v>
      </c>
      <c r="CX64" s="2">
        <v>0</v>
      </c>
      <c r="CY64" s="2">
        <v>0</v>
      </c>
      <c r="CZ64" s="2">
        <v>0</v>
      </c>
      <c r="DA64" s="105">
        <f t="shared" si="13"/>
        <v>0</v>
      </c>
      <c r="DB64" s="117">
        <f t="shared" si="12"/>
        <v>0</v>
      </c>
      <c r="DP64" s="175">
        <f t="shared" si="1"/>
        <v>0</v>
      </c>
      <c r="DQ64" s="175">
        <f t="shared" si="2"/>
        <v>0</v>
      </c>
      <c r="DR64" s="175">
        <f t="shared" si="3"/>
        <v>0</v>
      </c>
      <c r="DS64" s="175">
        <f t="shared" si="4"/>
        <v>0</v>
      </c>
      <c r="DT64" s="175"/>
    </row>
    <row r="65" spans="1:124" s="176" customFormat="1" ht="15.4" hidden="1" customHeight="1" outlineLevel="1" thickBot="1">
      <c r="A65" s="188"/>
      <c r="B65" s="187"/>
      <c r="C65" s="42" t="s">
        <v>54</v>
      </c>
      <c r="D65" s="154"/>
      <c r="E65" s="4"/>
      <c r="F65" s="5"/>
      <c r="G65" s="5"/>
      <c r="H65" s="5"/>
      <c r="I65" s="5"/>
      <c r="J65" s="5"/>
      <c r="K65" s="5"/>
      <c r="L65" s="5"/>
      <c r="M65" s="5"/>
      <c r="N65" s="5"/>
      <c r="O65" s="5">
        <v>0</v>
      </c>
      <c r="P65" s="5">
        <v>0</v>
      </c>
      <c r="Q65" s="5">
        <v>0</v>
      </c>
      <c r="R65" s="5">
        <v>0</v>
      </c>
      <c r="S65" s="5">
        <v>0</v>
      </c>
      <c r="T65" s="5">
        <v>0</v>
      </c>
      <c r="U65" s="5">
        <v>0</v>
      </c>
      <c r="V65" s="5">
        <v>0</v>
      </c>
      <c r="W65" s="5">
        <v>0</v>
      </c>
      <c r="X65" s="5">
        <v>0</v>
      </c>
      <c r="Y65" s="5">
        <v>0</v>
      </c>
      <c r="Z65" s="5">
        <v>0</v>
      </c>
      <c r="AA65" s="5">
        <v>0</v>
      </c>
      <c r="AB65" s="5">
        <v>0</v>
      </c>
      <c r="AC65" s="5">
        <v>0</v>
      </c>
      <c r="AD65" s="5">
        <v>0</v>
      </c>
      <c r="AE65" s="5">
        <v>0</v>
      </c>
      <c r="AF65" s="5">
        <v>0</v>
      </c>
      <c r="AG65" s="5">
        <v>0</v>
      </c>
      <c r="AH65" s="5">
        <v>0</v>
      </c>
      <c r="AI65" s="5">
        <v>0</v>
      </c>
      <c r="AJ65" s="5">
        <v>0</v>
      </c>
      <c r="AK65" s="5">
        <v>0</v>
      </c>
      <c r="AL65" s="5">
        <v>0</v>
      </c>
      <c r="AM65" s="5">
        <v>0</v>
      </c>
      <c r="AN65" s="5">
        <v>0</v>
      </c>
      <c r="AO65" s="5">
        <v>0</v>
      </c>
      <c r="AP65" s="5">
        <v>0</v>
      </c>
      <c r="AQ65" s="5">
        <v>0</v>
      </c>
      <c r="AR65" s="5">
        <v>0</v>
      </c>
      <c r="AS65" s="5">
        <v>0</v>
      </c>
      <c r="AT65" s="5">
        <v>0</v>
      </c>
      <c r="AU65" s="5">
        <v>0</v>
      </c>
      <c r="AV65" s="5">
        <v>0</v>
      </c>
      <c r="AW65" s="5">
        <v>0</v>
      </c>
      <c r="AX65" s="5">
        <v>0</v>
      </c>
      <c r="AY65" s="5">
        <v>0</v>
      </c>
      <c r="AZ65" s="5">
        <v>0</v>
      </c>
      <c r="BA65" s="5">
        <v>0</v>
      </c>
      <c r="BB65" s="5">
        <v>0</v>
      </c>
      <c r="BC65" s="4"/>
      <c r="BD65" s="5"/>
      <c r="BE65" s="5"/>
      <c r="BF65" s="5"/>
      <c r="BG65" s="5"/>
      <c r="BH65" s="5"/>
      <c r="BI65" s="5"/>
      <c r="BJ65" s="5"/>
      <c r="BK65" s="5"/>
      <c r="BL65" s="5"/>
      <c r="BM65" s="5">
        <v>0</v>
      </c>
      <c r="BN65" s="5">
        <v>0</v>
      </c>
      <c r="BO65" s="5">
        <v>0</v>
      </c>
      <c r="BP65" s="5">
        <v>0</v>
      </c>
      <c r="BQ65" s="5">
        <v>0</v>
      </c>
      <c r="BR65" s="5">
        <v>0</v>
      </c>
      <c r="BS65" s="5">
        <v>0</v>
      </c>
      <c r="BT65" s="5">
        <v>0</v>
      </c>
      <c r="BU65" s="5">
        <v>0</v>
      </c>
      <c r="BV65" s="5">
        <v>0</v>
      </c>
      <c r="BW65" s="5">
        <v>0</v>
      </c>
      <c r="BX65" s="5">
        <v>0</v>
      </c>
      <c r="BY65" s="5">
        <v>0</v>
      </c>
      <c r="BZ65" s="5">
        <v>0</v>
      </c>
      <c r="CA65" s="5">
        <v>0</v>
      </c>
      <c r="CB65" s="5">
        <v>0</v>
      </c>
      <c r="CC65" s="5">
        <v>0</v>
      </c>
      <c r="CD65" s="5">
        <v>0</v>
      </c>
      <c r="CE65" s="5">
        <v>0</v>
      </c>
      <c r="CF65" s="5">
        <v>0</v>
      </c>
      <c r="CG65" s="5">
        <v>0</v>
      </c>
      <c r="CH65" s="5">
        <v>0</v>
      </c>
      <c r="CI65" s="5">
        <v>0</v>
      </c>
      <c r="CJ65" s="5">
        <v>0</v>
      </c>
      <c r="CK65" s="5">
        <v>0</v>
      </c>
      <c r="CL65" s="5">
        <v>0</v>
      </c>
      <c r="CM65" s="5">
        <v>0</v>
      </c>
      <c r="CN65" s="5">
        <v>0</v>
      </c>
      <c r="CO65" s="5">
        <v>0</v>
      </c>
      <c r="CP65" s="5">
        <v>0</v>
      </c>
      <c r="CQ65" s="5">
        <v>0</v>
      </c>
      <c r="CR65" s="5">
        <v>0</v>
      </c>
      <c r="CS65" s="5">
        <v>0</v>
      </c>
      <c r="CT65" s="5">
        <v>0</v>
      </c>
      <c r="CU65" s="5">
        <v>0</v>
      </c>
      <c r="CV65" s="5">
        <v>0</v>
      </c>
      <c r="CW65" s="5">
        <v>0</v>
      </c>
      <c r="CX65" s="5">
        <v>0</v>
      </c>
      <c r="CY65" s="5">
        <v>0</v>
      </c>
      <c r="CZ65" s="5">
        <v>0</v>
      </c>
      <c r="DA65" s="105">
        <f t="shared" si="13"/>
        <v>0</v>
      </c>
      <c r="DB65" s="117">
        <f t="shared" si="12"/>
        <v>0</v>
      </c>
      <c r="DP65" s="175">
        <f t="shared" si="1"/>
        <v>0</v>
      </c>
      <c r="DQ65" s="175">
        <f t="shared" si="2"/>
        <v>0</v>
      </c>
      <c r="DR65" s="175">
        <f t="shared" si="3"/>
        <v>0</v>
      </c>
      <c r="DS65" s="175">
        <f t="shared" si="4"/>
        <v>0</v>
      </c>
      <c r="DT65" s="175"/>
    </row>
    <row r="66" spans="1:124" s="176" customFormat="1" ht="15.75" collapsed="1">
      <c r="A66" s="189"/>
      <c r="B66" s="190"/>
      <c r="C66" s="169" t="s">
        <v>60</v>
      </c>
      <c r="D66" s="170" t="s">
        <v>138</v>
      </c>
      <c r="E66" s="171" t="s">
        <v>62</v>
      </c>
      <c r="F66" s="172"/>
      <c r="G66" s="172"/>
      <c r="H66" s="172"/>
      <c r="I66" s="172"/>
      <c r="J66" s="172"/>
      <c r="K66" s="172"/>
      <c r="L66" s="172"/>
      <c r="M66" s="173"/>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4"/>
      <c r="BD66" s="172"/>
      <c r="BE66" s="172"/>
      <c r="BF66" s="172"/>
      <c r="BG66" s="172"/>
      <c r="BH66" s="172"/>
      <c r="BI66" s="172"/>
      <c r="BJ66" s="172"/>
      <c r="BK66" s="173"/>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93"/>
      <c r="DB66" s="194"/>
      <c r="DP66" s="175"/>
      <c r="DQ66" s="175"/>
      <c r="DR66" s="175"/>
      <c r="DS66" s="175"/>
      <c r="DT66" s="175"/>
    </row>
    <row r="67" spans="1:124" s="176" customFormat="1" ht="15.75">
      <c r="A67" s="189"/>
      <c r="B67" s="191"/>
      <c r="C67" s="178" t="s">
        <v>65</v>
      </c>
      <c r="D67" s="178"/>
      <c r="E67" s="173">
        <v>1</v>
      </c>
      <c r="F67" s="173">
        <v>2</v>
      </c>
      <c r="G67" s="173">
        <v>3</v>
      </c>
      <c r="H67" s="173">
        <v>4</v>
      </c>
      <c r="I67" s="173">
        <v>5</v>
      </c>
      <c r="J67" s="173">
        <v>6</v>
      </c>
      <c r="K67" s="173">
        <v>7</v>
      </c>
      <c r="L67" s="173">
        <v>8</v>
      </c>
      <c r="M67" s="173">
        <v>9</v>
      </c>
      <c r="N67" s="173">
        <v>10</v>
      </c>
      <c r="O67" s="173">
        <v>11</v>
      </c>
      <c r="P67" s="173">
        <v>12</v>
      </c>
      <c r="Q67" s="173">
        <v>13</v>
      </c>
      <c r="R67" s="173">
        <v>14</v>
      </c>
      <c r="S67" s="173">
        <v>15</v>
      </c>
      <c r="T67" s="173">
        <v>16</v>
      </c>
      <c r="U67" s="173">
        <v>17</v>
      </c>
      <c r="V67" s="173">
        <v>18</v>
      </c>
      <c r="W67" s="173">
        <v>19</v>
      </c>
      <c r="X67" s="173">
        <v>20</v>
      </c>
      <c r="Y67" s="173">
        <v>21</v>
      </c>
      <c r="Z67" s="173">
        <v>22</v>
      </c>
      <c r="AA67" s="173">
        <v>23</v>
      </c>
      <c r="AB67" s="173">
        <v>24</v>
      </c>
      <c r="AC67" s="173">
        <v>25</v>
      </c>
      <c r="AD67" s="173">
        <v>26</v>
      </c>
      <c r="AE67" s="173">
        <v>27</v>
      </c>
      <c r="AF67" s="173">
        <v>28</v>
      </c>
      <c r="AG67" s="173">
        <v>29</v>
      </c>
      <c r="AH67" s="173">
        <v>30</v>
      </c>
      <c r="AI67" s="173">
        <v>31</v>
      </c>
      <c r="AJ67" s="173">
        <v>32</v>
      </c>
      <c r="AK67" s="173">
        <v>33</v>
      </c>
      <c r="AL67" s="173">
        <v>34</v>
      </c>
      <c r="AM67" s="173">
        <v>35</v>
      </c>
      <c r="AN67" s="173">
        <v>36</v>
      </c>
      <c r="AO67" s="173">
        <v>37</v>
      </c>
      <c r="AP67" s="173">
        <v>38</v>
      </c>
      <c r="AQ67" s="173">
        <v>39</v>
      </c>
      <c r="AR67" s="173">
        <v>40</v>
      </c>
      <c r="AS67" s="173">
        <v>41</v>
      </c>
      <c r="AT67" s="173">
        <v>42</v>
      </c>
      <c r="AU67" s="173">
        <v>43</v>
      </c>
      <c r="AV67" s="173">
        <v>44</v>
      </c>
      <c r="AW67" s="173">
        <v>45</v>
      </c>
      <c r="AX67" s="173">
        <v>46</v>
      </c>
      <c r="AY67" s="173">
        <v>47</v>
      </c>
      <c r="AZ67" s="173">
        <v>48</v>
      </c>
      <c r="BA67" s="173">
        <v>49</v>
      </c>
      <c r="BB67" s="173">
        <v>50</v>
      </c>
      <c r="BC67" s="173">
        <v>51</v>
      </c>
      <c r="BD67" s="173">
        <v>52</v>
      </c>
      <c r="BE67" s="173">
        <v>53</v>
      </c>
      <c r="BF67" s="173">
        <v>54</v>
      </c>
      <c r="BG67" s="173">
        <v>55</v>
      </c>
      <c r="BH67" s="173">
        <v>56</v>
      </c>
      <c r="BI67" s="173">
        <v>57</v>
      </c>
      <c r="BJ67" s="173">
        <v>58</v>
      </c>
      <c r="BK67" s="173">
        <v>59</v>
      </c>
      <c r="BL67" s="173">
        <v>60</v>
      </c>
      <c r="BM67" s="173">
        <v>61</v>
      </c>
      <c r="BN67" s="173">
        <v>62</v>
      </c>
      <c r="BO67" s="173">
        <v>63</v>
      </c>
      <c r="BP67" s="173">
        <v>64</v>
      </c>
      <c r="BQ67" s="173">
        <v>65</v>
      </c>
      <c r="BR67" s="173">
        <v>66</v>
      </c>
      <c r="BS67" s="173">
        <v>67</v>
      </c>
      <c r="BT67" s="173">
        <v>68</v>
      </c>
      <c r="BU67" s="173">
        <v>69</v>
      </c>
      <c r="BV67" s="173">
        <v>70</v>
      </c>
      <c r="BW67" s="173">
        <v>71</v>
      </c>
      <c r="BX67" s="173">
        <v>72</v>
      </c>
      <c r="BY67" s="173">
        <v>73</v>
      </c>
      <c r="BZ67" s="173">
        <v>74</v>
      </c>
      <c r="CA67" s="173">
        <v>75</v>
      </c>
      <c r="CB67" s="173">
        <v>76</v>
      </c>
      <c r="CC67" s="173">
        <v>77</v>
      </c>
      <c r="CD67" s="173">
        <v>78</v>
      </c>
      <c r="CE67" s="173">
        <v>79</v>
      </c>
      <c r="CF67" s="173">
        <v>80</v>
      </c>
      <c r="CG67" s="173">
        <v>81</v>
      </c>
      <c r="CH67" s="173">
        <v>82</v>
      </c>
      <c r="CI67" s="173">
        <v>83</v>
      </c>
      <c r="CJ67" s="173">
        <v>84</v>
      </c>
      <c r="CK67" s="173">
        <v>85</v>
      </c>
      <c r="CL67" s="173">
        <v>86</v>
      </c>
      <c r="CM67" s="173">
        <v>87</v>
      </c>
      <c r="CN67" s="173">
        <v>88</v>
      </c>
      <c r="CO67" s="173">
        <v>89</v>
      </c>
      <c r="CP67" s="173">
        <v>90</v>
      </c>
      <c r="CQ67" s="173">
        <v>91</v>
      </c>
      <c r="CR67" s="173">
        <v>92</v>
      </c>
      <c r="CS67" s="173">
        <v>93</v>
      </c>
      <c r="CT67" s="173">
        <v>94</v>
      </c>
      <c r="CU67" s="173">
        <v>95</v>
      </c>
      <c r="CV67" s="173">
        <v>96</v>
      </c>
      <c r="CW67" s="173">
        <v>97</v>
      </c>
      <c r="CX67" s="173">
        <v>98</v>
      </c>
      <c r="CY67" s="173">
        <v>99</v>
      </c>
      <c r="CZ67" s="173">
        <v>100</v>
      </c>
      <c r="DA67" s="195"/>
      <c r="DB67" s="194"/>
      <c r="DP67" s="175"/>
      <c r="DQ67" s="175"/>
      <c r="DR67" s="175"/>
      <c r="DS67" s="175"/>
      <c r="DT67" s="175"/>
    </row>
    <row r="68" spans="1:124" s="176" customFormat="1" ht="16.5" thickBot="1">
      <c r="A68" s="189"/>
      <c r="B68" s="191"/>
      <c r="C68" s="178"/>
      <c r="D68" s="180"/>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95"/>
      <c r="DB68" s="194"/>
      <c r="DP68" s="175"/>
      <c r="DQ68" s="175"/>
      <c r="DR68" s="175"/>
      <c r="DS68" s="175"/>
    </row>
    <row r="69" spans="1:124" s="176" customFormat="1" ht="16.5" thickBot="1">
      <c r="A69" s="181"/>
      <c r="B69" s="192"/>
      <c r="C69" s="62" t="s">
        <v>139</v>
      </c>
      <c r="D69" s="63"/>
      <c r="E69" s="208"/>
      <c r="F69" s="209"/>
      <c r="G69" s="209"/>
      <c r="H69" s="209"/>
      <c r="I69" s="209"/>
      <c r="J69" s="209"/>
      <c r="K69" s="209"/>
      <c r="L69" s="209"/>
      <c r="M69" s="209"/>
      <c r="N69" s="211"/>
      <c r="O69" s="209"/>
      <c r="P69" s="209"/>
      <c r="Q69" s="209"/>
      <c r="R69" s="209"/>
      <c r="S69" s="209"/>
      <c r="T69" s="209"/>
      <c r="U69" s="209"/>
      <c r="V69" s="209"/>
      <c r="W69" s="209"/>
      <c r="X69" s="211"/>
      <c r="Y69" s="209"/>
      <c r="Z69" s="209"/>
      <c r="AA69" s="209"/>
      <c r="AB69" s="209"/>
      <c r="AC69" s="209"/>
      <c r="AD69" s="209"/>
      <c r="AE69" s="209"/>
      <c r="AF69" s="209"/>
      <c r="AG69" s="209"/>
      <c r="AH69" s="211"/>
      <c r="AI69" s="209"/>
      <c r="AJ69" s="209"/>
      <c r="AK69" s="209"/>
      <c r="AL69" s="209"/>
      <c r="AM69" s="209"/>
      <c r="AN69" s="209"/>
      <c r="AO69" s="209"/>
      <c r="AP69" s="209"/>
      <c r="AQ69" s="209"/>
      <c r="AR69" s="209"/>
      <c r="AS69" s="209"/>
      <c r="AT69" s="209"/>
      <c r="AU69" s="209"/>
      <c r="AV69" s="209"/>
      <c r="AW69" s="209"/>
      <c r="AX69" s="209"/>
      <c r="AY69" s="209"/>
      <c r="AZ69" s="209"/>
      <c r="BA69" s="209"/>
      <c r="BB69" s="209"/>
      <c r="BC69" s="208"/>
      <c r="BD69" s="209"/>
      <c r="BE69" s="209"/>
      <c r="BF69" s="209"/>
      <c r="BG69" s="209"/>
      <c r="BH69" s="209"/>
      <c r="BI69" s="209"/>
      <c r="BJ69" s="209"/>
      <c r="BK69" s="209"/>
      <c r="BL69" s="211"/>
      <c r="BM69" s="209"/>
      <c r="BN69" s="209"/>
      <c r="BO69" s="209"/>
      <c r="BP69" s="209"/>
      <c r="BQ69" s="209"/>
      <c r="BR69" s="209"/>
      <c r="BS69" s="209"/>
      <c r="BT69" s="209"/>
      <c r="BU69" s="209"/>
      <c r="BV69" s="211"/>
      <c r="BW69" s="209"/>
      <c r="BX69" s="209"/>
      <c r="BY69" s="209"/>
      <c r="BZ69" s="209"/>
      <c r="CA69" s="209"/>
      <c r="CB69" s="209"/>
      <c r="CC69" s="209"/>
      <c r="CD69" s="209"/>
      <c r="CE69" s="209"/>
      <c r="CF69" s="211"/>
      <c r="CG69" s="209"/>
      <c r="CH69" s="209"/>
      <c r="CI69" s="209"/>
      <c r="CJ69" s="209"/>
      <c r="CK69" s="209"/>
      <c r="CL69" s="209"/>
      <c r="CM69" s="209"/>
      <c r="CN69" s="209"/>
      <c r="CO69" s="209"/>
      <c r="CP69" s="209"/>
      <c r="CQ69" s="209"/>
      <c r="CR69" s="209"/>
      <c r="CS69" s="209"/>
      <c r="CT69" s="209"/>
      <c r="CU69" s="209"/>
      <c r="CV69" s="209"/>
      <c r="CW69" s="209"/>
      <c r="CX69" s="209"/>
      <c r="CY69" s="209"/>
      <c r="CZ69" s="209"/>
      <c r="DA69" s="106" t="s">
        <v>68</v>
      </c>
      <c r="DB69" s="64" t="s">
        <v>69</v>
      </c>
      <c r="DP69" s="175"/>
      <c r="DQ69" s="175"/>
      <c r="DR69" s="175"/>
      <c r="DS69" s="175"/>
    </row>
    <row r="70" spans="1:124" s="176" customFormat="1" ht="14.45" customHeight="1" thickBot="1">
      <c r="A70" s="37"/>
      <c r="B70" s="38"/>
      <c r="C70" s="44" t="s">
        <v>140</v>
      </c>
      <c r="D70" s="147"/>
      <c r="E70" s="97"/>
      <c r="F70" s="98"/>
      <c r="G70" s="98"/>
      <c r="H70" s="98"/>
      <c r="I70" s="98"/>
      <c r="J70" s="98"/>
      <c r="K70" s="98"/>
      <c r="L70" s="98"/>
      <c r="M70" s="98"/>
      <c r="N70" s="98"/>
      <c r="O70" s="98"/>
      <c r="P70" s="98">
        <v>0</v>
      </c>
      <c r="Q70" s="98">
        <v>0</v>
      </c>
      <c r="R70" s="98">
        <v>0</v>
      </c>
      <c r="S70" s="98">
        <v>0</v>
      </c>
      <c r="T70" s="98">
        <v>0</v>
      </c>
      <c r="U70" s="98">
        <v>0</v>
      </c>
      <c r="V70" s="98">
        <v>0</v>
      </c>
      <c r="W70" s="98">
        <v>0</v>
      </c>
      <c r="X70" s="98">
        <v>0</v>
      </c>
      <c r="Y70" s="98">
        <v>0</v>
      </c>
      <c r="Z70" s="98">
        <v>0</v>
      </c>
      <c r="AA70" s="98">
        <v>0</v>
      </c>
      <c r="AB70" s="98">
        <v>0</v>
      </c>
      <c r="AC70" s="98">
        <v>0</v>
      </c>
      <c r="AD70" s="98">
        <v>0</v>
      </c>
      <c r="AE70" s="98">
        <v>0</v>
      </c>
      <c r="AF70" s="98">
        <v>0</v>
      </c>
      <c r="AG70" s="98">
        <v>0</v>
      </c>
      <c r="AH70" s="98">
        <v>0</v>
      </c>
      <c r="AI70" s="98">
        <v>0</v>
      </c>
      <c r="AJ70" s="98">
        <v>0</v>
      </c>
      <c r="AK70" s="98">
        <v>0</v>
      </c>
      <c r="AL70" s="98">
        <v>0</v>
      </c>
      <c r="AM70" s="98">
        <v>0</v>
      </c>
      <c r="AN70" s="98">
        <v>0</v>
      </c>
      <c r="AO70" s="98">
        <v>0</v>
      </c>
      <c r="AP70" s="98">
        <v>0</v>
      </c>
      <c r="AQ70" s="98">
        <v>0</v>
      </c>
      <c r="AR70" s="98">
        <v>0</v>
      </c>
      <c r="AS70" s="98">
        <v>0</v>
      </c>
      <c r="AT70" s="98">
        <v>0</v>
      </c>
      <c r="AU70" s="98">
        <v>0</v>
      </c>
      <c r="AV70" s="98">
        <v>0</v>
      </c>
      <c r="AW70" s="98">
        <v>0</v>
      </c>
      <c r="AX70" s="98">
        <v>0</v>
      </c>
      <c r="AY70" s="98">
        <v>0</v>
      </c>
      <c r="AZ70" s="98">
        <v>0</v>
      </c>
      <c r="BA70" s="98">
        <v>0</v>
      </c>
      <c r="BB70" s="98">
        <v>0</v>
      </c>
      <c r="BC70" s="97"/>
      <c r="BD70" s="98"/>
      <c r="BE70" s="98"/>
      <c r="BF70" s="98"/>
      <c r="BG70" s="98"/>
      <c r="BH70" s="98"/>
      <c r="BI70" s="98"/>
      <c r="BJ70" s="98"/>
      <c r="BK70" s="98"/>
      <c r="BL70" s="98"/>
      <c r="BM70" s="98"/>
      <c r="BN70" s="98">
        <v>0</v>
      </c>
      <c r="BO70" s="98">
        <v>0</v>
      </c>
      <c r="BP70" s="98">
        <v>0</v>
      </c>
      <c r="BQ70" s="98">
        <v>0</v>
      </c>
      <c r="BR70" s="98">
        <v>0</v>
      </c>
      <c r="BS70" s="98">
        <v>0</v>
      </c>
      <c r="BT70" s="98">
        <v>0</v>
      </c>
      <c r="BU70" s="98">
        <v>0</v>
      </c>
      <c r="BV70" s="98">
        <v>0</v>
      </c>
      <c r="BW70" s="98">
        <v>0</v>
      </c>
      <c r="BX70" s="98">
        <v>0</v>
      </c>
      <c r="BY70" s="98">
        <v>0</v>
      </c>
      <c r="BZ70" s="98">
        <v>0</v>
      </c>
      <c r="CA70" s="98">
        <v>0</v>
      </c>
      <c r="CB70" s="98">
        <v>0</v>
      </c>
      <c r="CC70" s="98">
        <v>0</v>
      </c>
      <c r="CD70" s="98">
        <v>0</v>
      </c>
      <c r="CE70" s="98">
        <v>0</v>
      </c>
      <c r="CF70" s="98">
        <v>0</v>
      </c>
      <c r="CG70" s="98">
        <v>0</v>
      </c>
      <c r="CH70" s="98">
        <v>0</v>
      </c>
      <c r="CI70" s="98">
        <v>0</v>
      </c>
      <c r="CJ70" s="98">
        <v>0</v>
      </c>
      <c r="CK70" s="98">
        <v>0</v>
      </c>
      <c r="CL70" s="98">
        <v>0</v>
      </c>
      <c r="CM70" s="98">
        <v>0</v>
      </c>
      <c r="CN70" s="98">
        <v>0</v>
      </c>
      <c r="CO70" s="98">
        <v>0</v>
      </c>
      <c r="CP70" s="98">
        <v>0</v>
      </c>
      <c r="CQ70" s="98">
        <v>0</v>
      </c>
      <c r="CR70" s="98">
        <v>0</v>
      </c>
      <c r="CS70" s="98">
        <v>0</v>
      </c>
      <c r="CT70" s="98">
        <v>0</v>
      </c>
      <c r="CU70" s="98">
        <v>0</v>
      </c>
      <c r="CV70" s="98">
        <v>0</v>
      </c>
      <c r="CW70" s="98">
        <v>0</v>
      </c>
      <c r="CX70" s="98">
        <v>0</v>
      </c>
      <c r="CY70" s="98">
        <v>0</v>
      </c>
      <c r="CZ70" s="98">
        <v>0</v>
      </c>
      <c r="DA70" s="105">
        <f>SUM(E70:CZ70)</f>
        <v>0</v>
      </c>
      <c r="DB70" s="117">
        <f t="shared" ref="DB70:DB84" si="17">SUMPRODUCT(E70:CZ70,DiscountFactors)</f>
        <v>0</v>
      </c>
      <c r="DP70" s="175">
        <f t="shared" ref="DP70:DP130" si="18">IF(A70="BUSINESS",1,0)</f>
        <v>0</v>
      </c>
      <c r="DQ70" s="175">
        <f t="shared" ref="DQ70:DQ130" si="19">IF(A70="HOUSEHOLD",1,0)</f>
        <v>0</v>
      </c>
      <c r="DR70" s="175">
        <f t="shared" ref="DR70:DR130" si="20">IF(AND(B70="YES",DP70=1),1,0)</f>
        <v>0</v>
      </c>
      <c r="DS70" s="175">
        <f t="shared" ref="DS70:DS130" si="21">IF(AND(B70="YES",DQ70=1),1,0)</f>
        <v>0</v>
      </c>
      <c r="DT70" s="175"/>
    </row>
    <row r="71" spans="1:124" s="176" customFormat="1" ht="15.4" customHeight="1" thickBot="1">
      <c r="A71" s="185" t="str">
        <f>IF(DA70&lt;&gt;0,(IF(OR(A70="",B70=""),"Please fill in the two boxes above",IF(AND(B70="YES",OR(A70="OTHER",A70="")),"YES for direct impacts on business/household only",""))),"")</f>
        <v/>
      </c>
      <c r="B71" s="187"/>
      <c r="C71" s="40" t="s">
        <v>53</v>
      </c>
      <c r="D71" s="151"/>
      <c r="E71" s="99"/>
      <c r="F71" s="3"/>
      <c r="G71" s="3"/>
      <c r="H71" s="3"/>
      <c r="I71" s="3"/>
      <c r="J71" s="3"/>
      <c r="K71" s="3"/>
      <c r="L71" s="3"/>
      <c r="M71" s="3"/>
      <c r="N71" s="3"/>
      <c r="O71" s="3"/>
      <c r="P71" s="2">
        <v>0</v>
      </c>
      <c r="Q71" s="2">
        <v>0</v>
      </c>
      <c r="R71" s="2">
        <v>0</v>
      </c>
      <c r="S71" s="2">
        <v>0</v>
      </c>
      <c r="T71" s="2">
        <v>0</v>
      </c>
      <c r="U71" s="2">
        <v>0</v>
      </c>
      <c r="V71" s="2">
        <v>0</v>
      </c>
      <c r="W71" s="2">
        <v>0</v>
      </c>
      <c r="X71" s="2">
        <v>0</v>
      </c>
      <c r="Y71" s="2">
        <v>0</v>
      </c>
      <c r="Z71" s="2">
        <v>0</v>
      </c>
      <c r="AA71" s="2">
        <v>0</v>
      </c>
      <c r="AB71" s="2">
        <v>0</v>
      </c>
      <c r="AC71" s="2">
        <v>0</v>
      </c>
      <c r="AD71" s="2">
        <v>0</v>
      </c>
      <c r="AE71" s="2">
        <v>0</v>
      </c>
      <c r="AF71" s="2">
        <v>0</v>
      </c>
      <c r="AG71" s="2">
        <v>0</v>
      </c>
      <c r="AH71" s="2">
        <v>0</v>
      </c>
      <c r="AI71" s="2">
        <v>0</v>
      </c>
      <c r="AJ71" s="2">
        <v>0</v>
      </c>
      <c r="AK71" s="2">
        <v>0</v>
      </c>
      <c r="AL71" s="2">
        <v>0</v>
      </c>
      <c r="AM71" s="2">
        <v>0</v>
      </c>
      <c r="AN71" s="2">
        <v>0</v>
      </c>
      <c r="AO71" s="2">
        <v>0</v>
      </c>
      <c r="AP71" s="2">
        <v>0</v>
      </c>
      <c r="AQ71" s="2">
        <v>0</v>
      </c>
      <c r="AR71" s="2">
        <v>0</v>
      </c>
      <c r="AS71" s="2">
        <v>0</v>
      </c>
      <c r="AT71" s="2">
        <v>0</v>
      </c>
      <c r="AU71" s="2">
        <v>0</v>
      </c>
      <c r="AV71" s="2">
        <v>0</v>
      </c>
      <c r="AW71" s="2">
        <v>0</v>
      </c>
      <c r="AX71" s="2">
        <v>0</v>
      </c>
      <c r="AY71" s="2">
        <v>0</v>
      </c>
      <c r="AZ71" s="2">
        <v>0</v>
      </c>
      <c r="BA71" s="2">
        <v>0</v>
      </c>
      <c r="BB71" s="2">
        <v>0</v>
      </c>
      <c r="BC71" s="99"/>
      <c r="BD71" s="3"/>
      <c r="BE71" s="3"/>
      <c r="BF71" s="3"/>
      <c r="BG71" s="3"/>
      <c r="BH71" s="3"/>
      <c r="BI71" s="3"/>
      <c r="BJ71" s="3"/>
      <c r="BK71" s="3"/>
      <c r="BL71" s="3"/>
      <c r="BM71" s="3"/>
      <c r="BN71" s="2">
        <v>0</v>
      </c>
      <c r="BO71" s="2">
        <v>0</v>
      </c>
      <c r="BP71" s="2">
        <v>0</v>
      </c>
      <c r="BQ71" s="2">
        <v>0</v>
      </c>
      <c r="BR71" s="2">
        <v>0</v>
      </c>
      <c r="BS71" s="2">
        <v>0</v>
      </c>
      <c r="BT71" s="2">
        <v>0</v>
      </c>
      <c r="BU71" s="2">
        <v>0</v>
      </c>
      <c r="BV71" s="2">
        <v>0</v>
      </c>
      <c r="BW71" s="2">
        <v>0</v>
      </c>
      <c r="BX71" s="2">
        <v>0</v>
      </c>
      <c r="BY71" s="2">
        <v>0</v>
      </c>
      <c r="BZ71" s="2">
        <v>0</v>
      </c>
      <c r="CA71" s="2">
        <v>0</v>
      </c>
      <c r="CB71" s="2">
        <v>0</v>
      </c>
      <c r="CC71" s="2">
        <v>0</v>
      </c>
      <c r="CD71" s="2">
        <v>0</v>
      </c>
      <c r="CE71" s="2">
        <v>0</v>
      </c>
      <c r="CF71" s="2">
        <v>0</v>
      </c>
      <c r="CG71" s="2">
        <v>0</v>
      </c>
      <c r="CH71" s="2">
        <v>0</v>
      </c>
      <c r="CI71" s="2">
        <v>0</v>
      </c>
      <c r="CJ71" s="2">
        <v>0</v>
      </c>
      <c r="CK71" s="2">
        <v>0</v>
      </c>
      <c r="CL71" s="2">
        <v>0</v>
      </c>
      <c r="CM71" s="2">
        <v>0</v>
      </c>
      <c r="CN71" s="2">
        <v>0</v>
      </c>
      <c r="CO71" s="2">
        <v>0</v>
      </c>
      <c r="CP71" s="2">
        <v>0</v>
      </c>
      <c r="CQ71" s="2">
        <v>0</v>
      </c>
      <c r="CR71" s="2">
        <v>0</v>
      </c>
      <c r="CS71" s="2">
        <v>0</v>
      </c>
      <c r="CT71" s="2">
        <v>0</v>
      </c>
      <c r="CU71" s="2">
        <v>0</v>
      </c>
      <c r="CV71" s="2">
        <v>0</v>
      </c>
      <c r="CW71" s="2">
        <v>0</v>
      </c>
      <c r="CX71" s="2">
        <v>0</v>
      </c>
      <c r="CY71" s="2">
        <v>0</v>
      </c>
      <c r="CZ71" s="2">
        <v>0</v>
      </c>
      <c r="DA71" s="105">
        <f t="shared" ref="DA71:DA84" si="22">SUM(E71:CZ71)</f>
        <v>0</v>
      </c>
      <c r="DB71" s="117">
        <f t="shared" si="17"/>
        <v>0</v>
      </c>
      <c r="DP71" s="175">
        <f t="shared" si="18"/>
        <v>0</v>
      </c>
      <c r="DQ71" s="175">
        <f t="shared" si="19"/>
        <v>0</v>
      </c>
      <c r="DR71" s="175">
        <f t="shared" si="20"/>
        <v>0</v>
      </c>
      <c r="DS71" s="175">
        <f t="shared" si="21"/>
        <v>0</v>
      </c>
      <c r="DT71" s="175"/>
    </row>
    <row r="72" spans="1:124" s="176" customFormat="1" ht="16.5" thickBot="1">
      <c r="A72" s="188"/>
      <c r="B72" s="187"/>
      <c r="C72" s="41" t="s">
        <v>54</v>
      </c>
      <c r="D72" s="152"/>
      <c r="E72" s="100"/>
      <c r="F72" s="101"/>
      <c r="G72" s="101"/>
      <c r="H72" s="101"/>
      <c r="I72" s="101"/>
      <c r="J72" s="101"/>
      <c r="K72" s="101"/>
      <c r="L72" s="101"/>
      <c r="M72" s="101"/>
      <c r="N72" s="101"/>
      <c r="O72" s="101"/>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100"/>
      <c r="BD72" s="101"/>
      <c r="BE72" s="101"/>
      <c r="BF72" s="101"/>
      <c r="BG72" s="101"/>
      <c r="BH72" s="101"/>
      <c r="BI72" s="101"/>
      <c r="BJ72" s="101"/>
      <c r="BK72" s="101"/>
      <c r="BL72" s="101"/>
      <c r="BM72" s="101"/>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105">
        <f t="shared" si="22"/>
        <v>0</v>
      </c>
      <c r="DB72" s="117">
        <f t="shared" si="17"/>
        <v>0</v>
      </c>
      <c r="DP72" s="175">
        <f t="shared" si="18"/>
        <v>0</v>
      </c>
      <c r="DQ72" s="175">
        <f t="shared" si="19"/>
        <v>0</v>
      </c>
      <c r="DR72" s="175">
        <f t="shared" si="20"/>
        <v>0</v>
      </c>
      <c r="DS72" s="175">
        <f t="shared" si="21"/>
        <v>0</v>
      </c>
      <c r="DT72" s="175"/>
    </row>
    <row r="73" spans="1:124" s="176" customFormat="1" ht="15.4" hidden="1" customHeight="1" outlineLevel="1" thickBot="1">
      <c r="A73" s="37"/>
      <c r="B73" s="38"/>
      <c r="C73" s="46" t="s">
        <v>141</v>
      </c>
      <c r="D73" s="153"/>
      <c r="E73" s="97"/>
      <c r="F73" s="98"/>
      <c r="G73" s="98"/>
      <c r="H73" s="98"/>
      <c r="I73" s="98"/>
      <c r="J73" s="98"/>
      <c r="K73" s="98"/>
      <c r="L73" s="98"/>
      <c r="M73" s="98"/>
      <c r="N73" s="98"/>
      <c r="O73" s="98"/>
      <c r="P73" s="98">
        <v>0</v>
      </c>
      <c r="Q73" s="98">
        <v>0</v>
      </c>
      <c r="R73" s="98">
        <v>0</v>
      </c>
      <c r="S73" s="98">
        <v>0</v>
      </c>
      <c r="T73" s="98">
        <v>0</v>
      </c>
      <c r="U73" s="98">
        <v>0</v>
      </c>
      <c r="V73" s="98">
        <v>0</v>
      </c>
      <c r="W73" s="98">
        <v>0</v>
      </c>
      <c r="X73" s="98">
        <v>0</v>
      </c>
      <c r="Y73" s="98">
        <v>0</v>
      </c>
      <c r="Z73" s="98">
        <v>0</v>
      </c>
      <c r="AA73" s="98">
        <v>0</v>
      </c>
      <c r="AB73" s="98">
        <v>0</v>
      </c>
      <c r="AC73" s="98">
        <v>0</v>
      </c>
      <c r="AD73" s="98">
        <v>0</v>
      </c>
      <c r="AE73" s="98">
        <v>0</v>
      </c>
      <c r="AF73" s="98">
        <v>0</v>
      </c>
      <c r="AG73" s="98">
        <v>0</v>
      </c>
      <c r="AH73" s="98">
        <v>0</v>
      </c>
      <c r="AI73" s="98">
        <v>0</v>
      </c>
      <c r="AJ73" s="98">
        <v>0</v>
      </c>
      <c r="AK73" s="98">
        <v>0</v>
      </c>
      <c r="AL73" s="98">
        <v>0</v>
      </c>
      <c r="AM73" s="98">
        <v>0</v>
      </c>
      <c r="AN73" s="98">
        <v>0</v>
      </c>
      <c r="AO73" s="98">
        <v>0</v>
      </c>
      <c r="AP73" s="98">
        <v>0</v>
      </c>
      <c r="AQ73" s="98">
        <v>0</v>
      </c>
      <c r="AR73" s="98">
        <v>0</v>
      </c>
      <c r="AS73" s="98">
        <v>0</v>
      </c>
      <c r="AT73" s="98">
        <v>0</v>
      </c>
      <c r="AU73" s="98">
        <v>0</v>
      </c>
      <c r="AV73" s="98">
        <v>0</v>
      </c>
      <c r="AW73" s="98">
        <v>0</v>
      </c>
      <c r="AX73" s="98">
        <v>0</v>
      </c>
      <c r="AY73" s="98">
        <v>0</v>
      </c>
      <c r="AZ73" s="98">
        <v>0</v>
      </c>
      <c r="BA73" s="98">
        <v>0</v>
      </c>
      <c r="BB73" s="102">
        <v>0</v>
      </c>
      <c r="BC73" s="97"/>
      <c r="BD73" s="98"/>
      <c r="BE73" s="98"/>
      <c r="BF73" s="98"/>
      <c r="BG73" s="98"/>
      <c r="BH73" s="98"/>
      <c r="BI73" s="98"/>
      <c r="BJ73" s="98"/>
      <c r="BK73" s="98"/>
      <c r="BL73" s="98"/>
      <c r="BM73" s="98"/>
      <c r="BN73" s="98">
        <v>0</v>
      </c>
      <c r="BO73" s="98">
        <v>0</v>
      </c>
      <c r="BP73" s="98">
        <v>0</v>
      </c>
      <c r="BQ73" s="98">
        <v>0</v>
      </c>
      <c r="BR73" s="98">
        <v>0</v>
      </c>
      <c r="BS73" s="98">
        <v>0</v>
      </c>
      <c r="BT73" s="98">
        <v>0</v>
      </c>
      <c r="BU73" s="98">
        <v>0</v>
      </c>
      <c r="BV73" s="98">
        <v>0</v>
      </c>
      <c r="BW73" s="98">
        <v>0</v>
      </c>
      <c r="BX73" s="98">
        <v>0</v>
      </c>
      <c r="BY73" s="98">
        <v>0</v>
      </c>
      <c r="BZ73" s="98">
        <v>0</v>
      </c>
      <c r="CA73" s="98">
        <v>0</v>
      </c>
      <c r="CB73" s="98">
        <v>0</v>
      </c>
      <c r="CC73" s="98">
        <v>0</v>
      </c>
      <c r="CD73" s="98">
        <v>0</v>
      </c>
      <c r="CE73" s="98">
        <v>0</v>
      </c>
      <c r="CF73" s="98">
        <v>0</v>
      </c>
      <c r="CG73" s="98">
        <v>0</v>
      </c>
      <c r="CH73" s="98">
        <v>0</v>
      </c>
      <c r="CI73" s="98">
        <v>0</v>
      </c>
      <c r="CJ73" s="98">
        <v>0</v>
      </c>
      <c r="CK73" s="98">
        <v>0</v>
      </c>
      <c r="CL73" s="98">
        <v>0</v>
      </c>
      <c r="CM73" s="98">
        <v>0</v>
      </c>
      <c r="CN73" s="98">
        <v>0</v>
      </c>
      <c r="CO73" s="98">
        <v>0</v>
      </c>
      <c r="CP73" s="98">
        <v>0</v>
      </c>
      <c r="CQ73" s="98">
        <v>0</v>
      </c>
      <c r="CR73" s="98">
        <v>0</v>
      </c>
      <c r="CS73" s="98">
        <v>0</v>
      </c>
      <c r="CT73" s="98">
        <v>0</v>
      </c>
      <c r="CU73" s="98">
        <v>0</v>
      </c>
      <c r="CV73" s="98">
        <v>0</v>
      </c>
      <c r="CW73" s="98">
        <v>0</v>
      </c>
      <c r="CX73" s="98">
        <v>0</v>
      </c>
      <c r="CY73" s="98">
        <v>0</v>
      </c>
      <c r="CZ73" s="102">
        <v>0</v>
      </c>
      <c r="DA73" s="105">
        <f t="shared" si="22"/>
        <v>0</v>
      </c>
      <c r="DB73" s="117">
        <f t="shared" si="17"/>
        <v>0</v>
      </c>
      <c r="DP73" s="175">
        <f t="shared" si="18"/>
        <v>0</v>
      </c>
      <c r="DQ73" s="175">
        <f t="shared" si="19"/>
        <v>0</v>
      </c>
      <c r="DR73" s="175">
        <f t="shared" si="20"/>
        <v>0</v>
      </c>
      <c r="DS73" s="175">
        <f t="shared" si="21"/>
        <v>0</v>
      </c>
      <c r="DT73" s="175"/>
    </row>
    <row r="74" spans="1:124" s="176" customFormat="1" ht="15.4" hidden="1" customHeight="1" outlineLevel="1" thickBot="1">
      <c r="A74" s="185" t="str">
        <f>IF(DA73&lt;&gt;0,(IF(OR(A73="",B73=""),"Please fill in the two boxes above",IF(AND(B73="YES",OR(A73="OTHER",A73="")),"YES for direct impacts on business/household only",""))),"")</f>
        <v/>
      </c>
      <c r="B74" s="187"/>
      <c r="C74" s="40" t="s">
        <v>53</v>
      </c>
      <c r="D74" s="151"/>
      <c r="E74" s="99"/>
      <c r="F74" s="3"/>
      <c r="G74" s="3"/>
      <c r="H74" s="3"/>
      <c r="I74" s="3"/>
      <c r="J74" s="3"/>
      <c r="K74" s="3"/>
      <c r="L74" s="3"/>
      <c r="M74" s="3"/>
      <c r="N74" s="3"/>
      <c r="O74" s="3"/>
      <c r="P74" s="2">
        <v>0</v>
      </c>
      <c r="Q74" s="2">
        <v>0</v>
      </c>
      <c r="R74" s="2">
        <v>0</v>
      </c>
      <c r="S74" s="2">
        <v>0</v>
      </c>
      <c r="T74" s="2">
        <v>0</v>
      </c>
      <c r="U74" s="2">
        <v>0</v>
      </c>
      <c r="V74" s="2">
        <v>0</v>
      </c>
      <c r="W74" s="2">
        <v>0</v>
      </c>
      <c r="X74" s="2">
        <v>0</v>
      </c>
      <c r="Y74" s="2">
        <v>0</v>
      </c>
      <c r="Z74" s="2">
        <v>0</v>
      </c>
      <c r="AA74" s="2">
        <v>0</v>
      </c>
      <c r="AB74" s="2">
        <v>0</v>
      </c>
      <c r="AC74" s="2">
        <v>0</v>
      </c>
      <c r="AD74" s="2">
        <v>0</v>
      </c>
      <c r="AE74" s="2">
        <v>0</v>
      </c>
      <c r="AF74" s="2">
        <v>0</v>
      </c>
      <c r="AG74" s="2">
        <v>0</v>
      </c>
      <c r="AH74" s="2">
        <v>0</v>
      </c>
      <c r="AI74" s="2">
        <v>0</v>
      </c>
      <c r="AJ74" s="2">
        <v>0</v>
      </c>
      <c r="AK74" s="2">
        <v>0</v>
      </c>
      <c r="AL74" s="2">
        <v>0</v>
      </c>
      <c r="AM74" s="2">
        <v>0</v>
      </c>
      <c r="AN74" s="2">
        <v>0</v>
      </c>
      <c r="AO74" s="2">
        <v>0</v>
      </c>
      <c r="AP74" s="2">
        <v>0</v>
      </c>
      <c r="AQ74" s="2">
        <v>0</v>
      </c>
      <c r="AR74" s="2">
        <v>0</v>
      </c>
      <c r="AS74" s="2">
        <v>0</v>
      </c>
      <c r="AT74" s="2">
        <v>0</v>
      </c>
      <c r="AU74" s="2">
        <v>0</v>
      </c>
      <c r="AV74" s="2">
        <v>0</v>
      </c>
      <c r="AW74" s="2">
        <v>0</v>
      </c>
      <c r="AX74" s="2">
        <v>0</v>
      </c>
      <c r="AY74" s="2">
        <v>0</v>
      </c>
      <c r="AZ74" s="2">
        <v>0</v>
      </c>
      <c r="BA74" s="2">
        <v>0</v>
      </c>
      <c r="BB74" s="103">
        <v>0</v>
      </c>
      <c r="BC74" s="99"/>
      <c r="BD74" s="3"/>
      <c r="BE74" s="3"/>
      <c r="BF74" s="3"/>
      <c r="BG74" s="3"/>
      <c r="BH74" s="3"/>
      <c r="BI74" s="3"/>
      <c r="BJ74" s="3"/>
      <c r="BK74" s="3"/>
      <c r="BL74" s="3"/>
      <c r="BM74" s="3"/>
      <c r="BN74" s="2">
        <v>0</v>
      </c>
      <c r="BO74" s="2">
        <v>0</v>
      </c>
      <c r="BP74" s="2">
        <v>0</v>
      </c>
      <c r="BQ74" s="2">
        <v>0</v>
      </c>
      <c r="BR74" s="2">
        <v>0</v>
      </c>
      <c r="BS74" s="2">
        <v>0</v>
      </c>
      <c r="BT74" s="2">
        <v>0</v>
      </c>
      <c r="BU74" s="2">
        <v>0</v>
      </c>
      <c r="BV74" s="2">
        <v>0</v>
      </c>
      <c r="BW74" s="2">
        <v>0</v>
      </c>
      <c r="BX74" s="2">
        <v>0</v>
      </c>
      <c r="BY74" s="2">
        <v>0</v>
      </c>
      <c r="BZ74" s="2">
        <v>0</v>
      </c>
      <c r="CA74" s="2">
        <v>0</v>
      </c>
      <c r="CB74" s="2">
        <v>0</v>
      </c>
      <c r="CC74" s="2">
        <v>0</v>
      </c>
      <c r="CD74" s="2">
        <v>0</v>
      </c>
      <c r="CE74" s="2">
        <v>0</v>
      </c>
      <c r="CF74" s="2">
        <v>0</v>
      </c>
      <c r="CG74" s="2">
        <v>0</v>
      </c>
      <c r="CH74" s="2">
        <v>0</v>
      </c>
      <c r="CI74" s="2">
        <v>0</v>
      </c>
      <c r="CJ74" s="2">
        <v>0</v>
      </c>
      <c r="CK74" s="2">
        <v>0</v>
      </c>
      <c r="CL74" s="2">
        <v>0</v>
      </c>
      <c r="CM74" s="2">
        <v>0</v>
      </c>
      <c r="CN74" s="2">
        <v>0</v>
      </c>
      <c r="CO74" s="2">
        <v>0</v>
      </c>
      <c r="CP74" s="2">
        <v>0</v>
      </c>
      <c r="CQ74" s="2">
        <v>0</v>
      </c>
      <c r="CR74" s="2">
        <v>0</v>
      </c>
      <c r="CS74" s="2">
        <v>0</v>
      </c>
      <c r="CT74" s="2">
        <v>0</v>
      </c>
      <c r="CU74" s="2">
        <v>0</v>
      </c>
      <c r="CV74" s="2">
        <v>0</v>
      </c>
      <c r="CW74" s="2">
        <v>0</v>
      </c>
      <c r="CX74" s="2">
        <v>0</v>
      </c>
      <c r="CY74" s="2">
        <v>0</v>
      </c>
      <c r="CZ74" s="103">
        <v>0</v>
      </c>
      <c r="DA74" s="105">
        <f t="shared" si="22"/>
        <v>0</v>
      </c>
      <c r="DB74" s="117">
        <f t="shared" si="17"/>
        <v>0</v>
      </c>
      <c r="DP74" s="175">
        <f t="shared" si="18"/>
        <v>0</v>
      </c>
      <c r="DQ74" s="175">
        <f t="shared" si="19"/>
        <v>0</v>
      </c>
      <c r="DR74" s="175">
        <f t="shared" si="20"/>
        <v>0</v>
      </c>
      <c r="DS74" s="175">
        <f t="shared" si="21"/>
        <v>0</v>
      </c>
      <c r="DT74" s="175"/>
    </row>
    <row r="75" spans="1:124" s="176" customFormat="1" ht="15.4" hidden="1" customHeight="1" outlineLevel="1" thickBot="1">
      <c r="A75" s="188"/>
      <c r="B75" s="187"/>
      <c r="C75" s="41" t="s">
        <v>54</v>
      </c>
      <c r="D75" s="152"/>
      <c r="E75" s="100"/>
      <c r="F75" s="101"/>
      <c r="G75" s="101"/>
      <c r="H75" s="101"/>
      <c r="I75" s="101"/>
      <c r="J75" s="101"/>
      <c r="K75" s="101"/>
      <c r="L75" s="101"/>
      <c r="M75" s="101"/>
      <c r="N75" s="101"/>
      <c r="O75" s="101"/>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104">
        <v>0</v>
      </c>
      <c r="BC75" s="100"/>
      <c r="BD75" s="101"/>
      <c r="BE75" s="101"/>
      <c r="BF75" s="101"/>
      <c r="BG75" s="101"/>
      <c r="BH75" s="101"/>
      <c r="BI75" s="101"/>
      <c r="BJ75" s="101"/>
      <c r="BK75" s="101"/>
      <c r="BL75" s="101"/>
      <c r="BM75" s="101"/>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104">
        <v>0</v>
      </c>
      <c r="DA75" s="105">
        <f t="shared" si="22"/>
        <v>0</v>
      </c>
      <c r="DB75" s="117">
        <f t="shared" si="17"/>
        <v>0</v>
      </c>
      <c r="DP75" s="175">
        <f t="shared" si="18"/>
        <v>0</v>
      </c>
      <c r="DQ75" s="175">
        <f t="shared" si="19"/>
        <v>0</v>
      </c>
      <c r="DR75" s="175">
        <f t="shared" si="20"/>
        <v>0</v>
      </c>
      <c r="DS75" s="175">
        <f t="shared" si="21"/>
        <v>0</v>
      </c>
      <c r="DT75" s="175"/>
    </row>
    <row r="76" spans="1:124" s="176" customFormat="1" ht="15.4" hidden="1" customHeight="1" outlineLevel="1" thickBot="1">
      <c r="A76" s="37"/>
      <c r="B76" s="38"/>
      <c r="C76" s="46" t="s">
        <v>142</v>
      </c>
      <c r="D76" s="153"/>
      <c r="E76" s="97"/>
      <c r="F76" s="98"/>
      <c r="G76" s="98"/>
      <c r="H76" s="98"/>
      <c r="I76" s="98"/>
      <c r="J76" s="98"/>
      <c r="K76" s="98"/>
      <c r="L76" s="98"/>
      <c r="M76" s="98"/>
      <c r="N76" s="98"/>
      <c r="O76" s="98"/>
      <c r="P76" s="98">
        <v>0</v>
      </c>
      <c r="Q76" s="98">
        <v>0</v>
      </c>
      <c r="R76" s="98">
        <v>0</v>
      </c>
      <c r="S76" s="98">
        <v>0</v>
      </c>
      <c r="T76" s="98">
        <v>0</v>
      </c>
      <c r="U76" s="98">
        <v>0</v>
      </c>
      <c r="V76" s="98">
        <v>0</v>
      </c>
      <c r="W76" s="98">
        <v>0</v>
      </c>
      <c r="X76" s="98">
        <v>0</v>
      </c>
      <c r="Y76" s="98">
        <v>0</v>
      </c>
      <c r="Z76" s="98">
        <v>0</v>
      </c>
      <c r="AA76" s="98">
        <v>0</v>
      </c>
      <c r="AB76" s="98">
        <v>0</v>
      </c>
      <c r="AC76" s="98">
        <v>0</v>
      </c>
      <c r="AD76" s="98">
        <v>0</v>
      </c>
      <c r="AE76" s="98">
        <v>0</v>
      </c>
      <c r="AF76" s="98">
        <v>0</v>
      </c>
      <c r="AG76" s="98">
        <v>0</v>
      </c>
      <c r="AH76" s="98">
        <v>0</v>
      </c>
      <c r="AI76" s="98">
        <v>0</v>
      </c>
      <c r="AJ76" s="98">
        <v>0</v>
      </c>
      <c r="AK76" s="98">
        <v>0</v>
      </c>
      <c r="AL76" s="98">
        <v>0</v>
      </c>
      <c r="AM76" s="98">
        <v>0</v>
      </c>
      <c r="AN76" s="98">
        <v>0</v>
      </c>
      <c r="AO76" s="98">
        <v>0</v>
      </c>
      <c r="AP76" s="98">
        <v>0</v>
      </c>
      <c r="AQ76" s="98">
        <v>0</v>
      </c>
      <c r="AR76" s="98">
        <v>0</v>
      </c>
      <c r="AS76" s="98">
        <v>0</v>
      </c>
      <c r="AT76" s="98">
        <v>0</v>
      </c>
      <c r="AU76" s="98">
        <v>0</v>
      </c>
      <c r="AV76" s="98">
        <v>0</v>
      </c>
      <c r="AW76" s="98">
        <v>0</v>
      </c>
      <c r="AX76" s="98">
        <v>0</v>
      </c>
      <c r="AY76" s="98">
        <v>0</v>
      </c>
      <c r="AZ76" s="98">
        <v>0</v>
      </c>
      <c r="BA76" s="98">
        <v>0</v>
      </c>
      <c r="BB76" s="102">
        <v>0</v>
      </c>
      <c r="BC76" s="97"/>
      <c r="BD76" s="98"/>
      <c r="BE76" s="98"/>
      <c r="BF76" s="98"/>
      <c r="BG76" s="98"/>
      <c r="BH76" s="98"/>
      <c r="BI76" s="98"/>
      <c r="BJ76" s="98"/>
      <c r="BK76" s="98"/>
      <c r="BL76" s="98"/>
      <c r="BM76" s="98"/>
      <c r="BN76" s="98">
        <v>0</v>
      </c>
      <c r="BO76" s="98">
        <v>0</v>
      </c>
      <c r="BP76" s="98">
        <v>0</v>
      </c>
      <c r="BQ76" s="98">
        <v>0</v>
      </c>
      <c r="BR76" s="98">
        <v>0</v>
      </c>
      <c r="BS76" s="98">
        <v>0</v>
      </c>
      <c r="BT76" s="98">
        <v>0</v>
      </c>
      <c r="BU76" s="98">
        <v>0</v>
      </c>
      <c r="BV76" s="98">
        <v>0</v>
      </c>
      <c r="BW76" s="98">
        <v>0</v>
      </c>
      <c r="BX76" s="98">
        <v>0</v>
      </c>
      <c r="BY76" s="98">
        <v>0</v>
      </c>
      <c r="BZ76" s="98">
        <v>0</v>
      </c>
      <c r="CA76" s="98">
        <v>0</v>
      </c>
      <c r="CB76" s="98">
        <v>0</v>
      </c>
      <c r="CC76" s="98">
        <v>0</v>
      </c>
      <c r="CD76" s="98">
        <v>0</v>
      </c>
      <c r="CE76" s="98">
        <v>0</v>
      </c>
      <c r="CF76" s="98">
        <v>0</v>
      </c>
      <c r="CG76" s="98">
        <v>0</v>
      </c>
      <c r="CH76" s="98">
        <v>0</v>
      </c>
      <c r="CI76" s="98">
        <v>0</v>
      </c>
      <c r="CJ76" s="98">
        <v>0</v>
      </c>
      <c r="CK76" s="98">
        <v>0</v>
      </c>
      <c r="CL76" s="98">
        <v>0</v>
      </c>
      <c r="CM76" s="98">
        <v>0</v>
      </c>
      <c r="CN76" s="98">
        <v>0</v>
      </c>
      <c r="CO76" s="98">
        <v>0</v>
      </c>
      <c r="CP76" s="98">
        <v>0</v>
      </c>
      <c r="CQ76" s="98">
        <v>0</v>
      </c>
      <c r="CR76" s="98">
        <v>0</v>
      </c>
      <c r="CS76" s="98">
        <v>0</v>
      </c>
      <c r="CT76" s="98">
        <v>0</v>
      </c>
      <c r="CU76" s="98">
        <v>0</v>
      </c>
      <c r="CV76" s="98">
        <v>0</v>
      </c>
      <c r="CW76" s="98">
        <v>0</v>
      </c>
      <c r="CX76" s="98">
        <v>0</v>
      </c>
      <c r="CY76" s="98">
        <v>0</v>
      </c>
      <c r="CZ76" s="102">
        <v>0</v>
      </c>
      <c r="DA76" s="105">
        <f t="shared" si="22"/>
        <v>0</v>
      </c>
      <c r="DB76" s="117">
        <f t="shared" si="17"/>
        <v>0</v>
      </c>
      <c r="DP76" s="175">
        <f t="shared" si="18"/>
        <v>0</v>
      </c>
      <c r="DQ76" s="175">
        <f t="shared" si="19"/>
        <v>0</v>
      </c>
      <c r="DR76" s="175">
        <f t="shared" si="20"/>
        <v>0</v>
      </c>
      <c r="DS76" s="175">
        <f t="shared" si="21"/>
        <v>0</v>
      </c>
      <c r="DT76" s="175"/>
    </row>
    <row r="77" spans="1:124" s="176" customFormat="1" ht="15.4" hidden="1" customHeight="1" outlineLevel="1" thickBot="1">
      <c r="A77" s="185" t="str">
        <f>IF(DA76&lt;&gt;0,(IF(OR(A76="",B76=""),"Please fill in the two boxes above",IF(AND(B76="YES",OR(A76="OTHER",A76="")),"YES for direct impacts on business/household only",""))),"")</f>
        <v/>
      </c>
      <c r="B77" s="187"/>
      <c r="C77" s="40" t="s">
        <v>53</v>
      </c>
      <c r="D77" s="151"/>
      <c r="E77" s="99"/>
      <c r="F77" s="3"/>
      <c r="G77" s="3"/>
      <c r="H77" s="3"/>
      <c r="I77" s="3"/>
      <c r="J77" s="3"/>
      <c r="K77" s="3"/>
      <c r="L77" s="3"/>
      <c r="M77" s="3"/>
      <c r="N77" s="3"/>
      <c r="O77" s="2"/>
      <c r="P77" s="2">
        <v>0</v>
      </c>
      <c r="Q77" s="2">
        <v>0</v>
      </c>
      <c r="R77" s="2">
        <v>0</v>
      </c>
      <c r="S77" s="2">
        <v>0</v>
      </c>
      <c r="T77" s="2">
        <v>0</v>
      </c>
      <c r="U77" s="2">
        <v>0</v>
      </c>
      <c r="V77" s="2">
        <v>0</v>
      </c>
      <c r="W77" s="2">
        <v>0</v>
      </c>
      <c r="X77" s="2">
        <v>0</v>
      </c>
      <c r="Y77" s="2">
        <v>0</v>
      </c>
      <c r="Z77" s="2">
        <v>0</v>
      </c>
      <c r="AA77" s="2">
        <v>0</v>
      </c>
      <c r="AB77" s="2">
        <v>0</v>
      </c>
      <c r="AC77" s="2">
        <v>0</v>
      </c>
      <c r="AD77" s="2">
        <v>0</v>
      </c>
      <c r="AE77" s="2">
        <v>0</v>
      </c>
      <c r="AF77" s="2">
        <v>0</v>
      </c>
      <c r="AG77" s="2">
        <v>0</v>
      </c>
      <c r="AH77" s="2">
        <v>0</v>
      </c>
      <c r="AI77" s="2">
        <v>0</v>
      </c>
      <c r="AJ77" s="2">
        <v>0</v>
      </c>
      <c r="AK77" s="2">
        <v>0</v>
      </c>
      <c r="AL77" s="2">
        <v>0</v>
      </c>
      <c r="AM77" s="2">
        <v>0</v>
      </c>
      <c r="AN77" s="2">
        <v>0</v>
      </c>
      <c r="AO77" s="2">
        <v>0</v>
      </c>
      <c r="AP77" s="2">
        <v>0</v>
      </c>
      <c r="AQ77" s="2">
        <v>0</v>
      </c>
      <c r="AR77" s="2">
        <v>0</v>
      </c>
      <c r="AS77" s="2">
        <v>0</v>
      </c>
      <c r="AT77" s="2">
        <v>0</v>
      </c>
      <c r="AU77" s="2">
        <v>0</v>
      </c>
      <c r="AV77" s="2">
        <v>0</v>
      </c>
      <c r="AW77" s="2">
        <v>0</v>
      </c>
      <c r="AX77" s="2">
        <v>0</v>
      </c>
      <c r="AY77" s="2">
        <v>0</v>
      </c>
      <c r="AZ77" s="2">
        <v>0</v>
      </c>
      <c r="BA77" s="2">
        <v>0</v>
      </c>
      <c r="BB77" s="103">
        <v>0</v>
      </c>
      <c r="BC77" s="99"/>
      <c r="BD77" s="3"/>
      <c r="BE77" s="3"/>
      <c r="BF77" s="3"/>
      <c r="BG77" s="3"/>
      <c r="BH77" s="3"/>
      <c r="BI77" s="3"/>
      <c r="BJ77" s="3"/>
      <c r="BK77" s="3"/>
      <c r="BL77" s="3"/>
      <c r="BM77" s="2"/>
      <c r="BN77" s="2">
        <v>0</v>
      </c>
      <c r="BO77" s="2">
        <v>0</v>
      </c>
      <c r="BP77" s="2">
        <v>0</v>
      </c>
      <c r="BQ77" s="2">
        <v>0</v>
      </c>
      <c r="BR77" s="2">
        <v>0</v>
      </c>
      <c r="BS77" s="2">
        <v>0</v>
      </c>
      <c r="BT77" s="2">
        <v>0</v>
      </c>
      <c r="BU77" s="2">
        <v>0</v>
      </c>
      <c r="BV77" s="2">
        <v>0</v>
      </c>
      <c r="BW77" s="2">
        <v>0</v>
      </c>
      <c r="BX77" s="2">
        <v>0</v>
      </c>
      <c r="BY77" s="2">
        <v>0</v>
      </c>
      <c r="BZ77" s="2">
        <v>0</v>
      </c>
      <c r="CA77" s="2">
        <v>0</v>
      </c>
      <c r="CB77" s="2">
        <v>0</v>
      </c>
      <c r="CC77" s="2">
        <v>0</v>
      </c>
      <c r="CD77" s="2">
        <v>0</v>
      </c>
      <c r="CE77" s="2">
        <v>0</v>
      </c>
      <c r="CF77" s="2">
        <v>0</v>
      </c>
      <c r="CG77" s="2">
        <v>0</v>
      </c>
      <c r="CH77" s="2">
        <v>0</v>
      </c>
      <c r="CI77" s="2">
        <v>0</v>
      </c>
      <c r="CJ77" s="2">
        <v>0</v>
      </c>
      <c r="CK77" s="2">
        <v>0</v>
      </c>
      <c r="CL77" s="2">
        <v>0</v>
      </c>
      <c r="CM77" s="2">
        <v>0</v>
      </c>
      <c r="CN77" s="2">
        <v>0</v>
      </c>
      <c r="CO77" s="2">
        <v>0</v>
      </c>
      <c r="CP77" s="2">
        <v>0</v>
      </c>
      <c r="CQ77" s="2">
        <v>0</v>
      </c>
      <c r="CR77" s="2">
        <v>0</v>
      </c>
      <c r="CS77" s="2">
        <v>0</v>
      </c>
      <c r="CT77" s="2">
        <v>0</v>
      </c>
      <c r="CU77" s="2">
        <v>0</v>
      </c>
      <c r="CV77" s="2">
        <v>0</v>
      </c>
      <c r="CW77" s="2">
        <v>0</v>
      </c>
      <c r="CX77" s="2">
        <v>0</v>
      </c>
      <c r="CY77" s="2">
        <v>0</v>
      </c>
      <c r="CZ77" s="103">
        <v>0</v>
      </c>
      <c r="DA77" s="105">
        <f t="shared" si="22"/>
        <v>0</v>
      </c>
      <c r="DB77" s="117">
        <f t="shared" si="17"/>
        <v>0</v>
      </c>
      <c r="DP77" s="175">
        <f t="shared" si="18"/>
        <v>0</v>
      </c>
      <c r="DQ77" s="175">
        <f t="shared" si="19"/>
        <v>0</v>
      </c>
      <c r="DR77" s="175">
        <f t="shared" si="20"/>
        <v>0</v>
      </c>
      <c r="DS77" s="175">
        <f t="shared" si="21"/>
        <v>0</v>
      </c>
      <c r="DT77" s="175"/>
    </row>
    <row r="78" spans="1:124" s="176" customFormat="1" ht="15.4" hidden="1" customHeight="1" outlineLevel="1" thickBot="1">
      <c r="A78" s="188"/>
      <c r="B78" s="187"/>
      <c r="C78" s="41" t="s">
        <v>54</v>
      </c>
      <c r="D78" s="152"/>
      <c r="E78" s="100"/>
      <c r="F78" s="101"/>
      <c r="G78" s="101"/>
      <c r="H78" s="101"/>
      <c r="I78" s="101"/>
      <c r="J78" s="101"/>
      <c r="K78" s="101"/>
      <c r="L78" s="101"/>
      <c r="M78" s="101"/>
      <c r="N78" s="101"/>
      <c r="O78" s="5"/>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104">
        <v>0</v>
      </c>
      <c r="BC78" s="100"/>
      <c r="BD78" s="101"/>
      <c r="BE78" s="101"/>
      <c r="BF78" s="101"/>
      <c r="BG78" s="101"/>
      <c r="BH78" s="101"/>
      <c r="BI78" s="101"/>
      <c r="BJ78" s="101"/>
      <c r="BK78" s="101"/>
      <c r="BL78" s="101"/>
      <c r="BM78" s="5"/>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104">
        <v>0</v>
      </c>
      <c r="DA78" s="105">
        <f t="shared" si="22"/>
        <v>0</v>
      </c>
      <c r="DB78" s="117">
        <f t="shared" si="17"/>
        <v>0</v>
      </c>
      <c r="DP78" s="175">
        <f t="shared" si="18"/>
        <v>0</v>
      </c>
      <c r="DQ78" s="175">
        <f t="shared" si="19"/>
        <v>0</v>
      </c>
      <c r="DR78" s="175">
        <f t="shared" si="20"/>
        <v>0</v>
      </c>
      <c r="DS78" s="175">
        <f t="shared" si="21"/>
        <v>0</v>
      </c>
      <c r="DT78" s="175"/>
    </row>
    <row r="79" spans="1:124" s="176" customFormat="1" ht="15.4" hidden="1" customHeight="1" outlineLevel="1" thickBot="1">
      <c r="A79" s="37"/>
      <c r="B79" s="38"/>
      <c r="C79" s="46" t="s">
        <v>143</v>
      </c>
      <c r="D79" s="153"/>
      <c r="E79" s="97"/>
      <c r="F79" s="98"/>
      <c r="G79" s="98"/>
      <c r="H79" s="98"/>
      <c r="I79" s="98"/>
      <c r="J79" s="98"/>
      <c r="K79" s="98"/>
      <c r="L79" s="98"/>
      <c r="M79" s="98"/>
      <c r="N79" s="98"/>
      <c r="O79" s="98"/>
      <c r="P79" s="98">
        <v>0</v>
      </c>
      <c r="Q79" s="98">
        <v>0</v>
      </c>
      <c r="R79" s="98">
        <v>0</v>
      </c>
      <c r="S79" s="98">
        <v>0</v>
      </c>
      <c r="T79" s="98">
        <v>0</v>
      </c>
      <c r="U79" s="98">
        <v>0</v>
      </c>
      <c r="V79" s="98">
        <v>0</v>
      </c>
      <c r="W79" s="98">
        <v>0</v>
      </c>
      <c r="X79" s="98">
        <v>0</v>
      </c>
      <c r="Y79" s="98">
        <v>0</v>
      </c>
      <c r="Z79" s="98">
        <v>0</v>
      </c>
      <c r="AA79" s="98">
        <v>0</v>
      </c>
      <c r="AB79" s="98">
        <v>0</v>
      </c>
      <c r="AC79" s="98">
        <v>0</v>
      </c>
      <c r="AD79" s="98">
        <v>0</v>
      </c>
      <c r="AE79" s="98">
        <v>0</v>
      </c>
      <c r="AF79" s="98">
        <v>0</v>
      </c>
      <c r="AG79" s="98">
        <v>0</v>
      </c>
      <c r="AH79" s="98">
        <v>0</v>
      </c>
      <c r="AI79" s="98">
        <v>0</v>
      </c>
      <c r="AJ79" s="98">
        <v>0</v>
      </c>
      <c r="AK79" s="98">
        <v>0</v>
      </c>
      <c r="AL79" s="98">
        <v>0</v>
      </c>
      <c r="AM79" s="98">
        <v>0</v>
      </c>
      <c r="AN79" s="98">
        <v>0</v>
      </c>
      <c r="AO79" s="98">
        <v>0</v>
      </c>
      <c r="AP79" s="98">
        <v>0</v>
      </c>
      <c r="AQ79" s="98">
        <v>0</v>
      </c>
      <c r="AR79" s="98">
        <v>0</v>
      </c>
      <c r="AS79" s="98">
        <v>0</v>
      </c>
      <c r="AT79" s="98">
        <v>0</v>
      </c>
      <c r="AU79" s="98">
        <v>0</v>
      </c>
      <c r="AV79" s="98">
        <v>0</v>
      </c>
      <c r="AW79" s="98">
        <v>0</v>
      </c>
      <c r="AX79" s="98">
        <v>0</v>
      </c>
      <c r="AY79" s="98">
        <v>0</v>
      </c>
      <c r="AZ79" s="98">
        <v>0</v>
      </c>
      <c r="BA79" s="98">
        <v>0</v>
      </c>
      <c r="BB79" s="102">
        <v>0</v>
      </c>
      <c r="BC79" s="97"/>
      <c r="BD79" s="98"/>
      <c r="BE79" s="98"/>
      <c r="BF79" s="98"/>
      <c r="BG79" s="98"/>
      <c r="BH79" s="98"/>
      <c r="BI79" s="98"/>
      <c r="BJ79" s="98"/>
      <c r="BK79" s="98"/>
      <c r="BL79" s="98"/>
      <c r="BM79" s="98"/>
      <c r="BN79" s="98">
        <v>0</v>
      </c>
      <c r="BO79" s="98">
        <v>0</v>
      </c>
      <c r="BP79" s="98">
        <v>0</v>
      </c>
      <c r="BQ79" s="98">
        <v>0</v>
      </c>
      <c r="BR79" s="98">
        <v>0</v>
      </c>
      <c r="BS79" s="98">
        <v>0</v>
      </c>
      <c r="BT79" s="98">
        <v>0</v>
      </c>
      <c r="BU79" s="98">
        <v>0</v>
      </c>
      <c r="BV79" s="98">
        <v>0</v>
      </c>
      <c r="BW79" s="98">
        <v>0</v>
      </c>
      <c r="BX79" s="98">
        <v>0</v>
      </c>
      <c r="BY79" s="98">
        <v>0</v>
      </c>
      <c r="BZ79" s="98">
        <v>0</v>
      </c>
      <c r="CA79" s="98">
        <v>0</v>
      </c>
      <c r="CB79" s="98">
        <v>0</v>
      </c>
      <c r="CC79" s="98">
        <v>0</v>
      </c>
      <c r="CD79" s="98">
        <v>0</v>
      </c>
      <c r="CE79" s="98">
        <v>0</v>
      </c>
      <c r="CF79" s="98">
        <v>0</v>
      </c>
      <c r="CG79" s="98">
        <v>0</v>
      </c>
      <c r="CH79" s="98">
        <v>0</v>
      </c>
      <c r="CI79" s="98">
        <v>0</v>
      </c>
      <c r="CJ79" s="98">
        <v>0</v>
      </c>
      <c r="CK79" s="98">
        <v>0</v>
      </c>
      <c r="CL79" s="98">
        <v>0</v>
      </c>
      <c r="CM79" s="98">
        <v>0</v>
      </c>
      <c r="CN79" s="98">
        <v>0</v>
      </c>
      <c r="CO79" s="98">
        <v>0</v>
      </c>
      <c r="CP79" s="98">
        <v>0</v>
      </c>
      <c r="CQ79" s="98">
        <v>0</v>
      </c>
      <c r="CR79" s="98">
        <v>0</v>
      </c>
      <c r="CS79" s="98">
        <v>0</v>
      </c>
      <c r="CT79" s="98">
        <v>0</v>
      </c>
      <c r="CU79" s="98">
        <v>0</v>
      </c>
      <c r="CV79" s="98">
        <v>0</v>
      </c>
      <c r="CW79" s="98">
        <v>0</v>
      </c>
      <c r="CX79" s="98">
        <v>0</v>
      </c>
      <c r="CY79" s="98">
        <v>0</v>
      </c>
      <c r="CZ79" s="102">
        <v>0</v>
      </c>
      <c r="DA79" s="105">
        <f t="shared" si="22"/>
        <v>0</v>
      </c>
      <c r="DB79" s="117">
        <f t="shared" si="17"/>
        <v>0</v>
      </c>
      <c r="DP79" s="175">
        <f t="shared" si="18"/>
        <v>0</v>
      </c>
      <c r="DQ79" s="175">
        <f t="shared" si="19"/>
        <v>0</v>
      </c>
      <c r="DR79" s="175">
        <f t="shared" si="20"/>
        <v>0</v>
      </c>
      <c r="DS79" s="175">
        <f t="shared" si="21"/>
        <v>0</v>
      </c>
      <c r="DT79" s="175"/>
    </row>
    <row r="80" spans="1:124" s="176" customFormat="1" ht="15.4" hidden="1" customHeight="1" outlineLevel="1" thickBot="1">
      <c r="A80" s="185" t="str">
        <f>IF(DA79&lt;&gt;0,(IF(OR(A79="",B79=""),"Please fill in the two boxes above",IF(AND(B79="YES",OR(A79="OTHER",A79="")),"YES for direct impacts on business/household only",""))),"")</f>
        <v/>
      </c>
      <c r="B80" s="187"/>
      <c r="C80" s="40" t="s">
        <v>53</v>
      </c>
      <c r="D80" s="151"/>
      <c r="E80" s="99"/>
      <c r="F80" s="3"/>
      <c r="G80" s="3"/>
      <c r="H80" s="3"/>
      <c r="I80" s="3"/>
      <c r="J80" s="3"/>
      <c r="K80" s="3"/>
      <c r="L80" s="3"/>
      <c r="M80" s="3"/>
      <c r="N80" s="3"/>
      <c r="O80" s="2"/>
      <c r="P80" s="2">
        <v>0</v>
      </c>
      <c r="Q80" s="2">
        <v>0</v>
      </c>
      <c r="R80" s="2">
        <v>0</v>
      </c>
      <c r="S80" s="2">
        <v>0</v>
      </c>
      <c r="T80" s="2">
        <v>0</v>
      </c>
      <c r="U80" s="2">
        <v>0</v>
      </c>
      <c r="V80" s="2">
        <v>0</v>
      </c>
      <c r="W80" s="2">
        <v>0</v>
      </c>
      <c r="X80" s="2">
        <v>0</v>
      </c>
      <c r="Y80" s="2">
        <v>0</v>
      </c>
      <c r="Z80" s="2">
        <v>0</v>
      </c>
      <c r="AA80" s="2">
        <v>0</v>
      </c>
      <c r="AB80" s="2">
        <v>0</v>
      </c>
      <c r="AC80" s="2">
        <v>0</v>
      </c>
      <c r="AD80" s="2">
        <v>0</v>
      </c>
      <c r="AE80" s="2">
        <v>0</v>
      </c>
      <c r="AF80" s="2">
        <v>0</v>
      </c>
      <c r="AG80" s="2">
        <v>0</v>
      </c>
      <c r="AH80" s="2">
        <v>0</v>
      </c>
      <c r="AI80" s="2">
        <v>0</v>
      </c>
      <c r="AJ80" s="2">
        <v>0</v>
      </c>
      <c r="AK80" s="2">
        <v>0</v>
      </c>
      <c r="AL80" s="2">
        <v>0</v>
      </c>
      <c r="AM80" s="2">
        <v>0</v>
      </c>
      <c r="AN80" s="2">
        <v>0</v>
      </c>
      <c r="AO80" s="2">
        <v>0</v>
      </c>
      <c r="AP80" s="2">
        <v>0</v>
      </c>
      <c r="AQ80" s="2">
        <v>0</v>
      </c>
      <c r="AR80" s="2">
        <v>0</v>
      </c>
      <c r="AS80" s="2">
        <v>0</v>
      </c>
      <c r="AT80" s="2">
        <v>0</v>
      </c>
      <c r="AU80" s="2">
        <v>0</v>
      </c>
      <c r="AV80" s="2">
        <v>0</v>
      </c>
      <c r="AW80" s="2">
        <v>0</v>
      </c>
      <c r="AX80" s="2">
        <v>0</v>
      </c>
      <c r="AY80" s="2">
        <v>0</v>
      </c>
      <c r="AZ80" s="2">
        <v>0</v>
      </c>
      <c r="BA80" s="2">
        <v>0</v>
      </c>
      <c r="BB80" s="103">
        <v>0</v>
      </c>
      <c r="BC80" s="99"/>
      <c r="BD80" s="3"/>
      <c r="BE80" s="3"/>
      <c r="BF80" s="3"/>
      <c r="BG80" s="3"/>
      <c r="BH80" s="3"/>
      <c r="BI80" s="3"/>
      <c r="BJ80" s="3"/>
      <c r="BK80" s="3"/>
      <c r="BL80" s="3"/>
      <c r="BM80" s="2"/>
      <c r="BN80" s="2">
        <v>0</v>
      </c>
      <c r="BO80" s="2">
        <v>0</v>
      </c>
      <c r="BP80" s="2">
        <v>0</v>
      </c>
      <c r="BQ80" s="2">
        <v>0</v>
      </c>
      <c r="BR80" s="2">
        <v>0</v>
      </c>
      <c r="BS80" s="2">
        <v>0</v>
      </c>
      <c r="BT80" s="2">
        <v>0</v>
      </c>
      <c r="BU80" s="2">
        <v>0</v>
      </c>
      <c r="BV80" s="2">
        <v>0</v>
      </c>
      <c r="BW80" s="2">
        <v>0</v>
      </c>
      <c r="BX80" s="2">
        <v>0</v>
      </c>
      <c r="BY80" s="2">
        <v>0</v>
      </c>
      <c r="BZ80" s="2">
        <v>0</v>
      </c>
      <c r="CA80" s="2">
        <v>0</v>
      </c>
      <c r="CB80" s="2">
        <v>0</v>
      </c>
      <c r="CC80" s="2">
        <v>0</v>
      </c>
      <c r="CD80" s="2">
        <v>0</v>
      </c>
      <c r="CE80" s="2">
        <v>0</v>
      </c>
      <c r="CF80" s="2">
        <v>0</v>
      </c>
      <c r="CG80" s="2">
        <v>0</v>
      </c>
      <c r="CH80" s="2">
        <v>0</v>
      </c>
      <c r="CI80" s="2">
        <v>0</v>
      </c>
      <c r="CJ80" s="2">
        <v>0</v>
      </c>
      <c r="CK80" s="2">
        <v>0</v>
      </c>
      <c r="CL80" s="2">
        <v>0</v>
      </c>
      <c r="CM80" s="2">
        <v>0</v>
      </c>
      <c r="CN80" s="2">
        <v>0</v>
      </c>
      <c r="CO80" s="2">
        <v>0</v>
      </c>
      <c r="CP80" s="2">
        <v>0</v>
      </c>
      <c r="CQ80" s="2">
        <v>0</v>
      </c>
      <c r="CR80" s="2">
        <v>0</v>
      </c>
      <c r="CS80" s="2">
        <v>0</v>
      </c>
      <c r="CT80" s="2">
        <v>0</v>
      </c>
      <c r="CU80" s="2">
        <v>0</v>
      </c>
      <c r="CV80" s="2">
        <v>0</v>
      </c>
      <c r="CW80" s="2">
        <v>0</v>
      </c>
      <c r="CX80" s="2">
        <v>0</v>
      </c>
      <c r="CY80" s="2">
        <v>0</v>
      </c>
      <c r="CZ80" s="103">
        <v>0</v>
      </c>
      <c r="DA80" s="105">
        <f t="shared" si="22"/>
        <v>0</v>
      </c>
      <c r="DB80" s="117">
        <f t="shared" si="17"/>
        <v>0</v>
      </c>
      <c r="DP80" s="175">
        <f t="shared" si="18"/>
        <v>0</v>
      </c>
      <c r="DQ80" s="175">
        <f t="shared" si="19"/>
        <v>0</v>
      </c>
      <c r="DR80" s="175">
        <f t="shared" si="20"/>
        <v>0</v>
      </c>
      <c r="DS80" s="175">
        <f t="shared" si="21"/>
        <v>0</v>
      </c>
      <c r="DT80" s="175"/>
    </row>
    <row r="81" spans="1:124" s="176" customFormat="1" ht="15.4" hidden="1" customHeight="1" outlineLevel="1" thickBot="1">
      <c r="A81" s="188"/>
      <c r="B81" s="187"/>
      <c r="C81" s="41" t="s">
        <v>54</v>
      </c>
      <c r="D81" s="152"/>
      <c r="E81" s="100"/>
      <c r="F81" s="101"/>
      <c r="G81" s="101"/>
      <c r="H81" s="101"/>
      <c r="I81" s="101"/>
      <c r="J81" s="101"/>
      <c r="K81" s="101"/>
      <c r="L81" s="101"/>
      <c r="M81" s="101"/>
      <c r="N81" s="101"/>
      <c r="O81" s="5"/>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0</v>
      </c>
      <c r="AQ81" s="5">
        <v>0</v>
      </c>
      <c r="AR81" s="5">
        <v>0</v>
      </c>
      <c r="AS81" s="5">
        <v>0</v>
      </c>
      <c r="AT81" s="5">
        <v>0</v>
      </c>
      <c r="AU81" s="5">
        <v>0</v>
      </c>
      <c r="AV81" s="5">
        <v>0</v>
      </c>
      <c r="AW81" s="5">
        <v>0</v>
      </c>
      <c r="AX81" s="5">
        <v>0</v>
      </c>
      <c r="AY81" s="5">
        <v>0</v>
      </c>
      <c r="AZ81" s="5">
        <v>0</v>
      </c>
      <c r="BA81" s="5">
        <v>0</v>
      </c>
      <c r="BB81" s="104">
        <v>0</v>
      </c>
      <c r="BC81" s="100"/>
      <c r="BD81" s="101"/>
      <c r="BE81" s="101"/>
      <c r="BF81" s="101"/>
      <c r="BG81" s="101"/>
      <c r="BH81" s="101"/>
      <c r="BI81" s="101"/>
      <c r="BJ81" s="101"/>
      <c r="BK81" s="101"/>
      <c r="BL81" s="101"/>
      <c r="BM81" s="5"/>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0</v>
      </c>
      <c r="CJ81" s="5">
        <v>0</v>
      </c>
      <c r="CK81" s="5">
        <v>0</v>
      </c>
      <c r="CL81" s="5">
        <v>0</v>
      </c>
      <c r="CM81" s="5">
        <v>0</v>
      </c>
      <c r="CN81" s="5">
        <v>0</v>
      </c>
      <c r="CO81" s="5">
        <v>0</v>
      </c>
      <c r="CP81" s="5">
        <v>0</v>
      </c>
      <c r="CQ81" s="5">
        <v>0</v>
      </c>
      <c r="CR81" s="5">
        <v>0</v>
      </c>
      <c r="CS81" s="5">
        <v>0</v>
      </c>
      <c r="CT81" s="5">
        <v>0</v>
      </c>
      <c r="CU81" s="5">
        <v>0</v>
      </c>
      <c r="CV81" s="5">
        <v>0</v>
      </c>
      <c r="CW81" s="5">
        <v>0</v>
      </c>
      <c r="CX81" s="5">
        <v>0</v>
      </c>
      <c r="CY81" s="5">
        <v>0</v>
      </c>
      <c r="CZ81" s="104">
        <v>0</v>
      </c>
      <c r="DA81" s="105">
        <f t="shared" si="22"/>
        <v>0</v>
      </c>
      <c r="DB81" s="117">
        <f t="shared" si="17"/>
        <v>0</v>
      </c>
      <c r="DP81" s="175">
        <f t="shared" si="18"/>
        <v>0</v>
      </c>
      <c r="DQ81" s="175">
        <f t="shared" si="19"/>
        <v>0</v>
      </c>
      <c r="DR81" s="175">
        <f t="shared" si="20"/>
        <v>0</v>
      </c>
      <c r="DS81" s="175">
        <f t="shared" si="21"/>
        <v>0</v>
      </c>
      <c r="DT81" s="175"/>
    </row>
    <row r="82" spans="1:124" s="176" customFormat="1" ht="15.4" hidden="1" customHeight="1" outlineLevel="1" thickBot="1">
      <c r="A82" s="37"/>
      <c r="B82" s="38"/>
      <c r="C82" s="46" t="s">
        <v>144</v>
      </c>
      <c r="D82" s="153"/>
      <c r="E82" s="3"/>
      <c r="F82" s="3"/>
      <c r="G82" s="3"/>
      <c r="H82" s="3"/>
      <c r="I82" s="3"/>
      <c r="J82" s="3"/>
      <c r="K82" s="3"/>
      <c r="L82" s="3"/>
      <c r="M82" s="3"/>
      <c r="N82" s="3"/>
      <c r="O82" s="3"/>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c r="AH82" s="3">
        <v>0</v>
      </c>
      <c r="AI82" s="3">
        <v>0</v>
      </c>
      <c r="AJ82" s="3">
        <v>0</v>
      </c>
      <c r="AK82" s="3">
        <v>0</v>
      </c>
      <c r="AL82" s="3">
        <v>0</v>
      </c>
      <c r="AM82" s="3">
        <v>0</v>
      </c>
      <c r="AN82" s="3">
        <v>0</v>
      </c>
      <c r="AO82" s="3">
        <v>0</v>
      </c>
      <c r="AP82" s="3">
        <v>0</v>
      </c>
      <c r="AQ82" s="3">
        <v>0</v>
      </c>
      <c r="AR82" s="3">
        <v>0</v>
      </c>
      <c r="AS82" s="3">
        <v>0</v>
      </c>
      <c r="AT82" s="3">
        <v>0</v>
      </c>
      <c r="AU82" s="3">
        <v>0</v>
      </c>
      <c r="AV82" s="3">
        <v>0</v>
      </c>
      <c r="AW82" s="3">
        <v>0</v>
      </c>
      <c r="AX82" s="3">
        <v>0</v>
      </c>
      <c r="AY82" s="3">
        <v>0</v>
      </c>
      <c r="AZ82" s="3">
        <v>0</v>
      </c>
      <c r="BA82" s="3">
        <v>0</v>
      </c>
      <c r="BB82" s="3">
        <v>0</v>
      </c>
      <c r="BC82" s="3"/>
      <c r="BD82" s="3"/>
      <c r="BE82" s="3"/>
      <c r="BF82" s="3"/>
      <c r="BG82" s="3"/>
      <c r="BH82" s="3"/>
      <c r="BI82" s="3"/>
      <c r="BJ82" s="3"/>
      <c r="BK82" s="3"/>
      <c r="BL82" s="3"/>
      <c r="BM82" s="3"/>
      <c r="BN82" s="3">
        <v>0</v>
      </c>
      <c r="BO82" s="3">
        <v>0</v>
      </c>
      <c r="BP82" s="3">
        <v>0</v>
      </c>
      <c r="BQ82" s="3">
        <v>0</v>
      </c>
      <c r="BR82" s="3">
        <v>0</v>
      </c>
      <c r="BS82" s="3">
        <v>0</v>
      </c>
      <c r="BT82" s="3">
        <v>0</v>
      </c>
      <c r="BU82" s="3">
        <v>0</v>
      </c>
      <c r="BV82" s="3">
        <v>0</v>
      </c>
      <c r="BW82" s="3">
        <v>0</v>
      </c>
      <c r="BX82" s="3">
        <v>0</v>
      </c>
      <c r="BY82" s="3">
        <v>0</v>
      </c>
      <c r="BZ82" s="3">
        <v>0</v>
      </c>
      <c r="CA82" s="3">
        <v>0</v>
      </c>
      <c r="CB82" s="3">
        <v>0</v>
      </c>
      <c r="CC82" s="3">
        <v>0</v>
      </c>
      <c r="CD82" s="3">
        <v>0</v>
      </c>
      <c r="CE82" s="3">
        <v>0</v>
      </c>
      <c r="CF82" s="3">
        <v>0</v>
      </c>
      <c r="CG82" s="3">
        <v>0</v>
      </c>
      <c r="CH82" s="3">
        <v>0</v>
      </c>
      <c r="CI82" s="3">
        <v>0</v>
      </c>
      <c r="CJ82" s="3">
        <v>0</v>
      </c>
      <c r="CK82" s="3">
        <v>0</v>
      </c>
      <c r="CL82" s="3">
        <v>0</v>
      </c>
      <c r="CM82" s="3">
        <v>0</v>
      </c>
      <c r="CN82" s="3">
        <v>0</v>
      </c>
      <c r="CO82" s="3">
        <v>0</v>
      </c>
      <c r="CP82" s="3">
        <v>0</v>
      </c>
      <c r="CQ82" s="3">
        <v>0</v>
      </c>
      <c r="CR82" s="3">
        <v>0</v>
      </c>
      <c r="CS82" s="3">
        <v>0</v>
      </c>
      <c r="CT82" s="3">
        <v>0</v>
      </c>
      <c r="CU82" s="3">
        <v>0</v>
      </c>
      <c r="CV82" s="3">
        <v>0</v>
      </c>
      <c r="CW82" s="3">
        <v>0</v>
      </c>
      <c r="CX82" s="3">
        <v>0</v>
      </c>
      <c r="CY82" s="3">
        <v>0</v>
      </c>
      <c r="CZ82" s="3">
        <v>0</v>
      </c>
      <c r="DA82" s="105">
        <f t="shared" si="22"/>
        <v>0</v>
      </c>
      <c r="DB82" s="117">
        <f t="shared" si="17"/>
        <v>0</v>
      </c>
      <c r="DP82" s="175">
        <f t="shared" si="18"/>
        <v>0</v>
      </c>
      <c r="DQ82" s="175">
        <f t="shared" si="19"/>
        <v>0</v>
      </c>
      <c r="DR82" s="175">
        <f t="shared" si="20"/>
        <v>0</v>
      </c>
      <c r="DS82" s="175">
        <f t="shared" si="21"/>
        <v>0</v>
      </c>
      <c r="DT82" s="175"/>
    </row>
    <row r="83" spans="1:124" s="176" customFormat="1" ht="15.4" hidden="1" customHeight="1" outlineLevel="1" thickBot="1">
      <c r="A83" s="185" t="str">
        <f>IF(DA82&lt;&gt;0,(IF(OR(A82="",B82=""),"Please fill in the two boxes above",IF(AND(B82="YES",OR(A82="OTHER",A82="")),"YES for direct impacts on business/household only",""))),"")</f>
        <v/>
      </c>
      <c r="B83" s="187"/>
      <c r="C83" s="40" t="s">
        <v>53</v>
      </c>
      <c r="D83" s="151"/>
      <c r="E83" s="2"/>
      <c r="F83" s="2"/>
      <c r="G83" s="2"/>
      <c r="H83" s="2"/>
      <c r="I83" s="2"/>
      <c r="J83" s="2"/>
      <c r="K83" s="2"/>
      <c r="L83" s="2"/>
      <c r="M83" s="2"/>
      <c r="N83" s="2"/>
      <c r="O83" s="2"/>
      <c r="P83" s="2">
        <v>0</v>
      </c>
      <c r="Q83" s="2">
        <v>0</v>
      </c>
      <c r="R83" s="2">
        <v>0</v>
      </c>
      <c r="S83" s="2">
        <v>0</v>
      </c>
      <c r="T83" s="2">
        <v>0</v>
      </c>
      <c r="U83" s="2">
        <v>0</v>
      </c>
      <c r="V83" s="2">
        <v>0</v>
      </c>
      <c r="W83" s="2">
        <v>0</v>
      </c>
      <c r="X83" s="2">
        <v>0</v>
      </c>
      <c r="Y83" s="2">
        <v>0</v>
      </c>
      <c r="Z83" s="2">
        <v>0</v>
      </c>
      <c r="AA83" s="2">
        <v>0</v>
      </c>
      <c r="AB83" s="2">
        <v>0</v>
      </c>
      <c r="AC83" s="2">
        <v>0</v>
      </c>
      <c r="AD83" s="2">
        <v>0</v>
      </c>
      <c r="AE83" s="2">
        <v>0</v>
      </c>
      <c r="AF83" s="2">
        <v>0</v>
      </c>
      <c r="AG83" s="2">
        <v>0</v>
      </c>
      <c r="AH83" s="2">
        <v>0</v>
      </c>
      <c r="AI83" s="2">
        <v>0</v>
      </c>
      <c r="AJ83" s="2">
        <v>0</v>
      </c>
      <c r="AK83" s="2">
        <v>0</v>
      </c>
      <c r="AL83" s="2">
        <v>0</v>
      </c>
      <c r="AM83" s="2">
        <v>0</v>
      </c>
      <c r="AN83" s="2">
        <v>0</v>
      </c>
      <c r="AO83" s="2">
        <v>0</v>
      </c>
      <c r="AP83" s="2">
        <v>0</v>
      </c>
      <c r="AQ83" s="2">
        <v>0</v>
      </c>
      <c r="AR83" s="2">
        <v>0</v>
      </c>
      <c r="AS83" s="2">
        <v>0</v>
      </c>
      <c r="AT83" s="2">
        <v>0</v>
      </c>
      <c r="AU83" s="2">
        <v>0</v>
      </c>
      <c r="AV83" s="2">
        <v>0</v>
      </c>
      <c r="AW83" s="2">
        <v>0</v>
      </c>
      <c r="AX83" s="2">
        <v>0</v>
      </c>
      <c r="AY83" s="2">
        <v>0</v>
      </c>
      <c r="AZ83" s="2">
        <v>0</v>
      </c>
      <c r="BA83" s="2">
        <v>0</v>
      </c>
      <c r="BB83" s="2">
        <v>0</v>
      </c>
      <c r="BC83" s="2"/>
      <c r="BD83" s="2"/>
      <c r="BE83" s="2"/>
      <c r="BF83" s="2"/>
      <c r="BG83" s="2"/>
      <c r="BH83" s="2"/>
      <c r="BI83" s="2"/>
      <c r="BJ83" s="2"/>
      <c r="BK83" s="2"/>
      <c r="BL83" s="2"/>
      <c r="BM83" s="2"/>
      <c r="BN83" s="2">
        <v>0</v>
      </c>
      <c r="BO83" s="2">
        <v>0</v>
      </c>
      <c r="BP83" s="2">
        <v>0</v>
      </c>
      <c r="BQ83" s="2">
        <v>0</v>
      </c>
      <c r="BR83" s="2">
        <v>0</v>
      </c>
      <c r="BS83" s="2">
        <v>0</v>
      </c>
      <c r="BT83" s="2">
        <v>0</v>
      </c>
      <c r="BU83" s="2">
        <v>0</v>
      </c>
      <c r="BV83" s="2">
        <v>0</v>
      </c>
      <c r="BW83" s="2">
        <v>0</v>
      </c>
      <c r="BX83" s="2">
        <v>0</v>
      </c>
      <c r="BY83" s="2">
        <v>0</v>
      </c>
      <c r="BZ83" s="2">
        <v>0</v>
      </c>
      <c r="CA83" s="2">
        <v>0</v>
      </c>
      <c r="CB83" s="2">
        <v>0</v>
      </c>
      <c r="CC83" s="2">
        <v>0</v>
      </c>
      <c r="CD83" s="2">
        <v>0</v>
      </c>
      <c r="CE83" s="2">
        <v>0</v>
      </c>
      <c r="CF83" s="2">
        <v>0</v>
      </c>
      <c r="CG83" s="2">
        <v>0</v>
      </c>
      <c r="CH83" s="2">
        <v>0</v>
      </c>
      <c r="CI83" s="2">
        <v>0</v>
      </c>
      <c r="CJ83" s="2">
        <v>0</v>
      </c>
      <c r="CK83" s="2">
        <v>0</v>
      </c>
      <c r="CL83" s="2">
        <v>0</v>
      </c>
      <c r="CM83" s="2">
        <v>0</v>
      </c>
      <c r="CN83" s="2">
        <v>0</v>
      </c>
      <c r="CO83" s="2">
        <v>0</v>
      </c>
      <c r="CP83" s="2">
        <v>0</v>
      </c>
      <c r="CQ83" s="2">
        <v>0</v>
      </c>
      <c r="CR83" s="2">
        <v>0</v>
      </c>
      <c r="CS83" s="2">
        <v>0</v>
      </c>
      <c r="CT83" s="2">
        <v>0</v>
      </c>
      <c r="CU83" s="2">
        <v>0</v>
      </c>
      <c r="CV83" s="2">
        <v>0</v>
      </c>
      <c r="CW83" s="2">
        <v>0</v>
      </c>
      <c r="CX83" s="2">
        <v>0</v>
      </c>
      <c r="CY83" s="2">
        <v>0</v>
      </c>
      <c r="CZ83" s="2">
        <v>0</v>
      </c>
      <c r="DA83" s="105">
        <f t="shared" si="22"/>
        <v>0</v>
      </c>
      <c r="DB83" s="117">
        <f t="shared" si="17"/>
        <v>0</v>
      </c>
      <c r="DP83" s="175">
        <f t="shared" si="18"/>
        <v>0</v>
      </c>
      <c r="DQ83" s="175">
        <f t="shared" si="19"/>
        <v>0</v>
      </c>
      <c r="DR83" s="175">
        <f t="shared" si="20"/>
        <v>0</v>
      </c>
      <c r="DS83" s="175">
        <f t="shared" si="21"/>
        <v>0</v>
      </c>
      <c r="DT83" s="175"/>
    </row>
    <row r="84" spans="1:124" s="176" customFormat="1" ht="15.4" hidden="1" customHeight="1" outlineLevel="1" thickBot="1">
      <c r="A84" s="188"/>
      <c r="B84" s="187"/>
      <c r="C84" s="42" t="s">
        <v>54</v>
      </c>
      <c r="D84" s="154"/>
      <c r="E84" s="4"/>
      <c r="F84" s="5"/>
      <c r="G84" s="5"/>
      <c r="H84" s="5"/>
      <c r="I84" s="5"/>
      <c r="J84" s="5"/>
      <c r="K84" s="5"/>
      <c r="L84" s="5"/>
      <c r="M84" s="5"/>
      <c r="N84" s="5"/>
      <c r="O84" s="5"/>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4"/>
      <c r="BD84" s="5"/>
      <c r="BE84" s="5"/>
      <c r="BF84" s="5"/>
      <c r="BG84" s="5"/>
      <c r="BH84" s="5"/>
      <c r="BI84" s="5"/>
      <c r="BJ84" s="5"/>
      <c r="BK84" s="5"/>
      <c r="BL84" s="5"/>
      <c r="BM84" s="5"/>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105">
        <f t="shared" si="22"/>
        <v>0</v>
      </c>
      <c r="DB84" s="117">
        <f t="shared" si="17"/>
        <v>0</v>
      </c>
      <c r="DP84" s="175">
        <f t="shared" si="18"/>
        <v>0</v>
      </c>
      <c r="DQ84" s="175">
        <f t="shared" si="19"/>
        <v>0</v>
      </c>
      <c r="DR84" s="175">
        <f t="shared" si="20"/>
        <v>0</v>
      </c>
      <c r="DS84" s="175">
        <f t="shared" si="21"/>
        <v>0</v>
      </c>
      <c r="DT84" s="175"/>
    </row>
    <row r="85" spans="1:124" s="176" customFormat="1" ht="16.5" collapsed="1" thickBot="1">
      <c r="A85" s="183"/>
      <c r="B85" s="184"/>
      <c r="C85" s="90" t="s">
        <v>145</v>
      </c>
      <c r="D85" s="66"/>
      <c r="E85" s="208"/>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8"/>
      <c r="BD85" s="209"/>
      <c r="BE85" s="209"/>
      <c r="BF85" s="209"/>
      <c r="BG85" s="209"/>
      <c r="BH85" s="209"/>
      <c r="BI85" s="209"/>
      <c r="BJ85" s="209"/>
      <c r="BK85" s="209"/>
      <c r="BL85" s="209"/>
      <c r="BM85" s="209"/>
      <c r="BN85" s="209"/>
      <c r="BO85" s="209"/>
      <c r="BP85" s="209"/>
      <c r="BQ85" s="209"/>
      <c r="BR85" s="209"/>
      <c r="BS85" s="209"/>
      <c r="BT85" s="209"/>
      <c r="BU85" s="209"/>
      <c r="BV85" s="209"/>
      <c r="BW85" s="209"/>
      <c r="BX85" s="209"/>
      <c r="BY85" s="209"/>
      <c r="BZ85" s="209"/>
      <c r="CA85" s="209"/>
      <c r="CB85" s="209"/>
      <c r="CC85" s="209"/>
      <c r="CD85" s="209"/>
      <c r="CE85" s="209"/>
      <c r="CF85" s="209"/>
      <c r="CG85" s="209"/>
      <c r="CH85" s="209"/>
      <c r="CI85" s="209"/>
      <c r="CJ85" s="209"/>
      <c r="CK85" s="209"/>
      <c r="CL85" s="209"/>
      <c r="CM85" s="209"/>
      <c r="CN85" s="209"/>
      <c r="CO85" s="209"/>
      <c r="CP85" s="209"/>
      <c r="CQ85" s="209"/>
      <c r="CR85" s="209"/>
      <c r="CS85" s="209"/>
      <c r="CT85" s="209"/>
      <c r="CU85" s="209"/>
      <c r="CV85" s="209"/>
      <c r="CW85" s="209"/>
      <c r="CX85" s="209"/>
      <c r="CY85" s="209"/>
      <c r="CZ85" s="209"/>
      <c r="DA85" s="210"/>
      <c r="DB85" s="194"/>
      <c r="DP85" s="175">
        <f t="shared" si="18"/>
        <v>0</v>
      </c>
      <c r="DQ85" s="175">
        <f t="shared" si="19"/>
        <v>0</v>
      </c>
      <c r="DR85" s="175">
        <f t="shared" si="20"/>
        <v>0</v>
      </c>
      <c r="DS85" s="175">
        <f t="shared" si="21"/>
        <v>0</v>
      </c>
      <c r="DT85" s="175"/>
    </row>
    <row r="86" spans="1:124" s="176" customFormat="1" ht="16.5" thickBot="1">
      <c r="A86" s="37"/>
      <c r="B86" s="38"/>
      <c r="C86" s="44" t="s">
        <v>146</v>
      </c>
      <c r="D86" s="147"/>
      <c r="E86" s="97"/>
      <c r="F86" s="98"/>
      <c r="G86" s="98"/>
      <c r="H86" s="98"/>
      <c r="I86" s="98"/>
      <c r="J86" s="98"/>
      <c r="K86" s="98"/>
      <c r="L86" s="98"/>
      <c r="M86" s="98"/>
      <c r="N86" s="98"/>
      <c r="O86" s="98"/>
      <c r="P86" s="98">
        <v>0</v>
      </c>
      <c r="Q86" s="98">
        <v>0</v>
      </c>
      <c r="R86" s="98">
        <v>0</v>
      </c>
      <c r="S86" s="98">
        <v>0</v>
      </c>
      <c r="T86" s="98">
        <v>0</v>
      </c>
      <c r="U86" s="98">
        <v>0</v>
      </c>
      <c r="V86" s="98">
        <v>0</v>
      </c>
      <c r="W86" s="98">
        <v>0</v>
      </c>
      <c r="X86" s="98">
        <v>0</v>
      </c>
      <c r="Y86" s="98">
        <v>0</v>
      </c>
      <c r="Z86" s="98">
        <v>0</v>
      </c>
      <c r="AA86" s="98">
        <v>0</v>
      </c>
      <c r="AB86" s="98">
        <v>0</v>
      </c>
      <c r="AC86" s="98">
        <v>0</v>
      </c>
      <c r="AD86" s="98">
        <v>0</v>
      </c>
      <c r="AE86" s="98">
        <v>0</v>
      </c>
      <c r="AF86" s="98">
        <v>0</v>
      </c>
      <c r="AG86" s="98">
        <v>0</v>
      </c>
      <c r="AH86" s="98">
        <v>0</v>
      </c>
      <c r="AI86" s="98">
        <v>0</v>
      </c>
      <c r="AJ86" s="98">
        <v>0</v>
      </c>
      <c r="AK86" s="98">
        <v>0</v>
      </c>
      <c r="AL86" s="98">
        <v>0</v>
      </c>
      <c r="AM86" s="98">
        <v>0</v>
      </c>
      <c r="AN86" s="98">
        <v>0</v>
      </c>
      <c r="AO86" s="98">
        <v>0</v>
      </c>
      <c r="AP86" s="98">
        <v>0</v>
      </c>
      <c r="AQ86" s="98">
        <v>0</v>
      </c>
      <c r="AR86" s="98">
        <v>0</v>
      </c>
      <c r="AS86" s="98">
        <v>0</v>
      </c>
      <c r="AT86" s="98">
        <v>0</v>
      </c>
      <c r="AU86" s="98">
        <v>0</v>
      </c>
      <c r="AV86" s="98">
        <v>0</v>
      </c>
      <c r="AW86" s="98">
        <v>0</v>
      </c>
      <c r="AX86" s="98">
        <v>0</v>
      </c>
      <c r="AY86" s="98">
        <v>0</v>
      </c>
      <c r="AZ86" s="98">
        <v>0</v>
      </c>
      <c r="BA86" s="98">
        <v>0</v>
      </c>
      <c r="BB86" s="98">
        <v>0</v>
      </c>
      <c r="BC86" s="97"/>
      <c r="BD86" s="98"/>
      <c r="BE86" s="98"/>
      <c r="BF86" s="98"/>
      <c r="BG86" s="98"/>
      <c r="BH86" s="98"/>
      <c r="BI86" s="98"/>
      <c r="BJ86" s="98"/>
      <c r="BK86" s="98"/>
      <c r="BL86" s="98"/>
      <c r="BM86" s="98"/>
      <c r="BN86" s="98">
        <v>0</v>
      </c>
      <c r="BO86" s="98">
        <v>0</v>
      </c>
      <c r="BP86" s="98">
        <v>0</v>
      </c>
      <c r="BQ86" s="98">
        <v>0</v>
      </c>
      <c r="BR86" s="98">
        <v>0</v>
      </c>
      <c r="BS86" s="98">
        <v>0</v>
      </c>
      <c r="BT86" s="98">
        <v>0</v>
      </c>
      <c r="BU86" s="98">
        <v>0</v>
      </c>
      <c r="BV86" s="98">
        <v>0</v>
      </c>
      <c r="BW86" s="98">
        <v>0</v>
      </c>
      <c r="BX86" s="98">
        <v>0</v>
      </c>
      <c r="BY86" s="98">
        <v>0</v>
      </c>
      <c r="BZ86" s="98">
        <v>0</v>
      </c>
      <c r="CA86" s="98">
        <v>0</v>
      </c>
      <c r="CB86" s="98">
        <v>0</v>
      </c>
      <c r="CC86" s="98">
        <v>0</v>
      </c>
      <c r="CD86" s="98">
        <v>0</v>
      </c>
      <c r="CE86" s="98">
        <v>0</v>
      </c>
      <c r="CF86" s="98">
        <v>0</v>
      </c>
      <c r="CG86" s="98">
        <v>0</v>
      </c>
      <c r="CH86" s="98">
        <v>0</v>
      </c>
      <c r="CI86" s="98">
        <v>0</v>
      </c>
      <c r="CJ86" s="98">
        <v>0</v>
      </c>
      <c r="CK86" s="98">
        <v>0</v>
      </c>
      <c r="CL86" s="98">
        <v>0</v>
      </c>
      <c r="CM86" s="98">
        <v>0</v>
      </c>
      <c r="CN86" s="98">
        <v>0</v>
      </c>
      <c r="CO86" s="98">
        <v>0</v>
      </c>
      <c r="CP86" s="98">
        <v>0</v>
      </c>
      <c r="CQ86" s="98">
        <v>0</v>
      </c>
      <c r="CR86" s="98">
        <v>0</v>
      </c>
      <c r="CS86" s="98">
        <v>0</v>
      </c>
      <c r="CT86" s="98">
        <v>0</v>
      </c>
      <c r="CU86" s="98">
        <v>0</v>
      </c>
      <c r="CV86" s="98">
        <v>0</v>
      </c>
      <c r="CW86" s="98">
        <v>0</v>
      </c>
      <c r="CX86" s="98">
        <v>0</v>
      </c>
      <c r="CY86" s="98">
        <v>0</v>
      </c>
      <c r="CZ86" s="98">
        <v>0</v>
      </c>
      <c r="DA86" s="105">
        <f>SUM(E86:CZ86)</f>
        <v>0</v>
      </c>
      <c r="DB86" s="117">
        <f t="shared" ref="DB86:DB130" si="23">SUMPRODUCT(E86:CZ86,DiscountFactors)</f>
        <v>0</v>
      </c>
      <c r="DP86" s="175">
        <f t="shared" si="18"/>
        <v>0</v>
      </c>
      <c r="DQ86" s="175">
        <f t="shared" si="19"/>
        <v>0</v>
      </c>
      <c r="DR86" s="175">
        <f t="shared" si="20"/>
        <v>0</v>
      </c>
      <c r="DS86" s="175">
        <f t="shared" si="21"/>
        <v>0</v>
      </c>
      <c r="DT86" s="175"/>
    </row>
    <row r="87" spans="1:124" s="176" customFormat="1" ht="15.4" customHeight="1" thickBot="1">
      <c r="A87" s="185" t="str">
        <f>IF(DA86&lt;&gt;0,(IF(OR(A86="",B86=""),"Please fill in the two boxes above",IF(AND(B86="YES",OR(A86="OTHER",A86="")),"YES for direct impacts on business/household only",""))),"")</f>
        <v/>
      </c>
      <c r="B87" s="187"/>
      <c r="C87" s="40" t="s">
        <v>53</v>
      </c>
      <c r="D87" s="151"/>
      <c r="E87" s="99"/>
      <c r="F87" s="3"/>
      <c r="G87" s="3"/>
      <c r="H87" s="3"/>
      <c r="I87" s="3"/>
      <c r="J87" s="3"/>
      <c r="K87" s="3"/>
      <c r="L87" s="3"/>
      <c r="M87" s="3"/>
      <c r="N87" s="3"/>
      <c r="O87" s="3"/>
      <c r="P87" s="2">
        <v>0</v>
      </c>
      <c r="Q87" s="2">
        <v>0</v>
      </c>
      <c r="R87" s="2">
        <v>0</v>
      </c>
      <c r="S87" s="2">
        <v>0</v>
      </c>
      <c r="T87" s="2">
        <v>0</v>
      </c>
      <c r="U87" s="2">
        <v>0</v>
      </c>
      <c r="V87" s="2">
        <v>0</v>
      </c>
      <c r="W87" s="2">
        <v>0</v>
      </c>
      <c r="X87" s="2">
        <v>0</v>
      </c>
      <c r="Y87" s="2">
        <v>0</v>
      </c>
      <c r="Z87" s="2">
        <v>0</v>
      </c>
      <c r="AA87" s="2">
        <v>0</v>
      </c>
      <c r="AB87" s="2">
        <v>0</v>
      </c>
      <c r="AC87" s="2">
        <v>0</v>
      </c>
      <c r="AD87" s="2">
        <v>0</v>
      </c>
      <c r="AE87" s="2">
        <v>0</v>
      </c>
      <c r="AF87" s="2">
        <v>0</v>
      </c>
      <c r="AG87" s="2">
        <v>0</v>
      </c>
      <c r="AH87" s="2">
        <v>0</v>
      </c>
      <c r="AI87" s="2">
        <v>0</v>
      </c>
      <c r="AJ87" s="2">
        <v>0</v>
      </c>
      <c r="AK87" s="2">
        <v>0</v>
      </c>
      <c r="AL87" s="2">
        <v>0</v>
      </c>
      <c r="AM87" s="2">
        <v>0</v>
      </c>
      <c r="AN87" s="2">
        <v>0</v>
      </c>
      <c r="AO87" s="2">
        <v>0</v>
      </c>
      <c r="AP87" s="2">
        <v>0</v>
      </c>
      <c r="AQ87" s="2">
        <v>0</v>
      </c>
      <c r="AR87" s="2">
        <v>0</v>
      </c>
      <c r="AS87" s="2">
        <v>0</v>
      </c>
      <c r="AT87" s="2">
        <v>0</v>
      </c>
      <c r="AU87" s="2">
        <v>0</v>
      </c>
      <c r="AV87" s="2">
        <v>0</v>
      </c>
      <c r="AW87" s="2">
        <v>0</v>
      </c>
      <c r="AX87" s="2">
        <v>0</v>
      </c>
      <c r="AY87" s="2">
        <v>0</v>
      </c>
      <c r="AZ87" s="2">
        <v>0</v>
      </c>
      <c r="BA87" s="2">
        <v>0</v>
      </c>
      <c r="BB87" s="2">
        <v>0</v>
      </c>
      <c r="BC87" s="99"/>
      <c r="BD87" s="3"/>
      <c r="BE87" s="3"/>
      <c r="BF87" s="3"/>
      <c r="BG87" s="3"/>
      <c r="BH87" s="3"/>
      <c r="BI87" s="3"/>
      <c r="BJ87" s="3"/>
      <c r="BK87" s="3"/>
      <c r="BL87" s="3"/>
      <c r="BM87" s="3"/>
      <c r="BN87" s="2">
        <v>0</v>
      </c>
      <c r="BO87" s="2">
        <v>0</v>
      </c>
      <c r="BP87" s="2">
        <v>0</v>
      </c>
      <c r="BQ87" s="2">
        <v>0</v>
      </c>
      <c r="BR87" s="2">
        <v>0</v>
      </c>
      <c r="BS87" s="2">
        <v>0</v>
      </c>
      <c r="BT87" s="2">
        <v>0</v>
      </c>
      <c r="BU87" s="2">
        <v>0</v>
      </c>
      <c r="BV87" s="2">
        <v>0</v>
      </c>
      <c r="BW87" s="2">
        <v>0</v>
      </c>
      <c r="BX87" s="2">
        <v>0</v>
      </c>
      <c r="BY87" s="2">
        <v>0</v>
      </c>
      <c r="BZ87" s="2">
        <v>0</v>
      </c>
      <c r="CA87" s="2">
        <v>0</v>
      </c>
      <c r="CB87" s="2">
        <v>0</v>
      </c>
      <c r="CC87" s="2">
        <v>0</v>
      </c>
      <c r="CD87" s="2">
        <v>0</v>
      </c>
      <c r="CE87" s="2">
        <v>0</v>
      </c>
      <c r="CF87" s="2">
        <v>0</v>
      </c>
      <c r="CG87" s="2">
        <v>0</v>
      </c>
      <c r="CH87" s="2">
        <v>0</v>
      </c>
      <c r="CI87" s="2">
        <v>0</v>
      </c>
      <c r="CJ87" s="2">
        <v>0</v>
      </c>
      <c r="CK87" s="2">
        <v>0</v>
      </c>
      <c r="CL87" s="2">
        <v>0</v>
      </c>
      <c r="CM87" s="2">
        <v>0</v>
      </c>
      <c r="CN87" s="2">
        <v>0</v>
      </c>
      <c r="CO87" s="2">
        <v>0</v>
      </c>
      <c r="CP87" s="2">
        <v>0</v>
      </c>
      <c r="CQ87" s="2">
        <v>0</v>
      </c>
      <c r="CR87" s="2">
        <v>0</v>
      </c>
      <c r="CS87" s="2">
        <v>0</v>
      </c>
      <c r="CT87" s="2">
        <v>0</v>
      </c>
      <c r="CU87" s="2">
        <v>0</v>
      </c>
      <c r="CV87" s="2">
        <v>0</v>
      </c>
      <c r="CW87" s="2">
        <v>0</v>
      </c>
      <c r="CX87" s="2">
        <v>0</v>
      </c>
      <c r="CY87" s="2">
        <v>0</v>
      </c>
      <c r="CZ87" s="2">
        <v>0</v>
      </c>
      <c r="DA87" s="105">
        <f t="shared" ref="DA87:DA130" si="24">SUM(E87:CZ87)</f>
        <v>0</v>
      </c>
      <c r="DB87" s="117">
        <f t="shared" si="23"/>
        <v>0</v>
      </c>
      <c r="DP87" s="175">
        <f t="shared" si="18"/>
        <v>0</v>
      </c>
      <c r="DQ87" s="175">
        <f t="shared" si="19"/>
        <v>0</v>
      </c>
      <c r="DR87" s="175">
        <f t="shared" si="20"/>
        <v>0</v>
      </c>
      <c r="DS87" s="175">
        <f t="shared" si="21"/>
        <v>0</v>
      </c>
      <c r="DT87" s="175"/>
    </row>
    <row r="88" spans="1:124" s="176" customFormat="1" ht="16.5" thickBot="1">
      <c r="A88" s="188"/>
      <c r="B88" s="187"/>
      <c r="C88" s="41" t="s">
        <v>54</v>
      </c>
      <c r="D88" s="152"/>
      <c r="E88" s="100"/>
      <c r="F88" s="101"/>
      <c r="G88" s="101"/>
      <c r="H88" s="101"/>
      <c r="I88" s="101"/>
      <c r="J88" s="101"/>
      <c r="K88" s="101"/>
      <c r="L88" s="101"/>
      <c r="M88" s="101"/>
      <c r="N88" s="101"/>
      <c r="O88" s="101"/>
      <c r="P88" s="5">
        <v>0</v>
      </c>
      <c r="Q88" s="5">
        <v>0</v>
      </c>
      <c r="R88" s="5">
        <v>0</v>
      </c>
      <c r="S88" s="5">
        <v>0</v>
      </c>
      <c r="T88" s="5">
        <v>0</v>
      </c>
      <c r="U88" s="5">
        <v>0</v>
      </c>
      <c r="V88" s="5">
        <v>0</v>
      </c>
      <c r="W88" s="5">
        <v>0</v>
      </c>
      <c r="X88" s="5">
        <v>0</v>
      </c>
      <c r="Y88" s="5">
        <v>0</v>
      </c>
      <c r="Z88" s="5">
        <v>0</v>
      </c>
      <c r="AA88" s="5">
        <v>0</v>
      </c>
      <c r="AB88" s="5">
        <v>0</v>
      </c>
      <c r="AC88" s="5">
        <v>0</v>
      </c>
      <c r="AD88" s="5">
        <v>0</v>
      </c>
      <c r="AE88" s="5">
        <v>0</v>
      </c>
      <c r="AF88" s="5">
        <v>0</v>
      </c>
      <c r="AG88" s="5">
        <v>0</v>
      </c>
      <c r="AH88" s="5">
        <v>0</v>
      </c>
      <c r="AI88" s="5">
        <v>0</v>
      </c>
      <c r="AJ88" s="5">
        <v>0</v>
      </c>
      <c r="AK88" s="5">
        <v>0</v>
      </c>
      <c r="AL88" s="5">
        <v>0</v>
      </c>
      <c r="AM88" s="5">
        <v>0</v>
      </c>
      <c r="AN88" s="5">
        <v>0</v>
      </c>
      <c r="AO88" s="5">
        <v>0</v>
      </c>
      <c r="AP88" s="5">
        <v>0</v>
      </c>
      <c r="AQ88" s="5">
        <v>0</v>
      </c>
      <c r="AR88" s="5">
        <v>0</v>
      </c>
      <c r="AS88" s="5">
        <v>0</v>
      </c>
      <c r="AT88" s="5">
        <v>0</v>
      </c>
      <c r="AU88" s="5">
        <v>0</v>
      </c>
      <c r="AV88" s="5">
        <v>0</v>
      </c>
      <c r="AW88" s="5">
        <v>0</v>
      </c>
      <c r="AX88" s="5">
        <v>0</v>
      </c>
      <c r="AY88" s="5">
        <v>0</v>
      </c>
      <c r="AZ88" s="5">
        <v>0</v>
      </c>
      <c r="BA88" s="5">
        <v>0</v>
      </c>
      <c r="BB88" s="5">
        <v>0</v>
      </c>
      <c r="BC88" s="100"/>
      <c r="BD88" s="101"/>
      <c r="BE88" s="101"/>
      <c r="BF88" s="101"/>
      <c r="BG88" s="101"/>
      <c r="BH88" s="101"/>
      <c r="BI88" s="101"/>
      <c r="BJ88" s="101"/>
      <c r="BK88" s="101"/>
      <c r="BL88" s="101"/>
      <c r="BM88" s="101"/>
      <c r="BN88" s="5">
        <v>0</v>
      </c>
      <c r="BO88" s="5">
        <v>0</v>
      </c>
      <c r="BP88" s="5">
        <v>0</v>
      </c>
      <c r="BQ88" s="5">
        <v>0</v>
      </c>
      <c r="BR88" s="5">
        <v>0</v>
      </c>
      <c r="BS88" s="5">
        <v>0</v>
      </c>
      <c r="BT88" s="5">
        <v>0</v>
      </c>
      <c r="BU88" s="5">
        <v>0</v>
      </c>
      <c r="BV88" s="5">
        <v>0</v>
      </c>
      <c r="BW88" s="5">
        <v>0</v>
      </c>
      <c r="BX88" s="5">
        <v>0</v>
      </c>
      <c r="BY88" s="5">
        <v>0</v>
      </c>
      <c r="BZ88" s="5">
        <v>0</v>
      </c>
      <c r="CA88" s="5">
        <v>0</v>
      </c>
      <c r="CB88" s="5">
        <v>0</v>
      </c>
      <c r="CC88" s="5">
        <v>0</v>
      </c>
      <c r="CD88" s="5">
        <v>0</v>
      </c>
      <c r="CE88" s="5">
        <v>0</v>
      </c>
      <c r="CF88" s="5">
        <v>0</v>
      </c>
      <c r="CG88" s="5">
        <v>0</v>
      </c>
      <c r="CH88" s="5">
        <v>0</v>
      </c>
      <c r="CI88" s="5">
        <v>0</v>
      </c>
      <c r="CJ88" s="5">
        <v>0</v>
      </c>
      <c r="CK88" s="5">
        <v>0</v>
      </c>
      <c r="CL88" s="5">
        <v>0</v>
      </c>
      <c r="CM88" s="5">
        <v>0</v>
      </c>
      <c r="CN88" s="5">
        <v>0</v>
      </c>
      <c r="CO88" s="5">
        <v>0</v>
      </c>
      <c r="CP88" s="5">
        <v>0</v>
      </c>
      <c r="CQ88" s="5">
        <v>0</v>
      </c>
      <c r="CR88" s="5">
        <v>0</v>
      </c>
      <c r="CS88" s="5">
        <v>0</v>
      </c>
      <c r="CT88" s="5">
        <v>0</v>
      </c>
      <c r="CU88" s="5">
        <v>0</v>
      </c>
      <c r="CV88" s="5">
        <v>0</v>
      </c>
      <c r="CW88" s="5">
        <v>0</v>
      </c>
      <c r="CX88" s="5">
        <v>0</v>
      </c>
      <c r="CY88" s="5">
        <v>0</v>
      </c>
      <c r="CZ88" s="5">
        <v>0</v>
      </c>
      <c r="DA88" s="105">
        <f t="shared" si="24"/>
        <v>0</v>
      </c>
      <c r="DB88" s="117">
        <f t="shared" si="23"/>
        <v>0</v>
      </c>
      <c r="DP88" s="175">
        <f t="shared" si="18"/>
        <v>0</v>
      </c>
      <c r="DQ88" s="175">
        <f t="shared" si="19"/>
        <v>0</v>
      </c>
      <c r="DR88" s="175">
        <f t="shared" si="20"/>
        <v>0</v>
      </c>
      <c r="DS88" s="175">
        <f t="shared" si="21"/>
        <v>0</v>
      </c>
      <c r="DT88" s="175"/>
    </row>
    <row r="89" spans="1:124" s="176" customFormat="1" ht="16.5" thickBot="1">
      <c r="A89" s="37"/>
      <c r="B89" s="38"/>
      <c r="C89" s="46" t="s">
        <v>147</v>
      </c>
      <c r="D89" s="153"/>
      <c r="E89" s="97"/>
      <c r="F89" s="98"/>
      <c r="G89" s="98"/>
      <c r="H89" s="98"/>
      <c r="I89" s="98"/>
      <c r="J89" s="98"/>
      <c r="K89" s="98"/>
      <c r="L89" s="98"/>
      <c r="M89" s="98"/>
      <c r="N89" s="98"/>
      <c r="O89" s="98"/>
      <c r="P89" s="98">
        <v>0</v>
      </c>
      <c r="Q89" s="98">
        <v>0</v>
      </c>
      <c r="R89" s="98">
        <v>0</v>
      </c>
      <c r="S89" s="98">
        <v>0</v>
      </c>
      <c r="T89" s="98">
        <v>0</v>
      </c>
      <c r="U89" s="98">
        <v>0</v>
      </c>
      <c r="V89" s="98">
        <v>0</v>
      </c>
      <c r="W89" s="98">
        <v>0</v>
      </c>
      <c r="X89" s="98">
        <v>0</v>
      </c>
      <c r="Y89" s="98">
        <v>0</v>
      </c>
      <c r="Z89" s="98">
        <v>0</v>
      </c>
      <c r="AA89" s="98">
        <v>0</v>
      </c>
      <c r="AB89" s="98">
        <v>0</v>
      </c>
      <c r="AC89" s="98">
        <v>0</v>
      </c>
      <c r="AD89" s="98">
        <v>0</v>
      </c>
      <c r="AE89" s="98">
        <v>0</v>
      </c>
      <c r="AF89" s="98">
        <v>0</v>
      </c>
      <c r="AG89" s="98">
        <v>0</v>
      </c>
      <c r="AH89" s="98">
        <v>0</v>
      </c>
      <c r="AI89" s="98">
        <v>0</v>
      </c>
      <c r="AJ89" s="98">
        <v>0</v>
      </c>
      <c r="AK89" s="98">
        <v>0</v>
      </c>
      <c r="AL89" s="98">
        <v>0</v>
      </c>
      <c r="AM89" s="98">
        <v>0</v>
      </c>
      <c r="AN89" s="98">
        <v>0</v>
      </c>
      <c r="AO89" s="98">
        <v>0</v>
      </c>
      <c r="AP89" s="98">
        <v>0</v>
      </c>
      <c r="AQ89" s="98">
        <v>0</v>
      </c>
      <c r="AR89" s="98">
        <v>0</v>
      </c>
      <c r="AS89" s="98">
        <v>0</v>
      </c>
      <c r="AT89" s="98">
        <v>0</v>
      </c>
      <c r="AU89" s="98">
        <v>0</v>
      </c>
      <c r="AV89" s="98">
        <v>0</v>
      </c>
      <c r="AW89" s="98">
        <v>0</v>
      </c>
      <c r="AX89" s="98">
        <v>0</v>
      </c>
      <c r="AY89" s="98">
        <v>0</v>
      </c>
      <c r="AZ89" s="98">
        <v>0</v>
      </c>
      <c r="BA89" s="98">
        <v>0</v>
      </c>
      <c r="BB89" s="98">
        <v>0</v>
      </c>
      <c r="BC89" s="97"/>
      <c r="BD89" s="98"/>
      <c r="BE89" s="98"/>
      <c r="BF89" s="98"/>
      <c r="BG89" s="98"/>
      <c r="BH89" s="98"/>
      <c r="BI89" s="98"/>
      <c r="BJ89" s="98"/>
      <c r="BK89" s="98"/>
      <c r="BL89" s="98"/>
      <c r="BM89" s="98"/>
      <c r="BN89" s="98">
        <v>0</v>
      </c>
      <c r="BO89" s="98">
        <v>0</v>
      </c>
      <c r="BP89" s="98">
        <v>0</v>
      </c>
      <c r="BQ89" s="98">
        <v>0</v>
      </c>
      <c r="BR89" s="98">
        <v>0</v>
      </c>
      <c r="BS89" s="98">
        <v>0</v>
      </c>
      <c r="BT89" s="98">
        <v>0</v>
      </c>
      <c r="BU89" s="98">
        <v>0</v>
      </c>
      <c r="BV89" s="98">
        <v>0</v>
      </c>
      <c r="BW89" s="98">
        <v>0</v>
      </c>
      <c r="BX89" s="98">
        <v>0</v>
      </c>
      <c r="BY89" s="98">
        <v>0</v>
      </c>
      <c r="BZ89" s="98">
        <v>0</v>
      </c>
      <c r="CA89" s="98">
        <v>0</v>
      </c>
      <c r="CB89" s="98">
        <v>0</v>
      </c>
      <c r="CC89" s="98">
        <v>0</v>
      </c>
      <c r="CD89" s="98">
        <v>0</v>
      </c>
      <c r="CE89" s="98">
        <v>0</v>
      </c>
      <c r="CF89" s="98">
        <v>0</v>
      </c>
      <c r="CG89" s="98">
        <v>0</v>
      </c>
      <c r="CH89" s="98">
        <v>0</v>
      </c>
      <c r="CI89" s="98">
        <v>0</v>
      </c>
      <c r="CJ89" s="98">
        <v>0</v>
      </c>
      <c r="CK89" s="98">
        <v>0</v>
      </c>
      <c r="CL89" s="98">
        <v>0</v>
      </c>
      <c r="CM89" s="98">
        <v>0</v>
      </c>
      <c r="CN89" s="98">
        <v>0</v>
      </c>
      <c r="CO89" s="98">
        <v>0</v>
      </c>
      <c r="CP89" s="98">
        <v>0</v>
      </c>
      <c r="CQ89" s="98">
        <v>0</v>
      </c>
      <c r="CR89" s="98">
        <v>0</v>
      </c>
      <c r="CS89" s="98">
        <v>0</v>
      </c>
      <c r="CT89" s="98">
        <v>0</v>
      </c>
      <c r="CU89" s="98">
        <v>0</v>
      </c>
      <c r="CV89" s="98">
        <v>0</v>
      </c>
      <c r="CW89" s="98">
        <v>0</v>
      </c>
      <c r="CX89" s="98">
        <v>0</v>
      </c>
      <c r="CY89" s="98">
        <v>0</v>
      </c>
      <c r="CZ89" s="98">
        <v>0</v>
      </c>
      <c r="DA89" s="105">
        <f t="shared" si="24"/>
        <v>0</v>
      </c>
      <c r="DB89" s="117">
        <f t="shared" si="23"/>
        <v>0</v>
      </c>
      <c r="DP89" s="175">
        <f t="shared" si="18"/>
        <v>0</v>
      </c>
      <c r="DQ89" s="175">
        <f t="shared" si="19"/>
        <v>0</v>
      </c>
      <c r="DR89" s="175">
        <f t="shared" si="20"/>
        <v>0</v>
      </c>
      <c r="DS89" s="175">
        <f t="shared" si="21"/>
        <v>0</v>
      </c>
      <c r="DT89" s="175"/>
    </row>
    <row r="90" spans="1:124" s="176" customFormat="1" ht="15.4" customHeight="1" thickBot="1">
      <c r="A90" s="185" t="str">
        <f>IF(DA89&lt;&gt;0,(IF(OR(A89="",B89=""),"Please fill in the two boxes above",IF(AND(B89="YES",OR(A89="OTHER",A89="")),"YES for direct impacts on business/household only",""))),"")</f>
        <v/>
      </c>
      <c r="B90" s="187"/>
      <c r="C90" s="40" t="s">
        <v>53</v>
      </c>
      <c r="D90" s="151"/>
      <c r="E90" s="99"/>
      <c r="F90" s="3"/>
      <c r="G90" s="3"/>
      <c r="H90" s="3"/>
      <c r="I90" s="3"/>
      <c r="J90" s="3"/>
      <c r="K90" s="3"/>
      <c r="L90" s="3"/>
      <c r="M90" s="3"/>
      <c r="N90" s="3"/>
      <c r="O90" s="3"/>
      <c r="P90" s="2">
        <v>0</v>
      </c>
      <c r="Q90" s="2">
        <v>0</v>
      </c>
      <c r="R90" s="2">
        <v>0</v>
      </c>
      <c r="S90" s="2">
        <v>0</v>
      </c>
      <c r="T90" s="2">
        <v>0</v>
      </c>
      <c r="U90" s="2">
        <v>0</v>
      </c>
      <c r="V90" s="2">
        <v>0</v>
      </c>
      <c r="W90" s="2">
        <v>0</v>
      </c>
      <c r="X90" s="2">
        <v>0</v>
      </c>
      <c r="Y90" s="2">
        <v>0</v>
      </c>
      <c r="Z90" s="2">
        <v>0</v>
      </c>
      <c r="AA90" s="2">
        <v>0</v>
      </c>
      <c r="AB90" s="2">
        <v>0</v>
      </c>
      <c r="AC90" s="2">
        <v>0</v>
      </c>
      <c r="AD90" s="2">
        <v>0</v>
      </c>
      <c r="AE90" s="2">
        <v>0</v>
      </c>
      <c r="AF90" s="2">
        <v>0</v>
      </c>
      <c r="AG90" s="2">
        <v>0</v>
      </c>
      <c r="AH90" s="2">
        <v>0</v>
      </c>
      <c r="AI90" s="2">
        <v>0</v>
      </c>
      <c r="AJ90" s="2">
        <v>0</v>
      </c>
      <c r="AK90" s="2">
        <v>0</v>
      </c>
      <c r="AL90" s="2">
        <v>0</v>
      </c>
      <c r="AM90" s="2">
        <v>0</v>
      </c>
      <c r="AN90" s="2">
        <v>0</v>
      </c>
      <c r="AO90" s="2">
        <v>0</v>
      </c>
      <c r="AP90" s="2">
        <v>0</v>
      </c>
      <c r="AQ90" s="2">
        <v>0</v>
      </c>
      <c r="AR90" s="2">
        <v>0</v>
      </c>
      <c r="AS90" s="2">
        <v>0</v>
      </c>
      <c r="AT90" s="2">
        <v>0</v>
      </c>
      <c r="AU90" s="2">
        <v>0</v>
      </c>
      <c r="AV90" s="2">
        <v>0</v>
      </c>
      <c r="AW90" s="2">
        <v>0</v>
      </c>
      <c r="AX90" s="2">
        <v>0</v>
      </c>
      <c r="AY90" s="2">
        <v>0</v>
      </c>
      <c r="AZ90" s="2">
        <v>0</v>
      </c>
      <c r="BA90" s="2">
        <v>0</v>
      </c>
      <c r="BB90" s="2">
        <v>0</v>
      </c>
      <c r="BC90" s="99"/>
      <c r="BD90" s="3"/>
      <c r="BE90" s="3"/>
      <c r="BF90" s="3"/>
      <c r="BG90" s="3"/>
      <c r="BH90" s="3"/>
      <c r="BI90" s="3"/>
      <c r="BJ90" s="3"/>
      <c r="BK90" s="3"/>
      <c r="BL90" s="3"/>
      <c r="BM90" s="3"/>
      <c r="BN90" s="2">
        <v>0</v>
      </c>
      <c r="BO90" s="2">
        <v>0</v>
      </c>
      <c r="BP90" s="2">
        <v>0</v>
      </c>
      <c r="BQ90" s="2">
        <v>0</v>
      </c>
      <c r="BR90" s="2">
        <v>0</v>
      </c>
      <c r="BS90" s="2">
        <v>0</v>
      </c>
      <c r="BT90" s="2">
        <v>0</v>
      </c>
      <c r="BU90" s="2">
        <v>0</v>
      </c>
      <c r="BV90" s="2">
        <v>0</v>
      </c>
      <c r="BW90" s="2">
        <v>0</v>
      </c>
      <c r="BX90" s="2">
        <v>0</v>
      </c>
      <c r="BY90" s="2">
        <v>0</v>
      </c>
      <c r="BZ90" s="2">
        <v>0</v>
      </c>
      <c r="CA90" s="2">
        <v>0</v>
      </c>
      <c r="CB90" s="2">
        <v>0</v>
      </c>
      <c r="CC90" s="2">
        <v>0</v>
      </c>
      <c r="CD90" s="2">
        <v>0</v>
      </c>
      <c r="CE90" s="2">
        <v>0</v>
      </c>
      <c r="CF90" s="2">
        <v>0</v>
      </c>
      <c r="CG90" s="2">
        <v>0</v>
      </c>
      <c r="CH90" s="2">
        <v>0</v>
      </c>
      <c r="CI90" s="2">
        <v>0</v>
      </c>
      <c r="CJ90" s="2">
        <v>0</v>
      </c>
      <c r="CK90" s="2">
        <v>0</v>
      </c>
      <c r="CL90" s="2">
        <v>0</v>
      </c>
      <c r="CM90" s="2">
        <v>0</v>
      </c>
      <c r="CN90" s="2">
        <v>0</v>
      </c>
      <c r="CO90" s="2">
        <v>0</v>
      </c>
      <c r="CP90" s="2">
        <v>0</v>
      </c>
      <c r="CQ90" s="2">
        <v>0</v>
      </c>
      <c r="CR90" s="2">
        <v>0</v>
      </c>
      <c r="CS90" s="2">
        <v>0</v>
      </c>
      <c r="CT90" s="2">
        <v>0</v>
      </c>
      <c r="CU90" s="2">
        <v>0</v>
      </c>
      <c r="CV90" s="2">
        <v>0</v>
      </c>
      <c r="CW90" s="2">
        <v>0</v>
      </c>
      <c r="CX90" s="2">
        <v>0</v>
      </c>
      <c r="CY90" s="2">
        <v>0</v>
      </c>
      <c r="CZ90" s="2">
        <v>0</v>
      </c>
      <c r="DA90" s="105">
        <f t="shared" si="24"/>
        <v>0</v>
      </c>
      <c r="DB90" s="117">
        <f t="shared" si="23"/>
        <v>0</v>
      </c>
      <c r="DP90" s="175">
        <f t="shared" si="18"/>
        <v>0</v>
      </c>
      <c r="DQ90" s="175">
        <f t="shared" si="19"/>
        <v>0</v>
      </c>
      <c r="DR90" s="175">
        <f t="shared" si="20"/>
        <v>0</v>
      </c>
      <c r="DS90" s="175">
        <f t="shared" si="21"/>
        <v>0</v>
      </c>
      <c r="DT90" s="175"/>
    </row>
    <row r="91" spans="1:124" s="176" customFormat="1" ht="16.5" thickBot="1">
      <c r="A91" s="188"/>
      <c r="B91" s="187"/>
      <c r="C91" s="41" t="s">
        <v>54</v>
      </c>
      <c r="D91" s="152"/>
      <c r="E91" s="100"/>
      <c r="F91" s="101"/>
      <c r="G91" s="101"/>
      <c r="H91" s="101"/>
      <c r="I91" s="101"/>
      <c r="J91" s="101"/>
      <c r="K91" s="101"/>
      <c r="L91" s="101"/>
      <c r="M91" s="101"/>
      <c r="N91" s="101"/>
      <c r="O91" s="101"/>
      <c r="P91" s="5">
        <v>0</v>
      </c>
      <c r="Q91" s="5">
        <v>0</v>
      </c>
      <c r="R91" s="5">
        <v>0</v>
      </c>
      <c r="S91" s="5">
        <v>0</v>
      </c>
      <c r="T91" s="5">
        <v>0</v>
      </c>
      <c r="U91" s="5">
        <v>0</v>
      </c>
      <c r="V91" s="5">
        <v>0</v>
      </c>
      <c r="W91" s="5">
        <v>0</v>
      </c>
      <c r="X91" s="5">
        <v>0</v>
      </c>
      <c r="Y91" s="5">
        <v>0</v>
      </c>
      <c r="Z91" s="5">
        <v>0</v>
      </c>
      <c r="AA91" s="5">
        <v>0</v>
      </c>
      <c r="AB91" s="5">
        <v>0</v>
      </c>
      <c r="AC91" s="5">
        <v>0</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100"/>
      <c r="BD91" s="101"/>
      <c r="BE91" s="101"/>
      <c r="BF91" s="101"/>
      <c r="BG91" s="101"/>
      <c r="BH91" s="101"/>
      <c r="BI91" s="101"/>
      <c r="BJ91" s="101"/>
      <c r="BK91" s="101"/>
      <c r="BL91" s="101"/>
      <c r="BM91" s="101"/>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0</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105">
        <f t="shared" si="24"/>
        <v>0</v>
      </c>
      <c r="DB91" s="117">
        <f t="shared" si="23"/>
        <v>0</v>
      </c>
      <c r="DP91" s="175">
        <f t="shared" si="18"/>
        <v>0</v>
      </c>
      <c r="DQ91" s="175">
        <f t="shared" si="19"/>
        <v>0</v>
      </c>
      <c r="DR91" s="175">
        <f t="shared" si="20"/>
        <v>0</v>
      </c>
      <c r="DS91" s="175">
        <f t="shared" si="21"/>
        <v>0</v>
      </c>
      <c r="DT91" s="175"/>
    </row>
    <row r="92" spans="1:124" s="176" customFormat="1" ht="16.5" thickBot="1">
      <c r="A92" s="37"/>
      <c r="B92" s="38"/>
      <c r="C92" s="46" t="s">
        <v>148</v>
      </c>
      <c r="D92" s="153"/>
      <c r="E92" s="97">
        <v>0</v>
      </c>
      <c r="F92" s="98">
        <v>0</v>
      </c>
      <c r="G92" s="98">
        <v>0</v>
      </c>
      <c r="H92" s="98">
        <v>0</v>
      </c>
      <c r="I92" s="98">
        <v>0</v>
      </c>
      <c r="J92" s="98">
        <v>0</v>
      </c>
      <c r="K92" s="98">
        <v>0</v>
      </c>
      <c r="L92" s="98">
        <v>0</v>
      </c>
      <c r="M92" s="98">
        <v>0</v>
      </c>
      <c r="N92" s="98">
        <v>0</v>
      </c>
      <c r="O92" s="98">
        <v>0</v>
      </c>
      <c r="P92" s="98">
        <v>0</v>
      </c>
      <c r="Q92" s="98">
        <v>0</v>
      </c>
      <c r="R92" s="98">
        <v>0</v>
      </c>
      <c r="S92" s="98">
        <v>0</v>
      </c>
      <c r="T92" s="98">
        <v>0</v>
      </c>
      <c r="U92" s="98">
        <v>0</v>
      </c>
      <c r="V92" s="98">
        <v>0</v>
      </c>
      <c r="W92" s="98">
        <v>0</v>
      </c>
      <c r="X92" s="98">
        <v>0</v>
      </c>
      <c r="Y92" s="98">
        <v>0</v>
      </c>
      <c r="Z92" s="98">
        <v>0</v>
      </c>
      <c r="AA92" s="98">
        <v>0</v>
      </c>
      <c r="AB92" s="98">
        <v>0</v>
      </c>
      <c r="AC92" s="98">
        <v>0</v>
      </c>
      <c r="AD92" s="98">
        <v>0</v>
      </c>
      <c r="AE92" s="98">
        <v>0</v>
      </c>
      <c r="AF92" s="98">
        <v>0</v>
      </c>
      <c r="AG92" s="98">
        <v>0</v>
      </c>
      <c r="AH92" s="98">
        <v>0</v>
      </c>
      <c r="AI92" s="98">
        <v>0</v>
      </c>
      <c r="AJ92" s="98">
        <v>0</v>
      </c>
      <c r="AK92" s="98">
        <v>0</v>
      </c>
      <c r="AL92" s="98">
        <v>0</v>
      </c>
      <c r="AM92" s="98">
        <v>0</v>
      </c>
      <c r="AN92" s="98">
        <v>0</v>
      </c>
      <c r="AO92" s="98">
        <v>0</v>
      </c>
      <c r="AP92" s="98">
        <v>0</v>
      </c>
      <c r="AQ92" s="98">
        <v>0</v>
      </c>
      <c r="AR92" s="98">
        <v>0</v>
      </c>
      <c r="AS92" s="98">
        <v>0</v>
      </c>
      <c r="AT92" s="98">
        <v>0</v>
      </c>
      <c r="AU92" s="98">
        <v>0</v>
      </c>
      <c r="AV92" s="98">
        <v>0</v>
      </c>
      <c r="AW92" s="98">
        <v>0</v>
      </c>
      <c r="AX92" s="98">
        <v>0</v>
      </c>
      <c r="AY92" s="98">
        <v>0</v>
      </c>
      <c r="AZ92" s="98">
        <v>0</v>
      </c>
      <c r="BA92" s="98">
        <v>0</v>
      </c>
      <c r="BB92" s="98">
        <v>0</v>
      </c>
      <c r="BC92" s="97">
        <v>0</v>
      </c>
      <c r="BD92" s="98">
        <v>0</v>
      </c>
      <c r="BE92" s="98">
        <v>0</v>
      </c>
      <c r="BF92" s="98">
        <v>0</v>
      </c>
      <c r="BG92" s="98">
        <v>0</v>
      </c>
      <c r="BH92" s="98">
        <v>0</v>
      </c>
      <c r="BI92" s="98">
        <v>0</v>
      </c>
      <c r="BJ92" s="98">
        <v>0</v>
      </c>
      <c r="BK92" s="98">
        <v>0</v>
      </c>
      <c r="BL92" s="98">
        <v>0</v>
      </c>
      <c r="BM92" s="98">
        <v>0</v>
      </c>
      <c r="BN92" s="98">
        <v>0</v>
      </c>
      <c r="BO92" s="98">
        <v>0</v>
      </c>
      <c r="BP92" s="98">
        <v>0</v>
      </c>
      <c r="BQ92" s="98">
        <v>0</v>
      </c>
      <c r="BR92" s="98">
        <v>0</v>
      </c>
      <c r="BS92" s="98">
        <v>0</v>
      </c>
      <c r="BT92" s="98">
        <v>0</v>
      </c>
      <c r="BU92" s="98">
        <v>0</v>
      </c>
      <c r="BV92" s="98">
        <v>0</v>
      </c>
      <c r="BW92" s="98">
        <v>0</v>
      </c>
      <c r="BX92" s="98">
        <v>0</v>
      </c>
      <c r="BY92" s="98">
        <v>0</v>
      </c>
      <c r="BZ92" s="98">
        <v>0</v>
      </c>
      <c r="CA92" s="98">
        <v>0</v>
      </c>
      <c r="CB92" s="98">
        <v>0</v>
      </c>
      <c r="CC92" s="98">
        <v>0</v>
      </c>
      <c r="CD92" s="98">
        <v>0</v>
      </c>
      <c r="CE92" s="98">
        <v>0</v>
      </c>
      <c r="CF92" s="98">
        <v>0</v>
      </c>
      <c r="CG92" s="98">
        <v>0</v>
      </c>
      <c r="CH92" s="98">
        <v>0</v>
      </c>
      <c r="CI92" s="98">
        <v>0</v>
      </c>
      <c r="CJ92" s="98">
        <v>0</v>
      </c>
      <c r="CK92" s="98">
        <v>0</v>
      </c>
      <c r="CL92" s="98">
        <v>0</v>
      </c>
      <c r="CM92" s="98">
        <v>0</v>
      </c>
      <c r="CN92" s="98">
        <v>0</v>
      </c>
      <c r="CO92" s="98">
        <v>0</v>
      </c>
      <c r="CP92" s="98">
        <v>0</v>
      </c>
      <c r="CQ92" s="98">
        <v>0</v>
      </c>
      <c r="CR92" s="98">
        <v>0</v>
      </c>
      <c r="CS92" s="98">
        <v>0</v>
      </c>
      <c r="CT92" s="98">
        <v>0</v>
      </c>
      <c r="CU92" s="98">
        <v>0</v>
      </c>
      <c r="CV92" s="98">
        <v>0</v>
      </c>
      <c r="CW92" s="98">
        <v>0</v>
      </c>
      <c r="CX92" s="98">
        <v>0</v>
      </c>
      <c r="CY92" s="98">
        <v>0</v>
      </c>
      <c r="CZ92" s="98">
        <v>0</v>
      </c>
      <c r="DA92" s="105">
        <f t="shared" si="24"/>
        <v>0</v>
      </c>
      <c r="DB92" s="117">
        <f t="shared" si="23"/>
        <v>0</v>
      </c>
      <c r="DP92" s="175">
        <f t="shared" si="18"/>
        <v>0</v>
      </c>
      <c r="DQ92" s="175">
        <f t="shared" si="19"/>
        <v>0</v>
      </c>
      <c r="DR92" s="175">
        <f t="shared" si="20"/>
        <v>0</v>
      </c>
      <c r="DS92" s="175">
        <f t="shared" si="21"/>
        <v>0</v>
      </c>
      <c r="DT92" s="175"/>
    </row>
    <row r="93" spans="1:124" s="176" customFormat="1" ht="15.4" customHeight="1" thickBot="1">
      <c r="A93" s="185" t="str">
        <f>IF(DA92&lt;&gt;0,(IF(OR(A92="",B92=""),"Please fill in the two boxes above",IF(AND(B92="YES",OR(A92="OTHER",A92="")),"YES for direct impacts on business/household only",""))),"")</f>
        <v/>
      </c>
      <c r="B93" s="187"/>
      <c r="C93" s="40" t="s">
        <v>53</v>
      </c>
      <c r="D93" s="151"/>
      <c r="E93" s="99">
        <v>0</v>
      </c>
      <c r="F93" s="3">
        <v>0</v>
      </c>
      <c r="G93" s="3">
        <v>0</v>
      </c>
      <c r="H93" s="3">
        <v>0</v>
      </c>
      <c r="I93" s="3">
        <v>0</v>
      </c>
      <c r="J93" s="3">
        <v>0</v>
      </c>
      <c r="K93" s="3">
        <v>0</v>
      </c>
      <c r="L93" s="3">
        <v>0</v>
      </c>
      <c r="M93" s="3">
        <v>0</v>
      </c>
      <c r="N93" s="3">
        <v>0</v>
      </c>
      <c r="O93" s="2">
        <v>0</v>
      </c>
      <c r="P93" s="2">
        <v>0</v>
      </c>
      <c r="Q93" s="2">
        <v>0</v>
      </c>
      <c r="R93" s="2">
        <v>0</v>
      </c>
      <c r="S93" s="2">
        <v>0</v>
      </c>
      <c r="T93" s="2">
        <v>0</v>
      </c>
      <c r="U93" s="2">
        <v>0</v>
      </c>
      <c r="V93" s="2">
        <v>0</v>
      </c>
      <c r="W93" s="2">
        <v>0</v>
      </c>
      <c r="X93" s="2">
        <v>0</v>
      </c>
      <c r="Y93" s="2">
        <v>0</v>
      </c>
      <c r="Z93" s="2">
        <v>0</v>
      </c>
      <c r="AA93" s="2">
        <v>0</v>
      </c>
      <c r="AB93" s="2">
        <v>0</v>
      </c>
      <c r="AC93" s="2">
        <v>0</v>
      </c>
      <c r="AD93" s="2">
        <v>0</v>
      </c>
      <c r="AE93" s="2">
        <v>0</v>
      </c>
      <c r="AF93" s="2">
        <v>0</v>
      </c>
      <c r="AG93" s="2">
        <v>0</v>
      </c>
      <c r="AH93" s="2">
        <v>0</v>
      </c>
      <c r="AI93" s="2">
        <v>0</v>
      </c>
      <c r="AJ93" s="2">
        <v>0</v>
      </c>
      <c r="AK93" s="2">
        <v>0</v>
      </c>
      <c r="AL93" s="2">
        <v>0</v>
      </c>
      <c r="AM93" s="2">
        <v>0</v>
      </c>
      <c r="AN93" s="2">
        <v>0</v>
      </c>
      <c r="AO93" s="2">
        <v>0</v>
      </c>
      <c r="AP93" s="2">
        <v>0</v>
      </c>
      <c r="AQ93" s="2">
        <v>0</v>
      </c>
      <c r="AR93" s="2">
        <v>0</v>
      </c>
      <c r="AS93" s="2">
        <v>0</v>
      </c>
      <c r="AT93" s="2">
        <v>0</v>
      </c>
      <c r="AU93" s="2">
        <v>0</v>
      </c>
      <c r="AV93" s="2">
        <v>0</v>
      </c>
      <c r="AW93" s="2">
        <v>0</v>
      </c>
      <c r="AX93" s="2">
        <v>0</v>
      </c>
      <c r="AY93" s="2">
        <v>0</v>
      </c>
      <c r="AZ93" s="2">
        <v>0</v>
      </c>
      <c r="BA93" s="2">
        <v>0</v>
      </c>
      <c r="BB93" s="2">
        <v>0</v>
      </c>
      <c r="BC93" s="99">
        <v>0</v>
      </c>
      <c r="BD93" s="3">
        <v>0</v>
      </c>
      <c r="BE93" s="3">
        <v>0</v>
      </c>
      <c r="BF93" s="3">
        <v>0</v>
      </c>
      <c r="BG93" s="3">
        <v>0</v>
      </c>
      <c r="BH93" s="3">
        <v>0</v>
      </c>
      <c r="BI93" s="3">
        <v>0</v>
      </c>
      <c r="BJ93" s="3">
        <v>0</v>
      </c>
      <c r="BK93" s="3">
        <v>0</v>
      </c>
      <c r="BL93" s="3">
        <v>0</v>
      </c>
      <c r="BM93" s="2">
        <v>0</v>
      </c>
      <c r="BN93" s="2">
        <v>0</v>
      </c>
      <c r="BO93" s="2">
        <v>0</v>
      </c>
      <c r="BP93" s="2">
        <v>0</v>
      </c>
      <c r="BQ93" s="2">
        <v>0</v>
      </c>
      <c r="BR93" s="2">
        <v>0</v>
      </c>
      <c r="BS93" s="2">
        <v>0</v>
      </c>
      <c r="BT93" s="2">
        <v>0</v>
      </c>
      <c r="BU93" s="2">
        <v>0</v>
      </c>
      <c r="BV93" s="2">
        <v>0</v>
      </c>
      <c r="BW93" s="2">
        <v>0</v>
      </c>
      <c r="BX93" s="2">
        <v>0</v>
      </c>
      <c r="BY93" s="2">
        <v>0</v>
      </c>
      <c r="BZ93" s="2">
        <v>0</v>
      </c>
      <c r="CA93" s="2">
        <v>0</v>
      </c>
      <c r="CB93" s="2">
        <v>0</v>
      </c>
      <c r="CC93" s="2">
        <v>0</v>
      </c>
      <c r="CD93" s="2">
        <v>0</v>
      </c>
      <c r="CE93" s="2">
        <v>0</v>
      </c>
      <c r="CF93" s="2">
        <v>0</v>
      </c>
      <c r="CG93" s="2">
        <v>0</v>
      </c>
      <c r="CH93" s="2">
        <v>0</v>
      </c>
      <c r="CI93" s="2">
        <v>0</v>
      </c>
      <c r="CJ93" s="2">
        <v>0</v>
      </c>
      <c r="CK93" s="2">
        <v>0</v>
      </c>
      <c r="CL93" s="2">
        <v>0</v>
      </c>
      <c r="CM93" s="2">
        <v>0</v>
      </c>
      <c r="CN93" s="2">
        <v>0</v>
      </c>
      <c r="CO93" s="2">
        <v>0</v>
      </c>
      <c r="CP93" s="2">
        <v>0</v>
      </c>
      <c r="CQ93" s="2">
        <v>0</v>
      </c>
      <c r="CR93" s="2">
        <v>0</v>
      </c>
      <c r="CS93" s="2">
        <v>0</v>
      </c>
      <c r="CT93" s="2">
        <v>0</v>
      </c>
      <c r="CU93" s="2">
        <v>0</v>
      </c>
      <c r="CV93" s="2">
        <v>0</v>
      </c>
      <c r="CW93" s="2">
        <v>0</v>
      </c>
      <c r="CX93" s="2">
        <v>0</v>
      </c>
      <c r="CY93" s="2">
        <v>0</v>
      </c>
      <c r="CZ93" s="2">
        <v>0</v>
      </c>
      <c r="DA93" s="105">
        <f t="shared" si="24"/>
        <v>0</v>
      </c>
      <c r="DB93" s="117">
        <f t="shared" si="23"/>
        <v>0</v>
      </c>
      <c r="DP93" s="175">
        <f t="shared" si="18"/>
        <v>0</v>
      </c>
      <c r="DQ93" s="175">
        <f t="shared" si="19"/>
        <v>0</v>
      </c>
      <c r="DR93" s="175">
        <f t="shared" si="20"/>
        <v>0</v>
      </c>
      <c r="DS93" s="175">
        <f t="shared" si="21"/>
        <v>0</v>
      </c>
      <c r="DT93" s="175"/>
    </row>
    <row r="94" spans="1:124" s="176" customFormat="1" ht="16.5" thickBot="1">
      <c r="A94" s="188"/>
      <c r="B94" s="187"/>
      <c r="C94" s="41" t="s">
        <v>54</v>
      </c>
      <c r="D94" s="152"/>
      <c r="E94" s="100">
        <v>0</v>
      </c>
      <c r="F94" s="101">
        <v>0</v>
      </c>
      <c r="G94" s="101">
        <v>0</v>
      </c>
      <c r="H94" s="101">
        <v>0</v>
      </c>
      <c r="I94" s="101">
        <v>0</v>
      </c>
      <c r="J94" s="101">
        <v>0</v>
      </c>
      <c r="K94" s="101">
        <v>0</v>
      </c>
      <c r="L94" s="101">
        <v>0</v>
      </c>
      <c r="M94" s="101">
        <v>0</v>
      </c>
      <c r="N94" s="101">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100">
        <v>0</v>
      </c>
      <c r="BD94" s="101">
        <v>0</v>
      </c>
      <c r="BE94" s="101">
        <v>0</v>
      </c>
      <c r="BF94" s="101">
        <v>0</v>
      </c>
      <c r="BG94" s="101">
        <v>0</v>
      </c>
      <c r="BH94" s="101">
        <v>0</v>
      </c>
      <c r="BI94" s="101">
        <v>0</v>
      </c>
      <c r="BJ94" s="101">
        <v>0</v>
      </c>
      <c r="BK94" s="101">
        <v>0</v>
      </c>
      <c r="BL94" s="101">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105">
        <f t="shared" si="24"/>
        <v>0</v>
      </c>
      <c r="DB94" s="117">
        <f t="shared" si="23"/>
        <v>0</v>
      </c>
      <c r="DP94" s="175">
        <f t="shared" si="18"/>
        <v>0</v>
      </c>
      <c r="DQ94" s="175">
        <f t="shared" si="19"/>
        <v>0</v>
      </c>
      <c r="DR94" s="175">
        <f t="shared" si="20"/>
        <v>0</v>
      </c>
      <c r="DS94" s="175">
        <f t="shared" si="21"/>
        <v>0</v>
      </c>
      <c r="DT94" s="175"/>
    </row>
    <row r="95" spans="1:124" s="176" customFormat="1" ht="16.5" thickBot="1">
      <c r="A95" s="37"/>
      <c r="B95" s="38"/>
      <c r="C95" s="46" t="s">
        <v>149</v>
      </c>
      <c r="D95" s="153"/>
      <c r="E95" s="97">
        <v>0</v>
      </c>
      <c r="F95" s="98">
        <v>0</v>
      </c>
      <c r="G95" s="98">
        <v>0</v>
      </c>
      <c r="H95" s="98">
        <v>0</v>
      </c>
      <c r="I95" s="98">
        <v>0</v>
      </c>
      <c r="J95" s="98">
        <v>0</v>
      </c>
      <c r="K95" s="98">
        <v>0</v>
      </c>
      <c r="L95" s="98">
        <v>0</v>
      </c>
      <c r="M95" s="98">
        <v>0</v>
      </c>
      <c r="N95" s="98">
        <v>0</v>
      </c>
      <c r="O95" s="98">
        <v>0</v>
      </c>
      <c r="P95" s="98">
        <v>0</v>
      </c>
      <c r="Q95" s="98">
        <v>0</v>
      </c>
      <c r="R95" s="98">
        <v>0</v>
      </c>
      <c r="S95" s="98">
        <v>0</v>
      </c>
      <c r="T95" s="98">
        <v>0</v>
      </c>
      <c r="U95" s="98">
        <v>0</v>
      </c>
      <c r="V95" s="98">
        <v>0</v>
      </c>
      <c r="W95" s="98">
        <v>0</v>
      </c>
      <c r="X95" s="98">
        <v>0</v>
      </c>
      <c r="Y95" s="98">
        <v>0</v>
      </c>
      <c r="Z95" s="98">
        <v>0</v>
      </c>
      <c r="AA95" s="98">
        <v>0</v>
      </c>
      <c r="AB95" s="98">
        <v>0</v>
      </c>
      <c r="AC95" s="98">
        <v>0</v>
      </c>
      <c r="AD95" s="98">
        <v>0</v>
      </c>
      <c r="AE95" s="98">
        <v>0</v>
      </c>
      <c r="AF95" s="98">
        <v>0</v>
      </c>
      <c r="AG95" s="98">
        <v>0</v>
      </c>
      <c r="AH95" s="98">
        <v>0</v>
      </c>
      <c r="AI95" s="98">
        <v>0</v>
      </c>
      <c r="AJ95" s="98">
        <v>0</v>
      </c>
      <c r="AK95" s="98">
        <v>0</v>
      </c>
      <c r="AL95" s="98">
        <v>0</v>
      </c>
      <c r="AM95" s="98">
        <v>0</v>
      </c>
      <c r="AN95" s="98">
        <v>0</v>
      </c>
      <c r="AO95" s="98">
        <v>0</v>
      </c>
      <c r="AP95" s="98">
        <v>0</v>
      </c>
      <c r="AQ95" s="98">
        <v>0</v>
      </c>
      <c r="AR95" s="98">
        <v>0</v>
      </c>
      <c r="AS95" s="98">
        <v>0</v>
      </c>
      <c r="AT95" s="98">
        <v>0</v>
      </c>
      <c r="AU95" s="98">
        <v>0</v>
      </c>
      <c r="AV95" s="98">
        <v>0</v>
      </c>
      <c r="AW95" s="98">
        <v>0</v>
      </c>
      <c r="AX95" s="98">
        <v>0</v>
      </c>
      <c r="AY95" s="98">
        <v>0</v>
      </c>
      <c r="AZ95" s="98">
        <v>0</v>
      </c>
      <c r="BA95" s="98">
        <v>0</v>
      </c>
      <c r="BB95" s="98">
        <v>0</v>
      </c>
      <c r="BC95" s="97">
        <v>0</v>
      </c>
      <c r="BD95" s="98">
        <v>0</v>
      </c>
      <c r="BE95" s="98">
        <v>0</v>
      </c>
      <c r="BF95" s="98">
        <v>0</v>
      </c>
      <c r="BG95" s="98">
        <v>0</v>
      </c>
      <c r="BH95" s="98">
        <v>0</v>
      </c>
      <c r="BI95" s="98">
        <v>0</v>
      </c>
      <c r="BJ95" s="98">
        <v>0</v>
      </c>
      <c r="BK95" s="98">
        <v>0</v>
      </c>
      <c r="BL95" s="98">
        <v>0</v>
      </c>
      <c r="BM95" s="98">
        <v>0</v>
      </c>
      <c r="BN95" s="98">
        <v>0</v>
      </c>
      <c r="BO95" s="98">
        <v>0</v>
      </c>
      <c r="BP95" s="98">
        <v>0</v>
      </c>
      <c r="BQ95" s="98">
        <v>0</v>
      </c>
      <c r="BR95" s="98">
        <v>0</v>
      </c>
      <c r="BS95" s="98">
        <v>0</v>
      </c>
      <c r="BT95" s="98">
        <v>0</v>
      </c>
      <c r="BU95" s="98">
        <v>0</v>
      </c>
      <c r="BV95" s="98">
        <v>0</v>
      </c>
      <c r="BW95" s="98">
        <v>0</v>
      </c>
      <c r="BX95" s="98">
        <v>0</v>
      </c>
      <c r="BY95" s="98">
        <v>0</v>
      </c>
      <c r="BZ95" s="98">
        <v>0</v>
      </c>
      <c r="CA95" s="98">
        <v>0</v>
      </c>
      <c r="CB95" s="98">
        <v>0</v>
      </c>
      <c r="CC95" s="98">
        <v>0</v>
      </c>
      <c r="CD95" s="98">
        <v>0</v>
      </c>
      <c r="CE95" s="98">
        <v>0</v>
      </c>
      <c r="CF95" s="98">
        <v>0</v>
      </c>
      <c r="CG95" s="98">
        <v>0</v>
      </c>
      <c r="CH95" s="98">
        <v>0</v>
      </c>
      <c r="CI95" s="98">
        <v>0</v>
      </c>
      <c r="CJ95" s="98">
        <v>0</v>
      </c>
      <c r="CK95" s="98">
        <v>0</v>
      </c>
      <c r="CL95" s="98">
        <v>0</v>
      </c>
      <c r="CM95" s="98">
        <v>0</v>
      </c>
      <c r="CN95" s="98">
        <v>0</v>
      </c>
      <c r="CO95" s="98">
        <v>0</v>
      </c>
      <c r="CP95" s="98">
        <v>0</v>
      </c>
      <c r="CQ95" s="98">
        <v>0</v>
      </c>
      <c r="CR95" s="98">
        <v>0</v>
      </c>
      <c r="CS95" s="98">
        <v>0</v>
      </c>
      <c r="CT95" s="98">
        <v>0</v>
      </c>
      <c r="CU95" s="98">
        <v>0</v>
      </c>
      <c r="CV95" s="98">
        <v>0</v>
      </c>
      <c r="CW95" s="98">
        <v>0</v>
      </c>
      <c r="CX95" s="98">
        <v>0</v>
      </c>
      <c r="CY95" s="98">
        <v>0</v>
      </c>
      <c r="CZ95" s="98">
        <v>0</v>
      </c>
      <c r="DA95" s="105">
        <f t="shared" si="24"/>
        <v>0</v>
      </c>
      <c r="DB95" s="117">
        <f t="shared" si="23"/>
        <v>0</v>
      </c>
      <c r="DP95" s="175">
        <f t="shared" si="18"/>
        <v>0</v>
      </c>
      <c r="DQ95" s="175">
        <f t="shared" si="19"/>
        <v>0</v>
      </c>
      <c r="DR95" s="175">
        <f t="shared" si="20"/>
        <v>0</v>
      </c>
      <c r="DS95" s="175">
        <f t="shared" si="21"/>
        <v>0</v>
      </c>
      <c r="DT95" s="175"/>
    </row>
    <row r="96" spans="1:124" s="176" customFormat="1" ht="15.4" customHeight="1" thickBot="1">
      <c r="A96" s="185" t="str">
        <f>IF(DA95&lt;&gt;0,(IF(OR(A95="",B95=""),"Please fill in the two boxes above",IF(AND(B95="YES",OR(A95="OTHER",A95="")),"YES for direct impacts on business/household only",""))),"")</f>
        <v/>
      </c>
      <c r="B96" s="187"/>
      <c r="C96" s="40" t="s">
        <v>53</v>
      </c>
      <c r="D96" s="151"/>
      <c r="E96" s="99">
        <v>0</v>
      </c>
      <c r="F96" s="3">
        <v>0</v>
      </c>
      <c r="G96" s="3">
        <v>0</v>
      </c>
      <c r="H96" s="3">
        <v>0</v>
      </c>
      <c r="I96" s="3">
        <v>0</v>
      </c>
      <c r="J96" s="3">
        <v>0</v>
      </c>
      <c r="K96" s="3">
        <v>0</v>
      </c>
      <c r="L96" s="3">
        <v>0</v>
      </c>
      <c r="M96" s="3">
        <v>0</v>
      </c>
      <c r="N96" s="3">
        <v>0</v>
      </c>
      <c r="O96" s="2">
        <v>0</v>
      </c>
      <c r="P96" s="2">
        <v>0</v>
      </c>
      <c r="Q96" s="2">
        <v>0</v>
      </c>
      <c r="R96" s="2">
        <v>0</v>
      </c>
      <c r="S96" s="2">
        <v>0</v>
      </c>
      <c r="T96" s="2">
        <v>0</v>
      </c>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c r="AL96" s="2">
        <v>0</v>
      </c>
      <c r="AM96" s="2">
        <v>0</v>
      </c>
      <c r="AN96" s="2">
        <v>0</v>
      </c>
      <c r="AO96" s="2">
        <v>0</v>
      </c>
      <c r="AP96" s="2">
        <v>0</v>
      </c>
      <c r="AQ96" s="2">
        <v>0</v>
      </c>
      <c r="AR96" s="2">
        <v>0</v>
      </c>
      <c r="AS96" s="2">
        <v>0</v>
      </c>
      <c r="AT96" s="2">
        <v>0</v>
      </c>
      <c r="AU96" s="2">
        <v>0</v>
      </c>
      <c r="AV96" s="2">
        <v>0</v>
      </c>
      <c r="AW96" s="2">
        <v>0</v>
      </c>
      <c r="AX96" s="2">
        <v>0</v>
      </c>
      <c r="AY96" s="2">
        <v>0</v>
      </c>
      <c r="AZ96" s="2">
        <v>0</v>
      </c>
      <c r="BA96" s="2">
        <v>0</v>
      </c>
      <c r="BB96" s="2">
        <v>0</v>
      </c>
      <c r="BC96" s="99">
        <v>0</v>
      </c>
      <c r="BD96" s="3">
        <v>0</v>
      </c>
      <c r="BE96" s="3">
        <v>0</v>
      </c>
      <c r="BF96" s="3">
        <v>0</v>
      </c>
      <c r="BG96" s="3">
        <v>0</v>
      </c>
      <c r="BH96" s="3">
        <v>0</v>
      </c>
      <c r="BI96" s="3">
        <v>0</v>
      </c>
      <c r="BJ96" s="3">
        <v>0</v>
      </c>
      <c r="BK96" s="3">
        <v>0</v>
      </c>
      <c r="BL96" s="3">
        <v>0</v>
      </c>
      <c r="BM96" s="2">
        <v>0</v>
      </c>
      <c r="BN96" s="2">
        <v>0</v>
      </c>
      <c r="BO96" s="2">
        <v>0</v>
      </c>
      <c r="BP96" s="2">
        <v>0</v>
      </c>
      <c r="BQ96" s="2">
        <v>0</v>
      </c>
      <c r="BR96" s="2">
        <v>0</v>
      </c>
      <c r="BS96" s="2">
        <v>0</v>
      </c>
      <c r="BT96" s="2">
        <v>0</v>
      </c>
      <c r="BU96" s="2">
        <v>0</v>
      </c>
      <c r="BV96" s="2">
        <v>0</v>
      </c>
      <c r="BW96" s="2">
        <v>0</v>
      </c>
      <c r="BX96" s="2">
        <v>0</v>
      </c>
      <c r="BY96" s="2">
        <v>0</v>
      </c>
      <c r="BZ96" s="2">
        <v>0</v>
      </c>
      <c r="CA96" s="2">
        <v>0</v>
      </c>
      <c r="CB96" s="2">
        <v>0</v>
      </c>
      <c r="CC96" s="2">
        <v>0</v>
      </c>
      <c r="CD96" s="2">
        <v>0</v>
      </c>
      <c r="CE96" s="2">
        <v>0</v>
      </c>
      <c r="CF96" s="2">
        <v>0</v>
      </c>
      <c r="CG96" s="2">
        <v>0</v>
      </c>
      <c r="CH96" s="2">
        <v>0</v>
      </c>
      <c r="CI96" s="2">
        <v>0</v>
      </c>
      <c r="CJ96" s="2">
        <v>0</v>
      </c>
      <c r="CK96" s="2">
        <v>0</v>
      </c>
      <c r="CL96" s="2">
        <v>0</v>
      </c>
      <c r="CM96" s="2">
        <v>0</v>
      </c>
      <c r="CN96" s="2">
        <v>0</v>
      </c>
      <c r="CO96" s="2">
        <v>0</v>
      </c>
      <c r="CP96" s="2">
        <v>0</v>
      </c>
      <c r="CQ96" s="2">
        <v>0</v>
      </c>
      <c r="CR96" s="2">
        <v>0</v>
      </c>
      <c r="CS96" s="2">
        <v>0</v>
      </c>
      <c r="CT96" s="2">
        <v>0</v>
      </c>
      <c r="CU96" s="2">
        <v>0</v>
      </c>
      <c r="CV96" s="2">
        <v>0</v>
      </c>
      <c r="CW96" s="2">
        <v>0</v>
      </c>
      <c r="CX96" s="2">
        <v>0</v>
      </c>
      <c r="CY96" s="2">
        <v>0</v>
      </c>
      <c r="CZ96" s="2">
        <v>0</v>
      </c>
      <c r="DA96" s="105">
        <f t="shared" si="24"/>
        <v>0</v>
      </c>
      <c r="DB96" s="117">
        <f t="shared" si="23"/>
        <v>0</v>
      </c>
      <c r="DP96" s="175">
        <f t="shared" si="18"/>
        <v>0</v>
      </c>
      <c r="DQ96" s="175">
        <f t="shared" si="19"/>
        <v>0</v>
      </c>
      <c r="DR96" s="175">
        <f t="shared" si="20"/>
        <v>0</v>
      </c>
      <c r="DS96" s="175">
        <f t="shared" si="21"/>
        <v>0</v>
      </c>
      <c r="DT96" s="175"/>
    </row>
    <row r="97" spans="1:124" s="176" customFormat="1" ht="16.5" thickBot="1">
      <c r="A97" s="188"/>
      <c r="B97" s="187"/>
      <c r="C97" s="41" t="s">
        <v>54</v>
      </c>
      <c r="D97" s="152"/>
      <c r="E97" s="100"/>
      <c r="F97" s="101"/>
      <c r="G97" s="101"/>
      <c r="H97" s="101"/>
      <c r="I97" s="101"/>
      <c r="J97" s="101"/>
      <c r="K97" s="101"/>
      <c r="L97" s="101"/>
      <c r="M97" s="101"/>
      <c r="N97" s="101"/>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100"/>
      <c r="BD97" s="101"/>
      <c r="BE97" s="101"/>
      <c r="BF97" s="101"/>
      <c r="BG97" s="101"/>
      <c r="BH97" s="101"/>
      <c r="BI97" s="101"/>
      <c r="BJ97" s="101"/>
      <c r="BK97" s="101"/>
      <c r="BL97" s="101"/>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0</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105">
        <f t="shared" si="24"/>
        <v>0</v>
      </c>
      <c r="DB97" s="117">
        <f t="shared" si="23"/>
        <v>0</v>
      </c>
      <c r="DP97" s="175">
        <f t="shared" si="18"/>
        <v>0</v>
      </c>
      <c r="DQ97" s="175">
        <f t="shared" si="19"/>
        <v>0</v>
      </c>
      <c r="DR97" s="175">
        <f t="shared" si="20"/>
        <v>0</v>
      </c>
      <c r="DS97" s="175">
        <f t="shared" si="21"/>
        <v>0</v>
      </c>
      <c r="DT97" s="175"/>
    </row>
    <row r="98" spans="1:124" s="176" customFormat="1" ht="16.5" thickBot="1">
      <c r="A98" s="37"/>
      <c r="B98" s="38"/>
      <c r="C98" s="46" t="s">
        <v>150</v>
      </c>
      <c r="D98" s="153"/>
      <c r="E98" s="3"/>
      <c r="F98" s="3"/>
      <c r="G98" s="3"/>
      <c r="H98" s="3"/>
      <c r="I98" s="3"/>
      <c r="J98" s="3"/>
      <c r="K98" s="3"/>
      <c r="L98" s="3"/>
      <c r="M98" s="3"/>
      <c r="N98" s="3"/>
      <c r="O98" s="3">
        <v>0</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0</v>
      </c>
      <c r="AH98" s="3">
        <v>0</v>
      </c>
      <c r="AI98" s="3">
        <v>0</v>
      </c>
      <c r="AJ98" s="3">
        <v>0</v>
      </c>
      <c r="AK98" s="3">
        <v>0</v>
      </c>
      <c r="AL98" s="3">
        <v>0</v>
      </c>
      <c r="AM98" s="3">
        <v>0</v>
      </c>
      <c r="AN98" s="3">
        <v>0</v>
      </c>
      <c r="AO98" s="3">
        <v>0</v>
      </c>
      <c r="AP98" s="3">
        <v>0</v>
      </c>
      <c r="AQ98" s="3">
        <v>0</v>
      </c>
      <c r="AR98" s="3">
        <v>0</v>
      </c>
      <c r="AS98" s="3">
        <v>0</v>
      </c>
      <c r="AT98" s="3">
        <v>0</v>
      </c>
      <c r="AU98" s="3">
        <v>0</v>
      </c>
      <c r="AV98" s="3">
        <v>0</v>
      </c>
      <c r="AW98" s="3">
        <v>0</v>
      </c>
      <c r="AX98" s="3">
        <v>0</v>
      </c>
      <c r="AY98" s="3">
        <v>0</v>
      </c>
      <c r="AZ98" s="3">
        <v>0</v>
      </c>
      <c r="BA98" s="3">
        <v>0</v>
      </c>
      <c r="BB98" s="3">
        <v>0</v>
      </c>
      <c r="BC98" s="3"/>
      <c r="BD98" s="3"/>
      <c r="BE98" s="3"/>
      <c r="BF98" s="3"/>
      <c r="BG98" s="3"/>
      <c r="BH98" s="3"/>
      <c r="BI98" s="3"/>
      <c r="BJ98" s="3"/>
      <c r="BK98" s="3"/>
      <c r="BL98" s="3"/>
      <c r="BM98" s="3">
        <v>0</v>
      </c>
      <c r="BN98" s="3">
        <v>0</v>
      </c>
      <c r="BO98" s="3">
        <v>0</v>
      </c>
      <c r="BP98" s="3">
        <v>0</v>
      </c>
      <c r="BQ98" s="3">
        <v>0</v>
      </c>
      <c r="BR98" s="3">
        <v>0</v>
      </c>
      <c r="BS98" s="3">
        <v>0</v>
      </c>
      <c r="BT98" s="3">
        <v>0</v>
      </c>
      <c r="BU98" s="3">
        <v>0</v>
      </c>
      <c r="BV98" s="3">
        <v>0</v>
      </c>
      <c r="BW98" s="3">
        <v>0</v>
      </c>
      <c r="BX98" s="3">
        <v>0</v>
      </c>
      <c r="BY98" s="3">
        <v>0</v>
      </c>
      <c r="BZ98" s="3">
        <v>0</v>
      </c>
      <c r="CA98" s="3">
        <v>0</v>
      </c>
      <c r="CB98" s="3">
        <v>0</v>
      </c>
      <c r="CC98" s="3">
        <v>0</v>
      </c>
      <c r="CD98" s="3">
        <v>0</v>
      </c>
      <c r="CE98" s="3">
        <v>0</v>
      </c>
      <c r="CF98" s="3">
        <v>0</v>
      </c>
      <c r="CG98" s="3">
        <v>0</v>
      </c>
      <c r="CH98" s="3">
        <v>0</v>
      </c>
      <c r="CI98" s="3">
        <v>0</v>
      </c>
      <c r="CJ98" s="3">
        <v>0</v>
      </c>
      <c r="CK98" s="3">
        <v>0</v>
      </c>
      <c r="CL98" s="3">
        <v>0</v>
      </c>
      <c r="CM98" s="3">
        <v>0</v>
      </c>
      <c r="CN98" s="3">
        <v>0</v>
      </c>
      <c r="CO98" s="3">
        <v>0</v>
      </c>
      <c r="CP98" s="3">
        <v>0</v>
      </c>
      <c r="CQ98" s="3">
        <v>0</v>
      </c>
      <c r="CR98" s="3">
        <v>0</v>
      </c>
      <c r="CS98" s="3">
        <v>0</v>
      </c>
      <c r="CT98" s="3">
        <v>0</v>
      </c>
      <c r="CU98" s="3">
        <v>0</v>
      </c>
      <c r="CV98" s="3">
        <v>0</v>
      </c>
      <c r="CW98" s="3">
        <v>0</v>
      </c>
      <c r="CX98" s="3">
        <v>0</v>
      </c>
      <c r="CY98" s="3">
        <v>0</v>
      </c>
      <c r="CZ98" s="3">
        <v>0</v>
      </c>
      <c r="DA98" s="105">
        <f t="shared" si="24"/>
        <v>0</v>
      </c>
      <c r="DB98" s="117">
        <f t="shared" si="23"/>
        <v>0</v>
      </c>
      <c r="DP98" s="175">
        <f t="shared" si="18"/>
        <v>0</v>
      </c>
      <c r="DQ98" s="175">
        <f t="shared" si="19"/>
        <v>0</v>
      </c>
      <c r="DR98" s="175">
        <f t="shared" si="20"/>
        <v>0</v>
      </c>
      <c r="DS98" s="175">
        <f t="shared" si="21"/>
        <v>0</v>
      </c>
      <c r="DT98" s="175"/>
    </row>
    <row r="99" spans="1:124" s="176" customFormat="1" ht="15.4" customHeight="1" thickBot="1">
      <c r="A99" s="185" t="str">
        <f>IF(DA98&lt;&gt;0,(IF(OR(A98="",B98=""),"Please fill in the two boxes above",IF(AND(B98="YES",OR(A98="OTHER",A98="")),"YES for direct impacts on business/household only",""))),"")</f>
        <v/>
      </c>
      <c r="B99" s="187"/>
      <c r="C99" s="40" t="s">
        <v>53</v>
      </c>
      <c r="D99" s="151"/>
      <c r="E99" s="2"/>
      <c r="F99" s="2"/>
      <c r="G99" s="2"/>
      <c r="H99" s="2"/>
      <c r="I99" s="2"/>
      <c r="J99" s="2"/>
      <c r="K99" s="2"/>
      <c r="L99" s="2"/>
      <c r="M99" s="2"/>
      <c r="N99" s="2"/>
      <c r="O99" s="2">
        <v>0</v>
      </c>
      <c r="P99" s="2">
        <v>0</v>
      </c>
      <c r="Q99" s="2">
        <v>0</v>
      </c>
      <c r="R99" s="2">
        <v>0</v>
      </c>
      <c r="S99" s="2">
        <v>0</v>
      </c>
      <c r="T99" s="2">
        <v>0</v>
      </c>
      <c r="U99" s="2">
        <v>0</v>
      </c>
      <c r="V99" s="2">
        <v>0</v>
      </c>
      <c r="W99" s="2">
        <v>0</v>
      </c>
      <c r="X99" s="2">
        <v>0</v>
      </c>
      <c r="Y99" s="2">
        <v>0</v>
      </c>
      <c r="Z99" s="2">
        <v>0</v>
      </c>
      <c r="AA99" s="2">
        <v>0</v>
      </c>
      <c r="AB99" s="2">
        <v>0</v>
      </c>
      <c r="AC99" s="2">
        <v>0</v>
      </c>
      <c r="AD99" s="2">
        <v>0</v>
      </c>
      <c r="AE99" s="2">
        <v>0</v>
      </c>
      <c r="AF99" s="2">
        <v>0</v>
      </c>
      <c r="AG99" s="2">
        <v>0</v>
      </c>
      <c r="AH99" s="2">
        <v>0</v>
      </c>
      <c r="AI99" s="2">
        <v>0</v>
      </c>
      <c r="AJ99" s="2">
        <v>0</v>
      </c>
      <c r="AK99" s="2">
        <v>0</v>
      </c>
      <c r="AL99" s="2">
        <v>0</v>
      </c>
      <c r="AM99" s="2">
        <v>0</v>
      </c>
      <c r="AN99" s="2">
        <v>0</v>
      </c>
      <c r="AO99" s="2">
        <v>0</v>
      </c>
      <c r="AP99" s="2">
        <v>0</v>
      </c>
      <c r="AQ99" s="2">
        <v>0</v>
      </c>
      <c r="AR99" s="2">
        <v>0</v>
      </c>
      <c r="AS99" s="2">
        <v>0</v>
      </c>
      <c r="AT99" s="2">
        <v>0</v>
      </c>
      <c r="AU99" s="2">
        <v>0</v>
      </c>
      <c r="AV99" s="2">
        <v>0</v>
      </c>
      <c r="AW99" s="2">
        <v>0</v>
      </c>
      <c r="AX99" s="2">
        <v>0</v>
      </c>
      <c r="AY99" s="2">
        <v>0</v>
      </c>
      <c r="AZ99" s="2">
        <v>0</v>
      </c>
      <c r="BA99" s="2">
        <v>0</v>
      </c>
      <c r="BB99" s="2">
        <v>0</v>
      </c>
      <c r="BC99" s="2"/>
      <c r="BD99" s="2"/>
      <c r="BE99" s="2"/>
      <c r="BF99" s="2"/>
      <c r="BG99" s="2"/>
      <c r="BH99" s="2"/>
      <c r="BI99" s="2"/>
      <c r="BJ99" s="2"/>
      <c r="BK99" s="2"/>
      <c r="BL99" s="2"/>
      <c r="BM99" s="2">
        <v>0</v>
      </c>
      <c r="BN99" s="2">
        <v>0</v>
      </c>
      <c r="BO99" s="2">
        <v>0</v>
      </c>
      <c r="BP99" s="2">
        <v>0</v>
      </c>
      <c r="BQ99" s="2">
        <v>0</v>
      </c>
      <c r="BR99" s="2">
        <v>0</v>
      </c>
      <c r="BS99" s="2">
        <v>0</v>
      </c>
      <c r="BT99" s="2">
        <v>0</v>
      </c>
      <c r="BU99" s="2">
        <v>0</v>
      </c>
      <c r="BV99" s="2">
        <v>0</v>
      </c>
      <c r="BW99" s="2">
        <v>0</v>
      </c>
      <c r="BX99" s="2">
        <v>0</v>
      </c>
      <c r="BY99" s="2">
        <v>0</v>
      </c>
      <c r="BZ99" s="2">
        <v>0</v>
      </c>
      <c r="CA99" s="2">
        <v>0</v>
      </c>
      <c r="CB99" s="2">
        <v>0</v>
      </c>
      <c r="CC99" s="2">
        <v>0</v>
      </c>
      <c r="CD99" s="2">
        <v>0</v>
      </c>
      <c r="CE99" s="2">
        <v>0</v>
      </c>
      <c r="CF99" s="2">
        <v>0</v>
      </c>
      <c r="CG99" s="2">
        <v>0</v>
      </c>
      <c r="CH99" s="2">
        <v>0</v>
      </c>
      <c r="CI99" s="2">
        <v>0</v>
      </c>
      <c r="CJ99" s="2">
        <v>0</v>
      </c>
      <c r="CK99" s="2">
        <v>0</v>
      </c>
      <c r="CL99" s="2">
        <v>0</v>
      </c>
      <c r="CM99" s="2">
        <v>0</v>
      </c>
      <c r="CN99" s="2">
        <v>0</v>
      </c>
      <c r="CO99" s="2">
        <v>0</v>
      </c>
      <c r="CP99" s="2">
        <v>0</v>
      </c>
      <c r="CQ99" s="2">
        <v>0</v>
      </c>
      <c r="CR99" s="2">
        <v>0</v>
      </c>
      <c r="CS99" s="2">
        <v>0</v>
      </c>
      <c r="CT99" s="2">
        <v>0</v>
      </c>
      <c r="CU99" s="2">
        <v>0</v>
      </c>
      <c r="CV99" s="2">
        <v>0</v>
      </c>
      <c r="CW99" s="2">
        <v>0</v>
      </c>
      <c r="CX99" s="2">
        <v>0</v>
      </c>
      <c r="CY99" s="2">
        <v>0</v>
      </c>
      <c r="CZ99" s="2">
        <v>0</v>
      </c>
      <c r="DA99" s="105">
        <f t="shared" si="24"/>
        <v>0</v>
      </c>
      <c r="DB99" s="117">
        <f t="shared" si="23"/>
        <v>0</v>
      </c>
      <c r="DP99" s="175">
        <f t="shared" si="18"/>
        <v>0</v>
      </c>
      <c r="DQ99" s="175">
        <f t="shared" si="19"/>
        <v>0</v>
      </c>
      <c r="DR99" s="175">
        <f t="shared" si="20"/>
        <v>0</v>
      </c>
      <c r="DS99" s="175">
        <f t="shared" si="21"/>
        <v>0</v>
      </c>
      <c r="DT99" s="175"/>
    </row>
    <row r="100" spans="1:124" s="176" customFormat="1" ht="16.5" thickBot="1">
      <c r="A100" s="188"/>
      <c r="B100" s="187"/>
      <c r="C100" s="42" t="s">
        <v>54</v>
      </c>
      <c r="D100" s="154"/>
      <c r="E100" s="4"/>
      <c r="F100" s="5"/>
      <c r="G100" s="5"/>
      <c r="H100" s="5"/>
      <c r="I100" s="5"/>
      <c r="J100" s="5"/>
      <c r="K100" s="5"/>
      <c r="L100" s="5"/>
      <c r="M100" s="5"/>
      <c r="N100" s="5"/>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0</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4"/>
      <c r="BD100" s="5"/>
      <c r="BE100" s="5"/>
      <c r="BF100" s="5"/>
      <c r="BG100" s="5"/>
      <c r="BH100" s="5"/>
      <c r="BI100" s="5"/>
      <c r="BJ100" s="5"/>
      <c r="BK100" s="5"/>
      <c r="BL100" s="5"/>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0</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105">
        <f t="shared" si="24"/>
        <v>0</v>
      </c>
      <c r="DB100" s="117">
        <f t="shared" si="23"/>
        <v>0</v>
      </c>
      <c r="DP100" s="175">
        <f t="shared" si="18"/>
        <v>0</v>
      </c>
      <c r="DQ100" s="175">
        <f t="shared" si="19"/>
        <v>0</v>
      </c>
      <c r="DR100" s="175">
        <f t="shared" si="20"/>
        <v>0</v>
      </c>
      <c r="DS100" s="175">
        <f t="shared" si="21"/>
        <v>0</v>
      </c>
      <c r="DT100" s="175"/>
    </row>
    <row r="101" spans="1:124" s="176" customFormat="1" ht="15.4" hidden="1" customHeight="1" outlineLevel="1" thickBot="1">
      <c r="A101" s="37"/>
      <c r="B101" s="38"/>
      <c r="C101" s="45" t="s">
        <v>151</v>
      </c>
      <c r="D101" s="153"/>
      <c r="E101" s="97"/>
      <c r="F101" s="98"/>
      <c r="G101" s="98"/>
      <c r="H101" s="98"/>
      <c r="I101" s="98"/>
      <c r="J101" s="98"/>
      <c r="K101" s="98"/>
      <c r="L101" s="98"/>
      <c r="M101" s="98"/>
      <c r="N101" s="98"/>
      <c r="O101" s="98">
        <v>0</v>
      </c>
      <c r="P101" s="98">
        <v>0</v>
      </c>
      <c r="Q101" s="98">
        <v>0</v>
      </c>
      <c r="R101" s="98">
        <v>0</v>
      </c>
      <c r="S101" s="98">
        <v>0</v>
      </c>
      <c r="T101" s="98">
        <v>0</v>
      </c>
      <c r="U101" s="98">
        <v>0</v>
      </c>
      <c r="V101" s="98">
        <v>0</v>
      </c>
      <c r="W101" s="98">
        <v>0</v>
      </c>
      <c r="X101" s="98">
        <v>0</v>
      </c>
      <c r="Y101" s="98">
        <v>0</v>
      </c>
      <c r="Z101" s="98">
        <v>0</v>
      </c>
      <c r="AA101" s="98">
        <v>0</v>
      </c>
      <c r="AB101" s="98">
        <v>0</v>
      </c>
      <c r="AC101" s="98">
        <v>0</v>
      </c>
      <c r="AD101" s="98">
        <v>0</v>
      </c>
      <c r="AE101" s="98">
        <v>0</v>
      </c>
      <c r="AF101" s="98">
        <v>0</v>
      </c>
      <c r="AG101" s="98">
        <v>0</v>
      </c>
      <c r="AH101" s="98">
        <v>0</v>
      </c>
      <c r="AI101" s="98">
        <v>0</v>
      </c>
      <c r="AJ101" s="98">
        <v>0</v>
      </c>
      <c r="AK101" s="98">
        <v>0</v>
      </c>
      <c r="AL101" s="98">
        <v>0</v>
      </c>
      <c r="AM101" s="98">
        <v>0</v>
      </c>
      <c r="AN101" s="98">
        <v>0</v>
      </c>
      <c r="AO101" s="98">
        <v>0</v>
      </c>
      <c r="AP101" s="98">
        <v>0</v>
      </c>
      <c r="AQ101" s="98">
        <v>0</v>
      </c>
      <c r="AR101" s="98">
        <v>0</v>
      </c>
      <c r="AS101" s="98">
        <v>0</v>
      </c>
      <c r="AT101" s="98">
        <v>0</v>
      </c>
      <c r="AU101" s="98">
        <v>0</v>
      </c>
      <c r="AV101" s="98">
        <v>0</v>
      </c>
      <c r="AW101" s="98">
        <v>0</v>
      </c>
      <c r="AX101" s="98">
        <v>0</v>
      </c>
      <c r="AY101" s="98">
        <v>0</v>
      </c>
      <c r="AZ101" s="98">
        <v>0</v>
      </c>
      <c r="BA101" s="98">
        <v>0</v>
      </c>
      <c r="BB101" s="98">
        <v>0</v>
      </c>
      <c r="BC101" s="97"/>
      <c r="BD101" s="98"/>
      <c r="BE101" s="98"/>
      <c r="BF101" s="98"/>
      <c r="BG101" s="98"/>
      <c r="BH101" s="98"/>
      <c r="BI101" s="98"/>
      <c r="BJ101" s="98"/>
      <c r="BK101" s="98"/>
      <c r="BL101" s="98"/>
      <c r="BM101" s="98">
        <v>0</v>
      </c>
      <c r="BN101" s="98">
        <v>0</v>
      </c>
      <c r="BO101" s="98">
        <v>0</v>
      </c>
      <c r="BP101" s="98">
        <v>0</v>
      </c>
      <c r="BQ101" s="98">
        <v>0</v>
      </c>
      <c r="BR101" s="98">
        <v>0</v>
      </c>
      <c r="BS101" s="98">
        <v>0</v>
      </c>
      <c r="BT101" s="98">
        <v>0</v>
      </c>
      <c r="BU101" s="98">
        <v>0</v>
      </c>
      <c r="BV101" s="98">
        <v>0</v>
      </c>
      <c r="BW101" s="98">
        <v>0</v>
      </c>
      <c r="BX101" s="98">
        <v>0</v>
      </c>
      <c r="BY101" s="98">
        <v>0</v>
      </c>
      <c r="BZ101" s="98">
        <v>0</v>
      </c>
      <c r="CA101" s="98">
        <v>0</v>
      </c>
      <c r="CB101" s="98">
        <v>0</v>
      </c>
      <c r="CC101" s="98">
        <v>0</v>
      </c>
      <c r="CD101" s="98">
        <v>0</v>
      </c>
      <c r="CE101" s="98">
        <v>0</v>
      </c>
      <c r="CF101" s="98">
        <v>0</v>
      </c>
      <c r="CG101" s="98">
        <v>0</v>
      </c>
      <c r="CH101" s="98">
        <v>0</v>
      </c>
      <c r="CI101" s="98">
        <v>0</v>
      </c>
      <c r="CJ101" s="98">
        <v>0</v>
      </c>
      <c r="CK101" s="98">
        <v>0</v>
      </c>
      <c r="CL101" s="98">
        <v>0</v>
      </c>
      <c r="CM101" s="98">
        <v>0</v>
      </c>
      <c r="CN101" s="98">
        <v>0</v>
      </c>
      <c r="CO101" s="98">
        <v>0</v>
      </c>
      <c r="CP101" s="98">
        <v>0</v>
      </c>
      <c r="CQ101" s="98">
        <v>0</v>
      </c>
      <c r="CR101" s="98">
        <v>0</v>
      </c>
      <c r="CS101" s="98">
        <v>0</v>
      </c>
      <c r="CT101" s="98">
        <v>0</v>
      </c>
      <c r="CU101" s="98">
        <v>0</v>
      </c>
      <c r="CV101" s="98">
        <v>0</v>
      </c>
      <c r="CW101" s="98">
        <v>0</v>
      </c>
      <c r="CX101" s="98">
        <v>0</v>
      </c>
      <c r="CY101" s="98">
        <v>0</v>
      </c>
      <c r="CZ101" s="98">
        <v>0</v>
      </c>
      <c r="DA101" s="105">
        <f t="shared" si="24"/>
        <v>0</v>
      </c>
      <c r="DB101" s="117">
        <f t="shared" si="23"/>
        <v>0</v>
      </c>
      <c r="DP101" s="175">
        <f t="shared" si="18"/>
        <v>0</v>
      </c>
      <c r="DQ101" s="175">
        <f t="shared" si="19"/>
        <v>0</v>
      </c>
      <c r="DR101" s="175">
        <f t="shared" si="20"/>
        <v>0</v>
      </c>
      <c r="DS101" s="175">
        <f t="shared" si="21"/>
        <v>0</v>
      </c>
      <c r="DT101" s="175"/>
    </row>
    <row r="102" spans="1:124" s="176" customFormat="1" ht="15.4" hidden="1" customHeight="1" outlineLevel="1" thickBot="1">
      <c r="A102" s="185" t="str">
        <f>IF(DA101&lt;&gt;0,(IF(OR(A101="",B101=""),"Please fill in the two boxes above",IF(AND(B101="YES",OR(A101="OTHER",A101="")),"YES for direct impacts on business/household only",""))),"")</f>
        <v/>
      </c>
      <c r="B102" s="187"/>
      <c r="C102" s="40" t="s">
        <v>53</v>
      </c>
      <c r="D102" s="151"/>
      <c r="E102" s="99"/>
      <c r="F102" s="3"/>
      <c r="G102" s="3"/>
      <c r="H102" s="3"/>
      <c r="I102" s="3"/>
      <c r="J102" s="3"/>
      <c r="K102" s="3"/>
      <c r="L102" s="3"/>
      <c r="M102" s="3"/>
      <c r="N102" s="3"/>
      <c r="O102" s="3">
        <v>0</v>
      </c>
      <c r="P102" s="2">
        <v>0</v>
      </c>
      <c r="Q102" s="2">
        <v>0</v>
      </c>
      <c r="R102" s="2">
        <v>0</v>
      </c>
      <c r="S102" s="2">
        <v>0</v>
      </c>
      <c r="T102" s="2">
        <v>0</v>
      </c>
      <c r="U102" s="2">
        <v>0</v>
      </c>
      <c r="V102" s="2">
        <v>0</v>
      </c>
      <c r="W102" s="2">
        <v>0</v>
      </c>
      <c r="X102" s="2">
        <v>0</v>
      </c>
      <c r="Y102" s="2">
        <v>0</v>
      </c>
      <c r="Z102" s="2">
        <v>0</v>
      </c>
      <c r="AA102" s="2">
        <v>0</v>
      </c>
      <c r="AB102" s="2">
        <v>0</v>
      </c>
      <c r="AC102" s="2">
        <v>0</v>
      </c>
      <c r="AD102" s="2">
        <v>0</v>
      </c>
      <c r="AE102" s="2">
        <v>0</v>
      </c>
      <c r="AF102" s="2">
        <v>0</v>
      </c>
      <c r="AG102" s="2">
        <v>0</v>
      </c>
      <c r="AH102" s="2">
        <v>0</v>
      </c>
      <c r="AI102" s="2">
        <v>0</v>
      </c>
      <c r="AJ102" s="2">
        <v>0</v>
      </c>
      <c r="AK102" s="2">
        <v>0</v>
      </c>
      <c r="AL102" s="2">
        <v>0</v>
      </c>
      <c r="AM102" s="2">
        <v>0</v>
      </c>
      <c r="AN102" s="2">
        <v>0</v>
      </c>
      <c r="AO102" s="2">
        <v>0</v>
      </c>
      <c r="AP102" s="2">
        <v>0</v>
      </c>
      <c r="AQ102" s="2">
        <v>0</v>
      </c>
      <c r="AR102" s="2">
        <v>0</v>
      </c>
      <c r="AS102" s="2">
        <v>0</v>
      </c>
      <c r="AT102" s="2">
        <v>0</v>
      </c>
      <c r="AU102" s="2">
        <v>0</v>
      </c>
      <c r="AV102" s="2">
        <v>0</v>
      </c>
      <c r="AW102" s="2">
        <v>0</v>
      </c>
      <c r="AX102" s="2">
        <v>0</v>
      </c>
      <c r="AY102" s="2">
        <v>0</v>
      </c>
      <c r="AZ102" s="2">
        <v>0</v>
      </c>
      <c r="BA102" s="2">
        <v>0</v>
      </c>
      <c r="BB102" s="2">
        <v>0</v>
      </c>
      <c r="BC102" s="99"/>
      <c r="BD102" s="3"/>
      <c r="BE102" s="3"/>
      <c r="BF102" s="3"/>
      <c r="BG102" s="3"/>
      <c r="BH102" s="3"/>
      <c r="BI102" s="3"/>
      <c r="BJ102" s="3"/>
      <c r="BK102" s="3"/>
      <c r="BL102" s="3"/>
      <c r="BM102" s="3">
        <v>0</v>
      </c>
      <c r="BN102" s="2">
        <v>0</v>
      </c>
      <c r="BO102" s="2">
        <v>0</v>
      </c>
      <c r="BP102" s="2">
        <v>0</v>
      </c>
      <c r="BQ102" s="2">
        <v>0</v>
      </c>
      <c r="BR102" s="2">
        <v>0</v>
      </c>
      <c r="BS102" s="2">
        <v>0</v>
      </c>
      <c r="BT102" s="2">
        <v>0</v>
      </c>
      <c r="BU102" s="2">
        <v>0</v>
      </c>
      <c r="BV102" s="2">
        <v>0</v>
      </c>
      <c r="BW102" s="2">
        <v>0</v>
      </c>
      <c r="BX102" s="2">
        <v>0</v>
      </c>
      <c r="BY102" s="2">
        <v>0</v>
      </c>
      <c r="BZ102" s="2">
        <v>0</v>
      </c>
      <c r="CA102" s="2">
        <v>0</v>
      </c>
      <c r="CB102" s="2">
        <v>0</v>
      </c>
      <c r="CC102" s="2">
        <v>0</v>
      </c>
      <c r="CD102" s="2">
        <v>0</v>
      </c>
      <c r="CE102" s="2">
        <v>0</v>
      </c>
      <c r="CF102" s="2">
        <v>0</v>
      </c>
      <c r="CG102" s="2">
        <v>0</v>
      </c>
      <c r="CH102" s="2">
        <v>0</v>
      </c>
      <c r="CI102" s="2">
        <v>0</v>
      </c>
      <c r="CJ102" s="2">
        <v>0</v>
      </c>
      <c r="CK102" s="2">
        <v>0</v>
      </c>
      <c r="CL102" s="2">
        <v>0</v>
      </c>
      <c r="CM102" s="2">
        <v>0</v>
      </c>
      <c r="CN102" s="2">
        <v>0</v>
      </c>
      <c r="CO102" s="2">
        <v>0</v>
      </c>
      <c r="CP102" s="2">
        <v>0</v>
      </c>
      <c r="CQ102" s="2">
        <v>0</v>
      </c>
      <c r="CR102" s="2">
        <v>0</v>
      </c>
      <c r="CS102" s="2">
        <v>0</v>
      </c>
      <c r="CT102" s="2">
        <v>0</v>
      </c>
      <c r="CU102" s="2">
        <v>0</v>
      </c>
      <c r="CV102" s="2">
        <v>0</v>
      </c>
      <c r="CW102" s="2">
        <v>0</v>
      </c>
      <c r="CX102" s="2">
        <v>0</v>
      </c>
      <c r="CY102" s="2">
        <v>0</v>
      </c>
      <c r="CZ102" s="2">
        <v>0</v>
      </c>
      <c r="DA102" s="105">
        <f t="shared" si="24"/>
        <v>0</v>
      </c>
      <c r="DB102" s="117">
        <f t="shared" si="23"/>
        <v>0</v>
      </c>
      <c r="DP102" s="175">
        <f t="shared" si="18"/>
        <v>0</v>
      </c>
      <c r="DQ102" s="175">
        <f t="shared" si="19"/>
        <v>0</v>
      </c>
      <c r="DR102" s="175">
        <f t="shared" si="20"/>
        <v>0</v>
      </c>
      <c r="DS102" s="175">
        <f t="shared" si="21"/>
        <v>0</v>
      </c>
      <c r="DT102" s="175"/>
    </row>
    <row r="103" spans="1:124" s="176" customFormat="1" ht="15.4" hidden="1" customHeight="1" outlineLevel="1" thickBot="1">
      <c r="A103" s="188"/>
      <c r="B103" s="187"/>
      <c r="C103" s="41" t="s">
        <v>54</v>
      </c>
      <c r="D103" s="152"/>
      <c r="E103" s="100"/>
      <c r="F103" s="101"/>
      <c r="G103" s="101"/>
      <c r="H103" s="101"/>
      <c r="I103" s="101"/>
      <c r="J103" s="101"/>
      <c r="K103" s="101"/>
      <c r="L103" s="101"/>
      <c r="M103" s="101"/>
      <c r="N103" s="101"/>
      <c r="O103" s="101">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100"/>
      <c r="BD103" s="101"/>
      <c r="BE103" s="101"/>
      <c r="BF103" s="101"/>
      <c r="BG103" s="101"/>
      <c r="BH103" s="101"/>
      <c r="BI103" s="101"/>
      <c r="BJ103" s="101"/>
      <c r="BK103" s="101"/>
      <c r="BL103" s="101"/>
      <c r="BM103" s="101">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105">
        <f t="shared" si="24"/>
        <v>0</v>
      </c>
      <c r="DB103" s="117">
        <f t="shared" si="23"/>
        <v>0</v>
      </c>
      <c r="DP103" s="175">
        <f t="shared" si="18"/>
        <v>0</v>
      </c>
      <c r="DQ103" s="175">
        <f t="shared" si="19"/>
        <v>0</v>
      </c>
      <c r="DR103" s="175">
        <f t="shared" si="20"/>
        <v>0</v>
      </c>
      <c r="DS103" s="175">
        <f t="shared" si="21"/>
        <v>0</v>
      </c>
      <c r="DT103" s="175"/>
    </row>
    <row r="104" spans="1:124" s="176" customFormat="1" ht="15.4" hidden="1" customHeight="1" outlineLevel="1" thickBot="1">
      <c r="A104" s="37"/>
      <c r="B104" s="38"/>
      <c r="C104" s="46" t="s">
        <v>152</v>
      </c>
      <c r="D104" s="111"/>
      <c r="E104" s="97"/>
      <c r="F104" s="98"/>
      <c r="G104" s="98"/>
      <c r="H104" s="98"/>
      <c r="I104" s="98"/>
      <c r="J104" s="98"/>
      <c r="K104" s="98"/>
      <c r="L104" s="98"/>
      <c r="M104" s="98"/>
      <c r="N104" s="98"/>
      <c r="O104" s="98">
        <v>0</v>
      </c>
      <c r="P104" s="98">
        <v>0</v>
      </c>
      <c r="Q104" s="98">
        <v>0</v>
      </c>
      <c r="R104" s="98">
        <v>0</v>
      </c>
      <c r="S104" s="98">
        <v>0</v>
      </c>
      <c r="T104" s="98">
        <v>0</v>
      </c>
      <c r="U104" s="98">
        <v>0</v>
      </c>
      <c r="V104" s="98">
        <v>0</v>
      </c>
      <c r="W104" s="98">
        <v>0</v>
      </c>
      <c r="X104" s="98">
        <v>0</v>
      </c>
      <c r="Y104" s="98">
        <v>0</v>
      </c>
      <c r="Z104" s="98">
        <v>0</v>
      </c>
      <c r="AA104" s="98">
        <v>0</v>
      </c>
      <c r="AB104" s="98">
        <v>0</v>
      </c>
      <c r="AC104" s="98">
        <v>0</v>
      </c>
      <c r="AD104" s="98">
        <v>0</v>
      </c>
      <c r="AE104" s="98">
        <v>0</v>
      </c>
      <c r="AF104" s="98">
        <v>0</v>
      </c>
      <c r="AG104" s="98">
        <v>0</v>
      </c>
      <c r="AH104" s="98">
        <v>0</v>
      </c>
      <c r="AI104" s="98">
        <v>0</v>
      </c>
      <c r="AJ104" s="98">
        <v>0</v>
      </c>
      <c r="AK104" s="98">
        <v>0</v>
      </c>
      <c r="AL104" s="98">
        <v>0</v>
      </c>
      <c r="AM104" s="98">
        <v>0</v>
      </c>
      <c r="AN104" s="98">
        <v>0</v>
      </c>
      <c r="AO104" s="98">
        <v>0</v>
      </c>
      <c r="AP104" s="98">
        <v>0</v>
      </c>
      <c r="AQ104" s="98">
        <v>0</v>
      </c>
      <c r="AR104" s="98">
        <v>0</v>
      </c>
      <c r="AS104" s="98">
        <v>0</v>
      </c>
      <c r="AT104" s="98">
        <v>0</v>
      </c>
      <c r="AU104" s="98">
        <v>0</v>
      </c>
      <c r="AV104" s="98">
        <v>0</v>
      </c>
      <c r="AW104" s="98">
        <v>0</v>
      </c>
      <c r="AX104" s="98">
        <v>0</v>
      </c>
      <c r="AY104" s="98">
        <v>0</v>
      </c>
      <c r="AZ104" s="98">
        <v>0</v>
      </c>
      <c r="BA104" s="98">
        <v>0</v>
      </c>
      <c r="BB104" s="98">
        <v>0</v>
      </c>
      <c r="BC104" s="97"/>
      <c r="BD104" s="98"/>
      <c r="BE104" s="98"/>
      <c r="BF104" s="98"/>
      <c r="BG104" s="98"/>
      <c r="BH104" s="98"/>
      <c r="BI104" s="98"/>
      <c r="BJ104" s="98"/>
      <c r="BK104" s="98"/>
      <c r="BL104" s="98"/>
      <c r="BM104" s="98">
        <v>0</v>
      </c>
      <c r="BN104" s="98">
        <v>0</v>
      </c>
      <c r="BO104" s="98">
        <v>0</v>
      </c>
      <c r="BP104" s="98">
        <v>0</v>
      </c>
      <c r="BQ104" s="98">
        <v>0</v>
      </c>
      <c r="BR104" s="98">
        <v>0</v>
      </c>
      <c r="BS104" s="98">
        <v>0</v>
      </c>
      <c r="BT104" s="98">
        <v>0</v>
      </c>
      <c r="BU104" s="98">
        <v>0</v>
      </c>
      <c r="BV104" s="98">
        <v>0</v>
      </c>
      <c r="BW104" s="98">
        <v>0</v>
      </c>
      <c r="BX104" s="98">
        <v>0</v>
      </c>
      <c r="BY104" s="98">
        <v>0</v>
      </c>
      <c r="BZ104" s="98">
        <v>0</v>
      </c>
      <c r="CA104" s="98">
        <v>0</v>
      </c>
      <c r="CB104" s="98">
        <v>0</v>
      </c>
      <c r="CC104" s="98">
        <v>0</v>
      </c>
      <c r="CD104" s="98">
        <v>0</v>
      </c>
      <c r="CE104" s="98">
        <v>0</v>
      </c>
      <c r="CF104" s="98">
        <v>0</v>
      </c>
      <c r="CG104" s="98">
        <v>0</v>
      </c>
      <c r="CH104" s="98">
        <v>0</v>
      </c>
      <c r="CI104" s="98">
        <v>0</v>
      </c>
      <c r="CJ104" s="98">
        <v>0</v>
      </c>
      <c r="CK104" s="98">
        <v>0</v>
      </c>
      <c r="CL104" s="98">
        <v>0</v>
      </c>
      <c r="CM104" s="98">
        <v>0</v>
      </c>
      <c r="CN104" s="98">
        <v>0</v>
      </c>
      <c r="CO104" s="98">
        <v>0</v>
      </c>
      <c r="CP104" s="98">
        <v>0</v>
      </c>
      <c r="CQ104" s="98">
        <v>0</v>
      </c>
      <c r="CR104" s="98">
        <v>0</v>
      </c>
      <c r="CS104" s="98">
        <v>0</v>
      </c>
      <c r="CT104" s="98">
        <v>0</v>
      </c>
      <c r="CU104" s="98">
        <v>0</v>
      </c>
      <c r="CV104" s="98">
        <v>0</v>
      </c>
      <c r="CW104" s="98">
        <v>0</v>
      </c>
      <c r="CX104" s="98">
        <v>0</v>
      </c>
      <c r="CY104" s="98">
        <v>0</v>
      </c>
      <c r="CZ104" s="98">
        <v>0</v>
      </c>
      <c r="DA104" s="105">
        <f t="shared" si="24"/>
        <v>0</v>
      </c>
      <c r="DB104" s="117">
        <f t="shared" si="23"/>
        <v>0</v>
      </c>
      <c r="DP104" s="175">
        <f t="shared" si="18"/>
        <v>0</v>
      </c>
      <c r="DQ104" s="175">
        <f t="shared" si="19"/>
        <v>0</v>
      </c>
      <c r="DR104" s="175">
        <f t="shared" si="20"/>
        <v>0</v>
      </c>
      <c r="DS104" s="175">
        <f t="shared" si="21"/>
        <v>0</v>
      </c>
      <c r="DT104" s="175"/>
    </row>
    <row r="105" spans="1:124" s="176" customFormat="1" ht="15.4" hidden="1" customHeight="1" outlineLevel="1" thickBot="1">
      <c r="A105" s="185" t="str">
        <f>IF(DA104&lt;&gt;0,(IF(OR(A104="",B104=""),"Please fill in the two boxes above",IF(AND(B104="YES",OR(A104="OTHER",A104="")),"YES for direct impacts on business/household only",""))),"")</f>
        <v/>
      </c>
      <c r="B105" s="187"/>
      <c r="C105" s="40" t="s">
        <v>53</v>
      </c>
      <c r="D105" s="155"/>
      <c r="E105" s="99"/>
      <c r="F105" s="3"/>
      <c r="G105" s="3"/>
      <c r="H105" s="3"/>
      <c r="I105" s="3"/>
      <c r="J105" s="3"/>
      <c r="K105" s="3"/>
      <c r="L105" s="3"/>
      <c r="M105" s="3"/>
      <c r="N105" s="3"/>
      <c r="O105" s="3">
        <v>0</v>
      </c>
      <c r="P105" s="2">
        <v>0</v>
      </c>
      <c r="Q105" s="2">
        <v>0</v>
      </c>
      <c r="R105" s="2">
        <v>0</v>
      </c>
      <c r="S105" s="2">
        <v>0</v>
      </c>
      <c r="T105" s="2">
        <v>0</v>
      </c>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c r="AL105" s="2">
        <v>0</v>
      </c>
      <c r="AM105" s="2">
        <v>0</v>
      </c>
      <c r="AN105" s="2">
        <v>0</v>
      </c>
      <c r="AO105" s="2">
        <v>0</v>
      </c>
      <c r="AP105" s="2">
        <v>0</v>
      </c>
      <c r="AQ105" s="2">
        <v>0</v>
      </c>
      <c r="AR105" s="2">
        <v>0</v>
      </c>
      <c r="AS105" s="2">
        <v>0</v>
      </c>
      <c r="AT105" s="2">
        <v>0</v>
      </c>
      <c r="AU105" s="2">
        <v>0</v>
      </c>
      <c r="AV105" s="2">
        <v>0</v>
      </c>
      <c r="AW105" s="2">
        <v>0</v>
      </c>
      <c r="AX105" s="2">
        <v>0</v>
      </c>
      <c r="AY105" s="2">
        <v>0</v>
      </c>
      <c r="AZ105" s="2">
        <v>0</v>
      </c>
      <c r="BA105" s="2">
        <v>0</v>
      </c>
      <c r="BB105" s="2">
        <v>0</v>
      </c>
      <c r="BC105" s="99"/>
      <c r="BD105" s="3"/>
      <c r="BE105" s="3"/>
      <c r="BF105" s="3"/>
      <c r="BG105" s="3"/>
      <c r="BH105" s="3"/>
      <c r="BI105" s="3"/>
      <c r="BJ105" s="3"/>
      <c r="BK105" s="3"/>
      <c r="BL105" s="3"/>
      <c r="BM105" s="3">
        <v>0</v>
      </c>
      <c r="BN105" s="2">
        <v>0</v>
      </c>
      <c r="BO105" s="2">
        <v>0</v>
      </c>
      <c r="BP105" s="2">
        <v>0</v>
      </c>
      <c r="BQ105" s="2">
        <v>0</v>
      </c>
      <c r="BR105" s="2">
        <v>0</v>
      </c>
      <c r="BS105" s="2">
        <v>0</v>
      </c>
      <c r="BT105" s="2">
        <v>0</v>
      </c>
      <c r="BU105" s="2">
        <v>0</v>
      </c>
      <c r="BV105" s="2">
        <v>0</v>
      </c>
      <c r="BW105" s="2">
        <v>0</v>
      </c>
      <c r="BX105" s="2">
        <v>0</v>
      </c>
      <c r="BY105" s="2">
        <v>0</v>
      </c>
      <c r="BZ105" s="2">
        <v>0</v>
      </c>
      <c r="CA105" s="2">
        <v>0</v>
      </c>
      <c r="CB105" s="2">
        <v>0</v>
      </c>
      <c r="CC105" s="2">
        <v>0</v>
      </c>
      <c r="CD105" s="2">
        <v>0</v>
      </c>
      <c r="CE105" s="2">
        <v>0</v>
      </c>
      <c r="CF105" s="2">
        <v>0</v>
      </c>
      <c r="CG105" s="2">
        <v>0</v>
      </c>
      <c r="CH105" s="2">
        <v>0</v>
      </c>
      <c r="CI105" s="2">
        <v>0</v>
      </c>
      <c r="CJ105" s="2">
        <v>0</v>
      </c>
      <c r="CK105" s="2">
        <v>0</v>
      </c>
      <c r="CL105" s="2">
        <v>0</v>
      </c>
      <c r="CM105" s="2">
        <v>0</v>
      </c>
      <c r="CN105" s="2">
        <v>0</v>
      </c>
      <c r="CO105" s="2">
        <v>0</v>
      </c>
      <c r="CP105" s="2">
        <v>0</v>
      </c>
      <c r="CQ105" s="2">
        <v>0</v>
      </c>
      <c r="CR105" s="2">
        <v>0</v>
      </c>
      <c r="CS105" s="2">
        <v>0</v>
      </c>
      <c r="CT105" s="2">
        <v>0</v>
      </c>
      <c r="CU105" s="2">
        <v>0</v>
      </c>
      <c r="CV105" s="2">
        <v>0</v>
      </c>
      <c r="CW105" s="2">
        <v>0</v>
      </c>
      <c r="CX105" s="2">
        <v>0</v>
      </c>
      <c r="CY105" s="2">
        <v>0</v>
      </c>
      <c r="CZ105" s="2">
        <v>0</v>
      </c>
      <c r="DA105" s="105">
        <f t="shared" si="24"/>
        <v>0</v>
      </c>
      <c r="DB105" s="117">
        <f t="shared" si="23"/>
        <v>0</v>
      </c>
      <c r="DP105" s="175">
        <f t="shared" si="18"/>
        <v>0</v>
      </c>
      <c r="DQ105" s="175">
        <f t="shared" si="19"/>
        <v>0</v>
      </c>
      <c r="DR105" s="175">
        <f t="shared" si="20"/>
        <v>0</v>
      </c>
      <c r="DS105" s="175">
        <f t="shared" si="21"/>
        <v>0</v>
      </c>
      <c r="DT105" s="175"/>
    </row>
    <row r="106" spans="1:124" s="176" customFormat="1" ht="15.4" hidden="1" customHeight="1" outlineLevel="1" thickBot="1">
      <c r="A106" s="188"/>
      <c r="B106" s="187"/>
      <c r="C106" s="41" t="s">
        <v>54</v>
      </c>
      <c r="D106" s="156"/>
      <c r="E106" s="100"/>
      <c r="F106" s="101"/>
      <c r="G106" s="101"/>
      <c r="H106" s="101"/>
      <c r="I106" s="101"/>
      <c r="J106" s="101"/>
      <c r="K106" s="101"/>
      <c r="L106" s="101"/>
      <c r="M106" s="101"/>
      <c r="N106" s="101"/>
      <c r="O106" s="101">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100"/>
      <c r="BD106" s="101"/>
      <c r="BE106" s="101"/>
      <c r="BF106" s="101"/>
      <c r="BG106" s="101"/>
      <c r="BH106" s="101"/>
      <c r="BI106" s="101"/>
      <c r="BJ106" s="101"/>
      <c r="BK106" s="101"/>
      <c r="BL106" s="101"/>
      <c r="BM106" s="101">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105">
        <f t="shared" si="24"/>
        <v>0</v>
      </c>
      <c r="DB106" s="117">
        <f t="shared" si="23"/>
        <v>0</v>
      </c>
      <c r="DP106" s="175">
        <f t="shared" si="18"/>
        <v>0</v>
      </c>
      <c r="DQ106" s="175">
        <f t="shared" si="19"/>
        <v>0</v>
      </c>
      <c r="DR106" s="175">
        <f t="shared" si="20"/>
        <v>0</v>
      </c>
      <c r="DS106" s="175">
        <f t="shared" si="21"/>
        <v>0</v>
      </c>
      <c r="DT106" s="175"/>
    </row>
    <row r="107" spans="1:124" s="176" customFormat="1" ht="15.4" hidden="1" customHeight="1" outlineLevel="1" thickBot="1">
      <c r="A107" s="37"/>
      <c r="B107" s="38"/>
      <c r="C107" s="46" t="s">
        <v>153</v>
      </c>
      <c r="D107" s="153"/>
      <c r="E107" s="97"/>
      <c r="F107" s="98"/>
      <c r="G107" s="98"/>
      <c r="H107" s="98"/>
      <c r="I107" s="98"/>
      <c r="J107" s="98"/>
      <c r="K107" s="98"/>
      <c r="L107" s="98"/>
      <c r="M107" s="98"/>
      <c r="N107" s="98"/>
      <c r="O107" s="98">
        <v>0</v>
      </c>
      <c r="P107" s="98">
        <v>0</v>
      </c>
      <c r="Q107" s="98">
        <v>0</v>
      </c>
      <c r="R107" s="98">
        <v>0</v>
      </c>
      <c r="S107" s="98">
        <v>0</v>
      </c>
      <c r="T107" s="98">
        <v>0</v>
      </c>
      <c r="U107" s="98">
        <v>0</v>
      </c>
      <c r="V107" s="98">
        <v>0</v>
      </c>
      <c r="W107" s="98">
        <v>0</v>
      </c>
      <c r="X107" s="98">
        <v>0</v>
      </c>
      <c r="Y107" s="98">
        <v>0</v>
      </c>
      <c r="Z107" s="98">
        <v>0</v>
      </c>
      <c r="AA107" s="98">
        <v>0</v>
      </c>
      <c r="AB107" s="98">
        <v>0</v>
      </c>
      <c r="AC107" s="98">
        <v>0</v>
      </c>
      <c r="AD107" s="98">
        <v>0</v>
      </c>
      <c r="AE107" s="98">
        <v>0</v>
      </c>
      <c r="AF107" s="98">
        <v>0</v>
      </c>
      <c r="AG107" s="98">
        <v>0</v>
      </c>
      <c r="AH107" s="98">
        <v>0</v>
      </c>
      <c r="AI107" s="98">
        <v>0</v>
      </c>
      <c r="AJ107" s="98">
        <v>0</v>
      </c>
      <c r="AK107" s="98">
        <v>0</v>
      </c>
      <c r="AL107" s="98">
        <v>0</v>
      </c>
      <c r="AM107" s="98">
        <v>0</v>
      </c>
      <c r="AN107" s="98">
        <v>0</v>
      </c>
      <c r="AO107" s="98">
        <v>0</v>
      </c>
      <c r="AP107" s="98">
        <v>0</v>
      </c>
      <c r="AQ107" s="98">
        <v>0</v>
      </c>
      <c r="AR107" s="98">
        <v>0</v>
      </c>
      <c r="AS107" s="98">
        <v>0</v>
      </c>
      <c r="AT107" s="98">
        <v>0</v>
      </c>
      <c r="AU107" s="98">
        <v>0</v>
      </c>
      <c r="AV107" s="98">
        <v>0</v>
      </c>
      <c r="AW107" s="98">
        <v>0</v>
      </c>
      <c r="AX107" s="98">
        <v>0</v>
      </c>
      <c r="AY107" s="98">
        <v>0</v>
      </c>
      <c r="AZ107" s="98">
        <v>0</v>
      </c>
      <c r="BA107" s="98">
        <v>0</v>
      </c>
      <c r="BB107" s="98">
        <v>0</v>
      </c>
      <c r="BC107" s="97"/>
      <c r="BD107" s="98"/>
      <c r="BE107" s="98"/>
      <c r="BF107" s="98"/>
      <c r="BG107" s="98"/>
      <c r="BH107" s="98"/>
      <c r="BI107" s="98"/>
      <c r="BJ107" s="98"/>
      <c r="BK107" s="98"/>
      <c r="BL107" s="98"/>
      <c r="BM107" s="98">
        <v>0</v>
      </c>
      <c r="BN107" s="98">
        <v>0</v>
      </c>
      <c r="BO107" s="98">
        <v>0</v>
      </c>
      <c r="BP107" s="98">
        <v>0</v>
      </c>
      <c r="BQ107" s="98">
        <v>0</v>
      </c>
      <c r="BR107" s="98">
        <v>0</v>
      </c>
      <c r="BS107" s="98">
        <v>0</v>
      </c>
      <c r="BT107" s="98">
        <v>0</v>
      </c>
      <c r="BU107" s="98">
        <v>0</v>
      </c>
      <c r="BV107" s="98">
        <v>0</v>
      </c>
      <c r="BW107" s="98">
        <v>0</v>
      </c>
      <c r="BX107" s="98">
        <v>0</v>
      </c>
      <c r="BY107" s="98">
        <v>0</v>
      </c>
      <c r="BZ107" s="98">
        <v>0</v>
      </c>
      <c r="CA107" s="98">
        <v>0</v>
      </c>
      <c r="CB107" s="98">
        <v>0</v>
      </c>
      <c r="CC107" s="98">
        <v>0</v>
      </c>
      <c r="CD107" s="98">
        <v>0</v>
      </c>
      <c r="CE107" s="98">
        <v>0</v>
      </c>
      <c r="CF107" s="98">
        <v>0</v>
      </c>
      <c r="CG107" s="98">
        <v>0</v>
      </c>
      <c r="CH107" s="98">
        <v>0</v>
      </c>
      <c r="CI107" s="98">
        <v>0</v>
      </c>
      <c r="CJ107" s="98">
        <v>0</v>
      </c>
      <c r="CK107" s="98">
        <v>0</v>
      </c>
      <c r="CL107" s="98">
        <v>0</v>
      </c>
      <c r="CM107" s="98">
        <v>0</v>
      </c>
      <c r="CN107" s="98">
        <v>0</v>
      </c>
      <c r="CO107" s="98">
        <v>0</v>
      </c>
      <c r="CP107" s="98">
        <v>0</v>
      </c>
      <c r="CQ107" s="98">
        <v>0</v>
      </c>
      <c r="CR107" s="98">
        <v>0</v>
      </c>
      <c r="CS107" s="98">
        <v>0</v>
      </c>
      <c r="CT107" s="98">
        <v>0</v>
      </c>
      <c r="CU107" s="98">
        <v>0</v>
      </c>
      <c r="CV107" s="98">
        <v>0</v>
      </c>
      <c r="CW107" s="98">
        <v>0</v>
      </c>
      <c r="CX107" s="98">
        <v>0</v>
      </c>
      <c r="CY107" s="98">
        <v>0</v>
      </c>
      <c r="CZ107" s="98">
        <v>0</v>
      </c>
      <c r="DA107" s="105">
        <f t="shared" si="24"/>
        <v>0</v>
      </c>
      <c r="DB107" s="117">
        <f t="shared" si="23"/>
        <v>0</v>
      </c>
      <c r="DC107" s="175"/>
      <c r="DI107" s="175"/>
      <c r="DJ107" s="175"/>
      <c r="DK107" s="175"/>
      <c r="DL107" s="175"/>
      <c r="DP107" s="175">
        <f t="shared" si="18"/>
        <v>0</v>
      </c>
      <c r="DQ107" s="175">
        <f t="shared" si="19"/>
        <v>0</v>
      </c>
      <c r="DR107" s="175">
        <f t="shared" si="20"/>
        <v>0</v>
      </c>
      <c r="DS107" s="175">
        <f t="shared" si="21"/>
        <v>0</v>
      </c>
      <c r="DT107" s="175"/>
    </row>
    <row r="108" spans="1:124" s="176" customFormat="1" ht="15.4" hidden="1" customHeight="1" outlineLevel="1" thickBot="1">
      <c r="A108" s="185" t="str">
        <f>IF(DA107&lt;&gt;0,(IF(OR(A107="",B107=""),"Please fill in the two boxes above",IF(AND(B107="YES",OR(A107="OTHER",A107="")),"YES for direct impacts on business/household only",""))),"")</f>
        <v/>
      </c>
      <c r="B108" s="187"/>
      <c r="C108" s="40" t="s">
        <v>53</v>
      </c>
      <c r="D108" s="151"/>
      <c r="E108" s="99"/>
      <c r="F108" s="3"/>
      <c r="G108" s="3"/>
      <c r="H108" s="3"/>
      <c r="I108" s="3"/>
      <c r="J108" s="3"/>
      <c r="K108" s="3"/>
      <c r="L108" s="3"/>
      <c r="M108" s="3"/>
      <c r="N108" s="3"/>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2">
        <v>0</v>
      </c>
      <c r="AF108" s="2">
        <v>0</v>
      </c>
      <c r="AG108" s="2">
        <v>0</v>
      </c>
      <c r="AH108" s="2">
        <v>0</v>
      </c>
      <c r="AI108" s="2">
        <v>0</v>
      </c>
      <c r="AJ108" s="2">
        <v>0</v>
      </c>
      <c r="AK108" s="2">
        <v>0</v>
      </c>
      <c r="AL108" s="2">
        <v>0</v>
      </c>
      <c r="AM108" s="2">
        <v>0</v>
      </c>
      <c r="AN108" s="2">
        <v>0</v>
      </c>
      <c r="AO108" s="2">
        <v>0</v>
      </c>
      <c r="AP108" s="2">
        <v>0</v>
      </c>
      <c r="AQ108" s="2">
        <v>0</v>
      </c>
      <c r="AR108" s="2">
        <v>0</v>
      </c>
      <c r="AS108" s="2">
        <v>0</v>
      </c>
      <c r="AT108" s="2">
        <v>0</v>
      </c>
      <c r="AU108" s="2">
        <v>0</v>
      </c>
      <c r="AV108" s="2">
        <v>0</v>
      </c>
      <c r="AW108" s="2">
        <v>0</v>
      </c>
      <c r="AX108" s="2">
        <v>0</v>
      </c>
      <c r="AY108" s="2">
        <v>0</v>
      </c>
      <c r="AZ108" s="2">
        <v>0</v>
      </c>
      <c r="BA108" s="2">
        <v>0</v>
      </c>
      <c r="BB108" s="2">
        <v>0</v>
      </c>
      <c r="BC108" s="99"/>
      <c r="BD108" s="3"/>
      <c r="BE108" s="3"/>
      <c r="BF108" s="3"/>
      <c r="BG108" s="3"/>
      <c r="BH108" s="3"/>
      <c r="BI108" s="3"/>
      <c r="BJ108" s="3"/>
      <c r="BK108" s="3"/>
      <c r="BL108" s="3"/>
      <c r="BM108" s="2">
        <v>0</v>
      </c>
      <c r="BN108" s="2">
        <v>0</v>
      </c>
      <c r="BO108" s="2">
        <v>0</v>
      </c>
      <c r="BP108" s="2">
        <v>0</v>
      </c>
      <c r="BQ108" s="2">
        <v>0</v>
      </c>
      <c r="BR108" s="2">
        <v>0</v>
      </c>
      <c r="BS108" s="2">
        <v>0</v>
      </c>
      <c r="BT108" s="2">
        <v>0</v>
      </c>
      <c r="BU108" s="2">
        <v>0</v>
      </c>
      <c r="BV108" s="2">
        <v>0</v>
      </c>
      <c r="BW108" s="2">
        <v>0</v>
      </c>
      <c r="BX108" s="2">
        <v>0</v>
      </c>
      <c r="BY108" s="2">
        <v>0</v>
      </c>
      <c r="BZ108" s="2">
        <v>0</v>
      </c>
      <c r="CA108" s="2">
        <v>0</v>
      </c>
      <c r="CB108" s="2">
        <v>0</v>
      </c>
      <c r="CC108" s="2">
        <v>0</v>
      </c>
      <c r="CD108" s="2">
        <v>0</v>
      </c>
      <c r="CE108" s="2">
        <v>0</v>
      </c>
      <c r="CF108" s="2">
        <v>0</v>
      </c>
      <c r="CG108" s="2">
        <v>0</v>
      </c>
      <c r="CH108" s="2">
        <v>0</v>
      </c>
      <c r="CI108" s="2">
        <v>0</v>
      </c>
      <c r="CJ108" s="2">
        <v>0</v>
      </c>
      <c r="CK108" s="2">
        <v>0</v>
      </c>
      <c r="CL108" s="2">
        <v>0</v>
      </c>
      <c r="CM108" s="2">
        <v>0</v>
      </c>
      <c r="CN108" s="2">
        <v>0</v>
      </c>
      <c r="CO108" s="2">
        <v>0</v>
      </c>
      <c r="CP108" s="2">
        <v>0</v>
      </c>
      <c r="CQ108" s="2">
        <v>0</v>
      </c>
      <c r="CR108" s="2">
        <v>0</v>
      </c>
      <c r="CS108" s="2">
        <v>0</v>
      </c>
      <c r="CT108" s="2">
        <v>0</v>
      </c>
      <c r="CU108" s="2">
        <v>0</v>
      </c>
      <c r="CV108" s="2">
        <v>0</v>
      </c>
      <c r="CW108" s="2">
        <v>0</v>
      </c>
      <c r="CX108" s="2">
        <v>0</v>
      </c>
      <c r="CY108" s="2">
        <v>0</v>
      </c>
      <c r="CZ108" s="2">
        <v>0</v>
      </c>
      <c r="DA108" s="105">
        <f t="shared" si="24"/>
        <v>0</v>
      </c>
      <c r="DB108" s="117">
        <f t="shared" si="23"/>
        <v>0</v>
      </c>
      <c r="DC108" s="175"/>
      <c r="DI108" s="175"/>
      <c r="DJ108" s="175"/>
      <c r="DK108" s="175"/>
      <c r="DL108" s="175"/>
      <c r="DP108" s="175">
        <f t="shared" si="18"/>
        <v>0</v>
      </c>
      <c r="DQ108" s="175">
        <f t="shared" si="19"/>
        <v>0</v>
      </c>
      <c r="DR108" s="175">
        <f t="shared" si="20"/>
        <v>0</v>
      </c>
      <c r="DS108" s="175">
        <f t="shared" si="21"/>
        <v>0</v>
      </c>
      <c r="DT108" s="175"/>
    </row>
    <row r="109" spans="1:124" s="176" customFormat="1" ht="15.4" hidden="1" customHeight="1" outlineLevel="1" thickBot="1">
      <c r="A109" s="188"/>
      <c r="B109" s="187"/>
      <c r="C109" s="41" t="s">
        <v>54</v>
      </c>
      <c r="D109" s="152"/>
      <c r="E109" s="100"/>
      <c r="F109" s="101"/>
      <c r="G109" s="101"/>
      <c r="H109" s="101"/>
      <c r="I109" s="101"/>
      <c r="J109" s="101"/>
      <c r="K109" s="101"/>
      <c r="L109" s="101"/>
      <c r="M109" s="101"/>
      <c r="N109" s="101"/>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100"/>
      <c r="BD109" s="101"/>
      <c r="BE109" s="101"/>
      <c r="BF109" s="101"/>
      <c r="BG109" s="101"/>
      <c r="BH109" s="101"/>
      <c r="BI109" s="101"/>
      <c r="BJ109" s="101"/>
      <c r="BK109" s="101"/>
      <c r="BL109" s="101"/>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0</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105">
        <f t="shared" si="24"/>
        <v>0</v>
      </c>
      <c r="DB109" s="117">
        <f t="shared" si="23"/>
        <v>0</v>
      </c>
      <c r="DC109" s="175"/>
      <c r="DI109" s="175"/>
      <c r="DJ109" s="175"/>
      <c r="DK109" s="175"/>
      <c r="DL109" s="175"/>
      <c r="DP109" s="175">
        <f t="shared" si="18"/>
        <v>0</v>
      </c>
      <c r="DQ109" s="175">
        <f t="shared" si="19"/>
        <v>0</v>
      </c>
      <c r="DR109" s="175">
        <f t="shared" si="20"/>
        <v>0</v>
      </c>
      <c r="DS109" s="175">
        <f t="shared" si="21"/>
        <v>0</v>
      </c>
      <c r="DT109" s="175"/>
    </row>
    <row r="110" spans="1:124" s="176" customFormat="1" ht="15.4" hidden="1" customHeight="1" outlineLevel="1" thickBot="1">
      <c r="A110" s="37"/>
      <c r="B110" s="38"/>
      <c r="C110" s="46" t="s">
        <v>154</v>
      </c>
      <c r="D110" s="153"/>
      <c r="E110" s="97"/>
      <c r="F110" s="98"/>
      <c r="G110" s="98"/>
      <c r="H110" s="98"/>
      <c r="I110" s="98"/>
      <c r="J110" s="98"/>
      <c r="K110" s="98"/>
      <c r="L110" s="98"/>
      <c r="M110" s="98"/>
      <c r="N110" s="98"/>
      <c r="O110" s="98">
        <v>0</v>
      </c>
      <c r="P110" s="98">
        <v>0</v>
      </c>
      <c r="Q110" s="98">
        <v>0</v>
      </c>
      <c r="R110" s="98">
        <v>0</v>
      </c>
      <c r="S110" s="98">
        <v>0</v>
      </c>
      <c r="T110" s="98">
        <v>0</v>
      </c>
      <c r="U110" s="98">
        <v>0</v>
      </c>
      <c r="V110" s="98">
        <v>0</v>
      </c>
      <c r="W110" s="98">
        <v>0</v>
      </c>
      <c r="X110" s="98">
        <v>0</v>
      </c>
      <c r="Y110" s="98">
        <v>0</v>
      </c>
      <c r="Z110" s="98">
        <v>0</v>
      </c>
      <c r="AA110" s="98">
        <v>0</v>
      </c>
      <c r="AB110" s="98">
        <v>0</v>
      </c>
      <c r="AC110" s="98">
        <v>0</v>
      </c>
      <c r="AD110" s="98">
        <v>0</v>
      </c>
      <c r="AE110" s="98">
        <v>0</v>
      </c>
      <c r="AF110" s="98">
        <v>0</v>
      </c>
      <c r="AG110" s="98">
        <v>0</v>
      </c>
      <c r="AH110" s="98">
        <v>0</v>
      </c>
      <c r="AI110" s="98">
        <v>0</v>
      </c>
      <c r="AJ110" s="98">
        <v>0</v>
      </c>
      <c r="AK110" s="98">
        <v>0</v>
      </c>
      <c r="AL110" s="98">
        <v>0</v>
      </c>
      <c r="AM110" s="98">
        <v>0</v>
      </c>
      <c r="AN110" s="98">
        <v>0</v>
      </c>
      <c r="AO110" s="98">
        <v>0</v>
      </c>
      <c r="AP110" s="98">
        <v>0</v>
      </c>
      <c r="AQ110" s="98">
        <v>0</v>
      </c>
      <c r="AR110" s="98">
        <v>0</v>
      </c>
      <c r="AS110" s="98">
        <v>0</v>
      </c>
      <c r="AT110" s="98">
        <v>0</v>
      </c>
      <c r="AU110" s="98">
        <v>0</v>
      </c>
      <c r="AV110" s="98">
        <v>0</v>
      </c>
      <c r="AW110" s="98">
        <v>0</v>
      </c>
      <c r="AX110" s="98">
        <v>0</v>
      </c>
      <c r="AY110" s="98">
        <v>0</v>
      </c>
      <c r="AZ110" s="98">
        <v>0</v>
      </c>
      <c r="BA110" s="98">
        <v>0</v>
      </c>
      <c r="BB110" s="98">
        <v>0</v>
      </c>
      <c r="BC110" s="97"/>
      <c r="BD110" s="98"/>
      <c r="BE110" s="98"/>
      <c r="BF110" s="98"/>
      <c r="BG110" s="98"/>
      <c r="BH110" s="98"/>
      <c r="BI110" s="98"/>
      <c r="BJ110" s="98"/>
      <c r="BK110" s="98"/>
      <c r="BL110" s="98"/>
      <c r="BM110" s="98">
        <v>0</v>
      </c>
      <c r="BN110" s="98">
        <v>0</v>
      </c>
      <c r="BO110" s="98">
        <v>0</v>
      </c>
      <c r="BP110" s="98">
        <v>0</v>
      </c>
      <c r="BQ110" s="98">
        <v>0</v>
      </c>
      <c r="BR110" s="98">
        <v>0</v>
      </c>
      <c r="BS110" s="98">
        <v>0</v>
      </c>
      <c r="BT110" s="98">
        <v>0</v>
      </c>
      <c r="BU110" s="98">
        <v>0</v>
      </c>
      <c r="BV110" s="98">
        <v>0</v>
      </c>
      <c r="BW110" s="98">
        <v>0</v>
      </c>
      <c r="BX110" s="98">
        <v>0</v>
      </c>
      <c r="BY110" s="98">
        <v>0</v>
      </c>
      <c r="BZ110" s="98">
        <v>0</v>
      </c>
      <c r="CA110" s="98">
        <v>0</v>
      </c>
      <c r="CB110" s="98">
        <v>0</v>
      </c>
      <c r="CC110" s="98">
        <v>0</v>
      </c>
      <c r="CD110" s="98">
        <v>0</v>
      </c>
      <c r="CE110" s="98">
        <v>0</v>
      </c>
      <c r="CF110" s="98">
        <v>0</v>
      </c>
      <c r="CG110" s="98">
        <v>0</v>
      </c>
      <c r="CH110" s="98">
        <v>0</v>
      </c>
      <c r="CI110" s="98">
        <v>0</v>
      </c>
      <c r="CJ110" s="98">
        <v>0</v>
      </c>
      <c r="CK110" s="98">
        <v>0</v>
      </c>
      <c r="CL110" s="98">
        <v>0</v>
      </c>
      <c r="CM110" s="98">
        <v>0</v>
      </c>
      <c r="CN110" s="98">
        <v>0</v>
      </c>
      <c r="CO110" s="98">
        <v>0</v>
      </c>
      <c r="CP110" s="98">
        <v>0</v>
      </c>
      <c r="CQ110" s="98">
        <v>0</v>
      </c>
      <c r="CR110" s="98">
        <v>0</v>
      </c>
      <c r="CS110" s="98">
        <v>0</v>
      </c>
      <c r="CT110" s="98">
        <v>0</v>
      </c>
      <c r="CU110" s="98">
        <v>0</v>
      </c>
      <c r="CV110" s="98">
        <v>0</v>
      </c>
      <c r="CW110" s="98">
        <v>0</v>
      </c>
      <c r="CX110" s="98">
        <v>0</v>
      </c>
      <c r="CY110" s="98">
        <v>0</v>
      </c>
      <c r="CZ110" s="98">
        <v>0</v>
      </c>
      <c r="DA110" s="105">
        <f t="shared" si="24"/>
        <v>0</v>
      </c>
      <c r="DB110" s="117">
        <f t="shared" si="23"/>
        <v>0</v>
      </c>
      <c r="DC110" s="175"/>
      <c r="DI110" s="175"/>
      <c r="DJ110" s="175"/>
      <c r="DK110" s="175"/>
      <c r="DL110" s="175"/>
      <c r="DP110" s="175">
        <f t="shared" si="18"/>
        <v>0</v>
      </c>
      <c r="DQ110" s="175">
        <f t="shared" si="19"/>
        <v>0</v>
      </c>
      <c r="DR110" s="175">
        <f t="shared" si="20"/>
        <v>0</v>
      </c>
      <c r="DS110" s="175">
        <f t="shared" si="21"/>
        <v>0</v>
      </c>
      <c r="DT110" s="175"/>
    </row>
    <row r="111" spans="1:124" s="176" customFormat="1" ht="15.4" hidden="1" customHeight="1" outlineLevel="1" thickBot="1">
      <c r="A111" s="185" t="str">
        <f>IF(DA110&lt;&gt;0,(IF(OR(A110="",B110=""),"Please fill in the two boxes above",IF(AND(B110="YES",OR(A110="OTHER",A110="")),"YES for direct impacts on business/household only",""))),"")</f>
        <v/>
      </c>
      <c r="B111" s="187"/>
      <c r="C111" s="40" t="s">
        <v>53</v>
      </c>
      <c r="D111" s="151"/>
      <c r="E111" s="99"/>
      <c r="F111" s="3"/>
      <c r="G111" s="3"/>
      <c r="H111" s="3"/>
      <c r="I111" s="3"/>
      <c r="J111" s="3"/>
      <c r="K111" s="3"/>
      <c r="L111" s="3"/>
      <c r="M111" s="3"/>
      <c r="N111" s="3"/>
      <c r="O111" s="2">
        <v>0</v>
      </c>
      <c r="P111" s="2">
        <v>0</v>
      </c>
      <c r="Q111" s="2">
        <v>0</v>
      </c>
      <c r="R111" s="2">
        <v>0</v>
      </c>
      <c r="S111" s="2">
        <v>0</v>
      </c>
      <c r="T111" s="2">
        <v>0</v>
      </c>
      <c r="U111" s="2">
        <v>0</v>
      </c>
      <c r="V111" s="2">
        <v>0</v>
      </c>
      <c r="W111" s="2">
        <v>0</v>
      </c>
      <c r="X111" s="2">
        <v>0</v>
      </c>
      <c r="Y111" s="2">
        <v>0</v>
      </c>
      <c r="Z111" s="2">
        <v>0</v>
      </c>
      <c r="AA111" s="2">
        <v>0</v>
      </c>
      <c r="AB111" s="2">
        <v>0</v>
      </c>
      <c r="AC111" s="2">
        <v>0</v>
      </c>
      <c r="AD111" s="2">
        <v>0</v>
      </c>
      <c r="AE111" s="2">
        <v>0</v>
      </c>
      <c r="AF111" s="2">
        <v>0</v>
      </c>
      <c r="AG111" s="2">
        <v>0</v>
      </c>
      <c r="AH111" s="2">
        <v>0</v>
      </c>
      <c r="AI111" s="2">
        <v>0</v>
      </c>
      <c r="AJ111" s="2">
        <v>0</v>
      </c>
      <c r="AK111" s="2">
        <v>0</v>
      </c>
      <c r="AL111" s="2">
        <v>0</v>
      </c>
      <c r="AM111" s="2">
        <v>0</v>
      </c>
      <c r="AN111" s="2">
        <v>0</v>
      </c>
      <c r="AO111" s="2">
        <v>0</v>
      </c>
      <c r="AP111" s="2">
        <v>0</v>
      </c>
      <c r="AQ111" s="2">
        <v>0</v>
      </c>
      <c r="AR111" s="2">
        <v>0</v>
      </c>
      <c r="AS111" s="2">
        <v>0</v>
      </c>
      <c r="AT111" s="2">
        <v>0</v>
      </c>
      <c r="AU111" s="2">
        <v>0</v>
      </c>
      <c r="AV111" s="2">
        <v>0</v>
      </c>
      <c r="AW111" s="2">
        <v>0</v>
      </c>
      <c r="AX111" s="2">
        <v>0</v>
      </c>
      <c r="AY111" s="2">
        <v>0</v>
      </c>
      <c r="AZ111" s="2">
        <v>0</v>
      </c>
      <c r="BA111" s="2">
        <v>0</v>
      </c>
      <c r="BB111" s="2">
        <v>0</v>
      </c>
      <c r="BC111" s="99"/>
      <c r="BD111" s="3"/>
      <c r="BE111" s="3"/>
      <c r="BF111" s="3"/>
      <c r="BG111" s="3"/>
      <c r="BH111" s="3"/>
      <c r="BI111" s="3"/>
      <c r="BJ111" s="3"/>
      <c r="BK111" s="3"/>
      <c r="BL111" s="3"/>
      <c r="BM111" s="2">
        <v>0</v>
      </c>
      <c r="BN111" s="2">
        <v>0</v>
      </c>
      <c r="BO111" s="2">
        <v>0</v>
      </c>
      <c r="BP111" s="2">
        <v>0</v>
      </c>
      <c r="BQ111" s="2">
        <v>0</v>
      </c>
      <c r="BR111" s="2">
        <v>0</v>
      </c>
      <c r="BS111" s="2">
        <v>0</v>
      </c>
      <c r="BT111" s="2">
        <v>0</v>
      </c>
      <c r="BU111" s="2">
        <v>0</v>
      </c>
      <c r="BV111" s="2">
        <v>0</v>
      </c>
      <c r="BW111" s="2">
        <v>0</v>
      </c>
      <c r="BX111" s="2">
        <v>0</v>
      </c>
      <c r="BY111" s="2">
        <v>0</v>
      </c>
      <c r="BZ111" s="2">
        <v>0</v>
      </c>
      <c r="CA111" s="2">
        <v>0</v>
      </c>
      <c r="CB111" s="2">
        <v>0</v>
      </c>
      <c r="CC111" s="2">
        <v>0</v>
      </c>
      <c r="CD111" s="2">
        <v>0</v>
      </c>
      <c r="CE111" s="2">
        <v>0</v>
      </c>
      <c r="CF111" s="2">
        <v>0</v>
      </c>
      <c r="CG111" s="2">
        <v>0</v>
      </c>
      <c r="CH111" s="2">
        <v>0</v>
      </c>
      <c r="CI111" s="2">
        <v>0</v>
      </c>
      <c r="CJ111" s="2">
        <v>0</v>
      </c>
      <c r="CK111" s="2">
        <v>0</v>
      </c>
      <c r="CL111" s="2">
        <v>0</v>
      </c>
      <c r="CM111" s="2">
        <v>0</v>
      </c>
      <c r="CN111" s="2">
        <v>0</v>
      </c>
      <c r="CO111" s="2">
        <v>0</v>
      </c>
      <c r="CP111" s="2">
        <v>0</v>
      </c>
      <c r="CQ111" s="2">
        <v>0</v>
      </c>
      <c r="CR111" s="2">
        <v>0</v>
      </c>
      <c r="CS111" s="2">
        <v>0</v>
      </c>
      <c r="CT111" s="2">
        <v>0</v>
      </c>
      <c r="CU111" s="2">
        <v>0</v>
      </c>
      <c r="CV111" s="2">
        <v>0</v>
      </c>
      <c r="CW111" s="2">
        <v>0</v>
      </c>
      <c r="CX111" s="2">
        <v>0</v>
      </c>
      <c r="CY111" s="2">
        <v>0</v>
      </c>
      <c r="CZ111" s="2">
        <v>0</v>
      </c>
      <c r="DA111" s="105">
        <f t="shared" si="24"/>
        <v>0</v>
      </c>
      <c r="DB111" s="117">
        <f t="shared" si="23"/>
        <v>0</v>
      </c>
      <c r="DI111" s="175"/>
      <c r="DJ111" s="175"/>
      <c r="DK111" s="175"/>
      <c r="DL111" s="175"/>
      <c r="DP111" s="175">
        <f t="shared" si="18"/>
        <v>0</v>
      </c>
      <c r="DQ111" s="175">
        <f t="shared" si="19"/>
        <v>0</v>
      </c>
      <c r="DR111" s="175">
        <f t="shared" si="20"/>
        <v>0</v>
      </c>
      <c r="DS111" s="175">
        <f t="shared" si="21"/>
        <v>0</v>
      </c>
      <c r="DT111" s="175"/>
    </row>
    <row r="112" spans="1:124" s="176" customFormat="1" ht="15.4" hidden="1" customHeight="1" outlineLevel="1" thickBot="1">
      <c r="A112" s="188"/>
      <c r="B112" s="187"/>
      <c r="C112" s="41" t="s">
        <v>54</v>
      </c>
      <c r="D112" s="152"/>
      <c r="E112" s="100"/>
      <c r="F112" s="101"/>
      <c r="G112" s="101"/>
      <c r="H112" s="101"/>
      <c r="I112" s="101"/>
      <c r="J112" s="101"/>
      <c r="K112" s="101"/>
      <c r="L112" s="101"/>
      <c r="M112" s="101"/>
      <c r="N112" s="101"/>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100"/>
      <c r="BD112" s="101"/>
      <c r="BE112" s="101"/>
      <c r="BF112" s="101"/>
      <c r="BG112" s="101"/>
      <c r="BH112" s="101"/>
      <c r="BI112" s="101"/>
      <c r="BJ112" s="101"/>
      <c r="BK112" s="101"/>
      <c r="BL112" s="101"/>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0</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105">
        <f t="shared" si="24"/>
        <v>0</v>
      </c>
      <c r="DB112" s="117">
        <f t="shared" si="23"/>
        <v>0</v>
      </c>
      <c r="DI112" s="175"/>
      <c r="DJ112" s="175"/>
      <c r="DK112" s="175"/>
      <c r="DL112" s="175"/>
      <c r="DP112" s="175">
        <f t="shared" si="18"/>
        <v>0</v>
      </c>
      <c r="DQ112" s="175">
        <f t="shared" si="19"/>
        <v>0</v>
      </c>
      <c r="DR112" s="175">
        <f t="shared" si="20"/>
        <v>0</v>
      </c>
      <c r="DS112" s="175">
        <f t="shared" si="21"/>
        <v>0</v>
      </c>
      <c r="DT112" s="175"/>
    </row>
    <row r="113" spans="1:124" s="176" customFormat="1" ht="15.4" hidden="1" customHeight="1" outlineLevel="1" thickBot="1">
      <c r="A113" s="37"/>
      <c r="B113" s="38"/>
      <c r="C113" s="46" t="s">
        <v>155</v>
      </c>
      <c r="D113" s="153"/>
      <c r="E113" s="3"/>
      <c r="F113" s="3"/>
      <c r="G113" s="3"/>
      <c r="H113" s="3"/>
      <c r="I113" s="3"/>
      <c r="J113" s="3"/>
      <c r="K113" s="3"/>
      <c r="L113" s="3"/>
      <c r="M113" s="3"/>
      <c r="N113" s="3"/>
      <c r="O113" s="3">
        <v>0</v>
      </c>
      <c r="P113" s="3">
        <v>0</v>
      </c>
      <c r="Q113" s="3">
        <v>0</v>
      </c>
      <c r="R113" s="3">
        <v>0</v>
      </c>
      <c r="S113" s="3">
        <v>0</v>
      </c>
      <c r="T113" s="3">
        <v>0</v>
      </c>
      <c r="U113" s="3">
        <v>0</v>
      </c>
      <c r="V113" s="3">
        <v>0</v>
      </c>
      <c r="W113" s="3">
        <v>0</v>
      </c>
      <c r="X113" s="3">
        <v>0</v>
      </c>
      <c r="Y113" s="3">
        <v>0</v>
      </c>
      <c r="Z113" s="3">
        <v>0</v>
      </c>
      <c r="AA113" s="3">
        <v>0</v>
      </c>
      <c r="AB113" s="3">
        <v>0</v>
      </c>
      <c r="AC113" s="3">
        <v>0</v>
      </c>
      <c r="AD113" s="3">
        <v>0</v>
      </c>
      <c r="AE113" s="3">
        <v>0</v>
      </c>
      <c r="AF113" s="3">
        <v>0</v>
      </c>
      <c r="AG113" s="3">
        <v>0</v>
      </c>
      <c r="AH113" s="3">
        <v>0</v>
      </c>
      <c r="AI113" s="3">
        <v>0</v>
      </c>
      <c r="AJ113" s="3">
        <v>0</v>
      </c>
      <c r="AK113" s="3">
        <v>0</v>
      </c>
      <c r="AL113" s="3">
        <v>0</v>
      </c>
      <c r="AM113" s="3">
        <v>0</v>
      </c>
      <c r="AN113" s="3">
        <v>0</v>
      </c>
      <c r="AO113" s="3">
        <v>0</v>
      </c>
      <c r="AP113" s="3">
        <v>0</v>
      </c>
      <c r="AQ113" s="3">
        <v>0</v>
      </c>
      <c r="AR113" s="3">
        <v>0</v>
      </c>
      <c r="AS113" s="3">
        <v>0</v>
      </c>
      <c r="AT113" s="3">
        <v>0</v>
      </c>
      <c r="AU113" s="3">
        <v>0</v>
      </c>
      <c r="AV113" s="3">
        <v>0</v>
      </c>
      <c r="AW113" s="3">
        <v>0</v>
      </c>
      <c r="AX113" s="3">
        <v>0</v>
      </c>
      <c r="AY113" s="3">
        <v>0</v>
      </c>
      <c r="AZ113" s="3">
        <v>0</v>
      </c>
      <c r="BA113" s="3">
        <v>0</v>
      </c>
      <c r="BB113" s="3">
        <v>0</v>
      </c>
      <c r="BC113" s="3"/>
      <c r="BD113" s="3"/>
      <c r="BE113" s="3"/>
      <c r="BF113" s="3"/>
      <c r="BG113" s="3"/>
      <c r="BH113" s="3"/>
      <c r="BI113" s="3"/>
      <c r="BJ113" s="3"/>
      <c r="BK113" s="3"/>
      <c r="BL113" s="3"/>
      <c r="BM113" s="3">
        <v>0</v>
      </c>
      <c r="BN113" s="3">
        <v>0</v>
      </c>
      <c r="BO113" s="3">
        <v>0</v>
      </c>
      <c r="BP113" s="3">
        <v>0</v>
      </c>
      <c r="BQ113" s="3">
        <v>0</v>
      </c>
      <c r="BR113" s="3">
        <v>0</v>
      </c>
      <c r="BS113" s="3">
        <v>0</v>
      </c>
      <c r="BT113" s="3">
        <v>0</v>
      </c>
      <c r="BU113" s="3">
        <v>0</v>
      </c>
      <c r="BV113" s="3">
        <v>0</v>
      </c>
      <c r="BW113" s="3">
        <v>0</v>
      </c>
      <c r="BX113" s="3">
        <v>0</v>
      </c>
      <c r="BY113" s="3">
        <v>0</v>
      </c>
      <c r="BZ113" s="3">
        <v>0</v>
      </c>
      <c r="CA113" s="3">
        <v>0</v>
      </c>
      <c r="CB113" s="3">
        <v>0</v>
      </c>
      <c r="CC113" s="3">
        <v>0</v>
      </c>
      <c r="CD113" s="3">
        <v>0</v>
      </c>
      <c r="CE113" s="3">
        <v>0</v>
      </c>
      <c r="CF113" s="3">
        <v>0</v>
      </c>
      <c r="CG113" s="3">
        <v>0</v>
      </c>
      <c r="CH113" s="3">
        <v>0</v>
      </c>
      <c r="CI113" s="3">
        <v>0</v>
      </c>
      <c r="CJ113" s="3">
        <v>0</v>
      </c>
      <c r="CK113" s="3">
        <v>0</v>
      </c>
      <c r="CL113" s="3">
        <v>0</v>
      </c>
      <c r="CM113" s="3">
        <v>0</v>
      </c>
      <c r="CN113" s="3">
        <v>0</v>
      </c>
      <c r="CO113" s="3">
        <v>0</v>
      </c>
      <c r="CP113" s="3">
        <v>0</v>
      </c>
      <c r="CQ113" s="3">
        <v>0</v>
      </c>
      <c r="CR113" s="3">
        <v>0</v>
      </c>
      <c r="CS113" s="3">
        <v>0</v>
      </c>
      <c r="CT113" s="3">
        <v>0</v>
      </c>
      <c r="CU113" s="3">
        <v>0</v>
      </c>
      <c r="CV113" s="3">
        <v>0</v>
      </c>
      <c r="CW113" s="3">
        <v>0</v>
      </c>
      <c r="CX113" s="3">
        <v>0</v>
      </c>
      <c r="CY113" s="3">
        <v>0</v>
      </c>
      <c r="CZ113" s="3">
        <v>0</v>
      </c>
      <c r="DA113" s="105">
        <f t="shared" si="24"/>
        <v>0</v>
      </c>
      <c r="DB113" s="117">
        <f t="shared" si="23"/>
        <v>0</v>
      </c>
      <c r="DI113" s="175"/>
      <c r="DJ113" s="175"/>
      <c r="DK113" s="175"/>
      <c r="DL113" s="175"/>
      <c r="DP113" s="175">
        <f t="shared" si="18"/>
        <v>0</v>
      </c>
      <c r="DQ113" s="175">
        <f t="shared" si="19"/>
        <v>0</v>
      </c>
      <c r="DR113" s="175">
        <f t="shared" si="20"/>
        <v>0</v>
      </c>
      <c r="DS113" s="175">
        <f t="shared" si="21"/>
        <v>0</v>
      </c>
      <c r="DT113" s="175"/>
    </row>
    <row r="114" spans="1:124" s="176" customFormat="1" ht="15.4" hidden="1" customHeight="1" outlineLevel="1" thickBot="1">
      <c r="A114" s="185" t="str">
        <f>IF(DA113&lt;&gt;0,(IF(OR(A113="",B113=""),"Please fill in the two boxes above",IF(AND(B113="YES",OR(A113="OTHER",A113="")),"YES for direct impacts on business/household only",""))),"")</f>
        <v/>
      </c>
      <c r="B114" s="187"/>
      <c r="C114" s="40" t="s">
        <v>53</v>
      </c>
      <c r="D114" s="151"/>
      <c r="E114" s="2"/>
      <c r="F114" s="2"/>
      <c r="G114" s="2"/>
      <c r="H114" s="2"/>
      <c r="I114" s="2"/>
      <c r="J114" s="2"/>
      <c r="K114" s="2"/>
      <c r="L114" s="2"/>
      <c r="M114" s="2"/>
      <c r="N114" s="2"/>
      <c r="O114" s="2">
        <v>0</v>
      </c>
      <c r="P114" s="2">
        <v>0</v>
      </c>
      <c r="Q114" s="2">
        <v>0</v>
      </c>
      <c r="R114" s="2">
        <v>0</v>
      </c>
      <c r="S114" s="2">
        <v>0</v>
      </c>
      <c r="T114" s="2">
        <v>0</v>
      </c>
      <c r="U114" s="2">
        <v>0</v>
      </c>
      <c r="V114" s="2">
        <v>0</v>
      </c>
      <c r="W114" s="2">
        <v>0</v>
      </c>
      <c r="X114" s="2">
        <v>0</v>
      </c>
      <c r="Y114" s="2">
        <v>0</v>
      </c>
      <c r="Z114" s="2">
        <v>0</v>
      </c>
      <c r="AA114" s="2">
        <v>0</v>
      </c>
      <c r="AB114" s="2">
        <v>0</v>
      </c>
      <c r="AC114" s="2">
        <v>0</v>
      </c>
      <c r="AD114" s="2">
        <v>0</v>
      </c>
      <c r="AE114" s="2">
        <v>0</v>
      </c>
      <c r="AF114" s="2">
        <v>0</v>
      </c>
      <c r="AG114" s="2">
        <v>0</v>
      </c>
      <c r="AH114" s="2">
        <v>0</v>
      </c>
      <c r="AI114" s="2">
        <v>0</v>
      </c>
      <c r="AJ114" s="2">
        <v>0</v>
      </c>
      <c r="AK114" s="2">
        <v>0</v>
      </c>
      <c r="AL114" s="2">
        <v>0</v>
      </c>
      <c r="AM114" s="2">
        <v>0</v>
      </c>
      <c r="AN114" s="2">
        <v>0</v>
      </c>
      <c r="AO114" s="2">
        <v>0</v>
      </c>
      <c r="AP114" s="2">
        <v>0</v>
      </c>
      <c r="AQ114" s="2">
        <v>0</v>
      </c>
      <c r="AR114" s="2">
        <v>0</v>
      </c>
      <c r="AS114" s="2">
        <v>0</v>
      </c>
      <c r="AT114" s="2">
        <v>0</v>
      </c>
      <c r="AU114" s="2">
        <v>0</v>
      </c>
      <c r="AV114" s="2">
        <v>0</v>
      </c>
      <c r="AW114" s="2">
        <v>0</v>
      </c>
      <c r="AX114" s="2">
        <v>0</v>
      </c>
      <c r="AY114" s="2">
        <v>0</v>
      </c>
      <c r="AZ114" s="2">
        <v>0</v>
      </c>
      <c r="BA114" s="2">
        <v>0</v>
      </c>
      <c r="BB114" s="2">
        <v>0</v>
      </c>
      <c r="BC114" s="2"/>
      <c r="BD114" s="2"/>
      <c r="BE114" s="2"/>
      <c r="BF114" s="2"/>
      <c r="BG114" s="2"/>
      <c r="BH114" s="2"/>
      <c r="BI114" s="2"/>
      <c r="BJ114" s="2"/>
      <c r="BK114" s="2"/>
      <c r="BL114" s="2"/>
      <c r="BM114" s="2">
        <v>0</v>
      </c>
      <c r="BN114" s="2">
        <v>0</v>
      </c>
      <c r="BO114" s="2">
        <v>0</v>
      </c>
      <c r="BP114" s="2">
        <v>0</v>
      </c>
      <c r="BQ114" s="2">
        <v>0</v>
      </c>
      <c r="BR114" s="2">
        <v>0</v>
      </c>
      <c r="BS114" s="2">
        <v>0</v>
      </c>
      <c r="BT114" s="2">
        <v>0</v>
      </c>
      <c r="BU114" s="2">
        <v>0</v>
      </c>
      <c r="BV114" s="2">
        <v>0</v>
      </c>
      <c r="BW114" s="2">
        <v>0</v>
      </c>
      <c r="BX114" s="2">
        <v>0</v>
      </c>
      <c r="BY114" s="2">
        <v>0</v>
      </c>
      <c r="BZ114" s="2">
        <v>0</v>
      </c>
      <c r="CA114" s="2">
        <v>0</v>
      </c>
      <c r="CB114" s="2">
        <v>0</v>
      </c>
      <c r="CC114" s="2">
        <v>0</v>
      </c>
      <c r="CD114" s="2">
        <v>0</v>
      </c>
      <c r="CE114" s="2">
        <v>0</v>
      </c>
      <c r="CF114" s="2">
        <v>0</v>
      </c>
      <c r="CG114" s="2">
        <v>0</v>
      </c>
      <c r="CH114" s="2">
        <v>0</v>
      </c>
      <c r="CI114" s="2">
        <v>0</v>
      </c>
      <c r="CJ114" s="2">
        <v>0</v>
      </c>
      <c r="CK114" s="2">
        <v>0</v>
      </c>
      <c r="CL114" s="2">
        <v>0</v>
      </c>
      <c r="CM114" s="2">
        <v>0</v>
      </c>
      <c r="CN114" s="2">
        <v>0</v>
      </c>
      <c r="CO114" s="2">
        <v>0</v>
      </c>
      <c r="CP114" s="2">
        <v>0</v>
      </c>
      <c r="CQ114" s="2">
        <v>0</v>
      </c>
      <c r="CR114" s="2">
        <v>0</v>
      </c>
      <c r="CS114" s="2">
        <v>0</v>
      </c>
      <c r="CT114" s="2">
        <v>0</v>
      </c>
      <c r="CU114" s="2">
        <v>0</v>
      </c>
      <c r="CV114" s="2">
        <v>0</v>
      </c>
      <c r="CW114" s="2">
        <v>0</v>
      </c>
      <c r="CX114" s="2">
        <v>0</v>
      </c>
      <c r="CY114" s="2">
        <v>0</v>
      </c>
      <c r="CZ114" s="2">
        <v>0</v>
      </c>
      <c r="DA114" s="105">
        <f t="shared" si="24"/>
        <v>0</v>
      </c>
      <c r="DB114" s="117">
        <f t="shared" si="23"/>
        <v>0</v>
      </c>
      <c r="DE114" s="175"/>
      <c r="DF114" s="175"/>
      <c r="DG114" s="175"/>
      <c r="DH114" s="175"/>
      <c r="DI114" s="175"/>
      <c r="DJ114" s="175"/>
      <c r="DK114" s="175"/>
      <c r="DL114" s="175"/>
      <c r="DP114" s="175">
        <f t="shared" si="18"/>
        <v>0</v>
      </c>
      <c r="DQ114" s="175">
        <f t="shared" si="19"/>
        <v>0</v>
      </c>
      <c r="DR114" s="175">
        <f t="shared" si="20"/>
        <v>0</v>
      </c>
      <c r="DS114" s="175">
        <f t="shared" si="21"/>
        <v>0</v>
      </c>
      <c r="DT114" s="175"/>
    </row>
    <row r="115" spans="1:124" s="176" customFormat="1" ht="15.4" hidden="1" customHeight="1" outlineLevel="1" thickBot="1">
      <c r="A115" s="188"/>
      <c r="B115" s="187"/>
      <c r="C115" s="42" t="s">
        <v>54</v>
      </c>
      <c r="D115" s="154"/>
      <c r="E115" s="4"/>
      <c r="F115" s="5"/>
      <c r="G115" s="5"/>
      <c r="H115" s="5"/>
      <c r="I115" s="5"/>
      <c r="J115" s="5"/>
      <c r="K115" s="5"/>
      <c r="L115" s="5"/>
      <c r="M115" s="5"/>
      <c r="N115" s="5"/>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5">
        <v>0</v>
      </c>
      <c r="AX115" s="5">
        <v>0</v>
      </c>
      <c r="AY115" s="5">
        <v>0</v>
      </c>
      <c r="AZ115" s="5">
        <v>0</v>
      </c>
      <c r="BA115" s="5">
        <v>0</v>
      </c>
      <c r="BB115" s="5">
        <v>0</v>
      </c>
      <c r="BC115" s="4"/>
      <c r="BD115" s="5"/>
      <c r="BE115" s="5"/>
      <c r="BF115" s="5"/>
      <c r="BG115" s="5"/>
      <c r="BH115" s="5"/>
      <c r="BI115" s="5"/>
      <c r="BJ115" s="5"/>
      <c r="BK115" s="5"/>
      <c r="BL115" s="5"/>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0</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105">
        <f t="shared" si="24"/>
        <v>0</v>
      </c>
      <c r="DB115" s="117">
        <f t="shared" si="23"/>
        <v>0</v>
      </c>
      <c r="DE115" s="175"/>
      <c r="DF115" s="175"/>
      <c r="DG115" s="175"/>
      <c r="DH115" s="175"/>
      <c r="DI115" s="175"/>
      <c r="DJ115" s="175"/>
      <c r="DK115" s="175"/>
      <c r="DL115" s="175"/>
      <c r="DP115" s="175">
        <f t="shared" si="18"/>
        <v>0</v>
      </c>
      <c r="DQ115" s="175">
        <f t="shared" si="19"/>
        <v>0</v>
      </c>
      <c r="DR115" s="175">
        <f t="shared" si="20"/>
        <v>0</v>
      </c>
      <c r="DS115" s="175">
        <f t="shared" si="21"/>
        <v>0</v>
      </c>
      <c r="DT115" s="175"/>
    </row>
    <row r="116" spans="1:124" s="176" customFormat="1" ht="15.4" hidden="1" customHeight="1" outlineLevel="1" thickBot="1">
      <c r="A116" s="37"/>
      <c r="B116" s="38"/>
      <c r="C116" s="45" t="s">
        <v>156</v>
      </c>
      <c r="D116" s="153"/>
      <c r="E116" s="97"/>
      <c r="F116" s="98"/>
      <c r="G116" s="98"/>
      <c r="H116" s="98"/>
      <c r="I116" s="98"/>
      <c r="J116" s="98"/>
      <c r="K116" s="98"/>
      <c r="L116" s="98"/>
      <c r="M116" s="98"/>
      <c r="N116" s="98"/>
      <c r="O116" s="98">
        <v>0</v>
      </c>
      <c r="P116" s="98">
        <v>0</v>
      </c>
      <c r="Q116" s="98">
        <v>0</v>
      </c>
      <c r="R116" s="98">
        <v>0</v>
      </c>
      <c r="S116" s="98">
        <v>0</v>
      </c>
      <c r="T116" s="98">
        <v>0</v>
      </c>
      <c r="U116" s="98">
        <v>0</v>
      </c>
      <c r="V116" s="98">
        <v>0</v>
      </c>
      <c r="W116" s="98">
        <v>0</v>
      </c>
      <c r="X116" s="98">
        <v>0</v>
      </c>
      <c r="Y116" s="98">
        <v>0</v>
      </c>
      <c r="Z116" s="98">
        <v>0</v>
      </c>
      <c r="AA116" s="98">
        <v>0</v>
      </c>
      <c r="AB116" s="98">
        <v>0</v>
      </c>
      <c r="AC116" s="98">
        <v>0</v>
      </c>
      <c r="AD116" s="98">
        <v>0</v>
      </c>
      <c r="AE116" s="98">
        <v>0</v>
      </c>
      <c r="AF116" s="98">
        <v>0</v>
      </c>
      <c r="AG116" s="98">
        <v>0</v>
      </c>
      <c r="AH116" s="98">
        <v>0</v>
      </c>
      <c r="AI116" s="98">
        <v>0</v>
      </c>
      <c r="AJ116" s="98">
        <v>0</v>
      </c>
      <c r="AK116" s="98">
        <v>0</v>
      </c>
      <c r="AL116" s="98">
        <v>0</v>
      </c>
      <c r="AM116" s="98">
        <v>0</v>
      </c>
      <c r="AN116" s="98">
        <v>0</v>
      </c>
      <c r="AO116" s="98">
        <v>0</v>
      </c>
      <c r="AP116" s="98">
        <v>0</v>
      </c>
      <c r="AQ116" s="98">
        <v>0</v>
      </c>
      <c r="AR116" s="98">
        <v>0</v>
      </c>
      <c r="AS116" s="98">
        <v>0</v>
      </c>
      <c r="AT116" s="98">
        <v>0</v>
      </c>
      <c r="AU116" s="98">
        <v>0</v>
      </c>
      <c r="AV116" s="98">
        <v>0</v>
      </c>
      <c r="AW116" s="98">
        <v>0</v>
      </c>
      <c r="AX116" s="98">
        <v>0</v>
      </c>
      <c r="AY116" s="98">
        <v>0</v>
      </c>
      <c r="AZ116" s="98">
        <v>0</v>
      </c>
      <c r="BA116" s="98">
        <v>0</v>
      </c>
      <c r="BB116" s="98">
        <v>0</v>
      </c>
      <c r="BC116" s="97"/>
      <c r="BD116" s="98"/>
      <c r="BE116" s="98"/>
      <c r="BF116" s="98"/>
      <c r="BG116" s="98"/>
      <c r="BH116" s="98"/>
      <c r="BI116" s="98"/>
      <c r="BJ116" s="98"/>
      <c r="BK116" s="98"/>
      <c r="BL116" s="98"/>
      <c r="BM116" s="98">
        <v>0</v>
      </c>
      <c r="BN116" s="98">
        <v>0</v>
      </c>
      <c r="BO116" s="98">
        <v>0</v>
      </c>
      <c r="BP116" s="98">
        <v>0</v>
      </c>
      <c r="BQ116" s="98">
        <v>0</v>
      </c>
      <c r="BR116" s="98">
        <v>0</v>
      </c>
      <c r="BS116" s="98">
        <v>0</v>
      </c>
      <c r="BT116" s="98">
        <v>0</v>
      </c>
      <c r="BU116" s="98">
        <v>0</v>
      </c>
      <c r="BV116" s="98">
        <v>0</v>
      </c>
      <c r="BW116" s="98">
        <v>0</v>
      </c>
      <c r="BX116" s="98">
        <v>0</v>
      </c>
      <c r="BY116" s="98">
        <v>0</v>
      </c>
      <c r="BZ116" s="98">
        <v>0</v>
      </c>
      <c r="CA116" s="98">
        <v>0</v>
      </c>
      <c r="CB116" s="98">
        <v>0</v>
      </c>
      <c r="CC116" s="98">
        <v>0</v>
      </c>
      <c r="CD116" s="98">
        <v>0</v>
      </c>
      <c r="CE116" s="98">
        <v>0</v>
      </c>
      <c r="CF116" s="98">
        <v>0</v>
      </c>
      <c r="CG116" s="98">
        <v>0</v>
      </c>
      <c r="CH116" s="98">
        <v>0</v>
      </c>
      <c r="CI116" s="98">
        <v>0</v>
      </c>
      <c r="CJ116" s="98">
        <v>0</v>
      </c>
      <c r="CK116" s="98">
        <v>0</v>
      </c>
      <c r="CL116" s="98">
        <v>0</v>
      </c>
      <c r="CM116" s="98">
        <v>0</v>
      </c>
      <c r="CN116" s="98">
        <v>0</v>
      </c>
      <c r="CO116" s="98">
        <v>0</v>
      </c>
      <c r="CP116" s="98">
        <v>0</v>
      </c>
      <c r="CQ116" s="98">
        <v>0</v>
      </c>
      <c r="CR116" s="98">
        <v>0</v>
      </c>
      <c r="CS116" s="98">
        <v>0</v>
      </c>
      <c r="CT116" s="98">
        <v>0</v>
      </c>
      <c r="CU116" s="98">
        <v>0</v>
      </c>
      <c r="CV116" s="98">
        <v>0</v>
      </c>
      <c r="CW116" s="98">
        <v>0</v>
      </c>
      <c r="CX116" s="98">
        <v>0</v>
      </c>
      <c r="CY116" s="98">
        <v>0</v>
      </c>
      <c r="CZ116" s="98">
        <v>0</v>
      </c>
      <c r="DA116" s="105">
        <f t="shared" si="24"/>
        <v>0</v>
      </c>
      <c r="DB116" s="117">
        <f t="shared" si="23"/>
        <v>0</v>
      </c>
      <c r="DG116" s="175"/>
      <c r="DH116" s="175"/>
      <c r="DI116" s="175"/>
      <c r="DJ116" s="175"/>
      <c r="DK116" s="175"/>
      <c r="DL116" s="175"/>
      <c r="DP116" s="175">
        <f t="shared" si="18"/>
        <v>0</v>
      </c>
      <c r="DQ116" s="175">
        <f t="shared" si="19"/>
        <v>0</v>
      </c>
      <c r="DR116" s="175">
        <f t="shared" si="20"/>
        <v>0</v>
      </c>
      <c r="DS116" s="175">
        <f t="shared" si="21"/>
        <v>0</v>
      </c>
      <c r="DT116" s="175"/>
    </row>
    <row r="117" spans="1:124" s="176" customFormat="1" ht="15.4" hidden="1" customHeight="1" outlineLevel="1" thickBot="1">
      <c r="A117" s="185" t="str">
        <f>IF(DA116&lt;&gt;0,(IF(OR(A116="",B116=""),"Please fill in the two boxes above",IF(AND(B116="YES",OR(A116="OTHER",A116="")),"YES for direct impacts on business/household only",""))),"")</f>
        <v/>
      </c>
      <c r="B117" s="187"/>
      <c r="C117" s="40" t="s">
        <v>53</v>
      </c>
      <c r="D117" s="151"/>
      <c r="E117" s="99"/>
      <c r="F117" s="3"/>
      <c r="G117" s="3"/>
      <c r="H117" s="3"/>
      <c r="I117" s="3"/>
      <c r="J117" s="3"/>
      <c r="K117" s="3"/>
      <c r="L117" s="3"/>
      <c r="M117" s="3"/>
      <c r="N117" s="3"/>
      <c r="O117" s="3">
        <v>0</v>
      </c>
      <c r="P117" s="2">
        <v>0</v>
      </c>
      <c r="Q117" s="2">
        <v>0</v>
      </c>
      <c r="R117" s="2">
        <v>0</v>
      </c>
      <c r="S117" s="2">
        <v>0</v>
      </c>
      <c r="T117" s="2">
        <v>0</v>
      </c>
      <c r="U117" s="2">
        <v>0</v>
      </c>
      <c r="V117" s="2">
        <v>0</v>
      </c>
      <c r="W117" s="2">
        <v>0</v>
      </c>
      <c r="X117" s="2">
        <v>0</v>
      </c>
      <c r="Y117" s="2">
        <v>0</v>
      </c>
      <c r="Z117" s="2">
        <v>0</v>
      </c>
      <c r="AA117" s="2">
        <v>0</v>
      </c>
      <c r="AB117" s="2">
        <v>0</v>
      </c>
      <c r="AC117" s="2">
        <v>0</v>
      </c>
      <c r="AD117" s="2">
        <v>0</v>
      </c>
      <c r="AE117" s="2">
        <v>0</v>
      </c>
      <c r="AF117" s="2">
        <v>0</v>
      </c>
      <c r="AG117" s="2">
        <v>0</v>
      </c>
      <c r="AH117" s="2">
        <v>0</v>
      </c>
      <c r="AI117" s="2">
        <v>0</v>
      </c>
      <c r="AJ117" s="2">
        <v>0</v>
      </c>
      <c r="AK117" s="2">
        <v>0</v>
      </c>
      <c r="AL117" s="2">
        <v>0</v>
      </c>
      <c r="AM117" s="2">
        <v>0</v>
      </c>
      <c r="AN117" s="2">
        <v>0</v>
      </c>
      <c r="AO117" s="2">
        <v>0</v>
      </c>
      <c r="AP117" s="2">
        <v>0</v>
      </c>
      <c r="AQ117" s="2">
        <v>0</v>
      </c>
      <c r="AR117" s="2">
        <v>0</v>
      </c>
      <c r="AS117" s="2">
        <v>0</v>
      </c>
      <c r="AT117" s="2">
        <v>0</v>
      </c>
      <c r="AU117" s="2">
        <v>0</v>
      </c>
      <c r="AV117" s="2">
        <v>0</v>
      </c>
      <c r="AW117" s="2">
        <v>0</v>
      </c>
      <c r="AX117" s="2">
        <v>0</v>
      </c>
      <c r="AY117" s="2">
        <v>0</v>
      </c>
      <c r="AZ117" s="2">
        <v>0</v>
      </c>
      <c r="BA117" s="2">
        <v>0</v>
      </c>
      <c r="BB117" s="2">
        <v>0</v>
      </c>
      <c r="BC117" s="99"/>
      <c r="BD117" s="3"/>
      <c r="BE117" s="3"/>
      <c r="BF117" s="3"/>
      <c r="BG117" s="3"/>
      <c r="BH117" s="3"/>
      <c r="BI117" s="3"/>
      <c r="BJ117" s="3"/>
      <c r="BK117" s="3"/>
      <c r="BL117" s="3"/>
      <c r="BM117" s="3">
        <v>0</v>
      </c>
      <c r="BN117" s="2">
        <v>0</v>
      </c>
      <c r="BO117" s="2">
        <v>0</v>
      </c>
      <c r="BP117" s="2">
        <v>0</v>
      </c>
      <c r="BQ117" s="2">
        <v>0</v>
      </c>
      <c r="BR117" s="2">
        <v>0</v>
      </c>
      <c r="BS117" s="2">
        <v>0</v>
      </c>
      <c r="BT117" s="2">
        <v>0</v>
      </c>
      <c r="BU117" s="2">
        <v>0</v>
      </c>
      <c r="BV117" s="2">
        <v>0</v>
      </c>
      <c r="BW117" s="2">
        <v>0</v>
      </c>
      <c r="BX117" s="2">
        <v>0</v>
      </c>
      <c r="BY117" s="2">
        <v>0</v>
      </c>
      <c r="BZ117" s="2">
        <v>0</v>
      </c>
      <c r="CA117" s="2">
        <v>0</v>
      </c>
      <c r="CB117" s="2">
        <v>0</v>
      </c>
      <c r="CC117" s="2">
        <v>0</v>
      </c>
      <c r="CD117" s="2">
        <v>0</v>
      </c>
      <c r="CE117" s="2">
        <v>0</v>
      </c>
      <c r="CF117" s="2">
        <v>0</v>
      </c>
      <c r="CG117" s="2">
        <v>0</v>
      </c>
      <c r="CH117" s="2">
        <v>0</v>
      </c>
      <c r="CI117" s="2">
        <v>0</v>
      </c>
      <c r="CJ117" s="2">
        <v>0</v>
      </c>
      <c r="CK117" s="2">
        <v>0</v>
      </c>
      <c r="CL117" s="2">
        <v>0</v>
      </c>
      <c r="CM117" s="2">
        <v>0</v>
      </c>
      <c r="CN117" s="2">
        <v>0</v>
      </c>
      <c r="CO117" s="2">
        <v>0</v>
      </c>
      <c r="CP117" s="2">
        <v>0</v>
      </c>
      <c r="CQ117" s="2">
        <v>0</v>
      </c>
      <c r="CR117" s="2">
        <v>0</v>
      </c>
      <c r="CS117" s="2">
        <v>0</v>
      </c>
      <c r="CT117" s="2">
        <v>0</v>
      </c>
      <c r="CU117" s="2">
        <v>0</v>
      </c>
      <c r="CV117" s="2">
        <v>0</v>
      </c>
      <c r="CW117" s="2">
        <v>0</v>
      </c>
      <c r="CX117" s="2">
        <v>0</v>
      </c>
      <c r="CY117" s="2">
        <v>0</v>
      </c>
      <c r="CZ117" s="2">
        <v>0</v>
      </c>
      <c r="DA117" s="105">
        <f t="shared" si="24"/>
        <v>0</v>
      </c>
      <c r="DB117" s="117">
        <f t="shared" si="23"/>
        <v>0</v>
      </c>
      <c r="DG117" s="175"/>
      <c r="DH117" s="175"/>
      <c r="DI117" s="175"/>
      <c r="DJ117" s="175"/>
      <c r="DK117" s="175"/>
      <c r="DL117" s="175"/>
      <c r="DP117" s="175">
        <f t="shared" si="18"/>
        <v>0</v>
      </c>
      <c r="DQ117" s="175">
        <f t="shared" si="19"/>
        <v>0</v>
      </c>
      <c r="DR117" s="175">
        <f t="shared" si="20"/>
        <v>0</v>
      </c>
      <c r="DS117" s="175">
        <f t="shared" si="21"/>
        <v>0</v>
      </c>
      <c r="DT117" s="175"/>
    </row>
    <row r="118" spans="1:124" s="176" customFormat="1" ht="15.4" hidden="1" customHeight="1" outlineLevel="1" thickBot="1">
      <c r="A118" s="188"/>
      <c r="B118" s="187"/>
      <c r="C118" s="41" t="s">
        <v>54</v>
      </c>
      <c r="D118" s="152"/>
      <c r="E118" s="100"/>
      <c r="F118" s="101"/>
      <c r="G118" s="101"/>
      <c r="H118" s="101"/>
      <c r="I118" s="101"/>
      <c r="J118" s="101"/>
      <c r="K118" s="101"/>
      <c r="L118" s="101"/>
      <c r="M118" s="101"/>
      <c r="N118" s="101"/>
      <c r="O118" s="101">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100"/>
      <c r="BD118" s="101"/>
      <c r="BE118" s="101"/>
      <c r="BF118" s="101"/>
      <c r="BG118" s="101"/>
      <c r="BH118" s="101"/>
      <c r="BI118" s="101"/>
      <c r="BJ118" s="101"/>
      <c r="BK118" s="101"/>
      <c r="BL118" s="101"/>
      <c r="BM118" s="101">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0</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105">
        <f t="shared" si="24"/>
        <v>0</v>
      </c>
      <c r="DB118" s="117">
        <f t="shared" si="23"/>
        <v>0</v>
      </c>
      <c r="DG118" s="175"/>
      <c r="DH118" s="175"/>
      <c r="DI118" s="175"/>
      <c r="DJ118" s="175"/>
      <c r="DK118" s="175"/>
      <c r="DL118" s="175"/>
      <c r="DO118" s="175"/>
      <c r="DP118" s="175">
        <f t="shared" si="18"/>
        <v>0</v>
      </c>
      <c r="DQ118" s="175">
        <f t="shared" si="19"/>
        <v>0</v>
      </c>
      <c r="DR118" s="175">
        <f t="shared" si="20"/>
        <v>0</v>
      </c>
      <c r="DS118" s="175">
        <f t="shared" si="21"/>
        <v>0</v>
      </c>
      <c r="DT118" s="175"/>
    </row>
    <row r="119" spans="1:124" s="176" customFormat="1" ht="15.4" hidden="1" customHeight="1" outlineLevel="1" thickBot="1">
      <c r="A119" s="37"/>
      <c r="B119" s="38"/>
      <c r="C119" s="46" t="s">
        <v>157</v>
      </c>
      <c r="D119" s="111"/>
      <c r="E119" s="97"/>
      <c r="F119" s="98"/>
      <c r="G119" s="98"/>
      <c r="H119" s="98"/>
      <c r="I119" s="98"/>
      <c r="J119" s="98"/>
      <c r="K119" s="98"/>
      <c r="L119" s="98"/>
      <c r="M119" s="98"/>
      <c r="N119" s="98"/>
      <c r="O119" s="98">
        <v>0</v>
      </c>
      <c r="P119" s="98">
        <v>0</v>
      </c>
      <c r="Q119" s="98">
        <v>0</v>
      </c>
      <c r="R119" s="98">
        <v>0</v>
      </c>
      <c r="S119" s="98">
        <v>0</v>
      </c>
      <c r="T119" s="98">
        <v>0</v>
      </c>
      <c r="U119" s="98">
        <v>0</v>
      </c>
      <c r="V119" s="98">
        <v>0</v>
      </c>
      <c r="W119" s="98">
        <v>0</v>
      </c>
      <c r="X119" s="98">
        <v>0</v>
      </c>
      <c r="Y119" s="98">
        <v>0</v>
      </c>
      <c r="Z119" s="98">
        <v>0</v>
      </c>
      <c r="AA119" s="98">
        <v>0</v>
      </c>
      <c r="AB119" s="98">
        <v>0</v>
      </c>
      <c r="AC119" s="98">
        <v>0</v>
      </c>
      <c r="AD119" s="98">
        <v>0</v>
      </c>
      <c r="AE119" s="98">
        <v>0</v>
      </c>
      <c r="AF119" s="98">
        <v>0</v>
      </c>
      <c r="AG119" s="98">
        <v>0</v>
      </c>
      <c r="AH119" s="98">
        <v>0</v>
      </c>
      <c r="AI119" s="98">
        <v>0</v>
      </c>
      <c r="AJ119" s="98">
        <v>0</v>
      </c>
      <c r="AK119" s="98">
        <v>0</v>
      </c>
      <c r="AL119" s="98">
        <v>0</v>
      </c>
      <c r="AM119" s="98">
        <v>0</v>
      </c>
      <c r="AN119" s="98">
        <v>0</v>
      </c>
      <c r="AO119" s="98">
        <v>0</v>
      </c>
      <c r="AP119" s="98">
        <v>0</v>
      </c>
      <c r="AQ119" s="98">
        <v>0</v>
      </c>
      <c r="AR119" s="98">
        <v>0</v>
      </c>
      <c r="AS119" s="98">
        <v>0</v>
      </c>
      <c r="AT119" s="98">
        <v>0</v>
      </c>
      <c r="AU119" s="98">
        <v>0</v>
      </c>
      <c r="AV119" s="98">
        <v>0</v>
      </c>
      <c r="AW119" s="98">
        <v>0</v>
      </c>
      <c r="AX119" s="98">
        <v>0</v>
      </c>
      <c r="AY119" s="98">
        <v>0</v>
      </c>
      <c r="AZ119" s="98">
        <v>0</v>
      </c>
      <c r="BA119" s="98">
        <v>0</v>
      </c>
      <c r="BB119" s="98">
        <v>0</v>
      </c>
      <c r="BC119" s="97"/>
      <c r="BD119" s="98"/>
      <c r="BE119" s="98"/>
      <c r="BF119" s="98"/>
      <c r="BG119" s="98"/>
      <c r="BH119" s="98"/>
      <c r="BI119" s="98"/>
      <c r="BJ119" s="98"/>
      <c r="BK119" s="98"/>
      <c r="BL119" s="98"/>
      <c r="BM119" s="98">
        <v>0</v>
      </c>
      <c r="BN119" s="98">
        <v>0</v>
      </c>
      <c r="BO119" s="98">
        <v>0</v>
      </c>
      <c r="BP119" s="98">
        <v>0</v>
      </c>
      <c r="BQ119" s="98">
        <v>0</v>
      </c>
      <c r="BR119" s="98">
        <v>0</v>
      </c>
      <c r="BS119" s="98">
        <v>0</v>
      </c>
      <c r="BT119" s="98">
        <v>0</v>
      </c>
      <c r="BU119" s="98">
        <v>0</v>
      </c>
      <c r="BV119" s="98">
        <v>0</v>
      </c>
      <c r="BW119" s="98">
        <v>0</v>
      </c>
      <c r="BX119" s="98">
        <v>0</v>
      </c>
      <c r="BY119" s="98">
        <v>0</v>
      </c>
      <c r="BZ119" s="98">
        <v>0</v>
      </c>
      <c r="CA119" s="98">
        <v>0</v>
      </c>
      <c r="CB119" s="98">
        <v>0</v>
      </c>
      <c r="CC119" s="98">
        <v>0</v>
      </c>
      <c r="CD119" s="98">
        <v>0</v>
      </c>
      <c r="CE119" s="98">
        <v>0</v>
      </c>
      <c r="CF119" s="98">
        <v>0</v>
      </c>
      <c r="CG119" s="98">
        <v>0</v>
      </c>
      <c r="CH119" s="98">
        <v>0</v>
      </c>
      <c r="CI119" s="98">
        <v>0</v>
      </c>
      <c r="CJ119" s="98">
        <v>0</v>
      </c>
      <c r="CK119" s="98">
        <v>0</v>
      </c>
      <c r="CL119" s="98">
        <v>0</v>
      </c>
      <c r="CM119" s="98">
        <v>0</v>
      </c>
      <c r="CN119" s="98">
        <v>0</v>
      </c>
      <c r="CO119" s="98">
        <v>0</v>
      </c>
      <c r="CP119" s="98">
        <v>0</v>
      </c>
      <c r="CQ119" s="98">
        <v>0</v>
      </c>
      <c r="CR119" s="98">
        <v>0</v>
      </c>
      <c r="CS119" s="98">
        <v>0</v>
      </c>
      <c r="CT119" s="98">
        <v>0</v>
      </c>
      <c r="CU119" s="98">
        <v>0</v>
      </c>
      <c r="CV119" s="98">
        <v>0</v>
      </c>
      <c r="CW119" s="98">
        <v>0</v>
      </c>
      <c r="CX119" s="98">
        <v>0</v>
      </c>
      <c r="CY119" s="98">
        <v>0</v>
      </c>
      <c r="CZ119" s="98">
        <v>0</v>
      </c>
      <c r="DA119" s="105">
        <f t="shared" si="24"/>
        <v>0</v>
      </c>
      <c r="DB119" s="117">
        <f t="shared" si="23"/>
        <v>0</v>
      </c>
      <c r="DE119" s="175"/>
      <c r="DG119" s="175"/>
      <c r="DH119" s="175"/>
      <c r="DI119" s="175"/>
      <c r="DJ119" s="175"/>
      <c r="DK119" s="175"/>
      <c r="DL119" s="175"/>
      <c r="DO119" s="228"/>
      <c r="DP119" s="175">
        <f t="shared" si="18"/>
        <v>0</v>
      </c>
      <c r="DQ119" s="175">
        <f t="shared" si="19"/>
        <v>0</v>
      </c>
      <c r="DR119" s="175">
        <f t="shared" si="20"/>
        <v>0</v>
      </c>
      <c r="DS119" s="175">
        <f t="shared" si="21"/>
        <v>0</v>
      </c>
      <c r="DT119" s="175"/>
    </row>
    <row r="120" spans="1:124" s="176" customFormat="1" ht="15.4" hidden="1" customHeight="1" outlineLevel="1" thickBot="1">
      <c r="A120" s="185" t="str">
        <f>IF(DA119&lt;&gt;0,(IF(OR(A119="",B119=""),"Please fill in the two boxes above",IF(AND(B119="YES",OR(A119="OTHER",A119="")),"YES for direct impacts on business/household only",""))),"")</f>
        <v/>
      </c>
      <c r="B120" s="187"/>
      <c r="C120" s="40" t="s">
        <v>53</v>
      </c>
      <c r="D120" s="155"/>
      <c r="E120" s="99"/>
      <c r="F120" s="3"/>
      <c r="G120" s="3"/>
      <c r="H120" s="3"/>
      <c r="I120" s="3"/>
      <c r="J120" s="3"/>
      <c r="K120" s="3"/>
      <c r="L120" s="3"/>
      <c r="M120" s="3"/>
      <c r="N120" s="3"/>
      <c r="O120" s="3">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99"/>
      <c r="BD120" s="3"/>
      <c r="BE120" s="3"/>
      <c r="BF120" s="3"/>
      <c r="BG120" s="3"/>
      <c r="BH120" s="3"/>
      <c r="BI120" s="3"/>
      <c r="BJ120" s="3"/>
      <c r="BK120" s="3"/>
      <c r="BL120" s="3"/>
      <c r="BM120" s="3">
        <v>0</v>
      </c>
      <c r="BN120" s="2">
        <v>0</v>
      </c>
      <c r="BO120" s="2">
        <v>0</v>
      </c>
      <c r="BP120" s="2">
        <v>0</v>
      </c>
      <c r="BQ120" s="2">
        <v>0</v>
      </c>
      <c r="BR120" s="2">
        <v>0</v>
      </c>
      <c r="BS120" s="2">
        <v>0</v>
      </c>
      <c r="BT120" s="2">
        <v>0</v>
      </c>
      <c r="BU120" s="2">
        <v>0</v>
      </c>
      <c r="BV120" s="2">
        <v>0</v>
      </c>
      <c r="BW120" s="2">
        <v>0</v>
      </c>
      <c r="BX120" s="2">
        <v>0</v>
      </c>
      <c r="BY120" s="2">
        <v>0</v>
      </c>
      <c r="BZ120" s="2">
        <v>0</v>
      </c>
      <c r="CA120" s="2">
        <v>0</v>
      </c>
      <c r="CB120" s="2">
        <v>0</v>
      </c>
      <c r="CC120" s="2">
        <v>0</v>
      </c>
      <c r="CD120" s="2">
        <v>0</v>
      </c>
      <c r="CE120" s="2">
        <v>0</v>
      </c>
      <c r="CF120" s="2">
        <v>0</v>
      </c>
      <c r="CG120" s="2">
        <v>0</v>
      </c>
      <c r="CH120" s="2">
        <v>0</v>
      </c>
      <c r="CI120" s="2">
        <v>0</v>
      </c>
      <c r="CJ120" s="2">
        <v>0</v>
      </c>
      <c r="CK120" s="2">
        <v>0</v>
      </c>
      <c r="CL120" s="2">
        <v>0</v>
      </c>
      <c r="CM120" s="2">
        <v>0</v>
      </c>
      <c r="CN120" s="2">
        <v>0</v>
      </c>
      <c r="CO120" s="2">
        <v>0</v>
      </c>
      <c r="CP120" s="2">
        <v>0</v>
      </c>
      <c r="CQ120" s="2">
        <v>0</v>
      </c>
      <c r="CR120" s="2">
        <v>0</v>
      </c>
      <c r="CS120" s="2">
        <v>0</v>
      </c>
      <c r="CT120" s="2">
        <v>0</v>
      </c>
      <c r="CU120" s="2">
        <v>0</v>
      </c>
      <c r="CV120" s="2">
        <v>0</v>
      </c>
      <c r="CW120" s="2">
        <v>0</v>
      </c>
      <c r="CX120" s="2">
        <v>0</v>
      </c>
      <c r="CY120" s="2">
        <v>0</v>
      </c>
      <c r="CZ120" s="2">
        <v>0</v>
      </c>
      <c r="DA120" s="105">
        <f t="shared" si="24"/>
        <v>0</v>
      </c>
      <c r="DB120" s="117">
        <f t="shared" si="23"/>
        <v>0</v>
      </c>
      <c r="DE120" s="175"/>
      <c r="DG120" s="175"/>
      <c r="DH120" s="175"/>
      <c r="DI120" s="175"/>
      <c r="DJ120" s="175"/>
      <c r="DK120" s="175"/>
      <c r="DL120" s="175"/>
      <c r="DO120" s="228"/>
      <c r="DP120" s="175">
        <f t="shared" si="18"/>
        <v>0</v>
      </c>
      <c r="DQ120" s="175">
        <f t="shared" si="19"/>
        <v>0</v>
      </c>
      <c r="DR120" s="175">
        <f t="shared" si="20"/>
        <v>0</v>
      </c>
      <c r="DS120" s="175">
        <f t="shared" si="21"/>
        <v>0</v>
      </c>
      <c r="DT120" s="175"/>
    </row>
    <row r="121" spans="1:124" s="176" customFormat="1" ht="15.4" hidden="1" customHeight="1" outlineLevel="1" thickBot="1">
      <c r="A121" s="188"/>
      <c r="B121" s="187"/>
      <c r="C121" s="41" t="s">
        <v>54</v>
      </c>
      <c r="D121" s="156"/>
      <c r="E121" s="100"/>
      <c r="F121" s="101"/>
      <c r="G121" s="101"/>
      <c r="H121" s="101"/>
      <c r="I121" s="101"/>
      <c r="J121" s="101"/>
      <c r="K121" s="101"/>
      <c r="L121" s="101"/>
      <c r="M121" s="101"/>
      <c r="N121" s="101"/>
      <c r="O121" s="101">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100"/>
      <c r="BD121" s="101"/>
      <c r="BE121" s="101"/>
      <c r="BF121" s="101"/>
      <c r="BG121" s="101"/>
      <c r="BH121" s="101"/>
      <c r="BI121" s="101"/>
      <c r="BJ121" s="101"/>
      <c r="BK121" s="101"/>
      <c r="BL121" s="101"/>
      <c r="BM121" s="101">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105">
        <f t="shared" si="24"/>
        <v>0</v>
      </c>
      <c r="DB121" s="117">
        <f t="shared" si="23"/>
        <v>0</v>
      </c>
      <c r="DE121" s="175"/>
      <c r="DG121" s="175"/>
      <c r="DH121" s="175"/>
      <c r="DI121" s="175"/>
      <c r="DJ121" s="175"/>
      <c r="DK121" s="175"/>
      <c r="DL121" s="175"/>
      <c r="DO121" s="248"/>
      <c r="DP121" s="175">
        <f t="shared" si="18"/>
        <v>0</v>
      </c>
      <c r="DQ121" s="175">
        <f t="shared" si="19"/>
        <v>0</v>
      </c>
      <c r="DR121" s="175">
        <f t="shared" si="20"/>
        <v>0</v>
      </c>
      <c r="DS121" s="175">
        <f t="shared" si="21"/>
        <v>0</v>
      </c>
      <c r="DT121" s="175"/>
    </row>
    <row r="122" spans="1:124" s="176" customFormat="1" ht="15.4" hidden="1" customHeight="1" outlineLevel="1" thickBot="1">
      <c r="A122" s="37"/>
      <c r="B122" s="38"/>
      <c r="C122" s="46" t="s">
        <v>158</v>
      </c>
      <c r="D122" s="153"/>
      <c r="E122" s="97"/>
      <c r="F122" s="98"/>
      <c r="G122" s="98"/>
      <c r="H122" s="98"/>
      <c r="I122" s="98"/>
      <c r="J122" s="98"/>
      <c r="K122" s="98"/>
      <c r="L122" s="98"/>
      <c r="M122" s="98"/>
      <c r="N122" s="98"/>
      <c r="O122" s="98">
        <v>0</v>
      </c>
      <c r="P122" s="98">
        <v>0</v>
      </c>
      <c r="Q122" s="98">
        <v>0</v>
      </c>
      <c r="R122" s="98">
        <v>0</v>
      </c>
      <c r="S122" s="98">
        <v>0</v>
      </c>
      <c r="T122" s="98">
        <v>0</v>
      </c>
      <c r="U122" s="98">
        <v>0</v>
      </c>
      <c r="V122" s="98">
        <v>0</v>
      </c>
      <c r="W122" s="98">
        <v>0</v>
      </c>
      <c r="X122" s="98">
        <v>0</v>
      </c>
      <c r="Y122" s="98">
        <v>0</v>
      </c>
      <c r="Z122" s="98">
        <v>0</v>
      </c>
      <c r="AA122" s="98">
        <v>0</v>
      </c>
      <c r="AB122" s="98">
        <v>0</v>
      </c>
      <c r="AC122" s="98">
        <v>0</v>
      </c>
      <c r="AD122" s="98">
        <v>0</v>
      </c>
      <c r="AE122" s="98">
        <v>0</v>
      </c>
      <c r="AF122" s="98">
        <v>0</v>
      </c>
      <c r="AG122" s="98">
        <v>0</v>
      </c>
      <c r="AH122" s="98">
        <v>0</v>
      </c>
      <c r="AI122" s="98">
        <v>0</v>
      </c>
      <c r="AJ122" s="98">
        <v>0</v>
      </c>
      <c r="AK122" s="98">
        <v>0</v>
      </c>
      <c r="AL122" s="98">
        <v>0</v>
      </c>
      <c r="AM122" s="98">
        <v>0</v>
      </c>
      <c r="AN122" s="98">
        <v>0</v>
      </c>
      <c r="AO122" s="98">
        <v>0</v>
      </c>
      <c r="AP122" s="98">
        <v>0</v>
      </c>
      <c r="AQ122" s="98">
        <v>0</v>
      </c>
      <c r="AR122" s="98">
        <v>0</v>
      </c>
      <c r="AS122" s="98">
        <v>0</v>
      </c>
      <c r="AT122" s="98">
        <v>0</v>
      </c>
      <c r="AU122" s="98">
        <v>0</v>
      </c>
      <c r="AV122" s="98">
        <v>0</v>
      </c>
      <c r="AW122" s="98">
        <v>0</v>
      </c>
      <c r="AX122" s="98">
        <v>0</v>
      </c>
      <c r="AY122" s="98">
        <v>0</v>
      </c>
      <c r="AZ122" s="98">
        <v>0</v>
      </c>
      <c r="BA122" s="98">
        <v>0</v>
      </c>
      <c r="BB122" s="98">
        <v>0</v>
      </c>
      <c r="BC122" s="97"/>
      <c r="BD122" s="98"/>
      <c r="BE122" s="98"/>
      <c r="BF122" s="98"/>
      <c r="BG122" s="98"/>
      <c r="BH122" s="98"/>
      <c r="BI122" s="98"/>
      <c r="BJ122" s="98"/>
      <c r="BK122" s="98"/>
      <c r="BL122" s="98"/>
      <c r="BM122" s="98">
        <v>0</v>
      </c>
      <c r="BN122" s="98">
        <v>0</v>
      </c>
      <c r="BO122" s="98">
        <v>0</v>
      </c>
      <c r="BP122" s="98">
        <v>0</v>
      </c>
      <c r="BQ122" s="98">
        <v>0</v>
      </c>
      <c r="BR122" s="98">
        <v>0</v>
      </c>
      <c r="BS122" s="98">
        <v>0</v>
      </c>
      <c r="BT122" s="98">
        <v>0</v>
      </c>
      <c r="BU122" s="98">
        <v>0</v>
      </c>
      <c r="BV122" s="98">
        <v>0</v>
      </c>
      <c r="BW122" s="98">
        <v>0</v>
      </c>
      <c r="BX122" s="98">
        <v>0</v>
      </c>
      <c r="BY122" s="98">
        <v>0</v>
      </c>
      <c r="BZ122" s="98">
        <v>0</v>
      </c>
      <c r="CA122" s="98">
        <v>0</v>
      </c>
      <c r="CB122" s="98">
        <v>0</v>
      </c>
      <c r="CC122" s="98">
        <v>0</v>
      </c>
      <c r="CD122" s="98">
        <v>0</v>
      </c>
      <c r="CE122" s="98">
        <v>0</v>
      </c>
      <c r="CF122" s="98">
        <v>0</v>
      </c>
      <c r="CG122" s="98">
        <v>0</v>
      </c>
      <c r="CH122" s="98">
        <v>0</v>
      </c>
      <c r="CI122" s="98">
        <v>0</v>
      </c>
      <c r="CJ122" s="98">
        <v>0</v>
      </c>
      <c r="CK122" s="98">
        <v>0</v>
      </c>
      <c r="CL122" s="98">
        <v>0</v>
      </c>
      <c r="CM122" s="98">
        <v>0</v>
      </c>
      <c r="CN122" s="98">
        <v>0</v>
      </c>
      <c r="CO122" s="98">
        <v>0</v>
      </c>
      <c r="CP122" s="98">
        <v>0</v>
      </c>
      <c r="CQ122" s="98">
        <v>0</v>
      </c>
      <c r="CR122" s="98">
        <v>0</v>
      </c>
      <c r="CS122" s="98">
        <v>0</v>
      </c>
      <c r="CT122" s="98">
        <v>0</v>
      </c>
      <c r="CU122" s="98">
        <v>0</v>
      </c>
      <c r="CV122" s="98">
        <v>0</v>
      </c>
      <c r="CW122" s="98">
        <v>0</v>
      </c>
      <c r="CX122" s="98">
        <v>0</v>
      </c>
      <c r="CY122" s="98">
        <v>0</v>
      </c>
      <c r="CZ122" s="98">
        <v>0</v>
      </c>
      <c r="DA122" s="105">
        <f t="shared" si="24"/>
        <v>0</v>
      </c>
      <c r="DB122" s="117">
        <f t="shared" si="23"/>
        <v>0</v>
      </c>
      <c r="DE122" s="228"/>
      <c r="DG122" s="175"/>
      <c r="DH122" s="175"/>
      <c r="DI122" s="175"/>
      <c r="DJ122" s="175"/>
      <c r="DK122" s="175"/>
      <c r="DL122" s="175"/>
      <c r="DO122" s="175"/>
      <c r="DP122" s="175">
        <f t="shared" si="18"/>
        <v>0</v>
      </c>
      <c r="DQ122" s="175">
        <f t="shared" si="19"/>
        <v>0</v>
      </c>
      <c r="DR122" s="175">
        <f t="shared" si="20"/>
        <v>0</v>
      </c>
      <c r="DS122" s="175">
        <f t="shared" si="21"/>
        <v>0</v>
      </c>
      <c r="DT122" s="175"/>
    </row>
    <row r="123" spans="1:124" s="176" customFormat="1" ht="15.4" hidden="1" customHeight="1" outlineLevel="1" thickBot="1">
      <c r="A123" s="185" t="str">
        <f>IF(DA122&lt;&gt;0,(IF(OR(A122="",B122=""),"Please fill in the two boxes above",IF(AND(B122="YES",OR(A122="OTHER",A122="")),"YES for direct impacts on business/household only",""))),"")</f>
        <v/>
      </c>
      <c r="B123" s="187"/>
      <c r="C123" s="40" t="s">
        <v>53</v>
      </c>
      <c r="D123" s="151"/>
      <c r="E123" s="99"/>
      <c r="F123" s="3"/>
      <c r="G123" s="3"/>
      <c r="H123" s="3"/>
      <c r="I123" s="3"/>
      <c r="J123" s="3"/>
      <c r="K123" s="3"/>
      <c r="L123" s="3"/>
      <c r="M123" s="3"/>
      <c r="N123" s="3"/>
      <c r="O123" s="2">
        <v>0</v>
      </c>
      <c r="P123" s="2">
        <v>0</v>
      </c>
      <c r="Q123" s="2">
        <v>0</v>
      </c>
      <c r="R123" s="2">
        <v>0</v>
      </c>
      <c r="S123" s="2">
        <v>0</v>
      </c>
      <c r="T123" s="2">
        <v>0</v>
      </c>
      <c r="U123" s="2">
        <v>0</v>
      </c>
      <c r="V123" s="2">
        <v>0</v>
      </c>
      <c r="W123" s="2">
        <v>0</v>
      </c>
      <c r="X123" s="2">
        <v>0</v>
      </c>
      <c r="Y123" s="2">
        <v>0</v>
      </c>
      <c r="Z123" s="2">
        <v>0</v>
      </c>
      <c r="AA123" s="2">
        <v>0</v>
      </c>
      <c r="AB123" s="2">
        <v>0</v>
      </c>
      <c r="AC123" s="2">
        <v>0</v>
      </c>
      <c r="AD123" s="2">
        <v>0</v>
      </c>
      <c r="AE123" s="2">
        <v>0</v>
      </c>
      <c r="AF123" s="2">
        <v>0</v>
      </c>
      <c r="AG123" s="2">
        <v>0</v>
      </c>
      <c r="AH123" s="2">
        <v>0</v>
      </c>
      <c r="AI123" s="2">
        <v>0</v>
      </c>
      <c r="AJ123" s="2">
        <v>0</v>
      </c>
      <c r="AK123" s="2">
        <v>0</v>
      </c>
      <c r="AL123" s="2">
        <v>0</v>
      </c>
      <c r="AM123" s="2">
        <v>0</v>
      </c>
      <c r="AN123" s="2">
        <v>0</v>
      </c>
      <c r="AO123" s="2">
        <v>0</v>
      </c>
      <c r="AP123" s="2">
        <v>0</v>
      </c>
      <c r="AQ123" s="2">
        <v>0</v>
      </c>
      <c r="AR123" s="2">
        <v>0</v>
      </c>
      <c r="AS123" s="2">
        <v>0</v>
      </c>
      <c r="AT123" s="2">
        <v>0</v>
      </c>
      <c r="AU123" s="2">
        <v>0</v>
      </c>
      <c r="AV123" s="2">
        <v>0</v>
      </c>
      <c r="AW123" s="2">
        <v>0</v>
      </c>
      <c r="AX123" s="2">
        <v>0</v>
      </c>
      <c r="AY123" s="2">
        <v>0</v>
      </c>
      <c r="AZ123" s="2">
        <v>0</v>
      </c>
      <c r="BA123" s="2">
        <v>0</v>
      </c>
      <c r="BB123" s="2">
        <v>0</v>
      </c>
      <c r="BC123" s="99"/>
      <c r="BD123" s="3"/>
      <c r="BE123" s="3"/>
      <c r="BF123" s="3"/>
      <c r="BG123" s="3"/>
      <c r="BH123" s="3"/>
      <c r="BI123" s="3"/>
      <c r="BJ123" s="3"/>
      <c r="BK123" s="3"/>
      <c r="BL123" s="3"/>
      <c r="BM123" s="2">
        <v>0</v>
      </c>
      <c r="BN123" s="2">
        <v>0</v>
      </c>
      <c r="BO123" s="2">
        <v>0</v>
      </c>
      <c r="BP123" s="2">
        <v>0</v>
      </c>
      <c r="BQ123" s="2">
        <v>0</v>
      </c>
      <c r="BR123" s="2">
        <v>0</v>
      </c>
      <c r="BS123" s="2">
        <v>0</v>
      </c>
      <c r="BT123" s="2">
        <v>0</v>
      </c>
      <c r="BU123" s="2">
        <v>0</v>
      </c>
      <c r="BV123" s="2">
        <v>0</v>
      </c>
      <c r="BW123" s="2">
        <v>0</v>
      </c>
      <c r="BX123" s="2">
        <v>0</v>
      </c>
      <c r="BY123" s="2">
        <v>0</v>
      </c>
      <c r="BZ123" s="2">
        <v>0</v>
      </c>
      <c r="CA123" s="2">
        <v>0</v>
      </c>
      <c r="CB123" s="2">
        <v>0</v>
      </c>
      <c r="CC123" s="2">
        <v>0</v>
      </c>
      <c r="CD123" s="2">
        <v>0</v>
      </c>
      <c r="CE123" s="2">
        <v>0</v>
      </c>
      <c r="CF123" s="2">
        <v>0</v>
      </c>
      <c r="CG123" s="2">
        <v>0</v>
      </c>
      <c r="CH123" s="2">
        <v>0</v>
      </c>
      <c r="CI123" s="2">
        <v>0</v>
      </c>
      <c r="CJ123" s="2">
        <v>0</v>
      </c>
      <c r="CK123" s="2">
        <v>0</v>
      </c>
      <c r="CL123" s="2">
        <v>0</v>
      </c>
      <c r="CM123" s="2">
        <v>0</v>
      </c>
      <c r="CN123" s="2">
        <v>0</v>
      </c>
      <c r="CO123" s="2">
        <v>0</v>
      </c>
      <c r="CP123" s="2">
        <v>0</v>
      </c>
      <c r="CQ123" s="2">
        <v>0</v>
      </c>
      <c r="CR123" s="2">
        <v>0</v>
      </c>
      <c r="CS123" s="2">
        <v>0</v>
      </c>
      <c r="CT123" s="2">
        <v>0</v>
      </c>
      <c r="CU123" s="2">
        <v>0</v>
      </c>
      <c r="CV123" s="2">
        <v>0</v>
      </c>
      <c r="CW123" s="2">
        <v>0</v>
      </c>
      <c r="CX123" s="2">
        <v>0</v>
      </c>
      <c r="CY123" s="2">
        <v>0</v>
      </c>
      <c r="CZ123" s="2">
        <v>0</v>
      </c>
      <c r="DA123" s="105">
        <f t="shared" si="24"/>
        <v>0</v>
      </c>
      <c r="DB123" s="117">
        <f t="shared" si="23"/>
        <v>0</v>
      </c>
      <c r="DE123" s="175"/>
      <c r="DG123" s="175"/>
      <c r="DH123" s="175"/>
      <c r="DI123" s="175"/>
      <c r="DJ123" s="175"/>
      <c r="DK123" s="175"/>
      <c r="DL123" s="175"/>
      <c r="DO123" s="175"/>
      <c r="DP123" s="175">
        <f t="shared" si="18"/>
        <v>0</v>
      </c>
      <c r="DQ123" s="175">
        <f t="shared" si="19"/>
        <v>0</v>
      </c>
      <c r="DR123" s="175">
        <f t="shared" si="20"/>
        <v>0</v>
      </c>
      <c r="DS123" s="175">
        <f t="shared" si="21"/>
        <v>0</v>
      </c>
      <c r="DT123" s="175"/>
    </row>
    <row r="124" spans="1:124" s="176" customFormat="1" ht="15.4" hidden="1" customHeight="1" outlineLevel="1" thickBot="1">
      <c r="A124" s="188"/>
      <c r="B124" s="187"/>
      <c r="C124" s="41" t="s">
        <v>54</v>
      </c>
      <c r="D124" s="152"/>
      <c r="E124" s="100"/>
      <c r="F124" s="101"/>
      <c r="G124" s="101"/>
      <c r="H124" s="101"/>
      <c r="I124" s="101"/>
      <c r="J124" s="101"/>
      <c r="K124" s="101"/>
      <c r="L124" s="101"/>
      <c r="M124" s="101"/>
      <c r="N124" s="101"/>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100"/>
      <c r="BD124" s="101"/>
      <c r="BE124" s="101"/>
      <c r="BF124" s="101"/>
      <c r="BG124" s="101"/>
      <c r="BH124" s="101"/>
      <c r="BI124" s="101"/>
      <c r="BJ124" s="101"/>
      <c r="BK124" s="101"/>
      <c r="BL124" s="101"/>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105">
        <f t="shared" si="24"/>
        <v>0</v>
      </c>
      <c r="DB124" s="117">
        <f t="shared" si="23"/>
        <v>0</v>
      </c>
      <c r="DE124" s="175"/>
      <c r="DG124" s="175"/>
      <c r="DH124" s="175"/>
      <c r="DI124" s="175"/>
      <c r="DJ124" s="175"/>
      <c r="DK124" s="175"/>
      <c r="DL124" s="175"/>
      <c r="DO124" s="175"/>
      <c r="DP124" s="175">
        <f t="shared" si="18"/>
        <v>0</v>
      </c>
      <c r="DQ124" s="175">
        <f t="shared" si="19"/>
        <v>0</v>
      </c>
      <c r="DR124" s="175">
        <f t="shared" si="20"/>
        <v>0</v>
      </c>
      <c r="DS124" s="175">
        <f t="shared" si="21"/>
        <v>0</v>
      </c>
      <c r="DT124" s="175"/>
    </row>
    <row r="125" spans="1:124" s="176" customFormat="1" ht="15.4" hidden="1" customHeight="1" outlineLevel="1" thickBot="1">
      <c r="A125" s="37"/>
      <c r="B125" s="38"/>
      <c r="C125" s="46" t="s">
        <v>159</v>
      </c>
      <c r="D125" s="153"/>
      <c r="E125" s="97"/>
      <c r="F125" s="98"/>
      <c r="G125" s="98"/>
      <c r="H125" s="98"/>
      <c r="I125" s="98"/>
      <c r="J125" s="98"/>
      <c r="K125" s="98"/>
      <c r="L125" s="98"/>
      <c r="M125" s="98"/>
      <c r="N125" s="98"/>
      <c r="O125" s="98">
        <v>0</v>
      </c>
      <c r="P125" s="98">
        <v>0</v>
      </c>
      <c r="Q125" s="98">
        <v>0</v>
      </c>
      <c r="R125" s="98">
        <v>0</v>
      </c>
      <c r="S125" s="98">
        <v>0</v>
      </c>
      <c r="T125" s="98">
        <v>0</v>
      </c>
      <c r="U125" s="98">
        <v>0</v>
      </c>
      <c r="V125" s="98">
        <v>0</v>
      </c>
      <c r="W125" s="98">
        <v>0</v>
      </c>
      <c r="X125" s="98">
        <v>0</v>
      </c>
      <c r="Y125" s="98">
        <v>0</v>
      </c>
      <c r="Z125" s="98">
        <v>0</v>
      </c>
      <c r="AA125" s="98">
        <v>0</v>
      </c>
      <c r="AB125" s="98">
        <v>0</v>
      </c>
      <c r="AC125" s="98">
        <v>0</v>
      </c>
      <c r="AD125" s="98">
        <v>0</v>
      </c>
      <c r="AE125" s="98">
        <v>0</v>
      </c>
      <c r="AF125" s="98">
        <v>0</v>
      </c>
      <c r="AG125" s="98">
        <v>0</v>
      </c>
      <c r="AH125" s="98">
        <v>0</v>
      </c>
      <c r="AI125" s="98">
        <v>0</v>
      </c>
      <c r="AJ125" s="98">
        <v>0</v>
      </c>
      <c r="AK125" s="98">
        <v>0</v>
      </c>
      <c r="AL125" s="98">
        <v>0</v>
      </c>
      <c r="AM125" s="98">
        <v>0</v>
      </c>
      <c r="AN125" s="98">
        <v>0</v>
      </c>
      <c r="AO125" s="98">
        <v>0</v>
      </c>
      <c r="AP125" s="98">
        <v>0</v>
      </c>
      <c r="AQ125" s="98">
        <v>0</v>
      </c>
      <c r="AR125" s="98">
        <v>0</v>
      </c>
      <c r="AS125" s="98">
        <v>0</v>
      </c>
      <c r="AT125" s="98">
        <v>0</v>
      </c>
      <c r="AU125" s="98">
        <v>0</v>
      </c>
      <c r="AV125" s="98">
        <v>0</v>
      </c>
      <c r="AW125" s="98">
        <v>0</v>
      </c>
      <c r="AX125" s="98">
        <v>0</v>
      </c>
      <c r="AY125" s="98">
        <v>0</v>
      </c>
      <c r="AZ125" s="98">
        <v>0</v>
      </c>
      <c r="BA125" s="98">
        <v>0</v>
      </c>
      <c r="BB125" s="98">
        <v>0</v>
      </c>
      <c r="BC125" s="97"/>
      <c r="BD125" s="98"/>
      <c r="BE125" s="98"/>
      <c r="BF125" s="98"/>
      <c r="BG125" s="98"/>
      <c r="BH125" s="98"/>
      <c r="BI125" s="98"/>
      <c r="BJ125" s="98"/>
      <c r="BK125" s="98"/>
      <c r="BL125" s="98"/>
      <c r="BM125" s="98">
        <v>0</v>
      </c>
      <c r="BN125" s="98">
        <v>0</v>
      </c>
      <c r="BO125" s="98">
        <v>0</v>
      </c>
      <c r="BP125" s="98">
        <v>0</v>
      </c>
      <c r="BQ125" s="98">
        <v>0</v>
      </c>
      <c r="BR125" s="98">
        <v>0</v>
      </c>
      <c r="BS125" s="98">
        <v>0</v>
      </c>
      <c r="BT125" s="98">
        <v>0</v>
      </c>
      <c r="BU125" s="98">
        <v>0</v>
      </c>
      <c r="BV125" s="98">
        <v>0</v>
      </c>
      <c r="BW125" s="98">
        <v>0</v>
      </c>
      <c r="BX125" s="98">
        <v>0</v>
      </c>
      <c r="BY125" s="98">
        <v>0</v>
      </c>
      <c r="BZ125" s="98">
        <v>0</v>
      </c>
      <c r="CA125" s="98">
        <v>0</v>
      </c>
      <c r="CB125" s="98">
        <v>0</v>
      </c>
      <c r="CC125" s="98">
        <v>0</v>
      </c>
      <c r="CD125" s="98">
        <v>0</v>
      </c>
      <c r="CE125" s="98">
        <v>0</v>
      </c>
      <c r="CF125" s="98">
        <v>0</v>
      </c>
      <c r="CG125" s="98">
        <v>0</v>
      </c>
      <c r="CH125" s="98">
        <v>0</v>
      </c>
      <c r="CI125" s="98">
        <v>0</v>
      </c>
      <c r="CJ125" s="98">
        <v>0</v>
      </c>
      <c r="CK125" s="98">
        <v>0</v>
      </c>
      <c r="CL125" s="98">
        <v>0</v>
      </c>
      <c r="CM125" s="98">
        <v>0</v>
      </c>
      <c r="CN125" s="98">
        <v>0</v>
      </c>
      <c r="CO125" s="98">
        <v>0</v>
      </c>
      <c r="CP125" s="98">
        <v>0</v>
      </c>
      <c r="CQ125" s="98">
        <v>0</v>
      </c>
      <c r="CR125" s="98">
        <v>0</v>
      </c>
      <c r="CS125" s="98">
        <v>0</v>
      </c>
      <c r="CT125" s="98">
        <v>0</v>
      </c>
      <c r="CU125" s="98">
        <v>0</v>
      </c>
      <c r="CV125" s="98">
        <v>0</v>
      </c>
      <c r="CW125" s="98">
        <v>0</v>
      </c>
      <c r="CX125" s="98">
        <v>0</v>
      </c>
      <c r="CY125" s="98">
        <v>0</v>
      </c>
      <c r="CZ125" s="98">
        <v>0</v>
      </c>
      <c r="DA125" s="105">
        <f t="shared" si="24"/>
        <v>0</v>
      </c>
      <c r="DB125" s="117">
        <f t="shared" si="23"/>
        <v>0</v>
      </c>
      <c r="DE125" s="175"/>
      <c r="DG125" s="175"/>
      <c r="DH125" s="175"/>
      <c r="DI125" s="175"/>
      <c r="DJ125" s="175"/>
      <c r="DK125" s="175"/>
      <c r="DL125" s="175"/>
      <c r="DO125" s="175"/>
      <c r="DP125" s="175">
        <f t="shared" si="18"/>
        <v>0</v>
      </c>
      <c r="DQ125" s="175">
        <f t="shared" si="19"/>
        <v>0</v>
      </c>
      <c r="DR125" s="175">
        <f t="shared" si="20"/>
        <v>0</v>
      </c>
      <c r="DS125" s="175">
        <f t="shared" si="21"/>
        <v>0</v>
      </c>
      <c r="DT125" s="175"/>
    </row>
    <row r="126" spans="1:124" s="176" customFormat="1" ht="15.4" hidden="1" customHeight="1" outlineLevel="1" thickBot="1">
      <c r="A126" s="185" t="str">
        <f>IF(DA125&lt;&gt;0,(IF(OR(A125="",B125=""),"Please fill in the two boxes above",IF(AND(B125="YES",OR(A125="OTHER",A125="")),"YES for direct impacts on business/household only",""))),"")</f>
        <v/>
      </c>
      <c r="B126" s="187"/>
      <c r="C126" s="40" t="s">
        <v>53</v>
      </c>
      <c r="D126" s="151"/>
      <c r="E126" s="99"/>
      <c r="F126" s="3"/>
      <c r="G126" s="3"/>
      <c r="H126" s="3"/>
      <c r="I126" s="3"/>
      <c r="J126" s="3"/>
      <c r="K126" s="3"/>
      <c r="L126" s="3"/>
      <c r="M126" s="3"/>
      <c r="N126" s="3"/>
      <c r="O126" s="2">
        <v>0</v>
      </c>
      <c r="P126" s="2">
        <v>0</v>
      </c>
      <c r="Q126" s="2">
        <v>0</v>
      </c>
      <c r="R126" s="2">
        <v>0</v>
      </c>
      <c r="S126" s="2">
        <v>0</v>
      </c>
      <c r="T126" s="2">
        <v>0</v>
      </c>
      <c r="U126" s="2">
        <v>0</v>
      </c>
      <c r="V126" s="2">
        <v>0</v>
      </c>
      <c r="W126" s="2">
        <v>0</v>
      </c>
      <c r="X126" s="2">
        <v>0</v>
      </c>
      <c r="Y126" s="2">
        <v>0</v>
      </c>
      <c r="Z126" s="2">
        <v>0</v>
      </c>
      <c r="AA126" s="2">
        <v>0</v>
      </c>
      <c r="AB126" s="2">
        <v>0</v>
      </c>
      <c r="AC126" s="2">
        <v>0</v>
      </c>
      <c r="AD126" s="2">
        <v>0</v>
      </c>
      <c r="AE126" s="2">
        <v>0</v>
      </c>
      <c r="AF126" s="2">
        <v>0</v>
      </c>
      <c r="AG126" s="2">
        <v>0</v>
      </c>
      <c r="AH126" s="2">
        <v>0</v>
      </c>
      <c r="AI126" s="2">
        <v>0</v>
      </c>
      <c r="AJ126" s="2">
        <v>0</v>
      </c>
      <c r="AK126" s="2">
        <v>0</v>
      </c>
      <c r="AL126" s="2">
        <v>0</v>
      </c>
      <c r="AM126" s="2">
        <v>0</v>
      </c>
      <c r="AN126" s="2">
        <v>0</v>
      </c>
      <c r="AO126" s="2">
        <v>0</v>
      </c>
      <c r="AP126" s="2">
        <v>0</v>
      </c>
      <c r="AQ126" s="2">
        <v>0</v>
      </c>
      <c r="AR126" s="2">
        <v>0</v>
      </c>
      <c r="AS126" s="2">
        <v>0</v>
      </c>
      <c r="AT126" s="2">
        <v>0</v>
      </c>
      <c r="AU126" s="2">
        <v>0</v>
      </c>
      <c r="AV126" s="2">
        <v>0</v>
      </c>
      <c r="AW126" s="2">
        <v>0</v>
      </c>
      <c r="AX126" s="2">
        <v>0</v>
      </c>
      <c r="AY126" s="2">
        <v>0</v>
      </c>
      <c r="AZ126" s="2">
        <v>0</v>
      </c>
      <c r="BA126" s="2">
        <v>0</v>
      </c>
      <c r="BB126" s="2">
        <v>0</v>
      </c>
      <c r="BC126" s="99"/>
      <c r="BD126" s="3"/>
      <c r="BE126" s="3"/>
      <c r="BF126" s="3"/>
      <c r="BG126" s="3"/>
      <c r="BH126" s="3"/>
      <c r="BI126" s="3"/>
      <c r="BJ126" s="3"/>
      <c r="BK126" s="3"/>
      <c r="BL126" s="3"/>
      <c r="BM126" s="2">
        <v>0</v>
      </c>
      <c r="BN126" s="2">
        <v>0</v>
      </c>
      <c r="BO126" s="2">
        <v>0</v>
      </c>
      <c r="BP126" s="2">
        <v>0</v>
      </c>
      <c r="BQ126" s="2">
        <v>0</v>
      </c>
      <c r="BR126" s="2">
        <v>0</v>
      </c>
      <c r="BS126" s="2">
        <v>0</v>
      </c>
      <c r="BT126" s="2">
        <v>0</v>
      </c>
      <c r="BU126" s="2">
        <v>0</v>
      </c>
      <c r="BV126" s="2">
        <v>0</v>
      </c>
      <c r="BW126" s="2">
        <v>0</v>
      </c>
      <c r="BX126" s="2">
        <v>0</v>
      </c>
      <c r="BY126" s="2">
        <v>0</v>
      </c>
      <c r="BZ126" s="2">
        <v>0</v>
      </c>
      <c r="CA126" s="2">
        <v>0</v>
      </c>
      <c r="CB126" s="2">
        <v>0</v>
      </c>
      <c r="CC126" s="2">
        <v>0</v>
      </c>
      <c r="CD126" s="2">
        <v>0</v>
      </c>
      <c r="CE126" s="2">
        <v>0</v>
      </c>
      <c r="CF126" s="2">
        <v>0</v>
      </c>
      <c r="CG126" s="2">
        <v>0</v>
      </c>
      <c r="CH126" s="2">
        <v>0</v>
      </c>
      <c r="CI126" s="2">
        <v>0</v>
      </c>
      <c r="CJ126" s="2">
        <v>0</v>
      </c>
      <c r="CK126" s="2">
        <v>0</v>
      </c>
      <c r="CL126" s="2">
        <v>0</v>
      </c>
      <c r="CM126" s="2">
        <v>0</v>
      </c>
      <c r="CN126" s="2">
        <v>0</v>
      </c>
      <c r="CO126" s="2">
        <v>0</v>
      </c>
      <c r="CP126" s="2">
        <v>0</v>
      </c>
      <c r="CQ126" s="2">
        <v>0</v>
      </c>
      <c r="CR126" s="2">
        <v>0</v>
      </c>
      <c r="CS126" s="2">
        <v>0</v>
      </c>
      <c r="CT126" s="2">
        <v>0</v>
      </c>
      <c r="CU126" s="2">
        <v>0</v>
      </c>
      <c r="CV126" s="2">
        <v>0</v>
      </c>
      <c r="CW126" s="2">
        <v>0</v>
      </c>
      <c r="CX126" s="2">
        <v>0</v>
      </c>
      <c r="CY126" s="2">
        <v>0</v>
      </c>
      <c r="CZ126" s="2">
        <v>0</v>
      </c>
      <c r="DA126" s="105">
        <f t="shared" si="24"/>
        <v>0</v>
      </c>
      <c r="DB126" s="117">
        <f t="shared" si="23"/>
        <v>0</v>
      </c>
      <c r="DE126" s="175"/>
      <c r="DG126" s="175"/>
      <c r="DH126" s="175"/>
      <c r="DI126" s="175"/>
      <c r="DJ126" s="175"/>
      <c r="DK126" s="175"/>
      <c r="DL126" s="175"/>
      <c r="DO126" s="171"/>
      <c r="DP126" s="175">
        <f t="shared" si="18"/>
        <v>0</v>
      </c>
      <c r="DQ126" s="175">
        <f t="shared" si="19"/>
        <v>0</v>
      </c>
      <c r="DR126" s="175">
        <f t="shared" si="20"/>
        <v>0</v>
      </c>
      <c r="DS126" s="175">
        <f t="shared" si="21"/>
        <v>0</v>
      </c>
      <c r="DT126" s="175"/>
    </row>
    <row r="127" spans="1:124" s="176" customFormat="1" ht="15.4" hidden="1" customHeight="1" outlineLevel="1" thickBot="1">
      <c r="A127" s="188"/>
      <c r="B127" s="187"/>
      <c r="C127" s="41" t="s">
        <v>54</v>
      </c>
      <c r="D127" s="152"/>
      <c r="E127" s="100"/>
      <c r="F127" s="101"/>
      <c r="G127" s="101"/>
      <c r="H127" s="101"/>
      <c r="I127" s="101"/>
      <c r="J127" s="101"/>
      <c r="K127" s="101"/>
      <c r="L127" s="101"/>
      <c r="M127" s="101"/>
      <c r="N127" s="101"/>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100"/>
      <c r="BD127" s="101"/>
      <c r="BE127" s="101"/>
      <c r="BF127" s="101"/>
      <c r="BG127" s="101"/>
      <c r="BH127" s="101"/>
      <c r="BI127" s="101"/>
      <c r="BJ127" s="101"/>
      <c r="BK127" s="101"/>
      <c r="BL127" s="101"/>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105">
        <f t="shared" si="24"/>
        <v>0</v>
      </c>
      <c r="DB127" s="117">
        <f t="shared" si="23"/>
        <v>0</v>
      </c>
      <c r="DE127" s="175"/>
      <c r="DG127" s="175"/>
      <c r="DH127" s="175"/>
      <c r="DI127" s="175"/>
      <c r="DJ127" s="175"/>
      <c r="DK127" s="175"/>
      <c r="DL127" s="175"/>
      <c r="DO127" s="175"/>
      <c r="DP127" s="175">
        <f t="shared" si="18"/>
        <v>0</v>
      </c>
      <c r="DQ127" s="175">
        <f t="shared" si="19"/>
        <v>0</v>
      </c>
      <c r="DR127" s="175">
        <f t="shared" si="20"/>
        <v>0</v>
      </c>
      <c r="DS127" s="175">
        <f t="shared" si="21"/>
        <v>0</v>
      </c>
      <c r="DT127" s="175"/>
    </row>
    <row r="128" spans="1:124" s="176" customFormat="1" ht="15.4" hidden="1" customHeight="1" outlineLevel="1" thickBot="1">
      <c r="A128" s="37"/>
      <c r="B128" s="38"/>
      <c r="C128" s="46" t="s">
        <v>160</v>
      </c>
      <c r="D128" s="153"/>
      <c r="E128" s="3"/>
      <c r="F128" s="3"/>
      <c r="G128" s="3"/>
      <c r="H128" s="3"/>
      <c r="I128" s="3"/>
      <c r="J128" s="3"/>
      <c r="K128" s="3"/>
      <c r="L128" s="3"/>
      <c r="M128" s="3"/>
      <c r="N128" s="3"/>
      <c r="O128" s="3">
        <v>0</v>
      </c>
      <c r="P128" s="3">
        <v>0</v>
      </c>
      <c r="Q128" s="3">
        <v>0</v>
      </c>
      <c r="R128" s="3">
        <v>0</v>
      </c>
      <c r="S128" s="3">
        <v>0</v>
      </c>
      <c r="T128" s="3">
        <v>0</v>
      </c>
      <c r="U128" s="3">
        <v>0</v>
      </c>
      <c r="V128" s="3">
        <v>0</v>
      </c>
      <c r="W128" s="3">
        <v>0</v>
      </c>
      <c r="X128" s="3">
        <v>0</v>
      </c>
      <c r="Y128" s="3">
        <v>0</v>
      </c>
      <c r="Z128" s="3">
        <v>0</v>
      </c>
      <c r="AA128" s="3">
        <v>0</v>
      </c>
      <c r="AB128" s="3">
        <v>0</v>
      </c>
      <c r="AC128" s="3">
        <v>0</v>
      </c>
      <c r="AD128" s="3">
        <v>0</v>
      </c>
      <c r="AE128" s="3">
        <v>0</v>
      </c>
      <c r="AF128" s="3">
        <v>0</v>
      </c>
      <c r="AG128" s="3">
        <v>0</v>
      </c>
      <c r="AH128" s="3">
        <v>0</v>
      </c>
      <c r="AI128" s="3">
        <v>0</v>
      </c>
      <c r="AJ128" s="3">
        <v>0</v>
      </c>
      <c r="AK128" s="3">
        <v>0</v>
      </c>
      <c r="AL128" s="3">
        <v>0</v>
      </c>
      <c r="AM128" s="3">
        <v>0</v>
      </c>
      <c r="AN128" s="3">
        <v>0</v>
      </c>
      <c r="AO128" s="3">
        <v>0</v>
      </c>
      <c r="AP128" s="3">
        <v>0</v>
      </c>
      <c r="AQ128" s="3">
        <v>0</v>
      </c>
      <c r="AR128" s="3">
        <v>0</v>
      </c>
      <c r="AS128" s="3">
        <v>0</v>
      </c>
      <c r="AT128" s="3">
        <v>0</v>
      </c>
      <c r="AU128" s="3">
        <v>0</v>
      </c>
      <c r="AV128" s="3">
        <v>0</v>
      </c>
      <c r="AW128" s="3">
        <v>0</v>
      </c>
      <c r="AX128" s="3">
        <v>0</v>
      </c>
      <c r="AY128" s="3">
        <v>0</v>
      </c>
      <c r="AZ128" s="3">
        <v>0</v>
      </c>
      <c r="BA128" s="3">
        <v>0</v>
      </c>
      <c r="BB128" s="3">
        <v>0</v>
      </c>
      <c r="BC128" s="3"/>
      <c r="BD128" s="3"/>
      <c r="BE128" s="3"/>
      <c r="BF128" s="3"/>
      <c r="BG128" s="3"/>
      <c r="BH128" s="3"/>
      <c r="BI128" s="3"/>
      <c r="BJ128" s="3"/>
      <c r="BK128" s="3"/>
      <c r="BL128" s="3"/>
      <c r="BM128" s="3">
        <v>0</v>
      </c>
      <c r="BN128" s="3">
        <v>0</v>
      </c>
      <c r="BO128" s="3">
        <v>0</v>
      </c>
      <c r="BP128" s="3">
        <v>0</v>
      </c>
      <c r="BQ128" s="3">
        <v>0</v>
      </c>
      <c r="BR128" s="3">
        <v>0</v>
      </c>
      <c r="BS128" s="3">
        <v>0</v>
      </c>
      <c r="BT128" s="3">
        <v>0</v>
      </c>
      <c r="BU128" s="3">
        <v>0</v>
      </c>
      <c r="BV128" s="3">
        <v>0</v>
      </c>
      <c r="BW128" s="3">
        <v>0</v>
      </c>
      <c r="BX128" s="3">
        <v>0</v>
      </c>
      <c r="BY128" s="3">
        <v>0</v>
      </c>
      <c r="BZ128" s="3">
        <v>0</v>
      </c>
      <c r="CA128" s="3">
        <v>0</v>
      </c>
      <c r="CB128" s="3">
        <v>0</v>
      </c>
      <c r="CC128" s="3">
        <v>0</v>
      </c>
      <c r="CD128" s="3">
        <v>0</v>
      </c>
      <c r="CE128" s="3">
        <v>0</v>
      </c>
      <c r="CF128" s="3">
        <v>0</v>
      </c>
      <c r="CG128" s="3">
        <v>0</v>
      </c>
      <c r="CH128" s="3">
        <v>0</v>
      </c>
      <c r="CI128" s="3">
        <v>0</v>
      </c>
      <c r="CJ128" s="3">
        <v>0</v>
      </c>
      <c r="CK128" s="3">
        <v>0</v>
      </c>
      <c r="CL128" s="3">
        <v>0</v>
      </c>
      <c r="CM128" s="3">
        <v>0</v>
      </c>
      <c r="CN128" s="3">
        <v>0</v>
      </c>
      <c r="CO128" s="3">
        <v>0</v>
      </c>
      <c r="CP128" s="3">
        <v>0</v>
      </c>
      <c r="CQ128" s="3">
        <v>0</v>
      </c>
      <c r="CR128" s="3">
        <v>0</v>
      </c>
      <c r="CS128" s="3">
        <v>0</v>
      </c>
      <c r="CT128" s="3">
        <v>0</v>
      </c>
      <c r="CU128" s="3">
        <v>0</v>
      </c>
      <c r="CV128" s="3">
        <v>0</v>
      </c>
      <c r="CW128" s="3">
        <v>0</v>
      </c>
      <c r="CX128" s="3">
        <v>0</v>
      </c>
      <c r="CY128" s="3">
        <v>0</v>
      </c>
      <c r="CZ128" s="3">
        <v>0</v>
      </c>
      <c r="DA128" s="105">
        <f t="shared" si="24"/>
        <v>0</v>
      </c>
      <c r="DB128" s="117">
        <f t="shared" si="23"/>
        <v>0</v>
      </c>
      <c r="DE128" s="175"/>
      <c r="DF128" s="175"/>
      <c r="DG128" s="175"/>
      <c r="DH128" s="175"/>
      <c r="DI128" s="175"/>
      <c r="DJ128" s="175"/>
      <c r="DK128" s="175"/>
      <c r="DL128" s="175"/>
      <c r="DO128" s="175"/>
      <c r="DP128" s="175">
        <f t="shared" si="18"/>
        <v>0</v>
      </c>
      <c r="DQ128" s="175">
        <f t="shared" si="19"/>
        <v>0</v>
      </c>
      <c r="DR128" s="175">
        <f t="shared" si="20"/>
        <v>0</v>
      </c>
      <c r="DS128" s="175">
        <f t="shared" si="21"/>
        <v>0</v>
      </c>
      <c r="DT128" s="175"/>
    </row>
    <row r="129" spans="1:125" s="176" customFormat="1" ht="15.4" hidden="1" customHeight="1" outlineLevel="1" thickBot="1">
      <c r="A129" s="185" t="str">
        <f>IF(DA128&lt;&gt;0,(IF(OR(A128="",B128=""),"Please fill in the two boxes above",IF(AND(B128="YES",OR(A128="OTHER",A128="")),"YES for direct impacts on business/household only",""))),"")</f>
        <v/>
      </c>
      <c r="B129" s="187"/>
      <c r="C129" s="40" t="s">
        <v>53</v>
      </c>
      <c r="D129" s="151"/>
      <c r="E129" s="2"/>
      <c r="F129" s="2"/>
      <c r="G129" s="2"/>
      <c r="H129" s="2"/>
      <c r="I129" s="2"/>
      <c r="J129" s="2"/>
      <c r="K129" s="2"/>
      <c r="L129" s="2"/>
      <c r="M129" s="2"/>
      <c r="N129" s="2"/>
      <c r="O129" s="2">
        <v>0</v>
      </c>
      <c r="P129" s="2">
        <v>0</v>
      </c>
      <c r="Q129" s="2">
        <v>0</v>
      </c>
      <c r="R129" s="2">
        <v>0</v>
      </c>
      <c r="S129" s="2">
        <v>0</v>
      </c>
      <c r="T129" s="2">
        <v>0</v>
      </c>
      <c r="U129" s="2">
        <v>0</v>
      </c>
      <c r="V129" s="2">
        <v>0</v>
      </c>
      <c r="W129" s="2">
        <v>0</v>
      </c>
      <c r="X129" s="2">
        <v>0</v>
      </c>
      <c r="Y129" s="2">
        <v>0</v>
      </c>
      <c r="Z129" s="2">
        <v>0</v>
      </c>
      <c r="AA129" s="2">
        <v>0</v>
      </c>
      <c r="AB129" s="2">
        <v>0</v>
      </c>
      <c r="AC129" s="2">
        <v>0</v>
      </c>
      <c r="AD129" s="2">
        <v>0</v>
      </c>
      <c r="AE129" s="2">
        <v>0</v>
      </c>
      <c r="AF129" s="2">
        <v>0</v>
      </c>
      <c r="AG129" s="2">
        <v>0</v>
      </c>
      <c r="AH129" s="2">
        <v>0</v>
      </c>
      <c r="AI129" s="2">
        <v>0</v>
      </c>
      <c r="AJ129" s="2">
        <v>0</v>
      </c>
      <c r="AK129" s="2">
        <v>0</v>
      </c>
      <c r="AL129" s="2">
        <v>0</v>
      </c>
      <c r="AM129" s="2">
        <v>0</v>
      </c>
      <c r="AN129" s="2">
        <v>0</v>
      </c>
      <c r="AO129" s="2">
        <v>0</v>
      </c>
      <c r="AP129" s="2">
        <v>0</v>
      </c>
      <c r="AQ129" s="2">
        <v>0</v>
      </c>
      <c r="AR129" s="2">
        <v>0</v>
      </c>
      <c r="AS129" s="2">
        <v>0</v>
      </c>
      <c r="AT129" s="2">
        <v>0</v>
      </c>
      <c r="AU129" s="2">
        <v>0</v>
      </c>
      <c r="AV129" s="2">
        <v>0</v>
      </c>
      <c r="AW129" s="2">
        <v>0</v>
      </c>
      <c r="AX129" s="2">
        <v>0</v>
      </c>
      <c r="AY129" s="2">
        <v>0</v>
      </c>
      <c r="AZ129" s="2">
        <v>0</v>
      </c>
      <c r="BA129" s="2">
        <v>0</v>
      </c>
      <c r="BB129" s="2">
        <v>0</v>
      </c>
      <c r="BC129" s="2"/>
      <c r="BD129" s="2"/>
      <c r="BE129" s="2"/>
      <c r="BF129" s="2"/>
      <c r="BG129" s="2"/>
      <c r="BH129" s="2"/>
      <c r="BI129" s="2"/>
      <c r="BJ129" s="2"/>
      <c r="BK129" s="2"/>
      <c r="BL129" s="2"/>
      <c r="BM129" s="2">
        <v>0</v>
      </c>
      <c r="BN129" s="2">
        <v>0</v>
      </c>
      <c r="BO129" s="2">
        <v>0</v>
      </c>
      <c r="BP129" s="2">
        <v>0</v>
      </c>
      <c r="BQ129" s="2">
        <v>0</v>
      </c>
      <c r="BR129" s="2">
        <v>0</v>
      </c>
      <c r="BS129" s="2">
        <v>0</v>
      </c>
      <c r="BT129" s="2">
        <v>0</v>
      </c>
      <c r="BU129" s="2">
        <v>0</v>
      </c>
      <c r="BV129" s="2">
        <v>0</v>
      </c>
      <c r="BW129" s="2">
        <v>0</v>
      </c>
      <c r="BX129" s="2">
        <v>0</v>
      </c>
      <c r="BY129" s="2">
        <v>0</v>
      </c>
      <c r="BZ129" s="2">
        <v>0</v>
      </c>
      <c r="CA129" s="2">
        <v>0</v>
      </c>
      <c r="CB129" s="2">
        <v>0</v>
      </c>
      <c r="CC129" s="2">
        <v>0</v>
      </c>
      <c r="CD129" s="2">
        <v>0</v>
      </c>
      <c r="CE129" s="2">
        <v>0</v>
      </c>
      <c r="CF129" s="2">
        <v>0</v>
      </c>
      <c r="CG129" s="2">
        <v>0</v>
      </c>
      <c r="CH129" s="2">
        <v>0</v>
      </c>
      <c r="CI129" s="2">
        <v>0</v>
      </c>
      <c r="CJ129" s="2">
        <v>0</v>
      </c>
      <c r="CK129" s="2">
        <v>0</v>
      </c>
      <c r="CL129" s="2">
        <v>0</v>
      </c>
      <c r="CM129" s="2">
        <v>0</v>
      </c>
      <c r="CN129" s="2">
        <v>0</v>
      </c>
      <c r="CO129" s="2">
        <v>0</v>
      </c>
      <c r="CP129" s="2">
        <v>0</v>
      </c>
      <c r="CQ129" s="2">
        <v>0</v>
      </c>
      <c r="CR129" s="2">
        <v>0</v>
      </c>
      <c r="CS129" s="2">
        <v>0</v>
      </c>
      <c r="CT129" s="2">
        <v>0</v>
      </c>
      <c r="CU129" s="2">
        <v>0</v>
      </c>
      <c r="CV129" s="2">
        <v>0</v>
      </c>
      <c r="CW129" s="2">
        <v>0</v>
      </c>
      <c r="CX129" s="2">
        <v>0</v>
      </c>
      <c r="CY129" s="2">
        <v>0</v>
      </c>
      <c r="CZ129" s="2">
        <v>0</v>
      </c>
      <c r="DA129" s="105">
        <f t="shared" si="24"/>
        <v>0</v>
      </c>
      <c r="DB129" s="117">
        <f t="shared" si="23"/>
        <v>0</v>
      </c>
      <c r="DE129" s="175"/>
      <c r="DF129" s="175"/>
      <c r="DG129" s="175"/>
      <c r="DH129" s="175"/>
      <c r="DO129" s="171"/>
      <c r="DP129" s="175">
        <f t="shared" si="18"/>
        <v>0</v>
      </c>
      <c r="DQ129" s="175">
        <f t="shared" si="19"/>
        <v>0</v>
      </c>
      <c r="DR129" s="175">
        <f t="shared" si="20"/>
        <v>0</v>
      </c>
      <c r="DS129" s="175">
        <f t="shared" si="21"/>
        <v>0</v>
      </c>
      <c r="DT129" s="175"/>
    </row>
    <row r="130" spans="1:125" s="176" customFormat="1" ht="15.4" hidden="1" customHeight="1" outlineLevel="1" thickBot="1">
      <c r="A130" s="188"/>
      <c r="B130" s="187"/>
      <c r="C130" s="42" t="s">
        <v>54</v>
      </c>
      <c r="D130" s="154"/>
      <c r="E130" s="4"/>
      <c r="F130" s="5"/>
      <c r="G130" s="5"/>
      <c r="H130" s="5"/>
      <c r="I130" s="5"/>
      <c r="J130" s="5"/>
      <c r="K130" s="5"/>
      <c r="L130" s="5"/>
      <c r="M130" s="5"/>
      <c r="N130" s="5"/>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4"/>
      <c r="BD130" s="5"/>
      <c r="BE130" s="5"/>
      <c r="BF130" s="5"/>
      <c r="BG130" s="5"/>
      <c r="BH130" s="5"/>
      <c r="BI130" s="5"/>
      <c r="BJ130" s="5"/>
      <c r="BK130" s="5"/>
      <c r="BL130" s="5"/>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0</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105">
        <f t="shared" si="24"/>
        <v>0</v>
      </c>
      <c r="DB130" s="117">
        <f t="shared" si="23"/>
        <v>0</v>
      </c>
      <c r="DE130" s="175"/>
      <c r="DF130" s="175"/>
      <c r="DG130" s="175"/>
      <c r="DH130" s="175"/>
      <c r="DP130" s="175">
        <f t="shared" si="18"/>
        <v>0</v>
      </c>
      <c r="DQ130" s="175">
        <f t="shared" si="19"/>
        <v>0</v>
      </c>
      <c r="DR130" s="175">
        <f t="shared" si="20"/>
        <v>0</v>
      </c>
      <c r="DS130" s="175">
        <f t="shared" si="21"/>
        <v>0</v>
      </c>
      <c r="DT130" s="175"/>
    </row>
    <row r="131" spans="1:125" s="176" customFormat="1" collapsed="1">
      <c r="C131" s="196"/>
      <c r="D131" s="175" t="s">
        <v>161</v>
      </c>
      <c r="E131" s="197">
        <f>'EANDCB &amp; H Calculations'!$F2</f>
        <v>1</v>
      </c>
      <c r="F131" s="197">
        <f>'EANDCB &amp; H Calculations'!$F3</f>
        <v>0.96618357487922713</v>
      </c>
      <c r="G131" s="197">
        <f>'EANDCB &amp; H Calculations'!$F4</f>
        <v>0.93351070036640305</v>
      </c>
      <c r="H131" s="197">
        <f>'EANDCB &amp; H Calculations'!$F5</f>
        <v>0.90194270566802237</v>
      </c>
      <c r="I131" s="197">
        <f>'EANDCB &amp; H Calculations'!$F6</f>
        <v>0.87144222769857238</v>
      </c>
      <c r="J131" s="197">
        <f>'EANDCB &amp; H Calculations'!$F7</f>
        <v>0.84197316685852419</v>
      </c>
      <c r="K131" s="197">
        <f>'EANDCB &amp; H Calculations'!$F8</f>
        <v>0.81350064430775282</v>
      </c>
      <c r="L131" s="197">
        <f>'EANDCB &amp; H Calculations'!$F9</f>
        <v>0.78599096068381913</v>
      </c>
      <c r="M131" s="197">
        <f>'EANDCB &amp; H Calculations'!$F10</f>
        <v>0.75941155621625056</v>
      </c>
      <c r="N131" s="197">
        <f>'EANDCB &amp; H Calculations'!$F11</f>
        <v>0.73373097218961414</v>
      </c>
      <c r="O131" s="197">
        <f>'EANDCB &amp; H Calculations'!$F12</f>
        <v>0.70891881370977217</v>
      </c>
      <c r="P131" s="197">
        <f>'EANDCB &amp; H Calculations'!$F13</f>
        <v>0.68494571372924851</v>
      </c>
      <c r="Q131" s="197">
        <f>'EANDCB &amp; H Calculations'!$F14</f>
        <v>0.66178329828912896</v>
      </c>
      <c r="R131" s="197">
        <f>'EANDCB &amp; H Calculations'!$F15</f>
        <v>0.63940415293635666</v>
      </c>
      <c r="S131" s="197">
        <f>'EANDCB &amp; H Calculations'!$F16</f>
        <v>0.61778179027667302</v>
      </c>
      <c r="T131" s="197">
        <f>'EANDCB &amp; H Calculations'!$F17</f>
        <v>0.59689061862480497</v>
      </c>
      <c r="U131" s="197">
        <f>'EANDCB &amp; H Calculations'!$F18</f>
        <v>0.57670591171478747</v>
      </c>
      <c r="V131" s="197">
        <f>'EANDCB &amp; H Calculations'!$F19</f>
        <v>0.55720377943457733</v>
      </c>
      <c r="W131" s="197">
        <f>'EANDCB &amp; H Calculations'!$F20</f>
        <v>0.53836113955031628</v>
      </c>
      <c r="X131" s="197">
        <f>'EANDCB &amp; H Calculations'!$F21</f>
        <v>0.52015569038677911</v>
      </c>
      <c r="Y131" s="197">
        <f>'EANDCB &amp; H Calculations'!$F22</f>
        <v>0.50256588443167061</v>
      </c>
      <c r="Z131" s="197">
        <f>'EANDCB &amp; H Calculations'!$F23</f>
        <v>0.48557090283253213</v>
      </c>
      <c r="AA131" s="197">
        <f>'EANDCB &amp; H Calculations'!$F24</f>
        <v>0.46915063075606966</v>
      </c>
      <c r="AB131" s="197">
        <f>'EANDCB &amp; H Calculations'!$F25</f>
        <v>0.45328563358074364</v>
      </c>
      <c r="AC131" s="197">
        <f>'EANDCB &amp; H Calculations'!$F26</f>
        <v>0.43795713389443841</v>
      </c>
      <c r="AD131" s="197">
        <f>'EANDCB &amp; H Calculations'!$F27</f>
        <v>0.42314698926998884</v>
      </c>
      <c r="AE131" s="197">
        <f>'EANDCB &amp; H Calculations'!$F28</f>
        <v>0.40883767079225974</v>
      </c>
      <c r="AF131" s="197">
        <f>'EANDCB &amp; H Calculations'!$F29</f>
        <v>0.39501224231136206</v>
      </c>
      <c r="AG131" s="197">
        <f>'EANDCB &amp; H Calculations'!$F30</f>
        <v>0.38165434039745127</v>
      </c>
      <c r="AH131" s="197">
        <f>'EANDCB &amp; H Calculations'!$F31</f>
        <v>0.36874815497338298</v>
      </c>
      <c r="AI131" s="197">
        <f>'EANDCB &amp; H Calculations'!$F32</f>
        <v>0.35627841060230236</v>
      </c>
      <c r="AJ131" s="197">
        <f>'EANDCB &amp; H Calculations'!$F33</f>
        <v>0.3459013695167984</v>
      </c>
      <c r="AK131" s="197">
        <f>'EANDCB &amp; H Calculations'!$F34</f>
        <v>0.33582657234640623</v>
      </c>
      <c r="AL131" s="197">
        <f>'EANDCB &amp; H Calculations'!$F35</f>
        <v>0.32604521587029728</v>
      </c>
      <c r="AM131" s="197">
        <f>'EANDCB &amp; H Calculations'!$F36</f>
        <v>0.31654875327213333</v>
      </c>
      <c r="AN131" s="197">
        <f>'EANDCB &amp; H Calculations'!$F37</f>
        <v>0.30732888667197411</v>
      </c>
      <c r="AO131" s="197">
        <f>'EANDCB &amp; H Calculations'!$F38</f>
        <v>0.29837755987570297</v>
      </c>
      <c r="AP131" s="197">
        <f>'EANDCB &amp; H Calculations'!$F39</f>
        <v>0.28968695133563399</v>
      </c>
      <c r="AQ131" s="197">
        <f>'EANDCB &amp; H Calculations'!$F40</f>
        <v>0.28124946731614953</v>
      </c>
      <c r="AR131" s="197">
        <f>'EANDCB &amp; H Calculations'!$F41</f>
        <v>0.27305773525839755</v>
      </c>
      <c r="AS131" s="197">
        <f>'EANDCB &amp; H Calculations'!$F42</f>
        <v>0.26510459733825009</v>
      </c>
      <c r="AT131" s="197">
        <f>'EANDCB &amp; H Calculations'!$F43</f>
        <v>0.25738310421189325</v>
      </c>
      <c r="AU131" s="197">
        <f>'EANDCB &amp; H Calculations'!$F44</f>
        <v>0.24988650894358572</v>
      </c>
      <c r="AV131" s="197">
        <f>'EANDCB &amp; H Calculations'!$F45</f>
        <v>0.24260826111027745</v>
      </c>
      <c r="AW131" s="197">
        <f>'EANDCB &amp; H Calculations'!$F46</f>
        <v>0.23554200107793921</v>
      </c>
      <c r="AX131" s="197">
        <f>'EANDCB &amp; H Calculations'!$F47</f>
        <v>0.22868155444460117</v>
      </c>
      <c r="AY131" s="197">
        <f>'EANDCB &amp; H Calculations'!$F48</f>
        <v>0.22202092664524389</v>
      </c>
      <c r="AZ131" s="197">
        <f>'EANDCB &amp; H Calculations'!$F49</f>
        <v>0.21555429771382903</v>
      </c>
      <c r="BA131" s="197">
        <f>'EANDCB &amp; H Calculations'!$F50</f>
        <v>0.20927601719789224</v>
      </c>
      <c r="BB131" s="197">
        <f>'EANDCB &amp; H Calculations'!$F51</f>
        <v>0.20318059922125462</v>
      </c>
      <c r="BC131" s="197">
        <f>'EANDCB &amp; H Calculations'!$F52</f>
        <v>0.19726271769053846</v>
      </c>
      <c r="BD131" s="197">
        <f>'EANDCB &amp; H Calculations'!$F53</f>
        <v>0.19151720164129951</v>
      </c>
      <c r="BE131" s="197">
        <f>'EANDCB &amp; H Calculations'!$F54</f>
        <v>0.18593903071970827</v>
      </c>
      <c r="BF131" s="197">
        <f>'EANDCB &amp; H Calculations'!$F55</f>
        <v>0.18052333079583324</v>
      </c>
      <c r="BG131" s="197">
        <f>'EANDCB &amp; H Calculations'!$F56</f>
        <v>0.1752653697046925</v>
      </c>
      <c r="BH131" s="197">
        <f>'EANDCB &amp; H Calculations'!$F57</f>
        <v>0.17016055311135195</v>
      </c>
      <c r="BI131" s="197">
        <f>'EANDCB &amp; H Calculations'!$F58</f>
        <v>0.16520442049645817</v>
      </c>
      <c r="BJ131" s="197">
        <f>'EANDCB &amp; H Calculations'!$F59</f>
        <v>0.16039264125869726</v>
      </c>
      <c r="BK131" s="197">
        <f>'EANDCB &amp; H Calculations'!$F60</f>
        <v>0.15572101093077403</v>
      </c>
      <c r="BL131" s="197">
        <f>'EANDCB &amp; H Calculations'!$F61</f>
        <v>0.15118544750560589</v>
      </c>
      <c r="BM131" s="197">
        <f>'EANDCB &amp; H Calculations'!$F62</f>
        <v>0.14678198786952026</v>
      </c>
      <c r="BN131" s="197">
        <f>'EANDCB &amp; H Calculations'!$F63</f>
        <v>0.14250678433934005</v>
      </c>
      <c r="BO131" s="197">
        <f>'EANDCB &amp; H Calculations'!$F64</f>
        <v>0.13835610130033019</v>
      </c>
      <c r="BP131" s="197">
        <f>'EANDCB &amp; H Calculations'!$F65</f>
        <v>0.13432631194206812</v>
      </c>
      <c r="BQ131" s="197">
        <f>'EANDCB &amp; H Calculations'!$F66</f>
        <v>0.13041389508938656</v>
      </c>
      <c r="BR131" s="197">
        <f>'EANDCB &amp; H Calculations'!$F67</f>
        <v>0.12661543212561799</v>
      </c>
      <c r="BS131" s="197">
        <f>'EANDCB &amp; H Calculations'!$F68</f>
        <v>0.12292760400545437</v>
      </c>
      <c r="BT131" s="197">
        <f>'EANDCB &amp; H Calculations'!$F69</f>
        <v>0.11934718835481009</v>
      </c>
      <c r="BU131" s="197">
        <f>'EANDCB &amp; H Calculations'!$F70</f>
        <v>0.1158710566551554</v>
      </c>
      <c r="BV131" s="197">
        <f>'EANDCB &amp; H Calculations'!$F71</f>
        <v>0.11249617150985962</v>
      </c>
      <c r="BW131" s="197">
        <f>'EANDCB &amp; H Calculations'!$F72</f>
        <v>0.10921958399015498</v>
      </c>
      <c r="BX131" s="197">
        <f>'EANDCB &amp; H Calculations'!$F73</f>
        <v>0.10603843105840288</v>
      </c>
      <c r="BY131" s="197">
        <f>'EANDCB &amp; H Calculations'!$F74</f>
        <v>0.10294993306641055</v>
      </c>
      <c r="BZ131" s="197">
        <f>'EANDCB &amp; H Calculations'!$F75</f>
        <v>9.995139132661221E-2</v>
      </c>
      <c r="CA131" s="197">
        <f>'EANDCB &amp; H Calculations'!$F76</f>
        <v>9.7040185753992453E-2</v>
      </c>
      <c r="CB131" s="197">
        <f>'EANDCB &amp; H Calculations'!$F77</f>
        <v>9.4213772576691682E-2</v>
      </c>
      <c r="CC131" s="197">
        <f>'EANDCB &amp; H Calculations'!$F78</f>
        <v>9.1915875684577264E-2</v>
      </c>
      <c r="CD131" s="197">
        <f>'EANDCB &amp; H Calculations'!$F79</f>
        <v>8.9674025058124163E-2</v>
      </c>
      <c r="CE131" s="197">
        <f>'EANDCB &amp; H Calculations'!$F80</f>
        <v>8.748685371524309E-2</v>
      </c>
      <c r="CF131" s="197">
        <f>'EANDCB &amp; H Calculations'!$F81</f>
        <v>8.535302801487131E-2</v>
      </c>
      <c r="CG131" s="197">
        <f>'EANDCB &amp; H Calculations'!$F82</f>
        <v>8.3271246843776903E-2</v>
      </c>
      <c r="CH131" s="197">
        <f>'EANDCB &amp; H Calculations'!$F83</f>
        <v>8.1240240823196988E-2</v>
      </c>
      <c r="CI131" s="197">
        <f>'EANDCB &amp; H Calculations'!$F84</f>
        <v>7.9258771534826314E-2</v>
      </c>
      <c r="CJ131" s="197">
        <f>'EANDCB &amp; H Calculations'!$F85</f>
        <v>7.7325630765684217E-2</v>
      </c>
      <c r="CK131" s="197">
        <f>'EANDCB &amp; H Calculations'!$F86</f>
        <v>7.5439639771399253E-2</v>
      </c>
      <c r="CL131" s="197">
        <f>'EANDCB &amp; H Calculations'!$F87</f>
        <v>7.3599648557462677E-2</v>
      </c>
      <c r="CM131" s="197">
        <f>'EANDCB &amp; H Calculations'!$F88</f>
        <v>7.1804535178012371E-2</v>
      </c>
      <c r="CN131" s="197">
        <f>'EANDCB &amp; H Calculations'!$F89</f>
        <v>7.00532050517194E-2</v>
      </c>
      <c r="CO131" s="197">
        <f>'EANDCB &amp; H Calculations'!$F90</f>
        <v>6.8344590294360394E-2</v>
      </c>
      <c r="CP131" s="197">
        <f>'EANDCB &amp; H Calculations'!$F91</f>
        <v>6.6677649067668682E-2</v>
      </c>
      <c r="CQ131" s="197">
        <f>'EANDCB &amp; H Calculations'!$F92</f>
        <v>6.5051364944066992E-2</v>
      </c>
      <c r="CR131" s="197">
        <f>'EANDCB &amp; H Calculations'!$F93</f>
        <v>6.3464746286894635E-2</v>
      </c>
      <c r="CS131" s="197">
        <f>'EANDCB &amp; H Calculations'!$F94</f>
        <v>6.1916825645750871E-2</v>
      </c>
      <c r="CT131" s="197">
        <f>'EANDCB &amp; H Calculations'!$F95</f>
        <v>6.0406659166586218E-2</v>
      </c>
      <c r="CU131" s="197">
        <f>'EANDCB &amp; H Calculations'!$F96</f>
        <v>5.8933326016181668E-2</v>
      </c>
      <c r="CV131" s="197">
        <f>'EANDCB &amp; H Calculations'!$F97</f>
        <v>5.7495927820665052E-2</v>
      </c>
      <c r="CW131" s="197">
        <f>'EANDCB &amp; H Calculations'!$F98</f>
        <v>5.6093588117722006E-2</v>
      </c>
      <c r="CX131" s="197">
        <f>'EANDCB &amp; H Calculations'!$F99</f>
        <v>5.4725451822167814E-2</v>
      </c>
      <c r="CY131" s="197">
        <f>'EANDCB &amp; H Calculations'!$F100</f>
        <v>5.3390684704553965E-2</v>
      </c>
      <c r="CZ131" s="197">
        <f>'EANDCB &amp; H Calculations'!$F101</f>
        <v>5.2088472882491681E-2</v>
      </c>
      <c r="DA131" s="198"/>
      <c r="DB131" s="198"/>
      <c r="DC131" s="175"/>
      <c r="DE131" s="175"/>
      <c r="DF131" s="175"/>
      <c r="DG131" s="175"/>
      <c r="DH131" s="175"/>
    </row>
    <row r="132" spans="1:125" s="176" customFormat="1">
      <c r="A132" s="199"/>
      <c r="B132" s="196"/>
      <c r="C132" s="196"/>
      <c r="E132" s="198"/>
      <c r="F132" s="175"/>
      <c r="G132" s="198"/>
      <c r="BC132" s="198"/>
      <c r="BD132" s="175"/>
      <c r="BE132" s="198"/>
      <c r="DC132" s="175"/>
      <c r="DE132" s="175"/>
      <c r="DF132" s="175"/>
      <c r="DG132" s="175"/>
      <c r="DH132" s="175"/>
    </row>
    <row r="133" spans="1:125" s="176" customFormat="1">
      <c r="A133" s="199"/>
      <c r="B133" s="196"/>
      <c r="C133" s="196"/>
      <c r="E133" s="198"/>
      <c r="F133" s="175"/>
      <c r="G133" s="198"/>
      <c r="BC133" s="198"/>
      <c r="BD133" s="175"/>
      <c r="BE133" s="198"/>
      <c r="DC133" s="175"/>
      <c r="DU133" s="200"/>
    </row>
    <row r="134" spans="1:125" s="176" customFormat="1">
      <c r="A134" s="199"/>
      <c r="B134" s="196"/>
      <c r="C134" s="196"/>
      <c r="E134" s="198"/>
      <c r="F134" s="175"/>
      <c r="G134" s="198"/>
      <c r="BC134" s="198"/>
      <c r="BD134" s="175"/>
      <c r="BE134" s="198"/>
      <c r="DC134" s="175"/>
      <c r="DU134" s="200"/>
    </row>
    <row r="135" spans="1:125" s="176" customFormat="1" ht="15" hidden="1" customHeight="1">
      <c r="A135" s="201" t="s">
        <v>162</v>
      </c>
      <c r="B135" s="202"/>
      <c r="C135" s="196"/>
      <c r="E135" s="198"/>
      <c r="F135" s="175"/>
      <c r="G135" s="198"/>
      <c r="BC135" s="198"/>
      <c r="BD135" s="175"/>
      <c r="BE135" s="198"/>
      <c r="DC135" s="175"/>
      <c r="DU135" s="200"/>
    </row>
    <row r="136" spans="1:125" s="176" customFormat="1" ht="15" hidden="1" customHeight="1">
      <c r="A136" s="203" t="s">
        <v>163</v>
      </c>
      <c r="B136" s="204" t="s">
        <v>57</v>
      </c>
      <c r="C136" s="196"/>
      <c r="E136" s="198"/>
      <c r="F136" s="175"/>
      <c r="G136" s="198"/>
      <c r="BC136" s="198"/>
      <c r="BD136" s="175"/>
      <c r="BE136" s="198"/>
      <c r="DC136" s="175"/>
      <c r="DU136" s="200"/>
    </row>
    <row r="137" spans="1:125" s="176" customFormat="1" ht="15.75" hidden="1" customHeight="1">
      <c r="A137" s="203" t="s">
        <v>164</v>
      </c>
      <c r="B137" s="204" t="s">
        <v>35</v>
      </c>
      <c r="C137" s="196"/>
      <c r="E137" s="198"/>
      <c r="F137" s="175"/>
      <c r="G137" s="171"/>
      <c r="BC137" s="198"/>
      <c r="BD137" s="175"/>
      <c r="BE137" s="171"/>
      <c r="DC137" s="175"/>
      <c r="DU137" s="200"/>
    </row>
    <row r="138" spans="1:125" s="176" customFormat="1" ht="15.75" hidden="1" customHeight="1" thickBot="1">
      <c r="A138" s="205" t="s">
        <v>113</v>
      </c>
      <c r="B138" s="206"/>
      <c r="C138" s="196"/>
      <c r="E138" s="198"/>
      <c r="F138" s="175"/>
      <c r="G138" s="175"/>
      <c r="BC138" s="198"/>
      <c r="BD138" s="175"/>
      <c r="BE138" s="175"/>
      <c r="DC138" s="175"/>
      <c r="DU138" s="200"/>
    </row>
    <row r="139" spans="1:125" s="200" customFormat="1">
      <c r="C139" s="207"/>
    </row>
    <row r="140" spans="1:125" s="200" customFormat="1">
      <c r="C140" s="207"/>
    </row>
    <row r="141" spans="1:125" s="200" customFormat="1">
      <c r="C141" s="207"/>
    </row>
    <row r="142" spans="1:125" s="200" customFormat="1">
      <c r="A142" s="207"/>
      <c r="B142" s="207"/>
      <c r="C142" s="207"/>
    </row>
    <row r="143" spans="1:125" s="200" customFormat="1">
      <c r="A143" s="207"/>
      <c r="B143" s="207"/>
      <c r="C143" s="207"/>
    </row>
    <row r="144" spans="1:125" s="200" customFormat="1">
      <c r="A144" s="207"/>
      <c r="B144" s="207"/>
      <c r="C144" s="207"/>
    </row>
    <row r="145" spans="1:3" s="200" customFormat="1">
      <c r="A145" s="207"/>
      <c r="B145" s="207"/>
      <c r="C145" s="207"/>
    </row>
    <row r="146" spans="1:3" s="200" customFormat="1">
      <c r="A146" s="207"/>
      <c r="B146" s="207"/>
      <c r="C146" s="207"/>
    </row>
    <row r="147" spans="1:3" s="200" customFormat="1">
      <c r="A147" s="207"/>
      <c r="B147" s="207"/>
      <c r="C147" s="207"/>
    </row>
    <row r="148" spans="1:3" s="200" customFormat="1">
      <c r="A148" s="207"/>
      <c r="B148" s="207"/>
      <c r="C148" s="207"/>
    </row>
    <row r="149" spans="1:3" s="200" customFormat="1">
      <c r="A149" s="207"/>
      <c r="B149" s="207"/>
      <c r="C149" s="207"/>
    </row>
    <row r="150" spans="1:3" s="200" customFormat="1">
      <c r="A150" s="207"/>
      <c r="B150" s="207"/>
      <c r="C150" s="207"/>
    </row>
    <row r="151" spans="1:3" s="200" customFormat="1">
      <c r="A151" s="207"/>
      <c r="B151" s="207"/>
      <c r="C151" s="207"/>
    </row>
    <row r="152" spans="1:3" s="200" customFormat="1">
      <c r="A152" s="207"/>
      <c r="B152" s="207"/>
      <c r="C152" s="207"/>
    </row>
    <row r="153" spans="1:3" s="200" customFormat="1">
      <c r="A153" s="207"/>
      <c r="B153" s="207"/>
      <c r="C153" s="207"/>
    </row>
    <row r="154" spans="1:3" s="200" customFormat="1">
      <c r="A154" s="207"/>
      <c r="B154" s="207"/>
      <c r="C154" s="207"/>
    </row>
  </sheetData>
  <sheetProtection formatColumns="0" formatRows="0" insertColumns="0" insertRows="0" insertHyperlinks="0" deleteColumns="0" deleteRows="0" sort="0" autoFilter="0" pivotTables="0"/>
  <conditionalFormatting sqref="E5:DB19 E21:DB65 E70:DB84 E86:DB130">
    <cfRule type="cellIs" dxfId="2" priority="1" stopIfTrue="1" operator="equal">
      <formula>0</formula>
    </cfRule>
  </conditionalFormatting>
  <dataValidations count="2">
    <dataValidation type="list" allowBlank="1" showInputMessage="1" showErrorMessage="1" sqref="A110 A8 A119 A122 A113 A125 A82 A5 A101 A104 A45 A51 A57 A39 A36 A30 A27 A21 A24 A76 A42 A116 A92 A89 A86 A128 A79 A73 A33 A70 A63 A60 A17 A54 A48 A107 A95 A98 A14 A11" xr:uid="{5011D74B-7E7E-47B0-9589-21F8880EB5F2}">
      <formula1>$A$136:$A$142</formula1>
    </dataValidation>
    <dataValidation type="list" allowBlank="1" showInputMessage="1" showErrorMessage="1" sqref="B8 B5 B14 B128 B17 B11 B24 B21 B27 B30 B36 B39 B42 B45 B48 B51 B54 B57 B60 B63 B70 B33 B73 B79 B82 B86 B89 B92 B95 B98 B101 B104 B107 B110 B113 B116 B119 B122 B125 B76" xr:uid="{24DAE5F7-0469-488D-8BAF-A8E229545F03}">
      <formula1>$B$136:$B$138</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5059-16C8-4A17-BF32-A1A36BB2E49B}">
  <sheetPr>
    <tabColor rgb="FF92D050"/>
  </sheetPr>
  <dimension ref="A1:DU154"/>
  <sheetViews>
    <sheetView zoomScale="70" zoomScaleNormal="70" workbookViewId="0"/>
  </sheetViews>
  <sheetFormatPr defaultColWidth="8.88671875" defaultRowHeight="15" outlineLevelRow="1" outlineLevelCol="1"/>
  <cols>
    <col min="1" max="1" width="11.109375" style="200" customWidth="1"/>
    <col min="2" max="2" width="13.6640625" style="200" customWidth="1"/>
    <col min="3" max="4" width="31.6640625" style="200" customWidth="1"/>
    <col min="5" max="14" width="10.21875" style="200" customWidth="1"/>
    <col min="15" max="104" width="10.21875" style="200" hidden="1" customWidth="1" outlineLevel="1"/>
    <col min="105" max="105" width="16" style="200" customWidth="1" collapsed="1"/>
    <col min="106" max="106" width="26.33203125" style="200" customWidth="1"/>
    <col min="107" max="107" width="8.88671875" style="200"/>
    <col min="108" max="108" width="27.5546875" style="200" customWidth="1"/>
    <col min="109" max="109" width="10.88671875" style="200" bestFit="1" customWidth="1"/>
    <col min="110" max="111" width="14.21875" style="200" bestFit="1" customWidth="1"/>
    <col min="112" max="112" width="2.109375" style="200" customWidth="1"/>
    <col min="113" max="113" width="42.5546875" style="200" customWidth="1"/>
    <col min="114" max="114" width="20.44140625" style="200" customWidth="1"/>
    <col min="115" max="115" width="10.5546875" style="200" customWidth="1"/>
    <col min="116" max="116" width="12.109375" style="200" customWidth="1"/>
    <col min="117" max="117" width="2.88671875" style="200" customWidth="1"/>
    <col min="118" max="118" width="13.5546875" style="200" bestFit="1" customWidth="1"/>
    <col min="119" max="119" width="5.33203125" style="200" bestFit="1" customWidth="1"/>
    <col min="120" max="120" width="14.77734375" style="200" bestFit="1" customWidth="1"/>
    <col min="121" max="121" width="14.77734375" style="200" customWidth="1"/>
    <col min="122" max="122" width="20.109375" style="200" customWidth="1"/>
    <col min="123" max="123" width="21" style="200" customWidth="1"/>
    <col min="124" max="124" width="2.44140625" style="200" customWidth="1"/>
    <col min="125" max="125" width="30.109375" style="200" customWidth="1"/>
    <col min="126" max="16384" width="8.88671875" style="91"/>
  </cols>
  <sheetData>
    <row r="1" spans="1:125" s="176" customFormat="1" ht="15" customHeight="1">
      <c r="A1" s="168" t="s">
        <v>58</v>
      </c>
      <c r="B1" s="168" t="s">
        <v>59</v>
      </c>
      <c r="C1" s="169" t="s">
        <v>168</v>
      </c>
      <c r="D1" s="170" t="s">
        <v>61</v>
      </c>
      <c r="E1" s="171" t="s">
        <v>62</v>
      </c>
      <c r="F1" s="172"/>
      <c r="G1" s="172"/>
      <c r="H1" s="172"/>
      <c r="I1" s="172"/>
      <c r="J1" s="172"/>
      <c r="K1" s="172"/>
      <c r="L1" s="172"/>
      <c r="M1" s="173"/>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4"/>
      <c r="BD1" s="172"/>
      <c r="BE1" s="172"/>
      <c r="BF1" s="172"/>
      <c r="BG1" s="172"/>
      <c r="BH1" s="172"/>
      <c r="BI1" s="172"/>
      <c r="BJ1" s="172"/>
      <c r="BK1" s="173"/>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5"/>
      <c r="DB1" s="175"/>
      <c r="DC1" s="175" t="s">
        <v>32</v>
      </c>
      <c r="DH1" s="175" t="s">
        <v>32</v>
      </c>
      <c r="DM1" s="175" t="s">
        <v>32</v>
      </c>
      <c r="DP1" s="175"/>
      <c r="DQ1" s="175"/>
      <c r="DR1" s="175"/>
      <c r="DS1" s="175"/>
      <c r="DT1" s="175" t="s">
        <v>32</v>
      </c>
      <c r="DU1" s="175"/>
    </row>
    <row r="2" spans="1:125" s="176" customFormat="1" ht="15.75">
      <c r="A2" s="177" t="s">
        <v>63</v>
      </c>
      <c r="B2" s="177" t="s">
        <v>64</v>
      </c>
      <c r="C2" s="178" t="s">
        <v>65</v>
      </c>
      <c r="D2" s="178"/>
      <c r="E2" s="173">
        <v>1</v>
      </c>
      <c r="F2" s="173">
        <v>2</v>
      </c>
      <c r="G2" s="173">
        <v>3</v>
      </c>
      <c r="H2" s="173">
        <v>4</v>
      </c>
      <c r="I2" s="173">
        <v>5</v>
      </c>
      <c r="J2" s="173">
        <v>6</v>
      </c>
      <c r="K2" s="173">
        <v>7</v>
      </c>
      <c r="L2" s="173">
        <v>8</v>
      </c>
      <c r="M2" s="173">
        <v>9</v>
      </c>
      <c r="N2" s="173">
        <v>10</v>
      </c>
      <c r="O2" s="173">
        <v>11</v>
      </c>
      <c r="P2" s="173">
        <v>12</v>
      </c>
      <c r="Q2" s="173">
        <v>13</v>
      </c>
      <c r="R2" s="173">
        <v>14</v>
      </c>
      <c r="S2" s="173">
        <v>15</v>
      </c>
      <c r="T2" s="173">
        <v>16</v>
      </c>
      <c r="U2" s="173">
        <v>17</v>
      </c>
      <c r="V2" s="173">
        <v>18</v>
      </c>
      <c r="W2" s="173">
        <v>19</v>
      </c>
      <c r="X2" s="173">
        <v>20</v>
      </c>
      <c r="Y2" s="173">
        <v>21</v>
      </c>
      <c r="Z2" s="173">
        <v>22</v>
      </c>
      <c r="AA2" s="173">
        <v>23</v>
      </c>
      <c r="AB2" s="173">
        <v>24</v>
      </c>
      <c r="AC2" s="173">
        <v>25</v>
      </c>
      <c r="AD2" s="173">
        <v>26</v>
      </c>
      <c r="AE2" s="173">
        <v>27</v>
      </c>
      <c r="AF2" s="173">
        <v>28</v>
      </c>
      <c r="AG2" s="173">
        <v>29</v>
      </c>
      <c r="AH2" s="173">
        <v>30</v>
      </c>
      <c r="AI2" s="173">
        <v>31</v>
      </c>
      <c r="AJ2" s="173">
        <v>32</v>
      </c>
      <c r="AK2" s="173">
        <v>33</v>
      </c>
      <c r="AL2" s="173">
        <v>34</v>
      </c>
      <c r="AM2" s="173">
        <v>35</v>
      </c>
      <c r="AN2" s="173">
        <v>36</v>
      </c>
      <c r="AO2" s="173">
        <v>37</v>
      </c>
      <c r="AP2" s="173">
        <v>38</v>
      </c>
      <c r="AQ2" s="173">
        <v>39</v>
      </c>
      <c r="AR2" s="173">
        <v>40</v>
      </c>
      <c r="AS2" s="173">
        <v>41</v>
      </c>
      <c r="AT2" s="173">
        <v>42</v>
      </c>
      <c r="AU2" s="173">
        <v>43</v>
      </c>
      <c r="AV2" s="173">
        <v>44</v>
      </c>
      <c r="AW2" s="173">
        <v>45</v>
      </c>
      <c r="AX2" s="173">
        <v>46</v>
      </c>
      <c r="AY2" s="173">
        <v>47</v>
      </c>
      <c r="AZ2" s="173">
        <v>48</v>
      </c>
      <c r="BA2" s="173">
        <v>49</v>
      </c>
      <c r="BB2" s="173">
        <v>50</v>
      </c>
      <c r="BC2" s="173">
        <v>51</v>
      </c>
      <c r="BD2" s="173">
        <v>52</v>
      </c>
      <c r="BE2" s="173">
        <v>53</v>
      </c>
      <c r="BF2" s="173">
        <v>54</v>
      </c>
      <c r="BG2" s="173">
        <v>55</v>
      </c>
      <c r="BH2" s="173">
        <v>56</v>
      </c>
      <c r="BI2" s="173">
        <v>57</v>
      </c>
      <c r="BJ2" s="173">
        <v>58</v>
      </c>
      <c r="BK2" s="173">
        <v>59</v>
      </c>
      <c r="BL2" s="173">
        <v>60</v>
      </c>
      <c r="BM2" s="173">
        <v>61</v>
      </c>
      <c r="BN2" s="173">
        <v>62</v>
      </c>
      <c r="BO2" s="173">
        <v>63</v>
      </c>
      <c r="BP2" s="173">
        <v>64</v>
      </c>
      <c r="BQ2" s="173">
        <v>65</v>
      </c>
      <c r="BR2" s="173">
        <v>66</v>
      </c>
      <c r="BS2" s="173">
        <v>67</v>
      </c>
      <c r="BT2" s="173">
        <v>68</v>
      </c>
      <c r="BU2" s="173">
        <v>69</v>
      </c>
      <c r="BV2" s="173">
        <v>70</v>
      </c>
      <c r="BW2" s="173">
        <v>71</v>
      </c>
      <c r="BX2" s="173">
        <v>72</v>
      </c>
      <c r="BY2" s="173">
        <v>73</v>
      </c>
      <c r="BZ2" s="173">
        <v>74</v>
      </c>
      <c r="CA2" s="173">
        <v>75</v>
      </c>
      <c r="CB2" s="173">
        <v>76</v>
      </c>
      <c r="CC2" s="173">
        <v>77</v>
      </c>
      <c r="CD2" s="173">
        <v>78</v>
      </c>
      <c r="CE2" s="173">
        <v>79</v>
      </c>
      <c r="CF2" s="173">
        <v>80</v>
      </c>
      <c r="CG2" s="173">
        <v>81</v>
      </c>
      <c r="CH2" s="173">
        <v>82</v>
      </c>
      <c r="CI2" s="173">
        <v>83</v>
      </c>
      <c r="CJ2" s="173">
        <v>84</v>
      </c>
      <c r="CK2" s="173">
        <v>85</v>
      </c>
      <c r="CL2" s="173">
        <v>86</v>
      </c>
      <c r="CM2" s="173">
        <v>87</v>
      </c>
      <c r="CN2" s="173">
        <v>88</v>
      </c>
      <c r="CO2" s="173">
        <v>89</v>
      </c>
      <c r="CP2" s="173">
        <v>90</v>
      </c>
      <c r="CQ2" s="173">
        <v>91</v>
      </c>
      <c r="CR2" s="173">
        <v>92</v>
      </c>
      <c r="CS2" s="173">
        <v>93</v>
      </c>
      <c r="CT2" s="173">
        <v>94</v>
      </c>
      <c r="CU2" s="173">
        <v>95</v>
      </c>
      <c r="CV2" s="173">
        <v>96</v>
      </c>
      <c r="CW2" s="173">
        <v>97</v>
      </c>
      <c r="CX2" s="173">
        <v>98</v>
      </c>
      <c r="CY2" s="173">
        <v>99</v>
      </c>
      <c r="CZ2" s="173">
        <v>100</v>
      </c>
      <c r="DA2" s="171"/>
      <c r="DB2" s="171"/>
      <c r="DC2" s="171"/>
    </row>
    <row r="3" spans="1:125" s="176" customFormat="1" ht="16.5" thickBot="1">
      <c r="A3" s="179"/>
      <c r="B3" s="179" t="s">
        <v>66</v>
      </c>
      <c r="C3" s="178"/>
      <c r="D3" s="180"/>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72"/>
      <c r="CF3" s="172"/>
      <c r="CG3" s="172"/>
      <c r="CH3" s="172"/>
      <c r="CI3" s="172"/>
      <c r="CJ3" s="172"/>
      <c r="CK3" s="172"/>
      <c r="CL3" s="172"/>
      <c r="CM3" s="172"/>
      <c r="CN3" s="172"/>
      <c r="CO3" s="172"/>
      <c r="CP3" s="172"/>
      <c r="CQ3" s="172"/>
      <c r="CR3" s="172"/>
      <c r="CS3" s="172"/>
      <c r="CT3" s="172"/>
      <c r="CU3" s="172"/>
      <c r="CV3" s="172"/>
      <c r="CW3" s="172"/>
      <c r="CX3" s="172"/>
      <c r="CY3" s="172"/>
      <c r="CZ3" s="172"/>
      <c r="DA3" s="175"/>
      <c r="DB3" s="175"/>
      <c r="DC3" s="175"/>
    </row>
    <row r="4" spans="1:125" s="176" customFormat="1" ht="16.5" thickBot="1">
      <c r="A4" s="181"/>
      <c r="B4" s="182"/>
      <c r="C4" s="62" t="s">
        <v>67</v>
      </c>
      <c r="D4" s="63"/>
      <c r="E4" s="213"/>
      <c r="F4" s="212"/>
      <c r="G4" s="212"/>
      <c r="H4" s="212"/>
      <c r="I4" s="212"/>
      <c r="J4" s="212"/>
      <c r="K4" s="212"/>
      <c r="L4" s="212"/>
      <c r="M4" s="212"/>
      <c r="N4" s="214"/>
      <c r="O4" s="215"/>
      <c r="P4" s="212"/>
      <c r="Q4" s="212"/>
      <c r="R4" s="212"/>
      <c r="S4" s="212"/>
      <c r="T4" s="212"/>
      <c r="U4" s="212"/>
      <c r="V4" s="212"/>
      <c r="W4" s="212"/>
      <c r="X4" s="214"/>
      <c r="Y4" s="215"/>
      <c r="Z4" s="212"/>
      <c r="AA4" s="212"/>
      <c r="AB4" s="212"/>
      <c r="AC4" s="212"/>
      <c r="AD4" s="212"/>
      <c r="AE4" s="212"/>
      <c r="AF4" s="212"/>
      <c r="AG4" s="212"/>
      <c r="AH4" s="214"/>
      <c r="AI4" s="215"/>
      <c r="AJ4" s="212"/>
      <c r="AK4" s="212"/>
      <c r="AL4" s="212"/>
      <c r="AM4" s="212"/>
      <c r="AN4" s="212"/>
      <c r="AO4" s="212"/>
      <c r="AP4" s="212"/>
      <c r="AQ4" s="212"/>
      <c r="AR4" s="212"/>
      <c r="AS4" s="215"/>
      <c r="AT4" s="212"/>
      <c r="AU4" s="212"/>
      <c r="AV4" s="212"/>
      <c r="AW4" s="212"/>
      <c r="AX4" s="212"/>
      <c r="AY4" s="212"/>
      <c r="AZ4" s="212"/>
      <c r="BA4" s="212"/>
      <c r="BB4" s="212"/>
      <c r="BC4" s="213"/>
      <c r="BD4" s="212"/>
      <c r="BE4" s="212"/>
      <c r="BF4" s="212"/>
      <c r="BG4" s="212"/>
      <c r="BH4" s="212"/>
      <c r="BI4" s="212"/>
      <c r="BJ4" s="212"/>
      <c r="BK4" s="212"/>
      <c r="BL4" s="214"/>
      <c r="BM4" s="215"/>
      <c r="BN4" s="212"/>
      <c r="BO4" s="212"/>
      <c r="BP4" s="212"/>
      <c r="BQ4" s="212"/>
      <c r="BR4" s="212"/>
      <c r="BS4" s="212"/>
      <c r="BT4" s="212"/>
      <c r="BU4" s="212"/>
      <c r="BV4" s="214"/>
      <c r="BW4" s="215"/>
      <c r="BX4" s="212"/>
      <c r="BY4" s="212"/>
      <c r="BZ4" s="212"/>
      <c r="CA4" s="212"/>
      <c r="CB4" s="212"/>
      <c r="CC4" s="212"/>
      <c r="CD4" s="212"/>
      <c r="CE4" s="212"/>
      <c r="CF4" s="214"/>
      <c r="CG4" s="215"/>
      <c r="CH4" s="212"/>
      <c r="CI4" s="212"/>
      <c r="CJ4" s="212"/>
      <c r="CK4" s="212"/>
      <c r="CL4" s="212"/>
      <c r="CM4" s="212"/>
      <c r="CN4" s="212"/>
      <c r="CO4" s="212"/>
      <c r="CP4" s="212"/>
      <c r="CQ4" s="215"/>
      <c r="CR4" s="212"/>
      <c r="CS4" s="212"/>
      <c r="CT4" s="212"/>
      <c r="CU4" s="212"/>
      <c r="CV4" s="212"/>
      <c r="CW4" s="212"/>
      <c r="CX4" s="212"/>
      <c r="CY4" s="212"/>
      <c r="CZ4" s="212"/>
      <c r="DA4" s="64" t="s">
        <v>68</v>
      </c>
      <c r="DB4" s="64" t="s">
        <v>69</v>
      </c>
      <c r="DP4" s="175" t="s">
        <v>70</v>
      </c>
      <c r="DQ4" s="175" t="s">
        <v>71</v>
      </c>
      <c r="DR4" s="175" t="s">
        <v>72</v>
      </c>
      <c r="DS4" s="175" t="s">
        <v>73</v>
      </c>
      <c r="DT4" s="175"/>
      <c r="DU4" s="216" t="s">
        <v>74</v>
      </c>
    </row>
    <row r="5" spans="1:125" s="176" customFormat="1" ht="19.5" thickBot="1">
      <c r="A5" s="37"/>
      <c r="B5" s="38"/>
      <c r="C5" s="44" t="s">
        <v>75</v>
      </c>
      <c r="D5" s="147"/>
      <c r="E5" s="114"/>
      <c r="F5" s="115"/>
      <c r="G5" s="98"/>
      <c r="H5" s="112"/>
      <c r="I5" s="112"/>
      <c r="J5" s="98"/>
      <c r="K5" s="98"/>
      <c r="L5" s="98"/>
      <c r="M5" s="98"/>
      <c r="N5" s="98"/>
      <c r="O5" s="98"/>
      <c r="P5" s="98">
        <v>0</v>
      </c>
      <c r="Q5" s="98">
        <v>0</v>
      </c>
      <c r="R5" s="98">
        <v>0</v>
      </c>
      <c r="S5" s="98">
        <v>0</v>
      </c>
      <c r="T5" s="98">
        <v>0</v>
      </c>
      <c r="U5" s="98">
        <v>0</v>
      </c>
      <c r="V5" s="98">
        <v>0</v>
      </c>
      <c r="W5" s="98">
        <v>0</v>
      </c>
      <c r="X5" s="98">
        <v>0</v>
      </c>
      <c r="Y5" s="98">
        <v>0</v>
      </c>
      <c r="Z5" s="98">
        <v>0</v>
      </c>
      <c r="AA5" s="98">
        <v>0</v>
      </c>
      <c r="AB5" s="98">
        <v>0</v>
      </c>
      <c r="AC5" s="98">
        <v>0</v>
      </c>
      <c r="AD5" s="98">
        <v>0</v>
      </c>
      <c r="AE5" s="98">
        <v>0</v>
      </c>
      <c r="AF5" s="98">
        <v>0</v>
      </c>
      <c r="AG5" s="98">
        <v>0</v>
      </c>
      <c r="AH5" s="98">
        <v>0</v>
      </c>
      <c r="AI5" s="98">
        <v>0</v>
      </c>
      <c r="AJ5" s="98">
        <v>0</v>
      </c>
      <c r="AK5" s="98">
        <v>0</v>
      </c>
      <c r="AL5" s="98">
        <v>0</v>
      </c>
      <c r="AM5" s="98">
        <v>0</v>
      </c>
      <c r="AN5" s="98">
        <v>0</v>
      </c>
      <c r="AO5" s="98">
        <v>0</v>
      </c>
      <c r="AP5" s="98">
        <v>0</v>
      </c>
      <c r="AQ5" s="98">
        <v>0</v>
      </c>
      <c r="AR5" s="98">
        <v>0</v>
      </c>
      <c r="AS5" s="98">
        <v>0</v>
      </c>
      <c r="AT5" s="98">
        <v>0</v>
      </c>
      <c r="AU5" s="98">
        <v>0</v>
      </c>
      <c r="AV5" s="98">
        <v>0</v>
      </c>
      <c r="AW5" s="98">
        <v>0</v>
      </c>
      <c r="AX5" s="98">
        <v>0</v>
      </c>
      <c r="AY5" s="98">
        <v>0</v>
      </c>
      <c r="AZ5" s="98">
        <v>0</v>
      </c>
      <c r="BA5" s="98">
        <v>0</v>
      </c>
      <c r="BB5" s="98"/>
      <c r="BC5" s="114"/>
      <c r="BD5" s="115"/>
      <c r="BE5" s="98"/>
      <c r="BF5" s="112"/>
      <c r="BG5" s="112"/>
      <c r="BH5" s="98"/>
      <c r="BI5" s="98"/>
      <c r="BJ5" s="98"/>
      <c r="BK5" s="98"/>
      <c r="BL5" s="98"/>
      <c r="BM5" s="98"/>
      <c r="BN5" s="98">
        <v>0</v>
      </c>
      <c r="BO5" s="98">
        <v>0</v>
      </c>
      <c r="BP5" s="98">
        <v>0</v>
      </c>
      <c r="BQ5" s="98">
        <v>0</v>
      </c>
      <c r="BR5" s="98">
        <v>0</v>
      </c>
      <c r="BS5" s="98">
        <v>0</v>
      </c>
      <c r="BT5" s="98">
        <v>0</v>
      </c>
      <c r="BU5" s="98">
        <v>0</v>
      </c>
      <c r="BV5" s="98">
        <v>0</v>
      </c>
      <c r="BW5" s="98">
        <v>0</v>
      </c>
      <c r="BX5" s="98">
        <v>0</v>
      </c>
      <c r="BY5" s="98">
        <v>0</v>
      </c>
      <c r="BZ5" s="98">
        <v>0</v>
      </c>
      <c r="CA5" s="98">
        <v>0</v>
      </c>
      <c r="CB5" s="98">
        <v>0</v>
      </c>
      <c r="CC5" s="98">
        <v>0</v>
      </c>
      <c r="CD5" s="98">
        <v>0</v>
      </c>
      <c r="CE5" s="98">
        <v>0</v>
      </c>
      <c r="CF5" s="98">
        <v>0</v>
      </c>
      <c r="CG5" s="98">
        <v>0</v>
      </c>
      <c r="CH5" s="98">
        <v>0</v>
      </c>
      <c r="CI5" s="98">
        <v>0</v>
      </c>
      <c r="CJ5" s="98">
        <v>0</v>
      </c>
      <c r="CK5" s="98">
        <v>0</v>
      </c>
      <c r="CL5" s="98">
        <v>0</v>
      </c>
      <c r="CM5" s="98">
        <v>0</v>
      </c>
      <c r="CN5" s="98">
        <v>0</v>
      </c>
      <c r="CO5" s="98">
        <v>0</v>
      </c>
      <c r="CP5" s="98">
        <v>0</v>
      </c>
      <c r="CQ5" s="98">
        <v>0</v>
      </c>
      <c r="CR5" s="98">
        <v>0</v>
      </c>
      <c r="CS5" s="98">
        <v>0</v>
      </c>
      <c r="CT5" s="98">
        <v>0</v>
      </c>
      <c r="CU5" s="98">
        <v>0</v>
      </c>
      <c r="CV5" s="98">
        <v>0</v>
      </c>
      <c r="CW5" s="98">
        <v>0</v>
      </c>
      <c r="CX5" s="98">
        <v>0</v>
      </c>
      <c r="CY5" s="98">
        <v>0</v>
      </c>
      <c r="CZ5" s="98"/>
      <c r="DA5" s="105">
        <f>SUM(E5:CZ5)</f>
        <v>0</v>
      </c>
      <c r="DB5" s="117">
        <f t="shared" ref="DB5:DB19" si="0">SUMPRODUCT(E5:CZ5,DiscountFactors)</f>
        <v>0</v>
      </c>
      <c r="DD5" s="217" t="s">
        <v>76</v>
      </c>
      <c r="DE5" s="218" t="s">
        <v>77</v>
      </c>
      <c r="DF5" s="218" t="s">
        <v>224</v>
      </c>
      <c r="DG5" s="218" t="s">
        <v>225</v>
      </c>
      <c r="DH5" s="219"/>
      <c r="DI5" s="220" t="s">
        <v>78</v>
      </c>
      <c r="DJ5" s="221" t="str">
        <f>Option1PriceYear&amp;" Prices "&amp;Option1PVYear&amp;" Base Year"</f>
        <v>2026 Prices 2026 Base Year</v>
      </c>
      <c r="DK5" s="221" t="s">
        <v>224</v>
      </c>
      <c r="DL5" s="221" t="s">
        <v>225</v>
      </c>
      <c r="DP5" s="175">
        <f t="shared" ref="DP5:DP65" si="1">IF(A5="BUSINESS",1,0)</f>
        <v>0</v>
      </c>
      <c r="DQ5" s="175">
        <f t="shared" ref="DQ5:DQ65" si="2">IF(A5="HOUSEHOLD",1,0)</f>
        <v>0</v>
      </c>
      <c r="DR5" s="175">
        <f t="shared" ref="DR5:DR65" si="3">IF(AND(B5="YES",DP5=1),1,0)</f>
        <v>0</v>
      </c>
      <c r="DS5" s="175">
        <f t="shared" ref="DS5:DS65" si="4">IF(AND(B5="YES",DQ5=1),1,0)</f>
        <v>0</v>
      </c>
      <c r="DT5" s="175"/>
      <c r="DU5" s="222">
        <f>SUMPRODUCT(DB5:DB65,DR5:DR65)</f>
        <v>0</v>
      </c>
    </row>
    <row r="6" spans="1:125" s="176" customFormat="1" ht="16.5" thickBot="1">
      <c r="A6" s="185" t="str">
        <f>IF(DA5&lt;&gt;0,(IF(OR(A5="",B5=""),"Please fill in the two boxes above",IF(AND(B5="YES",OR(A5="OTHER",A5="")),"YES for direct impacts on business/household only",""))),"")</f>
        <v/>
      </c>
      <c r="B6" s="186"/>
      <c r="C6" s="40" t="s">
        <v>53</v>
      </c>
      <c r="D6" s="148"/>
      <c r="E6" s="99"/>
      <c r="F6" s="3"/>
      <c r="G6" s="3"/>
      <c r="H6" s="3"/>
      <c r="I6" s="113"/>
      <c r="J6" s="3"/>
      <c r="K6" s="3"/>
      <c r="L6" s="3"/>
      <c r="M6" s="3"/>
      <c r="N6" s="3"/>
      <c r="O6" s="3"/>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c r="BC6" s="99"/>
      <c r="BD6" s="3"/>
      <c r="BE6" s="3"/>
      <c r="BF6" s="3"/>
      <c r="BG6" s="113"/>
      <c r="BH6" s="3"/>
      <c r="BI6" s="3"/>
      <c r="BJ6" s="3"/>
      <c r="BK6" s="3"/>
      <c r="BL6" s="3"/>
      <c r="BM6" s="3"/>
      <c r="BN6" s="2">
        <v>0</v>
      </c>
      <c r="BO6" s="2">
        <v>0</v>
      </c>
      <c r="BP6" s="2">
        <v>0</v>
      </c>
      <c r="BQ6" s="2">
        <v>0</v>
      </c>
      <c r="BR6" s="2">
        <v>0</v>
      </c>
      <c r="BS6" s="2">
        <v>0</v>
      </c>
      <c r="BT6" s="2">
        <v>0</v>
      </c>
      <c r="BU6" s="2">
        <v>0</v>
      </c>
      <c r="BV6" s="2">
        <v>0</v>
      </c>
      <c r="BW6" s="2">
        <v>0</v>
      </c>
      <c r="BX6" s="2">
        <v>0</v>
      </c>
      <c r="BY6" s="2">
        <v>0</v>
      </c>
      <c r="BZ6" s="2">
        <v>0</v>
      </c>
      <c r="CA6" s="2">
        <v>0</v>
      </c>
      <c r="CB6" s="2">
        <v>0</v>
      </c>
      <c r="CC6" s="2">
        <v>0</v>
      </c>
      <c r="CD6" s="2">
        <v>0</v>
      </c>
      <c r="CE6" s="2">
        <v>0</v>
      </c>
      <c r="CF6" s="2">
        <v>0</v>
      </c>
      <c r="CG6" s="2">
        <v>0</v>
      </c>
      <c r="CH6" s="2">
        <v>0</v>
      </c>
      <c r="CI6" s="2">
        <v>0</v>
      </c>
      <c r="CJ6" s="2">
        <v>0</v>
      </c>
      <c r="CK6" s="2">
        <v>0</v>
      </c>
      <c r="CL6" s="2">
        <v>0</v>
      </c>
      <c r="CM6" s="2">
        <v>0</v>
      </c>
      <c r="CN6" s="2">
        <v>0</v>
      </c>
      <c r="CO6" s="2">
        <v>0</v>
      </c>
      <c r="CP6" s="2">
        <v>0</v>
      </c>
      <c r="CQ6" s="2">
        <v>0</v>
      </c>
      <c r="CR6" s="2">
        <v>0</v>
      </c>
      <c r="CS6" s="2">
        <v>0</v>
      </c>
      <c r="CT6" s="2">
        <v>0</v>
      </c>
      <c r="CU6" s="2">
        <v>0</v>
      </c>
      <c r="CV6" s="2">
        <v>0</v>
      </c>
      <c r="CW6" s="2">
        <v>0</v>
      </c>
      <c r="CX6" s="2">
        <v>0</v>
      </c>
      <c r="CY6" s="2">
        <v>0</v>
      </c>
      <c r="CZ6" s="2">
        <v>0</v>
      </c>
      <c r="DA6" s="105">
        <f t="shared" ref="DA6:DA19" si="5">SUM(E6:CZ6)</f>
        <v>0</v>
      </c>
      <c r="DB6" s="117">
        <f t="shared" si="0"/>
        <v>0</v>
      </c>
      <c r="DD6" s="223" t="s">
        <v>79</v>
      </c>
      <c r="DE6" s="224">
        <f>DU5/DO13</f>
        <v>0</v>
      </c>
      <c r="DF6" s="224">
        <f>DE6/DO11</f>
        <v>0</v>
      </c>
      <c r="DG6" s="224">
        <f>DF6/DO12</f>
        <v>0</v>
      </c>
      <c r="DH6" s="225"/>
      <c r="DI6" s="226" t="s">
        <v>38</v>
      </c>
      <c r="DJ6" s="221">
        <f>SUM(DB5,DB8,DB11,DB14,DB17,DB21,DB24,DB27,DB30,DB33,DB36,DB39,DB42,DB45,DB48,DB51,DB54,DB57,DB60,DB63)</f>
        <v>0</v>
      </c>
      <c r="DK6" s="221">
        <f>DJ6/$DO$11</f>
        <v>0</v>
      </c>
      <c r="DL6" s="221">
        <f>DK6/$DO$12</f>
        <v>0</v>
      </c>
      <c r="DP6" s="175">
        <f t="shared" si="1"/>
        <v>0</v>
      </c>
      <c r="DQ6" s="175">
        <f t="shared" si="2"/>
        <v>0</v>
      </c>
      <c r="DR6" s="175">
        <f t="shared" si="3"/>
        <v>0</v>
      </c>
      <c r="DS6" s="175">
        <f t="shared" si="4"/>
        <v>0</v>
      </c>
      <c r="DT6" s="175"/>
      <c r="DU6" s="227" t="s">
        <v>80</v>
      </c>
    </row>
    <row r="7" spans="1:125" s="176" customFormat="1" ht="16.5" thickBot="1">
      <c r="A7" s="185"/>
      <c r="B7" s="186"/>
      <c r="C7" s="41" t="s">
        <v>54</v>
      </c>
      <c r="D7" s="149"/>
      <c r="E7" s="100"/>
      <c r="F7" s="101"/>
      <c r="G7" s="101"/>
      <c r="H7" s="101"/>
      <c r="I7" s="101"/>
      <c r="J7" s="101"/>
      <c r="K7" s="101"/>
      <c r="L7" s="101"/>
      <c r="M7" s="101"/>
      <c r="N7" s="101"/>
      <c r="O7" s="101"/>
      <c r="P7" s="5">
        <v>0</v>
      </c>
      <c r="Q7" s="5">
        <v>0</v>
      </c>
      <c r="R7" s="5">
        <v>0</v>
      </c>
      <c r="S7" s="5">
        <v>0</v>
      </c>
      <c r="T7" s="5">
        <v>0</v>
      </c>
      <c r="U7" s="5">
        <v>0</v>
      </c>
      <c r="V7" s="5">
        <v>0</v>
      </c>
      <c r="W7" s="5">
        <v>0</v>
      </c>
      <c r="X7" s="5">
        <v>0</v>
      </c>
      <c r="Y7" s="5">
        <v>0</v>
      </c>
      <c r="Z7" s="5">
        <v>0</v>
      </c>
      <c r="AA7" s="5">
        <v>0</v>
      </c>
      <c r="AB7" s="5">
        <v>0</v>
      </c>
      <c r="AC7" s="5">
        <v>0</v>
      </c>
      <c r="AD7" s="5">
        <v>0</v>
      </c>
      <c r="AE7" s="5">
        <v>0</v>
      </c>
      <c r="AF7" s="5">
        <v>0</v>
      </c>
      <c r="AG7" s="5">
        <v>0</v>
      </c>
      <c r="AH7" s="5">
        <v>0</v>
      </c>
      <c r="AI7" s="5">
        <v>0</v>
      </c>
      <c r="AJ7" s="5">
        <v>0</v>
      </c>
      <c r="AK7" s="5">
        <v>0</v>
      </c>
      <c r="AL7" s="5">
        <v>0</v>
      </c>
      <c r="AM7" s="5">
        <v>0</v>
      </c>
      <c r="AN7" s="5">
        <v>0</v>
      </c>
      <c r="AO7" s="5">
        <v>0</v>
      </c>
      <c r="AP7" s="5">
        <v>0</v>
      </c>
      <c r="AQ7" s="5">
        <v>0</v>
      </c>
      <c r="AR7" s="5">
        <v>0</v>
      </c>
      <c r="AS7" s="5">
        <v>0</v>
      </c>
      <c r="AT7" s="5">
        <v>0</v>
      </c>
      <c r="AU7" s="5">
        <v>0</v>
      </c>
      <c r="AV7" s="5">
        <v>0</v>
      </c>
      <c r="AW7" s="5">
        <v>0</v>
      </c>
      <c r="AX7" s="5">
        <v>0</v>
      </c>
      <c r="AY7" s="5">
        <v>0</v>
      </c>
      <c r="AZ7" s="5">
        <v>0</v>
      </c>
      <c r="BA7" s="5">
        <v>0</v>
      </c>
      <c r="BB7" s="5">
        <v>0</v>
      </c>
      <c r="BC7" s="100"/>
      <c r="BD7" s="101"/>
      <c r="BE7" s="101"/>
      <c r="BF7" s="101"/>
      <c r="BG7" s="101"/>
      <c r="BH7" s="101"/>
      <c r="BI7" s="101"/>
      <c r="BJ7" s="101"/>
      <c r="BK7" s="101"/>
      <c r="BL7" s="101"/>
      <c r="BM7" s="101"/>
      <c r="BN7" s="5">
        <v>0</v>
      </c>
      <c r="BO7" s="5">
        <v>0</v>
      </c>
      <c r="BP7" s="5">
        <v>0</v>
      </c>
      <c r="BQ7" s="5">
        <v>0</v>
      </c>
      <c r="BR7" s="5">
        <v>0</v>
      </c>
      <c r="BS7" s="5">
        <v>0</v>
      </c>
      <c r="BT7" s="5">
        <v>0</v>
      </c>
      <c r="BU7" s="5">
        <v>0</v>
      </c>
      <c r="BV7" s="5">
        <v>0</v>
      </c>
      <c r="BW7" s="5">
        <v>0</v>
      </c>
      <c r="BX7" s="5">
        <v>0</v>
      </c>
      <c r="BY7" s="5">
        <v>0</v>
      </c>
      <c r="BZ7" s="5">
        <v>0</v>
      </c>
      <c r="CA7" s="5">
        <v>0</v>
      </c>
      <c r="CB7" s="5">
        <v>0</v>
      </c>
      <c r="CC7" s="5">
        <v>0</v>
      </c>
      <c r="CD7" s="5">
        <v>0</v>
      </c>
      <c r="CE7" s="5">
        <v>0</v>
      </c>
      <c r="CF7" s="5">
        <v>0</v>
      </c>
      <c r="CG7" s="5">
        <v>0</v>
      </c>
      <c r="CH7" s="5">
        <v>0</v>
      </c>
      <c r="CI7" s="5">
        <v>0</v>
      </c>
      <c r="CJ7" s="5">
        <v>0</v>
      </c>
      <c r="CK7" s="5">
        <v>0</v>
      </c>
      <c r="CL7" s="5">
        <v>0</v>
      </c>
      <c r="CM7" s="5">
        <v>0</v>
      </c>
      <c r="CN7" s="5">
        <v>0</v>
      </c>
      <c r="CO7" s="5">
        <v>0</v>
      </c>
      <c r="CP7" s="5">
        <v>0</v>
      </c>
      <c r="CQ7" s="5">
        <v>0</v>
      </c>
      <c r="CR7" s="5">
        <v>0</v>
      </c>
      <c r="CS7" s="5">
        <v>0</v>
      </c>
      <c r="CT7" s="5">
        <v>0</v>
      </c>
      <c r="CU7" s="5">
        <v>0</v>
      </c>
      <c r="CV7" s="5">
        <v>0</v>
      </c>
      <c r="CW7" s="5">
        <v>0</v>
      </c>
      <c r="CX7" s="5">
        <v>0</v>
      </c>
      <c r="CY7" s="5">
        <v>0</v>
      </c>
      <c r="CZ7" s="5">
        <v>0</v>
      </c>
      <c r="DA7" s="105">
        <f t="shared" si="5"/>
        <v>0</v>
      </c>
      <c r="DB7" s="117">
        <f t="shared" si="0"/>
        <v>0</v>
      </c>
      <c r="DD7" s="223" t="s">
        <v>81</v>
      </c>
      <c r="DE7" s="224">
        <f>DU7/DO13</f>
        <v>0</v>
      </c>
      <c r="DF7" s="224">
        <f>DE7/DO11</f>
        <v>0</v>
      </c>
      <c r="DG7" s="224">
        <f>DF7/DO12</f>
        <v>0</v>
      </c>
      <c r="DH7" s="225"/>
      <c r="DI7" s="226" t="s">
        <v>82</v>
      </c>
      <c r="DJ7" s="221">
        <f>SUM(DB6,DB9,DB12,DB15,DB18,DB22,DB25,DB28,DB31,DB34,DB37,DB40,DB43,DB46,DB49,DB52,DB55,DB58,DB61,DB64)</f>
        <v>0</v>
      </c>
      <c r="DK7" s="221">
        <f t="shared" ref="DK7:DK30" si="6">DJ7/$DO$11</f>
        <v>0</v>
      </c>
      <c r="DL7" s="221">
        <f t="shared" ref="DL7:DL12" si="7">DK7/$DO$12</f>
        <v>0</v>
      </c>
      <c r="DM7" s="228"/>
      <c r="DN7" s="229" t="s">
        <v>83</v>
      </c>
      <c r="DO7" s="202"/>
      <c r="DP7" s="175">
        <f t="shared" si="1"/>
        <v>0</v>
      </c>
      <c r="DQ7" s="175">
        <f t="shared" si="2"/>
        <v>0</v>
      </c>
      <c r="DR7" s="175">
        <f t="shared" si="3"/>
        <v>0</v>
      </c>
      <c r="DS7" s="175">
        <f t="shared" si="4"/>
        <v>0</v>
      </c>
      <c r="DT7" s="175"/>
      <c r="DU7" s="222">
        <f>SUMPRODUCT(DB70:DB130,DR70:DR130)</f>
        <v>0</v>
      </c>
    </row>
    <row r="8" spans="1:125" s="176" customFormat="1" ht="16.5" hidden="1" outlineLevel="1" thickBot="1">
      <c r="A8" s="37"/>
      <c r="B8" s="38"/>
      <c r="C8" s="46" t="s">
        <v>84</v>
      </c>
      <c r="D8" s="153"/>
      <c r="E8" s="97"/>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102"/>
      <c r="BC8" s="97"/>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102"/>
      <c r="DA8" s="105">
        <f t="shared" si="5"/>
        <v>0</v>
      </c>
      <c r="DB8" s="117">
        <f t="shared" si="0"/>
        <v>0</v>
      </c>
      <c r="DD8" s="223" t="s">
        <v>85</v>
      </c>
      <c r="DE8" s="224">
        <f>DE6-DE7</f>
        <v>0</v>
      </c>
      <c r="DF8" s="230">
        <f>DE8/DO11</f>
        <v>0</v>
      </c>
      <c r="DG8" s="224">
        <f>DF8/DO12</f>
        <v>0</v>
      </c>
      <c r="DH8" s="225"/>
      <c r="DI8" s="226" t="s">
        <v>86</v>
      </c>
      <c r="DJ8" s="221">
        <f>SUM(DB7,DB10,DB13,DB16,DB19,DB23,DB26,DB29,DB32,DB35,DB38,DB41,DB44,DB47,DB50,DB53,DB56,DB59,DB62,DB65)</f>
        <v>0</v>
      </c>
      <c r="DK8" s="221">
        <f t="shared" si="6"/>
        <v>0</v>
      </c>
      <c r="DL8" s="221">
        <f t="shared" si="7"/>
        <v>0</v>
      </c>
      <c r="DM8" s="231"/>
      <c r="DN8" s="232" t="s">
        <v>87</v>
      </c>
      <c r="DO8" s="233">
        <f>1+DiscountRate</f>
        <v>1.0349999999999999</v>
      </c>
      <c r="DP8" s="175">
        <f t="shared" si="1"/>
        <v>0</v>
      </c>
      <c r="DQ8" s="175">
        <f t="shared" si="2"/>
        <v>0</v>
      </c>
      <c r="DR8" s="175">
        <f t="shared" si="3"/>
        <v>0</v>
      </c>
      <c r="DS8" s="175">
        <f t="shared" si="4"/>
        <v>0</v>
      </c>
      <c r="DT8" s="175"/>
      <c r="DU8" s="227" t="s">
        <v>88</v>
      </c>
    </row>
    <row r="9" spans="1:125" s="176" customFormat="1" ht="16.5" hidden="1" customHeight="1" outlineLevel="1" thickBot="1">
      <c r="A9" s="185" t="str">
        <f>IF(DA8&lt;&gt;0,(IF(OR(A8="",B8=""),"Please fill in the two boxes above",IF(AND(B8="YES",OR(A8="OTHER",A8="")),"YES for direct impacts on business/household only",""))),"")</f>
        <v/>
      </c>
      <c r="B9" s="187"/>
      <c r="C9" s="40" t="s">
        <v>53</v>
      </c>
      <c r="D9" s="151"/>
      <c r="E9" s="99"/>
      <c r="F9" s="3"/>
      <c r="G9" s="3"/>
      <c r="H9" s="3"/>
      <c r="I9" s="3"/>
      <c r="J9" s="3"/>
      <c r="K9" s="3"/>
      <c r="L9" s="3"/>
      <c r="M9" s="3"/>
      <c r="N9" s="3"/>
      <c r="O9" s="3"/>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103"/>
      <c r="BC9" s="99"/>
      <c r="BD9" s="3"/>
      <c r="BE9" s="3"/>
      <c r="BF9" s="3"/>
      <c r="BG9" s="3"/>
      <c r="BH9" s="3"/>
      <c r="BI9" s="3"/>
      <c r="BJ9" s="3"/>
      <c r="BK9" s="3"/>
      <c r="BL9" s="3"/>
      <c r="BM9" s="3"/>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103"/>
      <c r="DA9" s="105">
        <f t="shared" si="5"/>
        <v>0</v>
      </c>
      <c r="DB9" s="117">
        <f t="shared" si="0"/>
        <v>0</v>
      </c>
      <c r="DD9" s="234"/>
      <c r="DE9" s="175"/>
      <c r="DF9" s="235"/>
      <c r="DG9" s="175"/>
      <c r="DH9" s="175"/>
      <c r="DI9" s="220" t="s">
        <v>89</v>
      </c>
      <c r="DJ9" s="236"/>
      <c r="DK9" s="221"/>
      <c r="DL9" s="221"/>
      <c r="DM9" s="231"/>
      <c r="DN9" s="237" t="s">
        <v>90</v>
      </c>
      <c r="DO9" s="238">
        <v>2026</v>
      </c>
      <c r="DP9" s="175">
        <f t="shared" si="1"/>
        <v>0</v>
      </c>
      <c r="DQ9" s="175">
        <f t="shared" si="2"/>
        <v>0</v>
      </c>
      <c r="DR9" s="175">
        <f t="shared" si="3"/>
        <v>0</v>
      </c>
      <c r="DS9" s="175">
        <f t="shared" si="4"/>
        <v>0</v>
      </c>
      <c r="DT9" s="175"/>
      <c r="DU9" s="239">
        <f>DU7-DU5</f>
        <v>0</v>
      </c>
    </row>
    <row r="10" spans="1:125" s="176" customFormat="1" ht="16.5" hidden="1" outlineLevel="1" thickBot="1">
      <c r="A10" s="188"/>
      <c r="B10" s="187"/>
      <c r="C10" s="41" t="s">
        <v>54</v>
      </c>
      <c r="D10" s="152"/>
      <c r="E10" s="100"/>
      <c r="F10" s="101"/>
      <c r="G10" s="101"/>
      <c r="H10" s="101"/>
      <c r="I10" s="101"/>
      <c r="J10" s="101"/>
      <c r="K10" s="101"/>
      <c r="L10" s="101"/>
      <c r="M10" s="101"/>
      <c r="N10" s="101"/>
      <c r="O10" s="10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104"/>
      <c r="BC10" s="100"/>
      <c r="BD10" s="101"/>
      <c r="BE10" s="101"/>
      <c r="BF10" s="101"/>
      <c r="BG10" s="101"/>
      <c r="BH10" s="101"/>
      <c r="BI10" s="101"/>
      <c r="BJ10" s="101"/>
      <c r="BK10" s="101"/>
      <c r="BL10" s="101"/>
      <c r="BM10" s="101"/>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104"/>
      <c r="DA10" s="105">
        <f t="shared" si="5"/>
        <v>0</v>
      </c>
      <c r="DB10" s="117">
        <f t="shared" si="0"/>
        <v>0</v>
      </c>
      <c r="DD10" s="234"/>
      <c r="DE10" s="175"/>
      <c r="DF10" s="235"/>
      <c r="DG10" s="175"/>
      <c r="DH10" s="175"/>
      <c r="DI10" s="226" t="s">
        <v>38</v>
      </c>
      <c r="DJ10" s="221">
        <f>SUM(DB70,DB73,DB76,DB79,DB82,DB86,DB89,DB92,DB95,DB98,DB101,DB104,DB107,DB110,DB113,DB116,DB119,DB122,DB125,DB128)</f>
        <v>0</v>
      </c>
      <c r="DK10" s="221">
        <f t="shared" si="6"/>
        <v>0</v>
      </c>
      <c r="DL10" s="221">
        <f t="shared" si="7"/>
        <v>0</v>
      </c>
      <c r="DM10" s="231"/>
      <c r="DN10" s="171"/>
      <c r="DO10" s="175"/>
      <c r="DP10" s="175">
        <f t="shared" si="1"/>
        <v>0</v>
      </c>
      <c r="DQ10" s="175">
        <f t="shared" si="2"/>
        <v>0</v>
      </c>
      <c r="DR10" s="175">
        <f t="shared" si="3"/>
        <v>0</v>
      </c>
      <c r="DS10" s="175">
        <f t="shared" si="4"/>
        <v>0</v>
      </c>
      <c r="DT10" s="175"/>
      <c r="DU10" s="171"/>
    </row>
    <row r="11" spans="1:125" s="176" customFormat="1" ht="19.5" hidden="1" outlineLevel="1" thickBot="1">
      <c r="A11" s="37"/>
      <c r="B11" s="38"/>
      <c r="C11" s="46" t="s">
        <v>91</v>
      </c>
      <c r="D11" s="153"/>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102"/>
      <c r="BC11" s="97"/>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102"/>
      <c r="DA11" s="105">
        <f t="shared" si="5"/>
        <v>0</v>
      </c>
      <c r="DB11" s="117">
        <f t="shared" si="0"/>
        <v>0</v>
      </c>
      <c r="DD11" s="217" t="s">
        <v>92</v>
      </c>
      <c r="DE11" s="218" t="s">
        <v>77</v>
      </c>
      <c r="DF11" s="218" t="s">
        <v>224</v>
      </c>
      <c r="DG11" s="218" t="s">
        <v>225</v>
      </c>
      <c r="DH11" s="219"/>
      <c r="DI11" s="226" t="s">
        <v>82</v>
      </c>
      <c r="DJ11" s="221">
        <f t="shared" ref="DJ11:DJ12" si="8">SUM(DB71,DB74,DB77,DB80,DB83,DB87,DB90,DB93,DB96,DB99,DB102,DB105,DB108,DB111,DB114,DB117,DB120,DB123,DB126,DB129)</f>
        <v>0</v>
      </c>
      <c r="DK11" s="221">
        <f t="shared" si="6"/>
        <v>0</v>
      </c>
      <c r="DL11" s="221">
        <f t="shared" si="7"/>
        <v>0</v>
      </c>
      <c r="DM11" s="175"/>
      <c r="DN11" s="201" t="s">
        <v>93</v>
      </c>
      <c r="DO11" s="240">
        <f>VLOOKUP((Option1PriceYear),DeflatorTable,6)/100</f>
        <v>1</v>
      </c>
      <c r="DP11" s="175">
        <f t="shared" si="1"/>
        <v>0</v>
      </c>
      <c r="DQ11" s="175">
        <f t="shared" si="2"/>
        <v>0</v>
      </c>
      <c r="DR11" s="175">
        <f t="shared" si="3"/>
        <v>0</v>
      </c>
      <c r="DS11" s="175">
        <f t="shared" si="4"/>
        <v>0</v>
      </c>
      <c r="DT11" s="175"/>
    </row>
    <row r="12" spans="1:125" s="176" customFormat="1" ht="15.4" hidden="1" customHeight="1" outlineLevel="1" thickBot="1">
      <c r="A12" s="185" t="str">
        <f>IF(DA11&lt;&gt;0,(IF(OR(A11="",B11=""),"Please fill in the two boxes above",IF(AND(B11="YES",OR(A11="OTHER",A11="")),"YES for direct impacts on business/household only",""))),"")</f>
        <v/>
      </c>
      <c r="B12" s="187"/>
      <c r="C12" s="40" t="s">
        <v>53</v>
      </c>
      <c r="D12" s="151"/>
      <c r="E12" s="99"/>
      <c r="F12" s="3"/>
      <c r="G12" s="3"/>
      <c r="H12" s="3"/>
      <c r="I12" s="3"/>
      <c r="J12" s="3"/>
      <c r="K12" s="3"/>
      <c r="L12" s="3"/>
      <c r="M12" s="3"/>
      <c r="N12" s="3"/>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103"/>
      <c r="BC12" s="99"/>
      <c r="BD12" s="3"/>
      <c r="BE12" s="3"/>
      <c r="BF12" s="3"/>
      <c r="BG12" s="3"/>
      <c r="BH12" s="3"/>
      <c r="BI12" s="3"/>
      <c r="BJ12" s="3"/>
      <c r="BK12" s="3"/>
      <c r="BL12" s="3"/>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103"/>
      <c r="DA12" s="105">
        <f t="shared" si="5"/>
        <v>0</v>
      </c>
      <c r="DB12" s="117">
        <f t="shared" si="0"/>
        <v>0</v>
      </c>
      <c r="DD12" s="223" t="s">
        <v>94</v>
      </c>
      <c r="DE12" s="224">
        <f>DU13/DO13</f>
        <v>0</v>
      </c>
      <c r="DF12" s="224">
        <f>DE12/DO11</f>
        <v>0</v>
      </c>
      <c r="DG12" s="224">
        <f>DF12/DO12</f>
        <v>0</v>
      </c>
      <c r="DH12" s="241"/>
      <c r="DI12" s="226" t="s">
        <v>86</v>
      </c>
      <c r="DJ12" s="221">
        <f t="shared" si="8"/>
        <v>0</v>
      </c>
      <c r="DK12" s="221">
        <f t="shared" si="6"/>
        <v>0</v>
      </c>
      <c r="DL12" s="221">
        <f t="shared" si="7"/>
        <v>0</v>
      </c>
      <c r="DM12" s="175"/>
      <c r="DN12" s="232" t="s">
        <v>95</v>
      </c>
      <c r="DO12" s="233">
        <f>(DO8^(Option1PVYear-DO9))</f>
        <v>1</v>
      </c>
      <c r="DP12" s="175">
        <f t="shared" si="1"/>
        <v>0</v>
      </c>
      <c r="DQ12" s="175">
        <f t="shared" si="2"/>
        <v>0</v>
      </c>
      <c r="DR12" s="175">
        <f t="shared" si="3"/>
        <v>0</v>
      </c>
      <c r="DS12" s="175">
        <f t="shared" si="4"/>
        <v>0</v>
      </c>
      <c r="DT12" s="175"/>
      <c r="DU12" s="216" t="s">
        <v>96</v>
      </c>
    </row>
    <row r="13" spans="1:125" s="176" customFormat="1" ht="16.5" hidden="1" outlineLevel="1" thickBot="1">
      <c r="A13" s="188"/>
      <c r="B13" s="187"/>
      <c r="C13" s="41" t="s">
        <v>54</v>
      </c>
      <c r="D13" s="152"/>
      <c r="E13" s="100"/>
      <c r="F13" s="101"/>
      <c r="G13" s="101"/>
      <c r="H13" s="101"/>
      <c r="I13" s="101"/>
      <c r="J13" s="101"/>
      <c r="K13" s="101"/>
      <c r="L13" s="101"/>
      <c r="M13" s="101"/>
      <c r="N13" s="101"/>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104"/>
      <c r="BC13" s="100"/>
      <c r="BD13" s="101"/>
      <c r="BE13" s="101"/>
      <c r="BF13" s="101"/>
      <c r="BG13" s="101"/>
      <c r="BH13" s="101"/>
      <c r="BI13" s="101"/>
      <c r="BJ13" s="101"/>
      <c r="BK13" s="101"/>
      <c r="BL13" s="101"/>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104"/>
      <c r="DA13" s="105">
        <f t="shared" si="5"/>
        <v>0</v>
      </c>
      <c r="DB13" s="117">
        <f t="shared" si="0"/>
        <v>0</v>
      </c>
      <c r="DD13" s="223" t="s">
        <v>97</v>
      </c>
      <c r="DE13" s="224">
        <f>DU15/DO13</f>
        <v>0</v>
      </c>
      <c r="DF13" s="224">
        <f>DE13/DO11</f>
        <v>0</v>
      </c>
      <c r="DG13" s="224">
        <f>DF13/DO12</f>
        <v>0</v>
      </c>
      <c r="DH13" s="241"/>
      <c r="DN13" s="237" t="s">
        <v>98</v>
      </c>
      <c r="DO13" s="242">
        <f>VLOOKUP(Option1Period,AnnuityTable,7)</f>
        <v>8.607686508868186</v>
      </c>
      <c r="DP13" s="175">
        <f t="shared" si="1"/>
        <v>0</v>
      </c>
      <c r="DQ13" s="175">
        <f t="shared" si="2"/>
        <v>0</v>
      </c>
      <c r="DR13" s="175">
        <f t="shared" si="3"/>
        <v>0</v>
      </c>
      <c r="DS13" s="175">
        <f t="shared" si="4"/>
        <v>0</v>
      </c>
      <c r="DT13" s="175"/>
      <c r="DU13" s="222">
        <f>SUMPRODUCT(DB5:DB65,DS5:DS65)</f>
        <v>0</v>
      </c>
    </row>
    <row r="14" spans="1:125" s="176" customFormat="1" ht="16.5" hidden="1" outlineLevel="1" thickBot="1">
      <c r="A14" s="37"/>
      <c r="B14" s="38"/>
      <c r="C14" s="46" t="s">
        <v>99</v>
      </c>
      <c r="D14" s="153"/>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102"/>
      <c r="BC14" s="97"/>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102"/>
      <c r="DA14" s="105">
        <f t="shared" si="5"/>
        <v>0</v>
      </c>
      <c r="DB14" s="117">
        <f t="shared" si="0"/>
        <v>0</v>
      </c>
      <c r="DD14" s="223" t="s">
        <v>100</v>
      </c>
      <c r="DE14" s="224">
        <f>DE12-DE13</f>
        <v>0</v>
      </c>
      <c r="DF14" s="230">
        <f>DE14/DO11</f>
        <v>0</v>
      </c>
      <c r="DG14" s="224">
        <f>DF14/DO12</f>
        <v>0</v>
      </c>
      <c r="DH14" s="241"/>
      <c r="DI14" s="220" t="s">
        <v>101</v>
      </c>
      <c r="DJ14" s="221" t="str">
        <f>Option1PriceYear&amp;" Prices "&amp;Option1PVYear&amp;" Base Year"</f>
        <v>2026 Prices 2026 Base Year</v>
      </c>
      <c r="DK14" s="221" t="s">
        <v>224</v>
      </c>
      <c r="DL14" s="221" t="s">
        <v>225</v>
      </c>
      <c r="DP14" s="175">
        <f t="shared" si="1"/>
        <v>0</v>
      </c>
      <c r="DQ14" s="175">
        <f t="shared" si="2"/>
        <v>0</v>
      </c>
      <c r="DR14" s="175">
        <f t="shared" si="3"/>
        <v>0</v>
      </c>
      <c r="DS14" s="175">
        <f t="shared" si="4"/>
        <v>0</v>
      </c>
      <c r="DT14" s="175"/>
      <c r="DU14" s="227" t="s">
        <v>102</v>
      </c>
    </row>
    <row r="15" spans="1:125" s="176" customFormat="1" ht="16.5" hidden="1" outlineLevel="1" thickBot="1">
      <c r="A15" s="185" t="str">
        <f>IF(DA14&lt;&gt;0,(IF(OR(A14="",B14=""),"Please fill in the two boxes above",IF(AND(B14="YES",OR(A14="OTHER",A14="")),"YES for direct impacts on business/household only",""))),"")</f>
        <v/>
      </c>
      <c r="B15" s="187"/>
      <c r="C15" s="40" t="s">
        <v>53</v>
      </c>
      <c r="D15" s="151"/>
      <c r="E15" s="99"/>
      <c r="F15" s="3"/>
      <c r="G15" s="3"/>
      <c r="H15" s="3"/>
      <c r="I15" s="3"/>
      <c r="J15" s="3"/>
      <c r="K15" s="3"/>
      <c r="L15" s="3"/>
      <c r="M15" s="3"/>
      <c r="N15" s="3"/>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103"/>
      <c r="BC15" s="99"/>
      <c r="BD15" s="3"/>
      <c r="BE15" s="3"/>
      <c r="BF15" s="3"/>
      <c r="BG15" s="3"/>
      <c r="BH15" s="3"/>
      <c r="BI15" s="3"/>
      <c r="BJ15" s="3"/>
      <c r="BK15" s="3"/>
      <c r="BL15" s="3"/>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103"/>
      <c r="DA15" s="105">
        <f t="shared" si="5"/>
        <v>0</v>
      </c>
      <c r="DB15" s="117">
        <f t="shared" si="0"/>
        <v>0</v>
      </c>
      <c r="DH15" s="175"/>
      <c r="DI15" s="226" t="s">
        <v>38</v>
      </c>
      <c r="DJ15" s="221">
        <f>SUM(DA21,DA24,DA27,DA30,DA33,DA36,DA39,DA42,DA45,DA48,DA51,DA54,DA57,DA60,DA63)</f>
        <v>0</v>
      </c>
      <c r="DK15" s="221">
        <f t="shared" si="6"/>
        <v>0</v>
      </c>
      <c r="DL15" s="221">
        <f>DK15/$DO$12</f>
        <v>0</v>
      </c>
      <c r="DP15" s="175">
        <f t="shared" si="1"/>
        <v>0</v>
      </c>
      <c r="DQ15" s="175">
        <f t="shared" si="2"/>
        <v>0</v>
      </c>
      <c r="DR15" s="175">
        <f t="shared" si="3"/>
        <v>0</v>
      </c>
      <c r="DS15" s="175">
        <f t="shared" si="4"/>
        <v>0</v>
      </c>
      <c r="DT15" s="175"/>
      <c r="DU15" s="222">
        <f>SUMPRODUCT(DB70:DB130,DS70:DS130)</f>
        <v>0</v>
      </c>
    </row>
    <row r="16" spans="1:125" s="176" customFormat="1" ht="16.5" hidden="1" outlineLevel="1" thickBot="1">
      <c r="A16" s="188"/>
      <c r="B16" s="187"/>
      <c r="C16" s="41" t="s">
        <v>54</v>
      </c>
      <c r="D16" s="152"/>
      <c r="E16" s="100"/>
      <c r="F16" s="101"/>
      <c r="G16" s="101"/>
      <c r="H16" s="101"/>
      <c r="I16" s="101"/>
      <c r="J16" s="101"/>
      <c r="K16" s="101"/>
      <c r="L16" s="101"/>
      <c r="M16" s="101"/>
      <c r="N16" s="101"/>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104"/>
      <c r="BC16" s="100"/>
      <c r="BD16" s="101"/>
      <c r="BE16" s="101"/>
      <c r="BF16" s="101"/>
      <c r="BG16" s="101"/>
      <c r="BH16" s="101"/>
      <c r="BI16" s="101"/>
      <c r="BJ16" s="101"/>
      <c r="BK16" s="101"/>
      <c r="BL16" s="101"/>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104"/>
      <c r="DA16" s="105">
        <f t="shared" si="5"/>
        <v>0</v>
      </c>
      <c r="DB16" s="117">
        <f t="shared" si="0"/>
        <v>0</v>
      </c>
      <c r="DH16" s="175"/>
      <c r="DI16" s="226" t="s">
        <v>82</v>
      </c>
      <c r="DJ16" s="221">
        <f>SUM(DA22,DA25,DA28,DA31,DA34,DA37,DA40,DA43,DA46,DA49,DA52,DA55,DA58,DA61,DA64)</f>
        <v>0</v>
      </c>
      <c r="DK16" s="221">
        <f t="shared" si="6"/>
        <v>0</v>
      </c>
      <c r="DL16" s="221">
        <f t="shared" ref="DL16:DL21" si="9">DK16/$DO$12</f>
        <v>0</v>
      </c>
      <c r="DP16" s="175">
        <f t="shared" si="1"/>
        <v>0</v>
      </c>
      <c r="DQ16" s="175">
        <f t="shared" si="2"/>
        <v>0</v>
      </c>
      <c r="DR16" s="175">
        <f t="shared" si="3"/>
        <v>0</v>
      </c>
      <c r="DS16" s="175">
        <f t="shared" si="4"/>
        <v>0</v>
      </c>
      <c r="DT16" s="175"/>
      <c r="DU16" s="227" t="s">
        <v>103</v>
      </c>
    </row>
    <row r="17" spans="1:125" s="176" customFormat="1" ht="19.5" hidden="1" outlineLevel="1" thickBot="1">
      <c r="A17" s="37"/>
      <c r="B17" s="38"/>
      <c r="C17" s="46" t="s">
        <v>104</v>
      </c>
      <c r="D17" s="15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105">
        <f t="shared" si="5"/>
        <v>0</v>
      </c>
      <c r="DB17" s="117">
        <f t="shared" si="0"/>
        <v>0</v>
      </c>
      <c r="DD17" s="217" t="s">
        <v>105</v>
      </c>
      <c r="DE17" s="218" t="s">
        <v>224</v>
      </c>
      <c r="DF17" s="218" t="s">
        <v>225</v>
      </c>
      <c r="DG17" s="219"/>
      <c r="DH17" s="219"/>
      <c r="DI17" s="226" t="s">
        <v>86</v>
      </c>
      <c r="DJ17" s="221">
        <f t="shared" ref="DJ17" si="10">SUM(DA23,DA26,DA29,DA32,DA35,DA38,DA41,DA44,DA47,DA50,DA53,DA56,DA59,DA62,DA65)</f>
        <v>0</v>
      </c>
      <c r="DK17" s="221">
        <f t="shared" si="6"/>
        <v>0</v>
      </c>
      <c r="DL17" s="221">
        <f t="shared" si="9"/>
        <v>0</v>
      </c>
      <c r="DP17" s="175">
        <f t="shared" si="1"/>
        <v>0</v>
      </c>
      <c r="DQ17" s="175">
        <f t="shared" si="2"/>
        <v>0</v>
      </c>
      <c r="DR17" s="175">
        <f t="shared" si="3"/>
        <v>0</v>
      </c>
      <c r="DS17" s="175">
        <f t="shared" si="4"/>
        <v>0</v>
      </c>
      <c r="DT17" s="175"/>
      <c r="DU17" s="239">
        <f>DU15-DU13</f>
        <v>0</v>
      </c>
    </row>
    <row r="18" spans="1:125" s="176" customFormat="1" ht="16.5" hidden="1" outlineLevel="1" thickBot="1">
      <c r="A18" s="185" t="str">
        <f>IF(DA17&lt;&gt;0,(IF(OR(A17="",B17=""),"Please fill in the two boxes above",IF(AND(B17="YES",OR(A17="OTHER",A17="")),"YES for direct impacts on business/household only",""))),"")</f>
        <v/>
      </c>
      <c r="B18" s="187"/>
      <c r="C18" s="40" t="s">
        <v>53</v>
      </c>
      <c r="D18" s="15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105">
        <f t="shared" si="5"/>
        <v>0</v>
      </c>
      <c r="DB18" s="117">
        <f t="shared" si="0"/>
        <v>0</v>
      </c>
      <c r="DD18" s="223" t="s">
        <v>106</v>
      </c>
      <c r="DE18" s="224">
        <f>DU21/DO11</f>
        <v>0</v>
      </c>
      <c r="DF18" s="224">
        <f>DE18/DO12</f>
        <v>0</v>
      </c>
      <c r="DG18" s="241"/>
      <c r="DH18" s="241"/>
      <c r="DI18" s="220" t="s">
        <v>107</v>
      </c>
      <c r="DJ18" s="236"/>
      <c r="DK18" s="221"/>
      <c r="DL18" s="221"/>
      <c r="DP18" s="175">
        <f t="shared" si="1"/>
        <v>0</v>
      </c>
      <c r="DQ18" s="175">
        <f t="shared" si="2"/>
        <v>0</v>
      </c>
      <c r="DR18" s="175">
        <f t="shared" si="3"/>
        <v>0</v>
      </c>
      <c r="DS18" s="175">
        <f t="shared" si="4"/>
        <v>0</v>
      </c>
      <c r="DT18" s="175"/>
    </row>
    <row r="19" spans="1:125" s="176" customFormat="1" ht="16.5" hidden="1" outlineLevel="1" thickBot="1">
      <c r="A19" s="188"/>
      <c r="B19" s="187"/>
      <c r="C19" s="42" t="s">
        <v>54</v>
      </c>
      <c r="D19" s="154"/>
      <c r="E19" s="4"/>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4"/>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105">
        <f t="shared" si="5"/>
        <v>0</v>
      </c>
      <c r="DB19" s="117">
        <f t="shared" si="0"/>
        <v>0</v>
      </c>
      <c r="DD19" s="223" t="s">
        <v>108</v>
      </c>
      <c r="DE19" s="224">
        <f>DU23/DO11</f>
        <v>0</v>
      </c>
      <c r="DF19" s="224">
        <f>DE19/DO12</f>
        <v>0</v>
      </c>
      <c r="DG19" s="241"/>
      <c r="DH19" s="241"/>
      <c r="DI19" s="226" t="s">
        <v>38</v>
      </c>
      <c r="DJ19" s="221">
        <f>SUM(DA86,DA89,DA92,DA95,DA98,DA101,DA104,DA107,DA110,DA113,DA116,DA119,DA122,DA125,DA128)</f>
        <v>0</v>
      </c>
      <c r="DK19" s="221">
        <f t="shared" si="6"/>
        <v>0</v>
      </c>
      <c r="DL19" s="221">
        <f t="shared" si="9"/>
        <v>0</v>
      </c>
      <c r="DP19" s="175">
        <f t="shared" si="1"/>
        <v>0</v>
      </c>
      <c r="DQ19" s="175">
        <f t="shared" si="2"/>
        <v>0</v>
      </c>
      <c r="DR19" s="175">
        <f t="shared" si="3"/>
        <v>0</v>
      </c>
      <c r="DS19" s="175">
        <f t="shared" si="4"/>
        <v>0</v>
      </c>
      <c r="DT19" s="175"/>
      <c r="DU19" s="234"/>
    </row>
    <row r="20" spans="1:125" s="176" customFormat="1" ht="16.5" collapsed="1" thickBot="1">
      <c r="A20" s="183"/>
      <c r="B20" s="184"/>
      <c r="C20" s="90" t="s">
        <v>109</v>
      </c>
      <c r="D20" s="65"/>
      <c r="E20" s="208"/>
      <c r="F20" s="209"/>
      <c r="G20" s="209"/>
      <c r="H20" s="209"/>
      <c r="I20" s="209"/>
      <c r="J20" s="209"/>
      <c r="K20" s="209"/>
      <c r="L20" s="209"/>
      <c r="M20" s="209"/>
      <c r="N20" s="209"/>
      <c r="O20" s="209"/>
      <c r="P20" s="209"/>
      <c r="Q20" s="209"/>
      <c r="R20" s="209"/>
      <c r="S20" s="209"/>
      <c r="T20" s="209"/>
      <c r="U20" s="209"/>
      <c r="V20" s="209"/>
      <c r="W20" s="209"/>
      <c r="X20" s="211"/>
      <c r="Y20" s="208"/>
      <c r="Z20" s="209"/>
      <c r="AA20" s="209"/>
      <c r="AB20" s="209"/>
      <c r="AC20" s="209"/>
      <c r="AD20" s="209"/>
      <c r="AE20" s="209"/>
      <c r="AF20" s="209"/>
      <c r="AG20" s="209"/>
      <c r="AH20" s="211"/>
      <c r="AI20" s="208"/>
      <c r="AJ20" s="209"/>
      <c r="AK20" s="209"/>
      <c r="AL20" s="209"/>
      <c r="AM20" s="212"/>
      <c r="AN20" s="212"/>
      <c r="AO20" s="209"/>
      <c r="AP20" s="209"/>
      <c r="AQ20" s="209"/>
      <c r="AR20" s="209"/>
      <c r="AS20" s="208"/>
      <c r="AT20" s="209"/>
      <c r="AU20" s="209"/>
      <c r="AV20" s="209"/>
      <c r="AW20" s="212"/>
      <c r="AX20" s="212"/>
      <c r="AY20" s="209"/>
      <c r="AZ20" s="209"/>
      <c r="BA20" s="209"/>
      <c r="BB20" s="209"/>
      <c r="BC20" s="208"/>
      <c r="BD20" s="209"/>
      <c r="BE20" s="209"/>
      <c r="BF20" s="209"/>
      <c r="BG20" s="209"/>
      <c r="BH20" s="209"/>
      <c r="BI20" s="209"/>
      <c r="BJ20" s="209"/>
      <c r="BK20" s="209"/>
      <c r="BL20" s="209"/>
      <c r="BM20" s="209"/>
      <c r="BN20" s="209"/>
      <c r="BO20" s="209"/>
      <c r="BP20" s="209"/>
      <c r="BQ20" s="209"/>
      <c r="BR20" s="209"/>
      <c r="BS20" s="209"/>
      <c r="BT20" s="209"/>
      <c r="BU20" s="209"/>
      <c r="BV20" s="211"/>
      <c r="BW20" s="208"/>
      <c r="BX20" s="209"/>
      <c r="BY20" s="209"/>
      <c r="BZ20" s="209"/>
      <c r="CA20" s="209"/>
      <c r="CB20" s="209"/>
      <c r="CC20" s="209"/>
      <c r="CD20" s="209"/>
      <c r="CE20" s="209"/>
      <c r="CF20" s="211"/>
      <c r="CG20" s="208"/>
      <c r="CH20" s="209"/>
      <c r="CI20" s="209"/>
      <c r="CJ20" s="209"/>
      <c r="CK20" s="212"/>
      <c r="CL20" s="212"/>
      <c r="CM20" s="209"/>
      <c r="CN20" s="209"/>
      <c r="CO20" s="209"/>
      <c r="CP20" s="209"/>
      <c r="CQ20" s="208"/>
      <c r="CR20" s="209"/>
      <c r="CS20" s="209"/>
      <c r="CT20" s="209"/>
      <c r="CU20" s="212"/>
      <c r="CV20" s="212"/>
      <c r="CW20" s="209"/>
      <c r="CX20" s="209"/>
      <c r="CY20" s="209"/>
      <c r="CZ20" s="209"/>
      <c r="DA20" s="210"/>
      <c r="DB20" s="194"/>
      <c r="DD20" s="223" t="s">
        <v>110</v>
      </c>
      <c r="DE20" s="230">
        <f>DU25/DO11</f>
        <v>0</v>
      </c>
      <c r="DF20" s="224">
        <f>DE20/DO12</f>
        <v>0</v>
      </c>
      <c r="DG20" s="241"/>
      <c r="DH20" s="241"/>
      <c r="DI20" s="226" t="s">
        <v>111</v>
      </c>
      <c r="DJ20" s="221">
        <f t="shared" ref="DJ20:DJ21" si="11">SUM(DA87,DA90,DA93,DA96,DA99,DA102,DA105,DA108,DA111,DA114,DA117,DA120,DA123,DA126,DA129)</f>
        <v>0</v>
      </c>
      <c r="DK20" s="221">
        <f t="shared" si="6"/>
        <v>0</v>
      </c>
      <c r="DL20" s="221">
        <f t="shared" si="9"/>
        <v>0</v>
      </c>
      <c r="DP20" s="175">
        <f t="shared" si="1"/>
        <v>0</v>
      </c>
      <c r="DQ20" s="175">
        <f t="shared" si="2"/>
        <v>0</v>
      </c>
      <c r="DR20" s="175">
        <f t="shared" si="3"/>
        <v>0</v>
      </c>
      <c r="DS20" s="175">
        <f t="shared" si="4"/>
        <v>0</v>
      </c>
      <c r="DT20" s="175"/>
      <c r="DU20" s="216" t="s">
        <v>112</v>
      </c>
    </row>
    <row r="21" spans="1:125" s="176" customFormat="1" ht="16.5" thickBot="1">
      <c r="A21" s="37"/>
      <c r="B21" s="38"/>
      <c r="C21" s="39" t="s">
        <v>114</v>
      </c>
      <c r="D21" s="150"/>
      <c r="E21" s="114"/>
      <c r="F21" s="98"/>
      <c r="G21" s="116"/>
      <c r="H21" s="98"/>
      <c r="I21" s="112"/>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114"/>
      <c r="BD21" s="98"/>
      <c r="BE21" s="116"/>
      <c r="BF21" s="98"/>
      <c r="BG21" s="112"/>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105">
        <f>SUM(E21:CZ21)</f>
        <v>0</v>
      </c>
      <c r="DB21" s="117">
        <f t="shared" ref="DB21:DB65" si="12">SUMPRODUCT(E21:CZ21,DiscountFactors)</f>
        <v>0</v>
      </c>
      <c r="DD21" s="234"/>
      <c r="DE21" s="241"/>
      <c r="DF21" s="175"/>
      <c r="DG21" s="175"/>
      <c r="DI21" s="226" t="s">
        <v>115</v>
      </c>
      <c r="DJ21" s="221">
        <f t="shared" si="11"/>
        <v>0</v>
      </c>
      <c r="DK21" s="221">
        <f t="shared" si="6"/>
        <v>0</v>
      </c>
      <c r="DL21" s="221">
        <f t="shared" si="9"/>
        <v>0</v>
      </c>
      <c r="DP21" s="175">
        <f t="shared" si="1"/>
        <v>0</v>
      </c>
      <c r="DQ21" s="175">
        <f t="shared" si="2"/>
        <v>0</v>
      </c>
      <c r="DR21" s="175">
        <f t="shared" si="3"/>
        <v>0</v>
      </c>
      <c r="DS21" s="175">
        <f t="shared" si="4"/>
        <v>0</v>
      </c>
      <c r="DT21" s="175"/>
      <c r="DU21" s="222">
        <f>SUMPRODUCT(DB5:DB65,DP5:DP65)</f>
        <v>0</v>
      </c>
    </row>
    <row r="22" spans="1:125" s="176" customFormat="1" ht="15.4" customHeight="1" thickBot="1">
      <c r="A22" s="185" t="str">
        <f>IF(DA21&lt;&gt;0,(IF(OR(A21="",B21=""),"Please fill in the two boxes above",IF(AND(B21="YES",OR(A21="OTHER",A21="")),"YES for direct impacts on business/household only",""))),"")</f>
        <v/>
      </c>
      <c r="B22" s="187"/>
      <c r="C22" s="40" t="s">
        <v>53</v>
      </c>
      <c r="D22" s="151"/>
      <c r="E22" s="99"/>
      <c r="F22" s="99"/>
      <c r="G22" s="99"/>
      <c r="H22" s="3"/>
      <c r="I22" s="3"/>
      <c r="J22" s="3"/>
      <c r="K22" s="3"/>
      <c r="L22" s="3"/>
      <c r="M22" s="3"/>
      <c r="N22" s="3"/>
      <c r="O22" s="3"/>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99"/>
      <c r="BD22" s="99"/>
      <c r="BE22" s="99"/>
      <c r="BF22" s="3"/>
      <c r="BG22" s="3"/>
      <c r="BH22" s="3"/>
      <c r="BI22" s="3"/>
      <c r="BJ22" s="3"/>
      <c r="BK22" s="3"/>
      <c r="BL22" s="3"/>
      <c r="BM22" s="3"/>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105">
        <f t="shared" ref="DA22:DA65" si="13">SUM(E22:CZ22)</f>
        <v>0</v>
      </c>
      <c r="DB22" s="117">
        <f t="shared" si="12"/>
        <v>0</v>
      </c>
      <c r="DD22" s="234"/>
      <c r="DE22" s="241"/>
      <c r="DF22" s="175"/>
      <c r="DG22" s="175"/>
      <c r="DP22" s="175">
        <f t="shared" si="1"/>
        <v>0</v>
      </c>
      <c r="DQ22" s="175">
        <f t="shared" si="2"/>
        <v>0</v>
      </c>
      <c r="DR22" s="175">
        <f t="shared" si="3"/>
        <v>0</v>
      </c>
      <c r="DS22" s="175">
        <f t="shared" si="4"/>
        <v>0</v>
      </c>
      <c r="DT22" s="175"/>
      <c r="DU22" s="227" t="s">
        <v>116</v>
      </c>
    </row>
    <row r="23" spans="1:125" s="176" customFormat="1" ht="19.5" thickBot="1">
      <c r="A23" s="188"/>
      <c r="B23" s="187"/>
      <c r="C23" s="41" t="s">
        <v>54</v>
      </c>
      <c r="D23" s="152"/>
      <c r="E23" s="100"/>
      <c r="F23" s="100"/>
      <c r="G23" s="100"/>
      <c r="H23" s="101"/>
      <c r="I23" s="101"/>
      <c r="J23" s="101"/>
      <c r="K23" s="101"/>
      <c r="L23" s="101"/>
      <c r="M23" s="101"/>
      <c r="N23" s="101"/>
      <c r="O23" s="101"/>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100"/>
      <c r="BD23" s="100"/>
      <c r="BE23" s="100"/>
      <c r="BF23" s="101"/>
      <c r="BG23" s="101"/>
      <c r="BH23" s="101"/>
      <c r="BI23" s="101"/>
      <c r="BJ23" s="101"/>
      <c r="BK23" s="101"/>
      <c r="BL23" s="101"/>
      <c r="BM23" s="101"/>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105">
        <f t="shared" si="13"/>
        <v>0</v>
      </c>
      <c r="DB23" s="117">
        <f t="shared" si="12"/>
        <v>0</v>
      </c>
      <c r="DD23" s="217" t="s">
        <v>117</v>
      </c>
      <c r="DE23" s="218" t="s">
        <v>224</v>
      </c>
      <c r="DF23" s="218" t="s">
        <v>225</v>
      </c>
      <c r="DG23" s="219"/>
      <c r="DI23" s="220" t="s">
        <v>118</v>
      </c>
      <c r="DJ23" s="221" t="str">
        <f>Option1PriceYear&amp;" Prices "&amp;Option1PVYear&amp;" Base Year"</f>
        <v>2026 Prices 2026 Base Year</v>
      </c>
      <c r="DK23" s="221" t="s">
        <v>224</v>
      </c>
      <c r="DL23" s="221" t="s">
        <v>225</v>
      </c>
      <c r="DP23" s="175">
        <f t="shared" si="1"/>
        <v>0</v>
      </c>
      <c r="DQ23" s="175">
        <f t="shared" si="2"/>
        <v>0</v>
      </c>
      <c r="DR23" s="175">
        <f t="shared" si="3"/>
        <v>0</v>
      </c>
      <c r="DS23" s="175">
        <f t="shared" si="4"/>
        <v>0</v>
      </c>
      <c r="DT23" s="175"/>
      <c r="DU23" s="243">
        <f>SUMPRODUCT(DB70:DB130,DP70:DP130)</f>
        <v>0</v>
      </c>
    </row>
    <row r="24" spans="1:125" s="176" customFormat="1" ht="16.5" thickBot="1">
      <c r="A24" s="37"/>
      <c r="B24" s="38"/>
      <c r="C24" s="111" t="s">
        <v>119</v>
      </c>
      <c r="D24" s="153"/>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7"/>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105">
        <f t="shared" si="13"/>
        <v>0</v>
      </c>
      <c r="DB24" s="117">
        <f t="shared" si="12"/>
        <v>0</v>
      </c>
      <c r="DD24" s="223" t="s">
        <v>120</v>
      </c>
      <c r="DE24" s="224">
        <f>DJ6/DO11</f>
        <v>0</v>
      </c>
      <c r="DF24" s="224">
        <f>DE24/DO12</f>
        <v>0</v>
      </c>
      <c r="DG24" s="241"/>
      <c r="DI24" s="226" t="s">
        <v>38</v>
      </c>
      <c r="DJ24" s="221">
        <f>SUM(DA5,DA8,DA11,DA14,DA17)</f>
        <v>0</v>
      </c>
      <c r="DK24" s="221">
        <f t="shared" si="6"/>
        <v>0</v>
      </c>
      <c r="DL24" s="221">
        <f>DK24/$DO$12</f>
        <v>0</v>
      </c>
      <c r="DP24" s="175">
        <f t="shared" si="1"/>
        <v>0</v>
      </c>
      <c r="DQ24" s="175">
        <f t="shared" si="2"/>
        <v>0</v>
      </c>
      <c r="DR24" s="175">
        <f t="shared" si="3"/>
        <v>0</v>
      </c>
      <c r="DS24" s="175">
        <f t="shared" si="4"/>
        <v>0</v>
      </c>
      <c r="DT24" s="175"/>
      <c r="DU24" s="227" t="s">
        <v>121</v>
      </c>
    </row>
    <row r="25" spans="1:125" s="176" customFormat="1" ht="16.5" thickBot="1">
      <c r="A25" s="185" t="str">
        <f>IF(DA24&lt;&gt;0,(IF(OR(A24="",B24=""),"Please fill in the two boxes above",IF(AND(B24="YES",OR(A24="OTHER",A24="")),"YES for direct impacts on business/household only",""))),"")</f>
        <v/>
      </c>
      <c r="B25" s="187"/>
      <c r="C25" s="40" t="s">
        <v>53</v>
      </c>
      <c r="D25" s="151"/>
      <c r="E25" s="99"/>
      <c r="F25" s="3"/>
      <c r="G25" s="3"/>
      <c r="H25" s="3"/>
      <c r="I25" s="3"/>
      <c r="J25" s="3"/>
      <c r="K25" s="3"/>
      <c r="L25" s="3"/>
      <c r="M25" s="3"/>
      <c r="N25" s="3"/>
      <c r="O25" s="3"/>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99"/>
      <c r="BD25" s="3"/>
      <c r="BE25" s="3"/>
      <c r="BF25" s="3"/>
      <c r="BG25" s="3"/>
      <c r="BH25" s="3"/>
      <c r="BI25" s="3"/>
      <c r="BJ25" s="3"/>
      <c r="BK25" s="3"/>
      <c r="BL25" s="3"/>
      <c r="BM25" s="3"/>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105">
        <f t="shared" si="13"/>
        <v>0</v>
      </c>
      <c r="DB25" s="117">
        <f t="shared" si="12"/>
        <v>0</v>
      </c>
      <c r="DD25" s="223" t="s">
        <v>122</v>
      </c>
      <c r="DE25" s="224">
        <f>DJ10/DO11</f>
        <v>0</v>
      </c>
      <c r="DF25" s="224">
        <f>DE25/DO12</f>
        <v>0</v>
      </c>
      <c r="DG25" s="241"/>
      <c r="DH25" s="175"/>
      <c r="DI25" s="226" t="s">
        <v>82</v>
      </c>
      <c r="DJ25" s="221">
        <f t="shared" ref="DJ25:DJ26" si="14">SUM(DA6,DA9,DA12,DA15,DA18)</f>
        <v>0</v>
      </c>
      <c r="DK25" s="221">
        <f t="shared" si="6"/>
        <v>0</v>
      </c>
      <c r="DL25" s="221">
        <f t="shared" ref="DL25:DL30" si="15">DK25/$DO$12</f>
        <v>0</v>
      </c>
      <c r="DP25" s="175">
        <f t="shared" si="1"/>
        <v>0</v>
      </c>
      <c r="DQ25" s="175">
        <f t="shared" si="2"/>
        <v>0</v>
      </c>
      <c r="DR25" s="175">
        <f t="shared" si="3"/>
        <v>0</v>
      </c>
      <c r="DS25" s="175">
        <f t="shared" si="4"/>
        <v>0</v>
      </c>
      <c r="DT25" s="175"/>
      <c r="DU25" s="239">
        <f>DU23-DU21</f>
        <v>0</v>
      </c>
    </row>
    <row r="26" spans="1:125" s="176" customFormat="1" ht="16.5" thickBot="1">
      <c r="A26" s="188"/>
      <c r="B26" s="187"/>
      <c r="C26" s="40" t="s">
        <v>54</v>
      </c>
      <c r="D26" s="152"/>
      <c r="E26" s="100"/>
      <c r="F26" s="101"/>
      <c r="G26" s="101"/>
      <c r="H26" s="101"/>
      <c r="I26" s="101"/>
      <c r="J26" s="101"/>
      <c r="K26" s="101"/>
      <c r="L26" s="101"/>
      <c r="M26" s="101"/>
      <c r="N26" s="101"/>
      <c r="O26" s="101"/>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100"/>
      <c r="BD26" s="101"/>
      <c r="BE26" s="101"/>
      <c r="BF26" s="101"/>
      <c r="BG26" s="101"/>
      <c r="BH26" s="101"/>
      <c r="BI26" s="101"/>
      <c r="BJ26" s="101"/>
      <c r="BK26" s="101"/>
      <c r="BL26" s="101"/>
      <c r="BM26" s="101"/>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105">
        <f t="shared" si="13"/>
        <v>0</v>
      </c>
      <c r="DB26" s="117">
        <f t="shared" si="12"/>
        <v>0</v>
      </c>
      <c r="DD26" s="223" t="s">
        <v>123</v>
      </c>
      <c r="DE26" s="224">
        <f>(DE25-DE24)</f>
        <v>0</v>
      </c>
      <c r="DF26" s="224">
        <f>DE26/DO12</f>
        <v>0</v>
      </c>
      <c r="DG26" s="241"/>
      <c r="DH26" s="175"/>
      <c r="DI26" s="226" t="s">
        <v>86</v>
      </c>
      <c r="DJ26" s="221">
        <f t="shared" si="14"/>
        <v>0</v>
      </c>
      <c r="DK26" s="221">
        <f t="shared" si="6"/>
        <v>0</v>
      </c>
      <c r="DL26" s="221">
        <f t="shared" si="15"/>
        <v>0</v>
      </c>
      <c r="DP26" s="175">
        <f t="shared" si="1"/>
        <v>0</v>
      </c>
      <c r="DQ26" s="175">
        <f t="shared" si="2"/>
        <v>0</v>
      </c>
      <c r="DR26" s="175">
        <f t="shared" si="3"/>
        <v>0</v>
      </c>
      <c r="DS26" s="175">
        <f t="shared" si="4"/>
        <v>0</v>
      </c>
      <c r="DT26" s="175"/>
    </row>
    <row r="27" spans="1:125" s="176" customFormat="1" ht="16.5" thickBot="1">
      <c r="A27" s="37"/>
      <c r="B27" s="38"/>
      <c r="C27" s="111" t="s">
        <v>124</v>
      </c>
      <c r="D27" s="153"/>
      <c r="E27" s="97"/>
      <c r="F27" s="98"/>
      <c r="G27" s="98"/>
      <c r="H27" s="98"/>
      <c r="I27" s="98">
        <v>0</v>
      </c>
      <c r="J27" s="98">
        <v>0</v>
      </c>
      <c r="K27" s="98">
        <v>0</v>
      </c>
      <c r="L27" s="98">
        <v>0</v>
      </c>
      <c r="M27" s="98">
        <v>0</v>
      </c>
      <c r="N27" s="98">
        <v>0</v>
      </c>
      <c r="O27" s="98">
        <v>0</v>
      </c>
      <c r="P27" s="98">
        <v>0</v>
      </c>
      <c r="Q27" s="98">
        <v>0</v>
      </c>
      <c r="R27" s="98">
        <v>0</v>
      </c>
      <c r="S27" s="98">
        <v>0</v>
      </c>
      <c r="T27" s="98">
        <v>0</v>
      </c>
      <c r="U27" s="98">
        <v>0</v>
      </c>
      <c r="V27" s="98">
        <v>0</v>
      </c>
      <c r="W27" s="98">
        <v>0</v>
      </c>
      <c r="X27" s="98">
        <v>0</v>
      </c>
      <c r="Y27" s="98">
        <v>0</v>
      </c>
      <c r="Z27" s="98">
        <v>0</v>
      </c>
      <c r="AA27" s="98">
        <v>0</v>
      </c>
      <c r="AB27" s="98">
        <v>0</v>
      </c>
      <c r="AC27" s="98">
        <v>0</v>
      </c>
      <c r="AD27" s="98">
        <v>0</v>
      </c>
      <c r="AE27" s="98">
        <v>0</v>
      </c>
      <c r="AF27" s="98">
        <v>0</v>
      </c>
      <c r="AG27" s="98">
        <v>0</v>
      </c>
      <c r="AH27" s="98">
        <v>0</v>
      </c>
      <c r="AI27" s="98">
        <v>0</v>
      </c>
      <c r="AJ27" s="98">
        <v>0</v>
      </c>
      <c r="AK27" s="98">
        <v>0</v>
      </c>
      <c r="AL27" s="98">
        <v>0</v>
      </c>
      <c r="AM27" s="98">
        <v>0</v>
      </c>
      <c r="AN27" s="98">
        <v>0</v>
      </c>
      <c r="AO27" s="98">
        <v>0</v>
      </c>
      <c r="AP27" s="98">
        <v>0</v>
      </c>
      <c r="AQ27" s="98">
        <v>0</v>
      </c>
      <c r="AR27" s="98">
        <v>0</v>
      </c>
      <c r="AS27" s="98">
        <v>0</v>
      </c>
      <c r="AT27" s="98">
        <v>0</v>
      </c>
      <c r="AU27" s="98">
        <v>0</v>
      </c>
      <c r="AV27" s="98">
        <v>0</v>
      </c>
      <c r="AW27" s="98">
        <v>0</v>
      </c>
      <c r="AX27" s="98">
        <v>0</v>
      </c>
      <c r="AY27" s="98">
        <v>0</v>
      </c>
      <c r="AZ27" s="98">
        <v>0</v>
      </c>
      <c r="BA27" s="98">
        <v>0</v>
      </c>
      <c r="BB27" s="98">
        <v>0</v>
      </c>
      <c r="BC27" s="97"/>
      <c r="BD27" s="98"/>
      <c r="BE27" s="98"/>
      <c r="BF27" s="98"/>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0</v>
      </c>
      <c r="CE27" s="98">
        <v>0</v>
      </c>
      <c r="CF27" s="98">
        <v>0</v>
      </c>
      <c r="CG27" s="98">
        <v>0</v>
      </c>
      <c r="CH27" s="98">
        <v>0</v>
      </c>
      <c r="CI27" s="98">
        <v>0</v>
      </c>
      <c r="CJ27" s="98">
        <v>0</v>
      </c>
      <c r="CK27" s="98">
        <v>0</v>
      </c>
      <c r="CL27" s="98">
        <v>0</v>
      </c>
      <c r="CM27" s="98">
        <v>0</v>
      </c>
      <c r="CN27" s="98">
        <v>0</v>
      </c>
      <c r="CO27" s="98">
        <v>0</v>
      </c>
      <c r="CP27" s="98">
        <v>0</v>
      </c>
      <c r="CQ27" s="98">
        <v>0</v>
      </c>
      <c r="CR27" s="98">
        <v>0</v>
      </c>
      <c r="CS27" s="98">
        <v>0</v>
      </c>
      <c r="CT27" s="98">
        <v>0</v>
      </c>
      <c r="CU27" s="98">
        <v>0</v>
      </c>
      <c r="CV27" s="98">
        <v>0</v>
      </c>
      <c r="CW27" s="98">
        <v>0</v>
      </c>
      <c r="CX27" s="98">
        <v>0</v>
      </c>
      <c r="CY27" s="98">
        <v>0</v>
      </c>
      <c r="CZ27" s="98">
        <v>0</v>
      </c>
      <c r="DA27" s="105">
        <f t="shared" si="13"/>
        <v>0</v>
      </c>
      <c r="DB27" s="117">
        <f t="shared" si="12"/>
        <v>0</v>
      </c>
      <c r="DF27" s="175"/>
      <c r="DI27" s="220" t="s">
        <v>125</v>
      </c>
      <c r="DJ27" s="236"/>
      <c r="DK27" s="221"/>
      <c r="DL27" s="221"/>
      <c r="DP27" s="175">
        <f t="shared" si="1"/>
        <v>0</v>
      </c>
      <c r="DQ27" s="175">
        <f t="shared" si="2"/>
        <v>0</v>
      </c>
      <c r="DR27" s="175">
        <f t="shared" si="3"/>
        <v>0</v>
      </c>
      <c r="DS27" s="175">
        <f t="shared" si="4"/>
        <v>0</v>
      </c>
      <c r="DT27" s="175"/>
    </row>
    <row r="28" spans="1:125" s="176" customFormat="1" ht="15.4" customHeight="1" thickBot="1">
      <c r="A28" s="185" t="str">
        <f>IF(DA27&lt;&gt;0,(IF(OR(A27="",B27=""),"Please fill in the two boxes above",IF(AND(B27="YES",OR(A27="OTHER",A27="")),"YES for direct impacts on business/household only",""))),"")</f>
        <v/>
      </c>
      <c r="B28" s="187"/>
      <c r="C28" s="40" t="s">
        <v>53</v>
      </c>
      <c r="D28" s="151"/>
      <c r="E28" s="99"/>
      <c r="F28" s="3"/>
      <c r="G28" s="3"/>
      <c r="H28" s="3"/>
      <c r="I28" s="3">
        <v>0</v>
      </c>
      <c r="J28" s="3">
        <v>0</v>
      </c>
      <c r="K28" s="3">
        <v>0</v>
      </c>
      <c r="L28" s="3">
        <v>0</v>
      </c>
      <c r="M28" s="3">
        <v>0</v>
      </c>
      <c r="N28" s="3">
        <v>0</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0</v>
      </c>
      <c r="AL28" s="2">
        <v>0</v>
      </c>
      <c r="AM28" s="2">
        <v>0</v>
      </c>
      <c r="AN28" s="2">
        <v>0</v>
      </c>
      <c r="AO28" s="2">
        <v>0</v>
      </c>
      <c r="AP28" s="2">
        <v>0</v>
      </c>
      <c r="AQ28" s="2">
        <v>0</v>
      </c>
      <c r="AR28" s="2">
        <v>0</v>
      </c>
      <c r="AS28" s="2">
        <v>0</v>
      </c>
      <c r="AT28" s="2">
        <v>0</v>
      </c>
      <c r="AU28" s="2">
        <v>0</v>
      </c>
      <c r="AV28" s="2">
        <v>0</v>
      </c>
      <c r="AW28" s="2">
        <v>0</v>
      </c>
      <c r="AX28" s="2">
        <v>0</v>
      </c>
      <c r="AY28" s="2">
        <v>0</v>
      </c>
      <c r="AZ28" s="2">
        <v>0</v>
      </c>
      <c r="BA28" s="2">
        <v>0</v>
      </c>
      <c r="BB28" s="2">
        <v>0</v>
      </c>
      <c r="BC28" s="99"/>
      <c r="BD28" s="3"/>
      <c r="BE28" s="3"/>
      <c r="BF28" s="3"/>
      <c r="BG28" s="3">
        <v>0</v>
      </c>
      <c r="BH28" s="3">
        <v>0</v>
      </c>
      <c r="BI28" s="3">
        <v>0</v>
      </c>
      <c r="BJ28" s="3">
        <v>0</v>
      </c>
      <c r="BK28" s="3">
        <v>0</v>
      </c>
      <c r="BL28" s="3">
        <v>0</v>
      </c>
      <c r="BM28" s="2">
        <v>0</v>
      </c>
      <c r="BN28" s="2">
        <v>0</v>
      </c>
      <c r="BO28" s="2">
        <v>0</v>
      </c>
      <c r="BP28" s="2">
        <v>0</v>
      </c>
      <c r="BQ28" s="2">
        <v>0</v>
      </c>
      <c r="BR28" s="2">
        <v>0</v>
      </c>
      <c r="BS28" s="2">
        <v>0</v>
      </c>
      <c r="BT28" s="2">
        <v>0</v>
      </c>
      <c r="BU28" s="2">
        <v>0</v>
      </c>
      <c r="BV28" s="2">
        <v>0</v>
      </c>
      <c r="BW28" s="2">
        <v>0</v>
      </c>
      <c r="BX28" s="2">
        <v>0</v>
      </c>
      <c r="BY28" s="2">
        <v>0</v>
      </c>
      <c r="BZ28" s="2">
        <v>0</v>
      </c>
      <c r="CA28" s="2">
        <v>0</v>
      </c>
      <c r="CB28" s="2">
        <v>0</v>
      </c>
      <c r="CC28" s="2">
        <v>0</v>
      </c>
      <c r="CD28" s="2">
        <v>0</v>
      </c>
      <c r="CE28" s="2">
        <v>0</v>
      </c>
      <c r="CF28" s="2">
        <v>0</v>
      </c>
      <c r="CG28" s="2">
        <v>0</v>
      </c>
      <c r="CH28" s="2">
        <v>0</v>
      </c>
      <c r="CI28" s="2">
        <v>0</v>
      </c>
      <c r="CJ28" s="2">
        <v>0</v>
      </c>
      <c r="CK28" s="2">
        <v>0</v>
      </c>
      <c r="CL28" s="2">
        <v>0</v>
      </c>
      <c r="CM28" s="2">
        <v>0</v>
      </c>
      <c r="CN28" s="2">
        <v>0</v>
      </c>
      <c r="CO28" s="2">
        <v>0</v>
      </c>
      <c r="CP28" s="2">
        <v>0</v>
      </c>
      <c r="CQ28" s="2">
        <v>0</v>
      </c>
      <c r="CR28" s="2">
        <v>0</v>
      </c>
      <c r="CS28" s="2">
        <v>0</v>
      </c>
      <c r="CT28" s="2">
        <v>0</v>
      </c>
      <c r="CU28" s="2">
        <v>0</v>
      </c>
      <c r="CV28" s="2">
        <v>0</v>
      </c>
      <c r="CW28" s="2">
        <v>0</v>
      </c>
      <c r="CX28" s="2">
        <v>0</v>
      </c>
      <c r="CY28" s="2">
        <v>0</v>
      </c>
      <c r="CZ28" s="2">
        <v>0</v>
      </c>
      <c r="DA28" s="105">
        <f t="shared" si="13"/>
        <v>0</v>
      </c>
      <c r="DB28" s="117">
        <f t="shared" si="12"/>
        <v>0</v>
      </c>
      <c r="DF28" s="175"/>
      <c r="DI28" s="226" t="s">
        <v>38</v>
      </c>
      <c r="DJ28" s="221">
        <f>SUM(DA70,DA73,DA76,DA79,DA82)</f>
        <v>0</v>
      </c>
      <c r="DK28" s="221">
        <f t="shared" si="6"/>
        <v>0</v>
      </c>
      <c r="DL28" s="221">
        <f t="shared" si="15"/>
        <v>0</v>
      </c>
      <c r="DP28" s="175">
        <f t="shared" si="1"/>
        <v>0</v>
      </c>
      <c r="DQ28" s="175">
        <f t="shared" si="2"/>
        <v>0</v>
      </c>
      <c r="DR28" s="175">
        <f t="shared" si="3"/>
        <v>0</v>
      </c>
      <c r="DS28" s="175">
        <f t="shared" si="4"/>
        <v>0</v>
      </c>
      <c r="DT28" s="175"/>
    </row>
    <row r="29" spans="1:125" s="176" customFormat="1" ht="16.5" thickBot="1">
      <c r="A29" s="188"/>
      <c r="B29" s="187"/>
      <c r="C29" s="41" t="s">
        <v>54</v>
      </c>
      <c r="D29" s="152"/>
      <c r="E29" s="100"/>
      <c r="F29" s="101"/>
      <c r="G29" s="101"/>
      <c r="H29" s="101"/>
      <c r="I29" s="101">
        <v>0</v>
      </c>
      <c r="J29" s="101">
        <v>0</v>
      </c>
      <c r="K29" s="101">
        <v>0</v>
      </c>
      <c r="L29" s="101">
        <v>0</v>
      </c>
      <c r="M29" s="101">
        <v>0</v>
      </c>
      <c r="N29" s="101">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100"/>
      <c r="BD29" s="101"/>
      <c r="BE29" s="101"/>
      <c r="BF29" s="101"/>
      <c r="BG29" s="101">
        <v>0</v>
      </c>
      <c r="BH29" s="101">
        <v>0</v>
      </c>
      <c r="BI29" s="101">
        <v>0</v>
      </c>
      <c r="BJ29" s="101">
        <v>0</v>
      </c>
      <c r="BK29" s="101">
        <v>0</v>
      </c>
      <c r="BL29" s="101">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105">
        <f t="shared" si="13"/>
        <v>0</v>
      </c>
      <c r="DB29" s="117">
        <f t="shared" si="12"/>
        <v>0</v>
      </c>
      <c r="DF29" s="175"/>
      <c r="DI29" s="226" t="s">
        <v>111</v>
      </c>
      <c r="DJ29" s="221">
        <f t="shared" ref="DJ29" si="16">SUM(DA71,DA74,DA77,DA80,DA83)</f>
        <v>0</v>
      </c>
      <c r="DK29" s="221">
        <f t="shared" si="6"/>
        <v>0</v>
      </c>
      <c r="DL29" s="221">
        <f t="shared" si="15"/>
        <v>0</v>
      </c>
      <c r="DP29" s="175">
        <f t="shared" si="1"/>
        <v>0</v>
      </c>
      <c r="DQ29" s="175">
        <f t="shared" si="2"/>
        <v>0</v>
      </c>
      <c r="DR29" s="175">
        <f t="shared" si="3"/>
        <v>0</v>
      </c>
      <c r="DS29" s="175">
        <f t="shared" si="4"/>
        <v>0</v>
      </c>
      <c r="DT29" s="175"/>
    </row>
    <row r="30" spans="1:125" s="176" customFormat="1" ht="16.5" thickBot="1">
      <c r="A30" s="37"/>
      <c r="B30" s="38"/>
      <c r="C30" s="111" t="s">
        <v>126</v>
      </c>
      <c r="D30" s="153"/>
      <c r="E30" s="97"/>
      <c r="F30" s="98"/>
      <c r="G30" s="98"/>
      <c r="H30" s="98"/>
      <c r="I30" s="98">
        <v>0</v>
      </c>
      <c r="J30" s="98">
        <v>0</v>
      </c>
      <c r="K30" s="98">
        <v>0</v>
      </c>
      <c r="L30" s="98">
        <v>0</v>
      </c>
      <c r="M30" s="98">
        <v>0</v>
      </c>
      <c r="N30" s="98">
        <v>0</v>
      </c>
      <c r="O30" s="98">
        <v>0</v>
      </c>
      <c r="P30" s="98">
        <v>0</v>
      </c>
      <c r="Q30" s="98">
        <v>0</v>
      </c>
      <c r="R30" s="98">
        <v>0</v>
      </c>
      <c r="S30" s="98">
        <v>0</v>
      </c>
      <c r="T30" s="98">
        <v>0</v>
      </c>
      <c r="U30" s="98">
        <v>0</v>
      </c>
      <c r="V30" s="98">
        <v>0</v>
      </c>
      <c r="W30" s="98">
        <v>0</v>
      </c>
      <c r="X30" s="98">
        <v>0</v>
      </c>
      <c r="Y30" s="98">
        <v>0</v>
      </c>
      <c r="Z30" s="98">
        <v>0</v>
      </c>
      <c r="AA30" s="98">
        <v>0</v>
      </c>
      <c r="AB30" s="98">
        <v>0</v>
      </c>
      <c r="AC30" s="98">
        <v>0</v>
      </c>
      <c r="AD30" s="98">
        <v>0</v>
      </c>
      <c r="AE30" s="98">
        <v>0</v>
      </c>
      <c r="AF30" s="98">
        <v>0</v>
      </c>
      <c r="AG30" s="98">
        <v>0</v>
      </c>
      <c r="AH30" s="98">
        <v>0</v>
      </c>
      <c r="AI30" s="98">
        <v>0</v>
      </c>
      <c r="AJ30" s="98">
        <v>0</v>
      </c>
      <c r="AK30" s="98">
        <v>0</v>
      </c>
      <c r="AL30" s="98">
        <v>0</v>
      </c>
      <c r="AM30" s="98">
        <v>0</v>
      </c>
      <c r="AN30" s="98">
        <v>0</v>
      </c>
      <c r="AO30" s="98">
        <v>0</v>
      </c>
      <c r="AP30" s="98">
        <v>0</v>
      </c>
      <c r="AQ30" s="98">
        <v>0</v>
      </c>
      <c r="AR30" s="98">
        <v>0</v>
      </c>
      <c r="AS30" s="98">
        <v>0</v>
      </c>
      <c r="AT30" s="98">
        <v>0</v>
      </c>
      <c r="AU30" s="98">
        <v>0</v>
      </c>
      <c r="AV30" s="98">
        <v>0</v>
      </c>
      <c r="AW30" s="98">
        <v>0</v>
      </c>
      <c r="AX30" s="98">
        <v>0</v>
      </c>
      <c r="AY30" s="98">
        <v>0</v>
      </c>
      <c r="AZ30" s="98">
        <v>0</v>
      </c>
      <c r="BA30" s="98">
        <v>0</v>
      </c>
      <c r="BB30" s="98">
        <v>0</v>
      </c>
      <c r="BC30" s="97"/>
      <c r="BD30" s="98"/>
      <c r="BE30" s="98"/>
      <c r="BF30" s="98"/>
      <c r="BG30" s="98">
        <v>0</v>
      </c>
      <c r="BH30" s="98">
        <v>0</v>
      </c>
      <c r="BI30" s="98">
        <v>0</v>
      </c>
      <c r="BJ30" s="98">
        <v>0</v>
      </c>
      <c r="BK30" s="98">
        <v>0</v>
      </c>
      <c r="BL30" s="98">
        <v>0</v>
      </c>
      <c r="BM30" s="98">
        <v>0</v>
      </c>
      <c r="BN30" s="98">
        <v>0</v>
      </c>
      <c r="BO30" s="98">
        <v>0</v>
      </c>
      <c r="BP30" s="98">
        <v>0</v>
      </c>
      <c r="BQ30" s="98">
        <v>0</v>
      </c>
      <c r="BR30" s="98">
        <v>0</v>
      </c>
      <c r="BS30" s="98">
        <v>0</v>
      </c>
      <c r="BT30" s="98">
        <v>0</v>
      </c>
      <c r="BU30" s="98">
        <v>0</v>
      </c>
      <c r="BV30" s="98">
        <v>0</v>
      </c>
      <c r="BW30" s="98">
        <v>0</v>
      </c>
      <c r="BX30" s="98">
        <v>0</v>
      </c>
      <c r="BY30" s="98">
        <v>0</v>
      </c>
      <c r="BZ30" s="98">
        <v>0</v>
      </c>
      <c r="CA30" s="98">
        <v>0</v>
      </c>
      <c r="CB30" s="98">
        <v>0</v>
      </c>
      <c r="CC30" s="98">
        <v>0</v>
      </c>
      <c r="CD30" s="98">
        <v>0</v>
      </c>
      <c r="CE30" s="98">
        <v>0</v>
      </c>
      <c r="CF30" s="98">
        <v>0</v>
      </c>
      <c r="CG30" s="98">
        <v>0</v>
      </c>
      <c r="CH30" s="98">
        <v>0</v>
      </c>
      <c r="CI30" s="98">
        <v>0</v>
      </c>
      <c r="CJ30" s="98">
        <v>0</v>
      </c>
      <c r="CK30" s="98">
        <v>0</v>
      </c>
      <c r="CL30" s="98">
        <v>0</v>
      </c>
      <c r="CM30" s="98">
        <v>0</v>
      </c>
      <c r="CN30" s="98">
        <v>0</v>
      </c>
      <c r="CO30" s="98">
        <v>0</v>
      </c>
      <c r="CP30" s="98">
        <v>0</v>
      </c>
      <c r="CQ30" s="98">
        <v>0</v>
      </c>
      <c r="CR30" s="98">
        <v>0</v>
      </c>
      <c r="CS30" s="98">
        <v>0</v>
      </c>
      <c r="CT30" s="98">
        <v>0</v>
      </c>
      <c r="CU30" s="98">
        <v>0</v>
      </c>
      <c r="CV30" s="98">
        <v>0</v>
      </c>
      <c r="CW30" s="98">
        <v>0</v>
      </c>
      <c r="CX30" s="98">
        <v>0</v>
      </c>
      <c r="CY30" s="98">
        <v>0</v>
      </c>
      <c r="CZ30" s="98">
        <v>0</v>
      </c>
      <c r="DA30" s="105">
        <f t="shared" si="13"/>
        <v>0</v>
      </c>
      <c r="DB30" s="117">
        <f t="shared" si="12"/>
        <v>0</v>
      </c>
      <c r="DF30" s="175"/>
      <c r="DI30" s="226" t="s">
        <v>115</v>
      </c>
      <c r="DJ30" s="221">
        <f>SUM(DA72,DA75,DA78,DA81,DA84)</f>
        <v>0</v>
      </c>
      <c r="DK30" s="221">
        <f t="shared" si="6"/>
        <v>0</v>
      </c>
      <c r="DL30" s="221">
        <f t="shared" si="15"/>
        <v>0</v>
      </c>
      <c r="DP30" s="175">
        <f t="shared" si="1"/>
        <v>0</v>
      </c>
      <c r="DQ30" s="175">
        <f t="shared" si="2"/>
        <v>0</v>
      </c>
      <c r="DR30" s="175">
        <f t="shared" si="3"/>
        <v>0</v>
      </c>
      <c r="DS30" s="175">
        <f t="shared" si="4"/>
        <v>0</v>
      </c>
      <c r="DT30" s="175"/>
    </row>
    <row r="31" spans="1:125" s="176" customFormat="1" ht="15.4" customHeight="1" thickBot="1">
      <c r="A31" s="185" t="str">
        <f>IF(DA30&lt;&gt;0,(IF(OR(A30="",B30=""),"Please fill in the two boxes above",IF(AND(B30="YES",OR(A30="OTHER",A30="")),"YES for direct impacts on business/household only",""))),"")</f>
        <v/>
      </c>
      <c r="B31" s="187"/>
      <c r="C31" s="40" t="s">
        <v>53</v>
      </c>
      <c r="D31" s="151"/>
      <c r="E31" s="99"/>
      <c r="F31" s="3"/>
      <c r="G31" s="3"/>
      <c r="H31" s="3"/>
      <c r="I31" s="3">
        <v>0</v>
      </c>
      <c r="J31" s="3">
        <v>0</v>
      </c>
      <c r="K31" s="3">
        <v>0</v>
      </c>
      <c r="L31" s="3">
        <v>0</v>
      </c>
      <c r="M31" s="3">
        <v>0</v>
      </c>
      <c r="N31" s="3">
        <v>0</v>
      </c>
      <c r="O31" s="2">
        <v>0</v>
      </c>
      <c r="P31" s="2">
        <v>0</v>
      </c>
      <c r="Q31" s="2">
        <v>0</v>
      </c>
      <c r="R31" s="2">
        <v>0</v>
      </c>
      <c r="S31" s="2">
        <v>0</v>
      </c>
      <c r="T31" s="2">
        <v>0</v>
      </c>
      <c r="U31" s="2">
        <v>0</v>
      </c>
      <c r="V31" s="2">
        <v>0</v>
      </c>
      <c r="W31" s="2">
        <v>0</v>
      </c>
      <c r="X31" s="2">
        <v>0</v>
      </c>
      <c r="Y31" s="2">
        <v>0</v>
      </c>
      <c r="Z31" s="2">
        <v>0</v>
      </c>
      <c r="AA31" s="2">
        <v>0</v>
      </c>
      <c r="AB31" s="2">
        <v>0</v>
      </c>
      <c r="AC31" s="2">
        <v>0</v>
      </c>
      <c r="AD31" s="2">
        <v>0</v>
      </c>
      <c r="AE31" s="2">
        <v>0</v>
      </c>
      <c r="AF31" s="2">
        <v>0</v>
      </c>
      <c r="AG31" s="2">
        <v>0</v>
      </c>
      <c r="AH31" s="2">
        <v>0</v>
      </c>
      <c r="AI31" s="2">
        <v>0</v>
      </c>
      <c r="AJ31" s="2">
        <v>0</v>
      </c>
      <c r="AK31" s="2">
        <v>0</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99"/>
      <c r="BD31" s="3"/>
      <c r="BE31" s="3"/>
      <c r="BF31" s="3"/>
      <c r="BG31" s="3">
        <v>0</v>
      </c>
      <c r="BH31" s="3">
        <v>0</v>
      </c>
      <c r="BI31" s="3">
        <v>0</v>
      </c>
      <c r="BJ31" s="3">
        <v>0</v>
      </c>
      <c r="BK31" s="3">
        <v>0</v>
      </c>
      <c r="BL31" s="3">
        <v>0</v>
      </c>
      <c r="BM31" s="2">
        <v>0</v>
      </c>
      <c r="BN31" s="2">
        <v>0</v>
      </c>
      <c r="BO31" s="2">
        <v>0</v>
      </c>
      <c r="BP31" s="2">
        <v>0</v>
      </c>
      <c r="BQ31" s="2">
        <v>0</v>
      </c>
      <c r="BR31" s="2">
        <v>0</v>
      </c>
      <c r="BS31" s="2">
        <v>0</v>
      </c>
      <c r="BT31" s="2">
        <v>0</v>
      </c>
      <c r="BU31" s="2">
        <v>0</v>
      </c>
      <c r="BV31" s="2">
        <v>0</v>
      </c>
      <c r="BW31" s="2">
        <v>0</v>
      </c>
      <c r="BX31" s="2">
        <v>0</v>
      </c>
      <c r="BY31" s="2">
        <v>0</v>
      </c>
      <c r="BZ31" s="2">
        <v>0</v>
      </c>
      <c r="CA31" s="2">
        <v>0</v>
      </c>
      <c r="CB31" s="2">
        <v>0</v>
      </c>
      <c r="CC31" s="2">
        <v>0</v>
      </c>
      <c r="CD31" s="2">
        <v>0</v>
      </c>
      <c r="CE31" s="2">
        <v>0</v>
      </c>
      <c r="CF31" s="2">
        <v>0</v>
      </c>
      <c r="CG31" s="2">
        <v>0</v>
      </c>
      <c r="CH31" s="2">
        <v>0</v>
      </c>
      <c r="CI31" s="2">
        <v>0</v>
      </c>
      <c r="CJ31" s="2">
        <v>0</v>
      </c>
      <c r="CK31" s="2">
        <v>0</v>
      </c>
      <c r="CL31" s="2">
        <v>0</v>
      </c>
      <c r="CM31" s="2">
        <v>0</v>
      </c>
      <c r="CN31" s="2">
        <v>0</v>
      </c>
      <c r="CO31" s="2">
        <v>0</v>
      </c>
      <c r="CP31" s="2">
        <v>0</v>
      </c>
      <c r="CQ31" s="2">
        <v>0</v>
      </c>
      <c r="CR31" s="2">
        <v>0</v>
      </c>
      <c r="CS31" s="2">
        <v>0</v>
      </c>
      <c r="CT31" s="2">
        <v>0</v>
      </c>
      <c r="CU31" s="2">
        <v>0</v>
      </c>
      <c r="CV31" s="2">
        <v>0</v>
      </c>
      <c r="CW31" s="2">
        <v>0</v>
      </c>
      <c r="CX31" s="2">
        <v>0</v>
      </c>
      <c r="CY31" s="2">
        <v>0</v>
      </c>
      <c r="CZ31" s="2">
        <v>0</v>
      </c>
      <c r="DA31" s="105">
        <f t="shared" si="13"/>
        <v>0</v>
      </c>
      <c r="DB31" s="117">
        <f t="shared" si="12"/>
        <v>0</v>
      </c>
      <c r="DD31" s="244"/>
      <c r="DK31" s="245"/>
      <c r="DL31" s="245"/>
      <c r="DP31" s="175">
        <f t="shared" si="1"/>
        <v>0</v>
      </c>
      <c r="DQ31" s="175">
        <f t="shared" si="2"/>
        <v>0</v>
      </c>
      <c r="DR31" s="175">
        <f t="shared" si="3"/>
        <v>0</v>
      </c>
      <c r="DS31" s="175">
        <f t="shared" si="4"/>
        <v>0</v>
      </c>
      <c r="DT31" s="175"/>
    </row>
    <row r="32" spans="1:125" s="176" customFormat="1" ht="16.5" thickBot="1">
      <c r="A32" s="188"/>
      <c r="B32" s="187"/>
      <c r="C32" s="41" t="s">
        <v>54</v>
      </c>
      <c r="D32" s="152"/>
      <c r="E32" s="100"/>
      <c r="F32" s="101"/>
      <c r="G32" s="101"/>
      <c r="H32" s="101"/>
      <c r="I32" s="101">
        <v>0</v>
      </c>
      <c r="J32" s="101">
        <v>0</v>
      </c>
      <c r="K32" s="101">
        <v>0</v>
      </c>
      <c r="L32" s="101">
        <v>0</v>
      </c>
      <c r="M32" s="101">
        <v>0</v>
      </c>
      <c r="N32" s="101">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100"/>
      <c r="BD32" s="101"/>
      <c r="BE32" s="101"/>
      <c r="BF32" s="101"/>
      <c r="BG32" s="101">
        <v>0</v>
      </c>
      <c r="BH32" s="101">
        <v>0</v>
      </c>
      <c r="BI32" s="101">
        <v>0</v>
      </c>
      <c r="BJ32" s="101">
        <v>0</v>
      </c>
      <c r="BK32" s="101">
        <v>0</v>
      </c>
      <c r="BL32" s="101">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105">
        <f t="shared" si="13"/>
        <v>0</v>
      </c>
      <c r="DB32" s="117">
        <f t="shared" si="12"/>
        <v>0</v>
      </c>
      <c r="DI32" s="246"/>
      <c r="DJ32" s="245"/>
      <c r="DK32" s="245"/>
      <c r="DL32" s="245"/>
      <c r="DP32" s="175">
        <f t="shared" si="1"/>
        <v>0</v>
      </c>
      <c r="DQ32" s="175">
        <f t="shared" si="2"/>
        <v>0</v>
      </c>
      <c r="DR32" s="175">
        <f t="shared" si="3"/>
        <v>0</v>
      </c>
      <c r="DS32" s="175">
        <f t="shared" si="4"/>
        <v>0</v>
      </c>
      <c r="DT32" s="175"/>
    </row>
    <row r="33" spans="1:124" s="176" customFormat="1" ht="16.5" thickBot="1">
      <c r="A33" s="37"/>
      <c r="B33" s="38"/>
      <c r="C33" s="111" t="s">
        <v>127</v>
      </c>
      <c r="D33" s="153"/>
      <c r="E33" s="3"/>
      <c r="F33" s="3"/>
      <c r="G33" s="3"/>
      <c r="H33" s="3"/>
      <c r="I33" s="3"/>
      <c r="J33" s="3"/>
      <c r="K33" s="3"/>
      <c r="L33" s="3"/>
      <c r="M33" s="3"/>
      <c r="N33" s="3"/>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c r="BD33" s="3"/>
      <c r="BE33" s="3"/>
      <c r="BF33" s="3"/>
      <c r="BG33" s="3"/>
      <c r="BH33" s="3"/>
      <c r="BI33" s="3"/>
      <c r="BJ33" s="3"/>
      <c r="BK33" s="3"/>
      <c r="BL33" s="3"/>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105">
        <f t="shared" si="13"/>
        <v>0</v>
      </c>
      <c r="DB33" s="117">
        <f t="shared" si="12"/>
        <v>0</v>
      </c>
      <c r="DI33" s="247"/>
      <c r="DJ33" s="245"/>
      <c r="DK33" s="245"/>
      <c r="DL33" s="245"/>
      <c r="DP33" s="175">
        <f t="shared" si="1"/>
        <v>0</v>
      </c>
      <c r="DQ33" s="175">
        <f t="shared" si="2"/>
        <v>0</v>
      </c>
      <c r="DR33" s="175">
        <f t="shared" si="3"/>
        <v>0</v>
      </c>
      <c r="DS33" s="175">
        <f t="shared" si="4"/>
        <v>0</v>
      </c>
      <c r="DT33" s="175"/>
    </row>
    <row r="34" spans="1:124" s="176" customFormat="1" ht="15.4" customHeight="1" thickBot="1">
      <c r="A34" s="185" t="str">
        <f>IF(DA33&lt;&gt;0,(IF(OR(A33="",B33=""),"Please fill in the two boxes above",IF(AND(B33="YES",OR(A33="OTHER",A33="")),"YES for direct impacts on business/household only",""))),"")</f>
        <v/>
      </c>
      <c r="B34" s="187"/>
      <c r="C34" s="40" t="s">
        <v>53</v>
      </c>
      <c r="D34" s="151"/>
      <c r="E34" s="2"/>
      <c r="F34" s="2"/>
      <c r="G34" s="2"/>
      <c r="H34" s="2"/>
      <c r="I34" s="2"/>
      <c r="J34" s="2"/>
      <c r="K34" s="2"/>
      <c r="L34" s="2"/>
      <c r="M34" s="2"/>
      <c r="N34" s="2"/>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c r="BD34" s="2"/>
      <c r="BE34" s="2"/>
      <c r="BF34" s="2"/>
      <c r="BG34" s="2"/>
      <c r="BH34" s="2"/>
      <c r="BI34" s="2"/>
      <c r="BJ34" s="2"/>
      <c r="BK34" s="2"/>
      <c r="BL34" s="2"/>
      <c r="BM34" s="2">
        <v>0</v>
      </c>
      <c r="BN34" s="2">
        <v>0</v>
      </c>
      <c r="BO34" s="2">
        <v>0</v>
      </c>
      <c r="BP34" s="2">
        <v>0</v>
      </c>
      <c r="BQ34" s="2">
        <v>0</v>
      </c>
      <c r="BR34" s="2">
        <v>0</v>
      </c>
      <c r="BS34" s="2">
        <v>0</v>
      </c>
      <c r="BT34" s="2">
        <v>0</v>
      </c>
      <c r="BU34" s="2">
        <v>0</v>
      </c>
      <c r="BV34" s="2">
        <v>0</v>
      </c>
      <c r="BW34" s="2">
        <v>0</v>
      </c>
      <c r="BX34" s="2">
        <v>0</v>
      </c>
      <c r="BY34" s="2">
        <v>0</v>
      </c>
      <c r="BZ34" s="2">
        <v>0</v>
      </c>
      <c r="CA34" s="2">
        <v>0</v>
      </c>
      <c r="CB34" s="2">
        <v>0</v>
      </c>
      <c r="CC34" s="2">
        <v>0</v>
      </c>
      <c r="CD34" s="2">
        <v>0</v>
      </c>
      <c r="CE34" s="2">
        <v>0</v>
      </c>
      <c r="CF34" s="2">
        <v>0</v>
      </c>
      <c r="CG34" s="2">
        <v>0</v>
      </c>
      <c r="CH34" s="2">
        <v>0</v>
      </c>
      <c r="CI34" s="2">
        <v>0</v>
      </c>
      <c r="CJ34" s="2">
        <v>0</v>
      </c>
      <c r="CK34" s="2">
        <v>0</v>
      </c>
      <c r="CL34" s="2">
        <v>0</v>
      </c>
      <c r="CM34" s="2">
        <v>0</v>
      </c>
      <c r="CN34" s="2">
        <v>0</v>
      </c>
      <c r="CO34" s="2">
        <v>0</v>
      </c>
      <c r="CP34" s="2">
        <v>0</v>
      </c>
      <c r="CQ34" s="2">
        <v>0</v>
      </c>
      <c r="CR34" s="2">
        <v>0</v>
      </c>
      <c r="CS34" s="2">
        <v>0</v>
      </c>
      <c r="CT34" s="2">
        <v>0</v>
      </c>
      <c r="CU34" s="2">
        <v>0</v>
      </c>
      <c r="CV34" s="2">
        <v>0</v>
      </c>
      <c r="CW34" s="2">
        <v>0</v>
      </c>
      <c r="CX34" s="2">
        <v>0</v>
      </c>
      <c r="CY34" s="2">
        <v>0</v>
      </c>
      <c r="CZ34" s="2">
        <v>0</v>
      </c>
      <c r="DA34" s="105">
        <f t="shared" si="13"/>
        <v>0</v>
      </c>
      <c r="DB34" s="117">
        <f t="shared" si="12"/>
        <v>0</v>
      </c>
      <c r="DI34" s="247"/>
      <c r="DJ34" s="245"/>
      <c r="DK34" s="245"/>
      <c r="DL34" s="245"/>
      <c r="DP34" s="175">
        <f t="shared" si="1"/>
        <v>0</v>
      </c>
      <c r="DQ34" s="175">
        <f t="shared" si="2"/>
        <v>0</v>
      </c>
      <c r="DR34" s="175">
        <f t="shared" si="3"/>
        <v>0</v>
      </c>
      <c r="DS34" s="175">
        <f t="shared" si="4"/>
        <v>0</v>
      </c>
      <c r="DT34" s="175"/>
    </row>
    <row r="35" spans="1:124" s="176" customFormat="1" ht="16.5" thickBot="1">
      <c r="A35" s="188"/>
      <c r="B35" s="187"/>
      <c r="C35" s="42" t="s">
        <v>54</v>
      </c>
      <c r="D35" s="154"/>
      <c r="E35" s="4"/>
      <c r="F35" s="5"/>
      <c r="G35" s="5"/>
      <c r="H35" s="5"/>
      <c r="I35" s="5"/>
      <c r="J35" s="5"/>
      <c r="K35" s="5"/>
      <c r="L35" s="5"/>
      <c r="M35" s="5"/>
      <c r="N35" s="5"/>
      <c r="O35" s="5">
        <v>0</v>
      </c>
      <c r="P35" s="5">
        <v>0</v>
      </c>
      <c r="Q35" s="5">
        <v>0</v>
      </c>
      <c r="R35" s="5">
        <v>0</v>
      </c>
      <c r="S35" s="5">
        <v>0</v>
      </c>
      <c r="T35" s="5">
        <v>0</v>
      </c>
      <c r="U35" s="5">
        <v>0</v>
      </c>
      <c r="V35" s="5">
        <v>0</v>
      </c>
      <c r="W35" s="5">
        <v>0</v>
      </c>
      <c r="X35" s="5">
        <v>0</v>
      </c>
      <c r="Y35" s="5">
        <v>0</v>
      </c>
      <c r="Z35" s="5">
        <v>0</v>
      </c>
      <c r="AA35" s="5">
        <v>0</v>
      </c>
      <c r="AB35" s="5">
        <v>0</v>
      </c>
      <c r="AC35" s="5">
        <v>0</v>
      </c>
      <c r="AD35" s="5">
        <v>0</v>
      </c>
      <c r="AE35" s="5">
        <v>0</v>
      </c>
      <c r="AF35" s="5">
        <v>0</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0</v>
      </c>
      <c r="AZ35" s="5">
        <v>0</v>
      </c>
      <c r="BA35" s="5">
        <v>0</v>
      </c>
      <c r="BB35" s="5">
        <v>0</v>
      </c>
      <c r="BC35" s="4"/>
      <c r="BD35" s="5"/>
      <c r="BE35" s="5"/>
      <c r="BF35" s="5"/>
      <c r="BG35" s="5"/>
      <c r="BH35" s="5"/>
      <c r="BI35" s="5"/>
      <c r="BJ35" s="5"/>
      <c r="BK35" s="5"/>
      <c r="BL35" s="5"/>
      <c r="BM35" s="5">
        <v>0</v>
      </c>
      <c r="BN35" s="5">
        <v>0</v>
      </c>
      <c r="BO35" s="5">
        <v>0</v>
      </c>
      <c r="BP35" s="5">
        <v>0</v>
      </c>
      <c r="BQ35" s="5">
        <v>0</v>
      </c>
      <c r="BR35" s="5">
        <v>0</v>
      </c>
      <c r="BS35" s="5">
        <v>0</v>
      </c>
      <c r="BT35" s="5">
        <v>0</v>
      </c>
      <c r="BU35" s="5">
        <v>0</v>
      </c>
      <c r="BV35" s="5">
        <v>0</v>
      </c>
      <c r="BW35" s="5">
        <v>0</v>
      </c>
      <c r="BX35" s="5">
        <v>0</v>
      </c>
      <c r="BY35" s="5">
        <v>0</v>
      </c>
      <c r="BZ35" s="5">
        <v>0</v>
      </c>
      <c r="CA35" s="5">
        <v>0</v>
      </c>
      <c r="CB35" s="5">
        <v>0</v>
      </c>
      <c r="CC35" s="5">
        <v>0</v>
      </c>
      <c r="CD35" s="5">
        <v>0</v>
      </c>
      <c r="CE35" s="5">
        <v>0</v>
      </c>
      <c r="CF35" s="5">
        <v>0</v>
      </c>
      <c r="CG35" s="5">
        <v>0</v>
      </c>
      <c r="CH35" s="5">
        <v>0</v>
      </c>
      <c r="CI35" s="5">
        <v>0</v>
      </c>
      <c r="CJ35" s="5">
        <v>0</v>
      </c>
      <c r="CK35" s="5">
        <v>0</v>
      </c>
      <c r="CL35" s="5">
        <v>0</v>
      </c>
      <c r="CM35" s="5">
        <v>0</v>
      </c>
      <c r="CN35" s="5">
        <v>0</v>
      </c>
      <c r="CO35" s="5">
        <v>0</v>
      </c>
      <c r="CP35" s="5">
        <v>0</v>
      </c>
      <c r="CQ35" s="5">
        <v>0</v>
      </c>
      <c r="CR35" s="5">
        <v>0</v>
      </c>
      <c r="CS35" s="5">
        <v>0</v>
      </c>
      <c r="CT35" s="5">
        <v>0</v>
      </c>
      <c r="CU35" s="5">
        <v>0</v>
      </c>
      <c r="CV35" s="5">
        <v>0</v>
      </c>
      <c r="CW35" s="5">
        <v>0</v>
      </c>
      <c r="CX35" s="5">
        <v>0</v>
      </c>
      <c r="CY35" s="5">
        <v>0</v>
      </c>
      <c r="CZ35" s="5">
        <v>0</v>
      </c>
      <c r="DA35" s="105">
        <f t="shared" si="13"/>
        <v>0</v>
      </c>
      <c r="DB35" s="117">
        <f t="shared" si="12"/>
        <v>0</v>
      </c>
      <c r="DI35" s="247"/>
      <c r="DJ35" s="245"/>
      <c r="DK35" s="245"/>
      <c r="DL35" s="245"/>
      <c r="DP35" s="175">
        <f t="shared" si="1"/>
        <v>0</v>
      </c>
      <c r="DQ35" s="175">
        <f t="shared" si="2"/>
        <v>0</v>
      </c>
      <c r="DR35" s="175">
        <f t="shared" si="3"/>
        <v>0</v>
      </c>
      <c r="DS35" s="175">
        <f t="shared" si="4"/>
        <v>0</v>
      </c>
      <c r="DT35" s="175"/>
    </row>
    <row r="36" spans="1:124" s="176" customFormat="1" ht="15.4" hidden="1" customHeight="1" outlineLevel="1" thickBot="1">
      <c r="A36" s="37"/>
      <c r="B36" s="38"/>
      <c r="C36" s="43" t="s">
        <v>128</v>
      </c>
      <c r="D36" s="150"/>
      <c r="E36" s="97"/>
      <c r="F36" s="98"/>
      <c r="G36" s="98"/>
      <c r="H36" s="98"/>
      <c r="I36" s="98"/>
      <c r="J36" s="98"/>
      <c r="K36" s="98"/>
      <c r="L36" s="98"/>
      <c r="M36" s="98"/>
      <c r="N36" s="98"/>
      <c r="O36" s="98">
        <v>0</v>
      </c>
      <c r="P36" s="98">
        <v>0</v>
      </c>
      <c r="Q36" s="98">
        <v>0</v>
      </c>
      <c r="R36" s="98">
        <v>0</v>
      </c>
      <c r="S36" s="98">
        <v>0</v>
      </c>
      <c r="T36" s="98">
        <v>0</v>
      </c>
      <c r="U36" s="98">
        <v>0</v>
      </c>
      <c r="V36" s="98">
        <v>0</v>
      </c>
      <c r="W36" s="98">
        <v>0</v>
      </c>
      <c r="X36" s="98">
        <v>0</v>
      </c>
      <c r="Y36" s="98">
        <v>0</v>
      </c>
      <c r="Z36" s="98">
        <v>0</v>
      </c>
      <c r="AA36" s="98">
        <v>0</v>
      </c>
      <c r="AB36" s="98">
        <v>0</v>
      </c>
      <c r="AC36" s="98">
        <v>0</v>
      </c>
      <c r="AD36" s="98">
        <v>0</v>
      </c>
      <c r="AE36" s="98">
        <v>0</v>
      </c>
      <c r="AF36" s="98">
        <v>0</v>
      </c>
      <c r="AG36" s="98">
        <v>0</v>
      </c>
      <c r="AH36" s="98">
        <v>0</v>
      </c>
      <c r="AI36" s="98">
        <v>0</v>
      </c>
      <c r="AJ36" s="98">
        <v>0</v>
      </c>
      <c r="AK36" s="98">
        <v>0</v>
      </c>
      <c r="AL36" s="98">
        <v>0</v>
      </c>
      <c r="AM36" s="98">
        <v>0</v>
      </c>
      <c r="AN36" s="98">
        <v>0</v>
      </c>
      <c r="AO36" s="98">
        <v>0</v>
      </c>
      <c r="AP36" s="98">
        <v>0</v>
      </c>
      <c r="AQ36" s="98">
        <v>0</v>
      </c>
      <c r="AR36" s="98">
        <v>0</v>
      </c>
      <c r="AS36" s="98">
        <v>0</v>
      </c>
      <c r="AT36" s="98">
        <v>0</v>
      </c>
      <c r="AU36" s="98">
        <v>0</v>
      </c>
      <c r="AV36" s="98">
        <v>0</v>
      </c>
      <c r="AW36" s="98">
        <v>0</v>
      </c>
      <c r="AX36" s="98">
        <v>0</v>
      </c>
      <c r="AY36" s="98">
        <v>0</v>
      </c>
      <c r="AZ36" s="98">
        <v>0</v>
      </c>
      <c r="BA36" s="98">
        <v>0</v>
      </c>
      <c r="BB36" s="98">
        <v>0</v>
      </c>
      <c r="BC36" s="97"/>
      <c r="BD36" s="98"/>
      <c r="BE36" s="98"/>
      <c r="BF36" s="98"/>
      <c r="BG36" s="98"/>
      <c r="BH36" s="98"/>
      <c r="BI36" s="98"/>
      <c r="BJ36" s="98"/>
      <c r="BK36" s="98"/>
      <c r="BL36" s="98"/>
      <c r="BM36" s="98">
        <v>0</v>
      </c>
      <c r="BN36" s="98">
        <v>0</v>
      </c>
      <c r="BO36" s="98">
        <v>0</v>
      </c>
      <c r="BP36" s="98">
        <v>0</v>
      </c>
      <c r="BQ36" s="98">
        <v>0</v>
      </c>
      <c r="BR36" s="98">
        <v>0</v>
      </c>
      <c r="BS36" s="98">
        <v>0</v>
      </c>
      <c r="BT36" s="98">
        <v>0</v>
      </c>
      <c r="BU36" s="98">
        <v>0</v>
      </c>
      <c r="BV36" s="98">
        <v>0</v>
      </c>
      <c r="BW36" s="98">
        <v>0</v>
      </c>
      <c r="BX36" s="98">
        <v>0</v>
      </c>
      <c r="BY36" s="98">
        <v>0</v>
      </c>
      <c r="BZ36" s="98">
        <v>0</v>
      </c>
      <c r="CA36" s="98">
        <v>0</v>
      </c>
      <c r="CB36" s="98">
        <v>0</v>
      </c>
      <c r="CC36" s="98">
        <v>0</v>
      </c>
      <c r="CD36" s="98">
        <v>0</v>
      </c>
      <c r="CE36" s="98">
        <v>0</v>
      </c>
      <c r="CF36" s="98">
        <v>0</v>
      </c>
      <c r="CG36" s="98">
        <v>0</v>
      </c>
      <c r="CH36" s="98">
        <v>0</v>
      </c>
      <c r="CI36" s="98">
        <v>0</v>
      </c>
      <c r="CJ36" s="98">
        <v>0</v>
      </c>
      <c r="CK36" s="98">
        <v>0</v>
      </c>
      <c r="CL36" s="98">
        <v>0</v>
      </c>
      <c r="CM36" s="98">
        <v>0</v>
      </c>
      <c r="CN36" s="98">
        <v>0</v>
      </c>
      <c r="CO36" s="98">
        <v>0</v>
      </c>
      <c r="CP36" s="98">
        <v>0</v>
      </c>
      <c r="CQ36" s="98">
        <v>0</v>
      </c>
      <c r="CR36" s="98">
        <v>0</v>
      </c>
      <c r="CS36" s="98">
        <v>0</v>
      </c>
      <c r="CT36" s="98">
        <v>0</v>
      </c>
      <c r="CU36" s="98">
        <v>0</v>
      </c>
      <c r="CV36" s="98">
        <v>0</v>
      </c>
      <c r="CW36" s="98">
        <v>0</v>
      </c>
      <c r="CX36" s="98">
        <v>0</v>
      </c>
      <c r="CY36" s="98">
        <v>0</v>
      </c>
      <c r="CZ36" s="98">
        <v>0</v>
      </c>
      <c r="DA36" s="105">
        <f t="shared" si="13"/>
        <v>0</v>
      </c>
      <c r="DB36" s="117">
        <f t="shared" si="12"/>
        <v>0</v>
      </c>
      <c r="DI36" s="246"/>
      <c r="DJ36" s="245"/>
      <c r="DK36" s="245"/>
      <c r="DL36" s="245"/>
      <c r="DP36" s="175">
        <f t="shared" si="1"/>
        <v>0</v>
      </c>
      <c r="DQ36" s="175">
        <f t="shared" si="2"/>
        <v>0</v>
      </c>
      <c r="DR36" s="175">
        <f t="shared" si="3"/>
        <v>0</v>
      </c>
      <c r="DS36" s="175">
        <f t="shared" si="4"/>
        <v>0</v>
      </c>
      <c r="DT36" s="175"/>
    </row>
    <row r="37" spans="1:124" s="176" customFormat="1" ht="15.4" hidden="1" customHeight="1" outlineLevel="1" thickBot="1">
      <c r="A37" s="185" t="str">
        <f>IF(DA36&lt;&gt;0,(IF(OR(A36="",B36=""),"Please fill in the two boxes above",IF(AND(B36="YES",OR(A36="OTHER",A36="")),"YES for direct impacts on business/household only",""))),"")</f>
        <v/>
      </c>
      <c r="B37" s="187"/>
      <c r="C37" s="40" t="s">
        <v>53</v>
      </c>
      <c r="D37" s="151"/>
      <c r="E37" s="99"/>
      <c r="F37" s="3"/>
      <c r="G37" s="3"/>
      <c r="H37" s="3"/>
      <c r="I37" s="3"/>
      <c r="J37" s="3"/>
      <c r="K37" s="3"/>
      <c r="L37" s="3"/>
      <c r="M37" s="3"/>
      <c r="N37" s="3"/>
      <c r="O37" s="3">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v>
      </c>
      <c r="AN37" s="2">
        <v>0</v>
      </c>
      <c r="AO37" s="2">
        <v>0</v>
      </c>
      <c r="AP37" s="2">
        <v>0</v>
      </c>
      <c r="AQ37" s="2">
        <v>0</v>
      </c>
      <c r="AR37" s="2">
        <v>0</v>
      </c>
      <c r="AS37" s="2">
        <v>0</v>
      </c>
      <c r="AT37" s="2">
        <v>0</v>
      </c>
      <c r="AU37" s="2">
        <v>0</v>
      </c>
      <c r="AV37" s="2">
        <v>0</v>
      </c>
      <c r="AW37" s="2">
        <v>0</v>
      </c>
      <c r="AX37" s="2">
        <v>0</v>
      </c>
      <c r="AY37" s="2">
        <v>0</v>
      </c>
      <c r="AZ37" s="2">
        <v>0</v>
      </c>
      <c r="BA37" s="2">
        <v>0</v>
      </c>
      <c r="BB37" s="2">
        <v>0</v>
      </c>
      <c r="BC37" s="99"/>
      <c r="BD37" s="3"/>
      <c r="BE37" s="3"/>
      <c r="BF37" s="3"/>
      <c r="BG37" s="3"/>
      <c r="BH37" s="3"/>
      <c r="BI37" s="3"/>
      <c r="BJ37" s="3"/>
      <c r="BK37" s="3"/>
      <c r="BL37" s="3"/>
      <c r="BM37" s="3">
        <v>0</v>
      </c>
      <c r="BN37" s="2">
        <v>0</v>
      </c>
      <c r="BO37" s="2">
        <v>0</v>
      </c>
      <c r="BP37" s="2">
        <v>0</v>
      </c>
      <c r="BQ37" s="2">
        <v>0</v>
      </c>
      <c r="BR37" s="2">
        <v>0</v>
      </c>
      <c r="BS37" s="2">
        <v>0</v>
      </c>
      <c r="BT37" s="2">
        <v>0</v>
      </c>
      <c r="BU37" s="2">
        <v>0</v>
      </c>
      <c r="BV37" s="2">
        <v>0</v>
      </c>
      <c r="BW37" s="2">
        <v>0</v>
      </c>
      <c r="BX37" s="2">
        <v>0</v>
      </c>
      <c r="BY37" s="2">
        <v>0</v>
      </c>
      <c r="BZ37" s="2">
        <v>0</v>
      </c>
      <c r="CA37" s="2">
        <v>0</v>
      </c>
      <c r="CB37" s="2">
        <v>0</v>
      </c>
      <c r="CC37" s="2">
        <v>0</v>
      </c>
      <c r="CD37" s="2">
        <v>0</v>
      </c>
      <c r="CE37" s="2">
        <v>0</v>
      </c>
      <c r="CF37" s="2">
        <v>0</v>
      </c>
      <c r="CG37" s="2">
        <v>0</v>
      </c>
      <c r="CH37" s="2">
        <v>0</v>
      </c>
      <c r="CI37" s="2">
        <v>0</v>
      </c>
      <c r="CJ37" s="2">
        <v>0</v>
      </c>
      <c r="CK37" s="2">
        <v>0</v>
      </c>
      <c r="CL37" s="2">
        <v>0</v>
      </c>
      <c r="CM37" s="2">
        <v>0</v>
      </c>
      <c r="CN37" s="2">
        <v>0</v>
      </c>
      <c r="CO37" s="2">
        <v>0</v>
      </c>
      <c r="CP37" s="2">
        <v>0</v>
      </c>
      <c r="CQ37" s="2">
        <v>0</v>
      </c>
      <c r="CR37" s="2">
        <v>0</v>
      </c>
      <c r="CS37" s="2">
        <v>0</v>
      </c>
      <c r="CT37" s="2">
        <v>0</v>
      </c>
      <c r="CU37" s="2">
        <v>0</v>
      </c>
      <c r="CV37" s="2">
        <v>0</v>
      </c>
      <c r="CW37" s="2">
        <v>0</v>
      </c>
      <c r="CX37" s="2">
        <v>0</v>
      </c>
      <c r="CY37" s="2">
        <v>0</v>
      </c>
      <c r="CZ37" s="2">
        <v>0</v>
      </c>
      <c r="DA37" s="105">
        <f t="shared" si="13"/>
        <v>0</v>
      </c>
      <c r="DB37" s="117">
        <f t="shared" si="12"/>
        <v>0</v>
      </c>
      <c r="DI37" s="247"/>
      <c r="DJ37" s="245"/>
      <c r="DK37" s="245"/>
      <c r="DL37" s="245"/>
      <c r="DP37" s="175">
        <f t="shared" si="1"/>
        <v>0</v>
      </c>
      <c r="DQ37" s="175">
        <f t="shared" si="2"/>
        <v>0</v>
      </c>
      <c r="DR37" s="175">
        <f t="shared" si="3"/>
        <v>0</v>
      </c>
      <c r="DS37" s="175">
        <f t="shared" si="4"/>
        <v>0</v>
      </c>
      <c r="DT37" s="175"/>
    </row>
    <row r="38" spans="1:124" s="176" customFormat="1" ht="15.4" hidden="1" customHeight="1" outlineLevel="1" thickBot="1">
      <c r="A38" s="188"/>
      <c r="B38" s="187"/>
      <c r="C38" s="41" t="s">
        <v>54</v>
      </c>
      <c r="D38" s="152"/>
      <c r="E38" s="100"/>
      <c r="F38" s="101"/>
      <c r="G38" s="101"/>
      <c r="H38" s="101"/>
      <c r="I38" s="101"/>
      <c r="J38" s="101"/>
      <c r="K38" s="101"/>
      <c r="L38" s="101"/>
      <c r="M38" s="101"/>
      <c r="N38" s="101"/>
      <c r="O38" s="101">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100"/>
      <c r="BD38" s="101"/>
      <c r="BE38" s="101"/>
      <c r="BF38" s="101"/>
      <c r="BG38" s="101"/>
      <c r="BH38" s="101"/>
      <c r="BI38" s="101"/>
      <c r="BJ38" s="101"/>
      <c r="BK38" s="101"/>
      <c r="BL38" s="101"/>
      <c r="BM38" s="101">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105">
        <f t="shared" si="13"/>
        <v>0</v>
      </c>
      <c r="DB38" s="117">
        <f t="shared" si="12"/>
        <v>0</v>
      </c>
      <c r="DI38" s="247"/>
      <c r="DJ38" s="245"/>
      <c r="DK38" s="245"/>
      <c r="DL38" s="245"/>
      <c r="DP38" s="175">
        <f t="shared" si="1"/>
        <v>0</v>
      </c>
      <c r="DQ38" s="175">
        <f t="shared" si="2"/>
        <v>0</v>
      </c>
      <c r="DR38" s="175">
        <f t="shared" si="3"/>
        <v>0</v>
      </c>
      <c r="DS38" s="175">
        <f t="shared" si="4"/>
        <v>0</v>
      </c>
      <c r="DT38" s="175"/>
    </row>
    <row r="39" spans="1:124" s="176" customFormat="1" ht="15.4" hidden="1" customHeight="1" outlineLevel="1" thickBot="1">
      <c r="A39" s="37"/>
      <c r="B39" s="38"/>
      <c r="C39" s="111" t="s">
        <v>129</v>
      </c>
      <c r="D39" s="153"/>
      <c r="E39" s="97"/>
      <c r="F39" s="98"/>
      <c r="G39" s="98"/>
      <c r="H39" s="98"/>
      <c r="I39" s="98"/>
      <c r="J39" s="98"/>
      <c r="K39" s="98"/>
      <c r="L39" s="98"/>
      <c r="M39" s="98"/>
      <c r="N39" s="98"/>
      <c r="O39" s="98">
        <v>0</v>
      </c>
      <c r="P39" s="98">
        <v>0</v>
      </c>
      <c r="Q39" s="98">
        <v>0</v>
      </c>
      <c r="R39" s="98">
        <v>0</v>
      </c>
      <c r="S39" s="98">
        <v>0</v>
      </c>
      <c r="T39" s="98">
        <v>0</v>
      </c>
      <c r="U39" s="98">
        <v>0</v>
      </c>
      <c r="V39" s="98">
        <v>0</v>
      </c>
      <c r="W39" s="98">
        <v>0</v>
      </c>
      <c r="X39" s="98">
        <v>0</v>
      </c>
      <c r="Y39" s="98">
        <v>0</v>
      </c>
      <c r="Z39" s="98">
        <v>0</v>
      </c>
      <c r="AA39" s="98">
        <v>0</v>
      </c>
      <c r="AB39" s="98">
        <v>0</v>
      </c>
      <c r="AC39" s="98">
        <v>0</v>
      </c>
      <c r="AD39" s="98">
        <v>0</v>
      </c>
      <c r="AE39" s="98">
        <v>0</v>
      </c>
      <c r="AF39" s="98">
        <v>0</v>
      </c>
      <c r="AG39" s="98">
        <v>0</v>
      </c>
      <c r="AH39" s="98">
        <v>0</v>
      </c>
      <c r="AI39" s="98">
        <v>0</v>
      </c>
      <c r="AJ39" s="98">
        <v>0</v>
      </c>
      <c r="AK39" s="98">
        <v>0</v>
      </c>
      <c r="AL39" s="98">
        <v>0</v>
      </c>
      <c r="AM39" s="98">
        <v>0</v>
      </c>
      <c r="AN39" s="98">
        <v>0</v>
      </c>
      <c r="AO39" s="98">
        <v>0</v>
      </c>
      <c r="AP39" s="98">
        <v>0</v>
      </c>
      <c r="AQ39" s="98">
        <v>0</v>
      </c>
      <c r="AR39" s="98">
        <v>0</v>
      </c>
      <c r="AS39" s="98">
        <v>0</v>
      </c>
      <c r="AT39" s="98">
        <v>0</v>
      </c>
      <c r="AU39" s="98">
        <v>0</v>
      </c>
      <c r="AV39" s="98">
        <v>0</v>
      </c>
      <c r="AW39" s="98">
        <v>0</v>
      </c>
      <c r="AX39" s="98">
        <v>0</v>
      </c>
      <c r="AY39" s="98">
        <v>0</v>
      </c>
      <c r="AZ39" s="98">
        <v>0</v>
      </c>
      <c r="BA39" s="98">
        <v>0</v>
      </c>
      <c r="BB39" s="98">
        <v>0</v>
      </c>
      <c r="BC39" s="97"/>
      <c r="BD39" s="98"/>
      <c r="BE39" s="98"/>
      <c r="BF39" s="98"/>
      <c r="BG39" s="98"/>
      <c r="BH39" s="98"/>
      <c r="BI39" s="98"/>
      <c r="BJ39" s="98"/>
      <c r="BK39" s="98"/>
      <c r="BL39" s="98"/>
      <c r="BM39" s="98">
        <v>0</v>
      </c>
      <c r="BN39" s="98">
        <v>0</v>
      </c>
      <c r="BO39" s="98">
        <v>0</v>
      </c>
      <c r="BP39" s="98">
        <v>0</v>
      </c>
      <c r="BQ39" s="98">
        <v>0</v>
      </c>
      <c r="BR39" s="98">
        <v>0</v>
      </c>
      <c r="BS39" s="98">
        <v>0</v>
      </c>
      <c r="BT39" s="98">
        <v>0</v>
      </c>
      <c r="BU39" s="98">
        <v>0</v>
      </c>
      <c r="BV39" s="98">
        <v>0</v>
      </c>
      <c r="BW39" s="98">
        <v>0</v>
      </c>
      <c r="BX39" s="98">
        <v>0</v>
      </c>
      <c r="BY39" s="98">
        <v>0</v>
      </c>
      <c r="BZ39" s="98">
        <v>0</v>
      </c>
      <c r="CA39" s="98">
        <v>0</v>
      </c>
      <c r="CB39" s="98">
        <v>0</v>
      </c>
      <c r="CC39" s="98">
        <v>0</v>
      </c>
      <c r="CD39" s="98">
        <v>0</v>
      </c>
      <c r="CE39" s="98">
        <v>0</v>
      </c>
      <c r="CF39" s="98">
        <v>0</v>
      </c>
      <c r="CG39" s="98">
        <v>0</v>
      </c>
      <c r="CH39" s="98">
        <v>0</v>
      </c>
      <c r="CI39" s="98">
        <v>0</v>
      </c>
      <c r="CJ39" s="98">
        <v>0</v>
      </c>
      <c r="CK39" s="98">
        <v>0</v>
      </c>
      <c r="CL39" s="98">
        <v>0</v>
      </c>
      <c r="CM39" s="98">
        <v>0</v>
      </c>
      <c r="CN39" s="98">
        <v>0</v>
      </c>
      <c r="CO39" s="98">
        <v>0</v>
      </c>
      <c r="CP39" s="98">
        <v>0</v>
      </c>
      <c r="CQ39" s="98">
        <v>0</v>
      </c>
      <c r="CR39" s="98">
        <v>0</v>
      </c>
      <c r="CS39" s="98">
        <v>0</v>
      </c>
      <c r="CT39" s="98">
        <v>0</v>
      </c>
      <c r="CU39" s="98">
        <v>0</v>
      </c>
      <c r="CV39" s="98">
        <v>0</v>
      </c>
      <c r="CW39" s="98">
        <v>0</v>
      </c>
      <c r="CX39" s="98">
        <v>0</v>
      </c>
      <c r="CY39" s="98">
        <v>0</v>
      </c>
      <c r="CZ39" s="98">
        <v>0</v>
      </c>
      <c r="DA39" s="105">
        <f t="shared" si="13"/>
        <v>0</v>
      </c>
      <c r="DB39" s="117">
        <f t="shared" si="12"/>
        <v>0</v>
      </c>
      <c r="DI39" s="247"/>
      <c r="DJ39" s="245"/>
      <c r="DK39" s="245"/>
      <c r="DL39" s="245"/>
      <c r="DP39" s="175">
        <f t="shared" si="1"/>
        <v>0</v>
      </c>
      <c r="DQ39" s="175">
        <f t="shared" si="2"/>
        <v>0</v>
      </c>
      <c r="DR39" s="175">
        <f t="shared" si="3"/>
        <v>0</v>
      </c>
      <c r="DS39" s="175">
        <f t="shared" si="4"/>
        <v>0</v>
      </c>
      <c r="DT39" s="175"/>
    </row>
    <row r="40" spans="1:124" s="176" customFormat="1" ht="15.4" hidden="1" customHeight="1" outlineLevel="1" thickBot="1">
      <c r="A40" s="185" t="str">
        <f>IF(DA39&lt;&gt;0,(IF(OR(A39="",B39=""),"Please fill in the two boxes above",IF(AND(B39="YES",OR(A39="OTHER",A39="")),"YES for direct impacts on business/household only",""))),"")</f>
        <v/>
      </c>
      <c r="B40" s="187"/>
      <c r="C40" s="40" t="s">
        <v>53</v>
      </c>
      <c r="D40" s="151"/>
      <c r="E40" s="99"/>
      <c r="F40" s="3"/>
      <c r="G40" s="3"/>
      <c r="H40" s="3"/>
      <c r="I40" s="3"/>
      <c r="J40" s="3"/>
      <c r="K40" s="3"/>
      <c r="L40" s="3"/>
      <c r="M40" s="3"/>
      <c r="N40" s="3"/>
      <c r="O40" s="3">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v>
      </c>
      <c r="AN40" s="2">
        <v>0</v>
      </c>
      <c r="AO40" s="2">
        <v>0</v>
      </c>
      <c r="AP40" s="2">
        <v>0</v>
      </c>
      <c r="AQ40" s="2">
        <v>0</v>
      </c>
      <c r="AR40" s="2">
        <v>0</v>
      </c>
      <c r="AS40" s="2">
        <v>0</v>
      </c>
      <c r="AT40" s="2">
        <v>0</v>
      </c>
      <c r="AU40" s="2">
        <v>0</v>
      </c>
      <c r="AV40" s="2">
        <v>0</v>
      </c>
      <c r="AW40" s="2">
        <v>0</v>
      </c>
      <c r="AX40" s="2">
        <v>0</v>
      </c>
      <c r="AY40" s="2">
        <v>0</v>
      </c>
      <c r="AZ40" s="2">
        <v>0</v>
      </c>
      <c r="BA40" s="2">
        <v>0</v>
      </c>
      <c r="BB40" s="2">
        <v>0</v>
      </c>
      <c r="BC40" s="99"/>
      <c r="BD40" s="3"/>
      <c r="BE40" s="3"/>
      <c r="BF40" s="3"/>
      <c r="BG40" s="3"/>
      <c r="BH40" s="3"/>
      <c r="BI40" s="3"/>
      <c r="BJ40" s="3"/>
      <c r="BK40" s="3"/>
      <c r="BL40" s="3"/>
      <c r="BM40" s="3">
        <v>0</v>
      </c>
      <c r="BN40" s="2">
        <v>0</v>
      </c>
      <c r="BO40" s="2">
        <v>0</v>
      </c>
      <c r="BP40" s="2">
        <v>0</v>
      </c>
      <c r="BQ40" s="2">
        <v>0</v>
      </c>
      <c r="BR40" s="2">
        <v>0</v>
      </c>
      <c r="BS40" s="2">
        <v>0</v>
      </c>
      <c r="BT40" s="2">
        <v>0</v>
      </c>
      <c r="BU40" s="2">
        <v>0</v>
      </c>
      <c r="BV40" s="2">
        <v>0</v>
      </c>
      <c r="BW40" s="2">
        <v>0</v>
      </c>
      <c r="BX40" s="2">
        <v>0</v>
      </c>
      <c r="BY40" s="2">
        <v>0</v>
      </c>
      <c r="BZ40" s="2">
        <v>0</v>
      </c>
      <c r="CA40" s="2">
        <v>0</v>
      </c>
      <c r="CB40" s="2">
        <v>0</v>
      </c>
      <c r="CC40" s="2">
        <v>0</v>
      </c>
      <c r="CD40" s="2">
        <v>0</v>
      </c>
      <c r="CE40" s="2">
        <v>0</v>
      </c>
      <c r="CF40" s="2">
        <v>0</v>
      </c>
      <c r="CG40" s="2">
        <v>0</v>
      </c>
      <c r="CH40" s="2">
        <v>0</v>
      </c>
      <c r="CI40" s="2">
        <v>0</v>
      </c>
      <c r="CJ40" s="2">
        <v>0</v>
      </c>
      <c r="CK40" s="2">
        <v>0</v>
      </c>
      <c r="CL40" s="2">
        <v>0</v>
      </c>
      <c r="CM40" s="2">
        <v>0</v>
      </c>
      <c r="CN40" s="2">
        <v>0</v>
      </c>
      <c r="CO40" s="2">
        <v>0</v>
      </c>
      <c r="CP40" s="2">
        <v>0</v>
      </c>
      <c r="CQ40" s="2">
        <v>0</v>
      </c>
      <c r="CR40" s="2">
        <v>0</v>
      </c>
      <c r="CS40" s="2">
        <v>0</v>
      </c>
      <c r="CT40" s="2">
        <v>0</v>
      </c>
      <c r="CU40" s="2">
        <v>0</v>
      </c>
      <c r="CV40" s="2">
        <v>0</v>
      </c>
      <c r="CW40" s="2">
        <v>0</v>
      </c>
      <c r="CX40" s="2">
        <v>0</v>
      </c>
      <c r="CY40" s="2">
        <v>0</v>
      </c>
      <c r="CZ40" s="2">
        <v>0</v>
      </c>
      <c r="DA40" s="105">
        <f t="shared" si="13"/>
        <v>0</v>
      </c>
      <c r="DB40" s="117">
        <f t="shared" si="12"/>
        <v>0</v>
      </c>
      <c r="DK40" s="245"/>
      <c r="DL40" s="245"/>
      <c r="DP40" s="175">
        <f t="shared" si="1"/>
        <v>0</v>
      </c>
      <c r="DQ40" s="175">
        <f t="shared" si="2"/>
        <v>0</v>
      </c>
      <c r="DR40" s="175">
        <f t="shared" si="3"/>
        <v>0</v>
      </c>
      <c r="DS40" s="175">
        <f t="shared" si="4"/>
        <v>0</v>
      </c>
      <c r="DT40" s="175"/>
    </row>
    <row r="41" spans="1:124" s="176" customFormat="1" ht="15.4" hidden="1" customHeight="1" outlineLevel="1" thickBot="1">
      <c r="A41" s="188"/>
      <c r="B41" s="187"/>
      <c r="C41" s="40" t="s">
        <v>54</v>
      </c>
      <c r="D41" s="152"/>
      <c r="E41" s="100"/>
      <c r="F41" s="101"/>
      <c r="G41" s="101"/>
      <c r="H41" s="101"/>
      <c r="I41" s="101"/>
      <c r="J41" s="101"/>
      <c r="K41" s="101"/>
      <c r="L41" s="101"/>
      <c r="M41" s="101"/>
      <c r="N41" s="101"/>
      <c r="O41" s="101">
        <v>0</v>
      </c>
      <c r="P41" s="5">
        <v>0</v>
      </c>
      <c r="Q41" s="5">
        <v>0</v>
      </c>
      <c r="R41" s="5">
        <v>0</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100"/>
      <c r="BD41" s="101"/>
      <c r="BE41" s="101"/>
      <c r="BF41" s="101"/>
      <c r="BG41" s="101"/>
      <c r="BH41" s="101"/>
      <c r="BI41" s="101"/>
      <c r="BJ41" s="101"/>
      <c r="BK41" s="101"/>
      <c r="BL41" s="101"/>
      <c r="BM41" s="101">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105">
        <f t="shared" si="13"/>
        <v>0</v>
      </c>
      <c r="DB41" s="117">
        <f t="shared" si="12"/>
        <v>0</v>
      </c>
      <c r="DI41" s="246"/>
      <c r="DJ41" s="245"/>
      <c r="DK41" s="245"/>
      <c r="DL41" s="245"/>
      <c r="DP41" s="175">
        <f t="shared" si="1"/>
        <v>0</v>
      </c>
      <c r="DQ41" s="175">
        <f t="shared" si="2"/>
        <v>0</v>
      </c>
      <c r="DR41" s="175">
        <f t="shared" si="3"/>
        <v>0</v>
      </c>
      <c r="DS41" s="175">
        <f t="shared" si="4"/>
        <v>0</v>
      </c>
      <c r="DT41" s="175"/>
    </row>
    <row r="42" spans="1:124" s="176" customFormat="1" ht="15.4" hidden="1" customHeight="1" outlineLevel="1" thickBot="1">
      <c r="A42" s="37"/>
      <c r="B42" s="38"/>
      <c r="C42" s="111" t="s">
        <v>130</v>
      </c>
      <c r="D42" s="153"/>
      <c r="E42" s="97"/>
      <c r="F42" s="98"/>
      <c r="G42" s="98"/>
      <c r="H42" s="98"/>
      <c r="I42" s="98"/>
      <c r="J42" s="98"/>
      <c r="K42" s="98"/>
      <c r="L42" s="98"/>
      <c r="M42" s="98"/>
      <c r="N42" s="98"/>
      <c r="O42" s="98">
        <v>0</v>
      </c>
      <c r="P42" s="98">
        <v>0</v>
      </c>
      <c r="Q42" s="98">
        <v>0</v>
      </c>
      <c r="R42" s="98">
        <v>0</v>
      </c>
      <c r="S42" s="98">
        <v>0</v>
      </c>
      <c r="T42" s="98">
        <v>0</v>
      </c>
      <c r="U42" s="98">
        <v>0</v>
      </c>
      <c r="V42" s="98">
        <v>0</v>
      </c>
      <c r="W42" s="98">
        <v>0</v>
      </c>
      <c r="X42" s="98">
        <v>0</v>
      </c>
      <c r="Y42" s="98">
        <v>0</v>
      </c>
      <c r="Z42" s="98">
        <v>0</v>
      </c>
      <c r="AA42" s="98">
        <v>0</v>
      </c>
      <c r="AB42" s="98">
        <v>0</v>
      </c>
      <c r="AC42" s="98">
        <v>0</v>
      </c>
      <c r="AD42" s="98">
        <v>0</v>
      </c>
      <c r="AE42" s="98">
        <v>0</v>
      </c>
      <c r="AF42" s="98">
        <v>0</v>
      </c>
      <c r="AG42" s="98">
        <v>0</v>
      </c>
      <c r="AH42" s="98">
        <v>0</v>
      </c>
      <c r="AI42" s="98">
        <v>0</v>
      </c>
      <c r="AJ42" s="98">
        <v>0</v>
      </c>
      <c r="AK42" s="98">
        <v>0</v>
      </c>
      <c r="AL42" s="98">
        <v>0</v>
      </c>
      <c r="AM42" s="98">
        <v>0</v>
      </c>
      <c r="AN42" s="98">
        <v>0</v>
      </c>
      <c r="AO42" s="98">
        <v>0</v>
      </c>
      <c r="AP42" s="98">
        <v>0</v>
      </c>
      <c r="AQ42" s="98">
        <v>0</v>
      </c>
      <c r="AR42" s="98">
        <v>0</v>
      </c>
      <c r="AS42" s="98">
        <v>0</v>
      </c>
      <c r="AT42" s="98">
        <v>0</v>
      </c>
      <c r="AU42" s="98">
        <v>0</v>
      </c>
      <c r="AV42" s="98">
        <v>0</v>
      </c>
      <c r="AW42" s="98">
        <v>0</v>
      </c>
      <c r="AX42" s="98">
        <v>0</v>
      </c>
      <c r="AY42" s="98">
        <v>0</v>
      </c>
      <c r="AZ42" s="98">
        <v>0</v>
      </c>
      <c r="BA42" s="98">
        <v>0</v>
      </c>
      <c r="BB42" s="98">
        <v>0</v>
      </c>
      <c r="BC42" s="97"/>
      <c r="BD42" s="98"/>
      <c r="BE42" s="98"/>
      <c r="BF42" s="98"/>
      <c r="BG42" s="98"/>
      <c r="BH42" s="98"/>
      <c r="BI42" s="98"/>
      <c r="BJ42" s="98"/>
      <c r="BK42" s="98"/>
      <c r="BL42" s="98"/>
      <c r="BM42" s="98">
        <v>0</v>
      </c>
      <c r="BN42" s="98">
        <v>0</v>
      </c>
      <c r="BO42" s="98">
        <v>0</v>
      </c>
      <c r="BP42" s="98">
        <v>0</v>
      </c>
      <c r="BQ42" s="98">
        <v>0</v>
      </c>
      <c r="BR42" s="98">
        <v>0</v>
      </c>
      <c r="BS42" s="98">
        <v>0</v>
      </c>
      <c r="BT42" s="98">
        <v>0</v>
      </c>
      <c r="BU42" s="98">
        <v>0</v>
      </c>
      <c r="BV42" s="98">
        <v>0</v>
      </c>
      <c r="BW42" s="98">
        <v>0</v>
      </c>
      <c r="BX42" s="98">
        <v>0</v>
      </c>
      <c r="BY42" s="98">
        <v>0</v>
      </c>
      <c r="BZ42" s="98">
        <v>0</v>
      </c>
      <c r="CA42" s="98">
        <v>0</v>
      </c>
      <c r="CB42" s="98">
        <v>0</v>
      </c>
      <c r="CC42" s="98">
        <v>0</v>
      </c>
      <c r="CD42" s="98">
        <v>0</v>
      </c>
      <c r="CE42" s="98">
        <v>0</v>
      </c>
      <c r="CF42" s="98">
        <v>0</v>
      </c>
      <c r="CG42" s="98">
        <v>0</v>
      </c>
      <c r="CH42" s="98">
        <v>0</v>
      </c>
      <c r="CI42" s="98">
        <v>0</v>
      </c>
      <c r="CJ42" s="98">
        <v>0</v>
      </c>
      <c r="CK42" s="98">
        <v>0</v>
      </c>
      <c r="CL42" s="98">
        <v>0</v>
      </c>
      <c r="CM42" s="98">
        <v>0</v>
      </c>
      <c r="CN42" s="98">
        <v>0</v>
      </c>
      <c r="CO42" s="98">
        <v>0</v>
      </c>
      <c r="CP42" s="98">
        <v>0</v>
      </c>
      <c r="CQ42" s="98">
        <v>0</v>
      </c>
      <c r="CR42" s="98">
        <v>0</v>
      </c>
      <c r="CS42" s="98">
        <v>0</v>
      </c>
      <c r="CT42" s="98">
        <v>0</v>
      </c>
      <c r="CU42" s="98">
        <v>0</v>
      </c>
      <c r="CV42" s="98">
        <v>0</v>
      </c>
      <c r="CW42" s="98">
        <v>0</v>
      </c>
      <c r="CX42" s="98">
        <v>0</v>
      </c>
      <c r="CY42" s="98">
        <v>0</v>
      </c>
      <c r="CZ42" s="98">
        <v>0</v>
      </c>
      <c r="DA42" s="105">
        <f t="shared" si="13"/>
        <v>0</v>
      </c>
      <c r="DB42" s="117">
        <f t="shared" si="12"/>
        <v>0</v>
      </c>
      <c r="DI42" s="247"/>
      <c r="DJ42" s="245"/>
      <c r="DK42" s="245"/>
      <c r="DL42" s="245"/>
      <c r="DP42" s="175">
        <f t="shared" si="1"/>
        <v>0</v>
      </c>
      <c r="DQ42" s="175">
        <f t="shared" si="2"/>
        <v>0</v>
      </c>
      <c r="DR42" s="175">
        <f t="shared" si="3"/>
        <v>0</v>
      </c>
      <c r="DS42" s="175">
        <f t="shared" si="4"/>
        <v>0</v>
      </c>
      <c r="DT42" s="175"/>
    </row>
    <row r="43" spans="1:124" s="176" customFormat="1" ht="15.4" hidden="1" customHeight="1" outlineLevel="1" thickBot="1">
      <c r="A43" s="185" t="str">
        <f>IF(DA42&lt;&gt;0,(IF(OR(A42="",B42=""),"Please fill in the two boxes above",IF(AND(B42="YES",OR(A42="OTHER",A42="")),"YES for direct impacts on business/household only",""))),"")</f>
        <v/>
      </c>
      <c r="B43" s="187"/>
      <c r="C43" s="40" t="s">
        <v>53</v>
      </c>
      <c r="D43" s="151"/>
      <c r="E43" s="99"/>
      <c r="F43" s="3"/>
      <c r="G43" s="3"/>
      <c r="H43" s="3"/>
      <c r="I43" s="3"/>
      <c r="J43" s="3"/>
      <c r="K43" s="3"/>
      <c r="L43" s="3"/>
      <c r="M43" s="3"/>
      <c r="N43" s="3"/>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v>
      </c>
      <c r="AN43" s="2">
        <v>0</v>
      </c>
      <c r="AO43" s="2">
        <v>0</v>
      </c>
      <c r="AP43" s="2">
        <v>0</v>
      </c>
      <c r="AQ43" s="2">
        <v>0</v>
      </c>
      <c r="AR43" s="2">
        <v>0</v>
      </c>
      <c r="AS43" s="2">
        <v>0</v>
      </c>
      <c r="AT43" s="2">
        <v>0</v>
      </c>
      <c r="AU43" s="2">
        <v>0</v>
      </c>
      <c r="AV43" s="2">
        <v>0</v>
      </c>
      <c r="AW43" s="2">
        <v>0</v>
      </c>
      <c r="AX43" s="2">
        <v>0</v>
      </c>
      <c r="AY43" s="2">
        <v>0</v>
      </c>
      <c r="AZ43" s="2">
        <v>0</v>
      </c>
      <c r="BA43" s="2">
        <v>0</v>
      </c>
      <c r="BB43" s="2">
        <v>0</v>
      </c>
      <c r="BC43" s="99"/>
      <c r="BD43" s="3"/>
      <c r="BE43" s="3"/>
      <c r="BF43" s="3"/>
      <c r="BG43" s="3"/>
      <c r="BH43" s="3"/>
      <c r="BI43" s="3"/>
      <c r="BJ43" s="3"/>
      <c r="BK43" s="3"/>
      <c r="BL43" s="3"/>
      <c r="BM43" s="2">
        <v>0</v>
      </c>
      <c r="BN43" s="2">
        <v>0</v>
      </c>
      <c r="BO43" s="2">
        <v>0</v>
      </c>
      <c r="BP43" s="2">
        <v>0</v>
      </c>
      <c r="BQ43" s="2">
        <v>0</v>
      </c>
      <c r="BR43" s="2">
        <v>0</v>
      </c>
      <c r="BS43" s="2">
        <v>0</v>
      </c>
      <c r="BT43" s="2">
        <v>0</v>
      </c>
      <c r="BU43" s="2">
        <v>0</v>
      </c>
      <c r="BV43" s="2">
        <v>0</v>
      </c>
      <c r="BW43" s="2">
        <v>0</v>
      </c>
      <c r="BX43" s="2">
        <v>0</v>
      </c>
      <c r="BY43" s="2">
        <v>0</v>
      </c>
      <c r="BZ43" s="2">
        <v>0</v>
      </c>
      <c r="CA43" s="2">
        <v>0</v>
      </c>
      <c r="CB43" s="2">
        <v>0</v>
      </c>
      <c r="CC43" s="2">
        <v>0</v>
      </c>
      <c r="CD43" s="2">
        <v>0</v>
      </c>
      <c r="CE43" s="2">
        <v>0</v>
      </c>
      <c r="CF43" s="2">
        <v>0</v>
      </c>
      <c r="CG43" s="2">
        <v>0</v>
      </c>
      <c r="CH43" s="2">
        <v>0</v>
      </c>
      <c r="CI43" s="2">
        <v>0</v>
      </c>
      <c r="CJ43" s="2">
        <v>0</v>
      </c>
      <c r="CK43" s="2">
        <v>0</v>
      </c>
      <c r="CL43" s="2">
        <v>0</v>
      </c>
      <c r="CM43" s="2">
        <v>0</v>
      </c>
      <c r="CN43" s="2">
        <v>0</v>
      </c>
      <c r="CO43" s="2">
        <v>0</v>
      </c>
      <c r="CP43" s="2">
        <v>0</v>
      </c>
      <c r="CQ43" s="2">
        <v>0</v>
      </c>
      <c r="CR43" s="2">
        <v>0</v>
      </c>
      <c r="CS43" s="2">
        <v>0</v>
      </c>
      <c r="CT43" s="2">
        <v>0</v>
      </c>
      <c r="CU43" s="2">
        <v>0</v>
      </c>
      <c r="CV43" s="2">
        <v>0</v>
      </c>
      <c r="CW43" s="2">
        <v>0</v>
      </c>
      <c r="CX43" s="2">
        <v>0</v>
      </c>
      <c r="CY43" s="2">
        <v>0</v>
      </c>
      <c r="CZ43" s="2">
        <v>0</v>
      </c>
      <c r="DA43" s="105">
        <f t="shared" si="13"/>
        <v>0</v>
      </c>
      <c r="DB43" s="117">
        <f t="shared" si="12"/>
        <v>0</v>
      </c>
      <c r="DI43" s="247"/>
      <c r="DJ43" s="245"/>
      <c r="DK43" s="245"/>
      <c r="DL43" s="245"/>
      <c r="DP43" s="175">
        <f t="shared" si="1"/>
        <v>0</v>
      </c>
      <c r="DQ43" s="175">
        <f t="shared" si="2"/>
        <v>0</v>
      </c>
      <c r="DR43" s="175">
        <f t="shared" si="3"/>
        <v>0</v>
      </c>
      <c r="DS43" s="175">
        <f t="shared" si="4"/>
        <v>0</v>
      </c>
      <c r="DT43" s="175"/>
    </row>
    <row r="44" spans="1:124" s="176" customFormat="1" ht="15.4" hidden="1" customHeight="1" outlineLevel="1" thickBot="1">
      <c r="A44" s="188"/>
      <c r="B44" s="187"/>
      <c r="C44" s="41" t="s">
        <v>54</v>
      </c>
      <c r="D44" s="152"/>
      <c r="E44" s="100"/>
      <c r="F44" s="101"/>
      <c r="G44" s="101"/>
      <c r="H44" s="101"/>
      <c r="I44" s="101"/>
      <c r="J44" s="101"/>
      <c r="K44" s="101"/>
      <c r="L44" s="101"/>
      <c r="M44" s="101"/>
      <c r="N44" s="101"/>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100"/>
      <c r="BD44" s="101"/>
      <c r="BE44" s="101"/>
      <c r="BF44" s="101"/>
      <c r="BG44" s="101"/>
      <c r="BH44" s="101"/>
      <c r="BI44" s="101"/>
      <c r="BJ44" s="101"/>
      <c r="BK44" s="101"/>
      <c r="BL44" s="101"/>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0</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105">
        <f t="shared" si="13"/>
        <v>0</v>
      </c>
      <c r="DB44" s="117">
        <f t="shared" si="12"/>
        <v>0</v>
      </c>
      <c r="DI44" s="247"/>
      <c r="DJ44" s="245"/>
      <c r="DK44" s="245"/>
      <c r="DL44" s="245"/>
      <c r="DP44" s="175">
        <f t="shared" si="1"/>
        <v>0</v>
      </c>
      <c r="DQ44" s="175">
        <f t="shared" si="2"/>
        <v>0</v>
      </c>
      <c r="DR44" s="175">
        <f t="shared" si="3"/>
        <v>0</v>
      </c>
      <c r="DS44" s="175">
        <f t="shared" si="4"/>
        <v>0</v>
      </c>
      <c r="DT44" s="175"/>
    </row>
    <row r="45" spans="1:124" s="176" customFormat="1" ht="15.4" hidden="1" customHeight="1" outlineLevel="1" thickBot="1">
      <c r="A45" s="37"/>
      <c r="B45" s="38"/>
      <c r="C45" s="111" t="s">
        <v>131</v>
      </c>
      <c r="D45" s="153"/>
      <c r="E45" s="97"/>
      <c r="F45" s="98"/>
      <c r="G45" s="98"/>
      <c r="H45" s="98"/>
      <c r="I45" s="98"/>
      <c r="J45" s="98"/>
      <c r="K45" s="98"/>
      <c r="L45" s="98"/>
      <c r="M45" s="98"/>
      <c r="N45" s="98"/>
      <c r="O45" s="98">
        <v>0</v>
      </c>
      <c r="P45" s="98">
        <v>0</v>
      </c>
      <c r="Q45" s="98">
        <v>0</v>
      </c>
      <c r="R45" s="98">
        <v>0</v>
      </c>
      <c r="S45" s="98">
        <v>0</v>
      </c>
      <c r="T45" s="98">
        <v>0</v>
      </c>
      <c r="U45" s="98">
        <v>0</v>
      </c>
      <c r="V45" s="98">
        <v>0</v>
      </c>
      <c r="W45" s="98">
        <v>0</v>
      </c>
      <c r="X45" s="98">
        <v>0</v>
      </c>
      <c r="Y45" s="98">
        <v>0</v>
      </c>
      <c r="Z45" s="98">
        <v>0</v>
      </c>
      <c r="AA45" s="98">
        <v>0</v>
      </c>
      <c r="AB45" s="98">
        <v>0</v>
      </c>
      <c r="AC45" s="98">
        <v>0</v>
      </c>
      <c r="AD45" s="98">
        <v>0</v>
      </c>
      <c r="AE45" s="98">
        <v>0</v>
      </c>
      <c r="AF45" s="98">
        <v>0</v>
      </c>
      <c r="AG45" s="98">
        <v>0</v>
      </c>
      <c r="AH45" s="98">
        <v>0</v>
      </c>
      <c r="AI45" s="98">
        <v>0</v>
      </c>
      <c r="AJ45" s="98">
        <v>0</v>
      </c>
      <c r="AK45" s="98">
        <v>0</v>
      </c>
      <c r="AL45" s="98">
        <v>0</v>
      </c>
      <c r="AM45" s="98">
        <v>0</v>
      </c>
      <c r="AN45" s="98">
        <v>0</v>
      </c>
      <c r="AO45" s="98">
        <v>0</v>
      </c>
      <c r="AP45" s="98">
        <v>0</v>
      </c>
      <c r="AQ45" s="98">
        <v>0</v>
      </c>
      <c r="AR45" s="98">
        <v>0</v>
      </c>
      <c r="AS45" s="98">
        <v>0</v>
      </c>
      <c r="AT45" s="98">
        <v>0</v>
      </c>
      <c r="AU45" s="98">
        <v>0</v>
      </c>
      <c r="AV45" s="98">
        <v>0</v>
      </c>
      <c r="AW45" s="98">
        <v>0</v>
      </c>
      <c r="AX45" s="98">
        <v>0</v>
      </c>
      <c r="AY45" s="98">
        <v>0</v>
      </c>
      <c r="AZ45" s="98">
        <v>0</v>
      </c>
      <c r="BA45" s="98">
        <v>0</v>
      </c>
      <c r="BB45" s="98">
        <v>0</v>
      </c>
      <c r="BC45" s="97"/>
      <c r="BD45" s="98"/>
      <c r="BE45" s="98"/>
      <c r="BF45" s="98"/>
      <c r="BG45" s="98"/>
      <c r="BH45" s="98"/>
      <c r="BI45" s="98"/>
      <c r="BJ45" s="98"/>
      <c r="BK45" s="98"/>
      <c r="BL45" s="98"/>
      <c r="BM45" s="98">
        <v>0</v>
      </c>
      <c r="BN45" s="98">
        <v>0</v>
      </c>
      <c r="BO45" s="98">
        <v>0</v>
      </c>
      <c r="BP45" s="98">
        <v>0</v>
      </c>
      <c r="BQ45" s="98">
        <v>0</v>
      </c>
      <c r="BR45" s="98">
        <v>0</v>
      </c>
      <c r="BS45" s="98">
        <v>0</v>
      </c>
      <c r="BT45" s="98">
        <v>0</v>
      </c>
      <c r="BU45" s="98">
        <v>0</v>
      </c>
      <c r="BV45" s="98">
        <v>0</v>
      </c>
      <c r="BW45" s="98">
        <v>0</v>
      </c>
      <c r="BX45" s="98">
        <v>0</v>
      </c>
      <c r="BY45" s="98">
        <v>0</v>
      </c>
      <c r="BZ45" s="98">
        <v>0</v>
      </c>
      <c r="CA45" s="98">
        <v>0</v>
      </c>
      <c r="CB45" s="98">
        <v>0</v>
      </c>
      <c r="CC45" s="98">
        <v>0</v>
      </c>
      <c r="CD45" s="98">
        <v>0</v>
      </c>
      <c r="CE45" s="98">
        <v>0</v>
      </c>
      <c r="CF45" s="98">
        <v>0</v>
      </c>
      <c r="CG45" s="98">
        <v>0</v>
      </c>
      <c r="CH45" s="98">
        <v>0</v>
      </c>
      <c r="CI45" s="98">
        <v>0</v>
      </c>
      <c r="CJ45" s="98">
        <v>0</v>
      </c>
      <c r="CK45" s="98">
        <v>0</v>
      </c>
      <c r="CL45" s="98">
        <v>0</v>
      </c>
      <c r="CM45" s="98">
        <v>0</v>
      </c>
      <c r="CN45" s="98">
        <v>0</v>
      </c>
      <c r="CO45" s="98">
        <v>0</v>
      </c>
      <c r="CP45" s="98">
        <v>0</v>
      </c>
      <c r="CQ45" s="98">
        <v>0</v>
      </c>
      <c r="CR45" s="98">
        <v>0</v>
      </c>
      <c r="CS45" s="98">
        <v>0</v>
      </c>
      <c r="CT45" s="98">
        <v>0</v>
      </c>
      <c r="CU45" s="98">
        <v>0</v>
      </c>
      <c r="CV45" s="98">
        <v>0</v>
      </c>
      <c r="CW45" s="98">
        <v>0</v>
      </c>
      <c r="CX45" s="98">
        <v>0</v>
      </c>
      <c r="CY45" s="98">
        <v>0</v>
      </c>
      <c r="CZ45" s="98">
        <v>0</v>
      </c>
      <c r="DA45" s="105">
        <f t="shared" si="13"/>
        <v>0</v>
      </c>
      <c r="DB45" s="117">
        <f t="shared" si="12"/>
        <v>0</v>
      </c>
      <c r="DI45" s="246"/>
      <c r="DJ45" s="245"/>
      <c r="DK45" s="245"/>
      <c r="DL45" s="245"/>
      <c r="DP45" s="175">
        <f t="shared" si="1"/>
        <v>0</v>
      </c>
      <c r="DQ45" s="175">
        <f t="shared" si="2"/>
        <v>0</v>
      </c>
      <c r="DR45" s="175">
        <f t="shared" si="3"/>
        <v>0</v>
      </c>
      <c r="DS45" s="175">
        <f t="shared" si="4"/>
        <v>0</v>
      </c>
      <c r="DT45" s="175"/>
    </row>
    <row r="46" spans="1:124" s="176" customFormat="1" ht="15.4" hidden="1" customHeight="1" outlineLevel="1" thickBot="1">
      <c r="A46" s="185" t="str">
        <f>IF(DA45&lt;&gt;0,(IF(OR(A45="",B45=""),"Please fill in the two boxes above",IF(AND(B45="YES",OR(A45="OTHER",A45="")),"YES for direct impacts on business/household only",""))),"")</f>
        <v/>
      </c>
      <c r="B46" s="187"/>
      <c r="C46" s="40" t="s">
        <v>53</v>
      </c>
      <c r="D46" s="151"/>
      <c r="E46" s="99"/>
      <c r="F46" s="3"/>
      <c r="G46" s="3"/>
      <c r="H46" s="3"/>
      <c r="I46" s="3"/>
      <c r="J46" s="3"/>
      <c r="K46" s="3"/>
      <c r="L46" s="3"/>
      <c r="M46" s="3"/>
      <c r="N46" s="3"/>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v>
      </c>
      <c r="AN46" s="2">
        <v>0</v>
      </c>
      <c r="AO46" s="2">
        <v>0</v>
      </c>
      <c r="AP46" s="2">
        <v>0</v>
      </c>
      <c r="AQ46" s="2">
        <v>0</v>
      </c>
      <c r="AR46" s="2">
        <v>0</v>
      </c>
      <c r="AS46" s="2">
        <v>0</v>
      </c>
      <c r="AT46" s="2">
        <v>0</v>
      </c>
      <c r="AU46" s="2">
        <v>0</v>
      </c>
      <c r="AV46" s="2">
        <v>0</v>
      </c>
      <c r="AW46" s="2">
        <v>0</v>
      </c>
      <c r="AX46" s="2">
        <v>0</v>
      </c>
      <c r="AY46" s="2">
        <v>0</v>
      </c>
      <c r="AZ46" s="2">
        <v>0</v>
      </c>
      <c r="BA46" s="2">
        <v>0</v>
      </c>
      <c r="BB46" s="2">
        <v>0</v>
      </c>
      <c r="BC46" s="99"/>
      <c r="BD46" s="3"/>
      <c r="BE46" s="3"/>
      <c r="BF46" s="3"/>
      <c r="BG46" s="3"/>
      <c r="BH46" s="3"/>
      <c r="BI46" s="3"/>
      <c r="BJ46" s="3"/>
      <c r="BK46" s="3"/>
      <c r="BL46" s="3"/>
      <c r="BM46" s="2">
        <v>0</v>
      </c>
      <c r="BN46" s="2">
        <v>0</v>
      </c>
      <c r="BO46" s="2">
        <v>0</v>
      </c>
      <c r="BP46" s="2">
        <v>0</v>
      </c>
      <c r="BQ46" s="2">
        <v>0</v>
      </c>
      <c r="BR46" s="2">
        <v>0</v>
      </c>
      <c r="BS46" s="2">
        <v>0</v>
      </c>
      <c r="BT46" s="2">
        <v>0</v>
      </c>
      <c r="BU46" s="2">
        <v>0</v>
      </c>
      <c r="BV46" s="2">
        <v>0</v>
      </c>
      <c r="BW46" s="2">
        <v>0</v>
      </c>
      <c r="BX46" s="2">
        <v>0</v>
      </c>
      <c r="BY46" s="2">
        <v>0</v>
      </c>
      <c r="BZ46" s="2">
        <v>0</v>
      </c>
      <c r="CA46" s="2">
        <v>0</v>
      </c>
      <c r="CB46" s="2">
        <v>0</v>
      </c>
      <c r="CC46" s="2">
        <v>0</v>
      </c>
      <c r="CD46" s="2">
        <v>0</v>
      </c>
      <c r="CE46" s="2">
        <v>0</v>
      </c>
      <c r="CF46" s="2">
        <v>0</v>
      </c>
      <c r="CG46" s="2">
        <v>0</v>
      </c>
      <c r="CH46" s="2">
        <v>0</v>
      </c>
      <c r="CI46" s="2">
        <v>0</v>
      </c>
      <c r="CJ46" s="2">
        <v>0</v>
      </c>
      <c r="CK46" s="2">
        <v>0</v>
      </c>
      <c r="CL46" s="2">
        <v>0</v>
      </c>
      <c r="CM46" s="2">
        <v>0</v>
      </c>
      <c r="CN46" s="2">
        <v>0</v>
      </c>
      <c r="CO46" s="2">
        <v>0</v>
      </c>
      <c r="CP46" s="2">
        <v>0</v>
      </c>
      <c r="CQ46" s="2">
        <v>0</v>
      </c>
      <c r="CR46" s="2">
        <v>0</v>
      </c>
      <c r="CS46" s="2">
        <v>0</v>
      </c>
      <c r="CT46" s="2">
        <v>0</v>
      </c>
      <c r="CU46" s="2">
        <v>0</v>
      </c>
      <c r="CV46" s="2">
        <v>0</v>
      </c>
      <c r="CW46" s="2">
        <v>0</v>
      </c>
      <c r="CX46" s="2">
        <v>0</v>
      </c>
      <c r="CY46" s="2">
        <v>0</v>
      </c>
      <c r="CZ46" s="2">
        <v>0</v>
      </c>
      <c r="DA46" s="105">
        <f t="shared" si="13"/>
        <v>0</v>
      </c>
      <c r="DB46" s="117">
        <f t="shared" si="12"/>
        <v>0</v>
      </c>
      <c r="DI46" s="247"/>
      <c r="DJ46" s="245"/>
      <c r="DK46" s="245"/>
      <c r="DL46" s="245"/>
      <c r="DP46" s="175">
        <f t="shared" si="1"/>
        <v>0</v>
      </c>
      <c r="DQ46" s="175">
        <f t="shared" si="2"/>
        <v>0</v>
      </c>
      <c r="DR46" s="175">
        <f t="shared" si="3"/>
        <v>0</v>
      </c>
      <c r="DS46" s="175">
        <f t="shared" si="4"/>
        <v>0</v>
      </c>
      <c r="DT46" s="175"/>
    </row>
    <row r="47" spans="1:124" s="176" customFormat="1" ht="15.4" hidden="1" customHeight="1" outlineLevel="1" thickBot="1">
      <c r="A47" s="188"/>
      <c r="B47" s="187"/>
      <c r="C47" s="41" t="s">
        <v>54</v>
      </c>
      <c r="D47" s="152"/>
      <c r="E47" s="100"/>
      <c r="F47" s="101"/>
      <c r="G47" s="101"/>
      <c r="H47" s="101"/>
      <c r="I47" s="101"/>
      <c r="J47" s="101"/>
      <c r="K47" s="101"/>
      <c r="L47" s="101"/>
      <c r="M47" s="101"/>
      <c r="N47" s="101"/>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5">
        <v>0</v>
      </c>
      <c r="AG47" s="5">
        <v>0</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0</v>
      </c>
      <c r="AZ47" s="5">
        <v>0</v>
      </c>
      <c r="BA47" s="5">
        <v>0</v>
      </c>
      <c r="BB47" s="5">
        <v>0</v>
      </c>
      <c r="BC47" s="100"/>
      <c r="BD47" s="101"/>
      <c r="BE47" s="101"/>
      <c r="BF47" s="101"/>
      <c r="BG47" s="101"/>
      <c r="BH47" s="101"/>
      <c r="BI47" s="101"/>
      <c r="BJ47" s="101"/>
      <c r="BK47" s="101"/>
      <c r="BL47" s="101"/>
      <c r="BM47" s="5">
        <v>0</v>
      </c>
      <c r="BN47" s="5">
        <v>0</v>
      </c>
      <c r="BO47" s="5">
        <v>0</v>
      </c>
      <c r="BP47" s="5">
        <v>0</v>
      </c>
      <c r="BQ47" s="5">
        <v>0</v>
      </c>
      <c r="BR47" s="5">
        <v>0</v>
      </c>
      <c r="BS47" s="5">
        <v>0</v>
      </c>
      <c r="BT47" s="5">
        <v>0</v>
      </c>
      <c r="BU47" s="5">
        <v>0</v>
      </c>
      <c r="BV47" s="5">
        <v>0</v>
      </c>
      <c r="BW47" s="5">
        <v>0</v>
      </c>
      <c r="BX47" s="5">
        <v>0</v>
      </c>
      <c r="BY47" s="5">
        <v>0</v>
      </c>
      <c r="BZ47" s="5">
        <v>0</v>
      </c>
      <c r="CA47" s="5">
        <v>0</v>
      </c>
      <c r="CB47" s="5">
        <v>0</v>
      </c>
      <c r="CC47" s="5">
        <v>0</v>
      </c>
      <c r="CD47" s="5">
        <v>0</v>
      </c>
      <c r="CE47" s="5">
        <v>0</v>
      </c>
      <c r="CF47" s="5">
        <v>0</v>
      </c>
      <c r="CG47" s="5">
        <v>0</v>
      </c>
      <c r="CH47" s="5">
        <v>0</v>
      </c>
      <c r="CI47" s="5">
        <v>0</v>
      </c>
      <c r="CJ47" s="5">
        <v>0</v>
      </c>
      <c r="CK47" s="5">
        <v>0</v>
      </c>
      <c r="CL47" s="5">
        <v>0</v>
      </c>
      <c r="CM47" s="5">
        <v>0</v>
      </c>
      <c r="CN47" s="5">
        <v>0</v>
      </c>
      <c r="CO47" s="5">
        <v>0</v>
      </c>
      <c r="CP47" s="5">
        <v>0</v>
      </c>
      <c r="CQ47" s="5">
        <v>0</v>
      </c>
      <c r="CR47" s="5">
        <v>0</v>
      </c>
      <c r="CS47" s="5">
        <v>0</v>
      </c>
      <c r="CT47" s="5">
        <v>0</v>
      </c>
      <c r="CU47" s="5">
        <v>0</v>
      </c>
      <c r="CV47" s="5">
        <v>0</v>
      </c>
      <c r="CW47" s="5">
        <v>0</v>
      </c>
      <c r="CX47" s="5">
        <v>0</v>
      </c>
      <c r="CY47" s="5">
        <v>0</v>
      </c>
      <c r="CZ47" s="5">
        <v>0</v>
      </c>
      <c r="DA47" s="105">
        <f t="shared" si="13"/>
        <v>0</v>
      </c>
      <c r="DB47" s="117">
        <f t="shared" si="12"/>
        <v>0</v>
      </c>
      <c r="DI47" s="247"/>
      <c r="DJ47" s="245"/>
      <c r="DK47" s="245"/>
      <c r="DL47" s="245"/>
      <c r="DP47" s="175">
        <f t="shared" si="1"/>
        <v>0</v>
      </c>
      <c r="DQ47" s="175">
        <f t="shared" si="2"/>
        <v>0</v>
      </c>
      <c r="DR47" s="175">
        <f t="shared" si="3"/>
        <v>0</v>
      </c>
      <c r="DS47" s="175">
        <f t="shared" si="4"/>
        <v>0</v>
      </c>
      <c r="DT47" s="175"/>
    </row>
    <row r="48" spans="1:124" s="176" customFormat="1" ht="15.4" hidden="1" customHeight="1" outlineLevel="1" thickBot="1">
      <c r="A48" s="37"/>
      <c r="B48" s="38"/>
      <c r="C48" s="111" t="s">
        <v>132</v>
      </c>
      <c r="D48" s="153"/>
      <c r="E48" s="3"/>
      <c r="F48" s="3"/>
      <c r="G48" s="3"/>
      <c r="H48" s="3"/>
      <c r="I48" s="3"/>
      <c r="J48" s="3"/>
      <c r="K48" s="3"/>
      <c r="L48" s="3"/>
      <c r="M48" s="3"/>
      <c r="N48" s="3"/>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c r="BD48" s="3"/>
      <c r="BE48" s="3"/>
      <c r="BF48" s="3"/>
      <c r="BG48" s="3"/>
      <c r="BH48" s="3"/>
      <c r="BI48" s="3"/>
      <c r="BJ48" s="3"/>
      <c r="BK48" s="3"/>
      <c r="BL48" s="3"/>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105">
        <f t="shared" si="13"/>
        <v>0</v>
      </c>
      <c r="DB48" s="117">
        <f t="shared" si="12"/>
        <v>0</v>
      </c>
      <c r="DI48" s="247"/>
      <c r="DJ48" s="245"/>
      <c r="DK48" s="245"/>
      <c r="DL48" s="245"/>
      <c r="DP48" s="175">
        <f t="shared" si="1"/>
        <v>0</v>
      </c>
      <c r="DQ48" s="175">
        <f t="shared" si="2"/>
        <v>0</v>
      </c>
      <c r="DR48" s="175">
        <f t="shared" si="3"/>
        <v>0</v>
      </c>
      <c r="DS48" s="175">
        <f t="shared" si="4"/>
        <v>0</v>
      </c>
      <c r="DT48" s="175"/>
    </row>
    <row r="49" spans="1:124" s="176" customFormat="1" ht="15.4" hidden="1" customHeight="1" outlineLevel="1" thickBot="1">
      <c r="A49" s="185" t="str">
        <f>IF(DA48&lt;&gt;0,(IF(OR(A48="",B48=""),"Please fill in the two boxes above",IF(AND(B48="YES",OR(A48="OTHER",A48="")),"YES for direct impacts on business/household only",""))),"")</f>
        <v/>
      </c>
      <c r="B49" s="187"/>
      <c r="C49" s="40" t="s">
        <v>53</v>
      </c>
      <c r="D49" s="151"/>
      <c r="E49" s="2"/>
      <c r="F49" s="2"/>
      <c r="G49" s="2"/>
      <c r="H49" s="2"/>
      <c r="I49" s="2"/>
      <c r="J49" s="2"/>
      <c r="K49" s="2"/>
      <c r="L49" s="2"/>
      <c r="M49" s="2"/>
      <c r="N49" s="2"/>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v>
      </c>
      <c r="AR49" s="2">
        <v>0</v>
      </c>
      <c r="AS49" s="2">
        <v>0</v>
      </c>
      <c r="AT49" s="2">
        <v>0</v>
      </c>
      <c r="AU49" s="2">
        <v>0</v>
      </c>
      <c r="AV49" s="2">
        <v>0</v>
      </c>
      <c r="AW49" s="2">
        <v>0</v>
      </c>
      <c r="AX49" s="2">
        <v>0</v>
      </c>
      <c r="AY49" s="2">
        <v>0</v>
      </c>
      <c r="AZ49" s="2">
        <v>0</v>
      </c>
      <c r="BA49" s="2">
        <v>0</v>
      </c>
      <c r="BB49" s="2">
        <v>0</v>
      </c>
      <c r="BC49" s="2"/>
      <c r="BD49" s="2"/>
      <c r="BE49" s="2"/>
      <c r="BF49" s="2"/>
      <c r="BG49" s="2"/>
      <c r="BH49" s="2"/>
      <c r="BI49" s="2"/>
      <c r="BJ49" s="2"/>
      <c r="BK49" s="2"/>
      <c r="BL49" s="2"/>
      <c r="BM49" s="2">
        <v>0</v>
      </c>
      <c r="BN49" s="2">
        <v>0</v>
      </c>
      <c r="BO49" s="2">
        <v>0</v>
      </c>
      <c r="BP49" s="2">
        <v>0</v>
      </c>
      <c r="BQ49" s="2">
        <v>0</v>
      </c>
      <c r="BR49" s="2">
        <v>0</v>
      </c>
      <c r="BS49" s="2">
        <v>0</v>
      </c>
      <c r="BT49" s="2">
        <v>0</v>
      </c>
      <c r="BU49" s="2">
        <v>0</v>
      </c>
      <c r="BV49" s="2">
        <v>0</v>
      </c>
      <c r="BW49" s="2">
        <v>0</v>
      </c>
      <c r="BX49" s="2">
        <v>0</v>
      </c>
      <c r="BY49" s="2">
        <v>0</v>
      </c>
      <c r="BZ49" s="2">
        <v>0</v>
      </c>
      <c r="CA49" s="2">
        <v>0</v>
      </c>
      <c r="CB49" s="2">
        <v>0</v>
      </c>
      <c r="CC49" s="2">
        <v>0</v>
      </c>
      <c r="CD49" s="2">
        <v>0</v>
      </c>
      <c r="CE49" s="2">
        <v>0</v>
      </c>
      <c r="CF49" s="2">
        <v>0</v>
      </c>
      <c r="CG49" s="2">
        <v>0</v>
      </c>
      <c r="CH49" s="2">
        <v>0</v>
      </c>
      <c r="CI49" s="2">
        <v>0</v>
      </c>
      <c r="CJ49" s="2">
        <v>0</v>
      </c>
      <c r="CK49" s="2">
        <v>0</v>
      </c>
      <c r="CL49" s="2">
        <v>0</v>
      </c>
      <c r="CM49" s="2">
        <v>0</v>
      </c>
      <c r="CN49" s="2">
        <v>0</v>
      </c>
      <c r="CO49" s="2">
        <v>0</v>
      </c>
      <c r="CP49" s="2">
        <v>0</v>
      </c>
      <c r="CQ49" s="2">
        <v>0</v>
      </c>
      <c r="CR49" s="2">
        <v>0</v>
      </c>
      <c r="CS49" s="2">
        <v>0</v>
      </c>
      <c r="CT49" s="2">
        <v>0</v>
      </c>
      <c r="CU49" s="2">
        <v>0</v>
      </c>
      <c r="CV49" s="2">
        <v>0</v>
      </c>
      <c r="CW49" s="2">
        <v>0</v>
      </c>
      <c r="CX49" s="2">
        <v>0</v>
      </c>
      <c r="CY49" s="2">
        <v>0</v>
      </c>
      <c r="CZ49" s="2">
        <v>0</v>
      </c>
      <c r="DA49" s="105">
        <f t="shared" si="13"/>
        <v>0</v>
      </c>
      <c r="DB49" s="117">
        <f t="shared" si="12"/>
        <v>0</v>
      </c>
      <c r="DK49" s="245"/>
      <c r="DL49" s="245"/>
      <c r="DP49" s="175">
        <f t="shared" si="1"/>
        <v>0</v>
      </c>
      <c r="DQ49" s="175">
        <f t="shared" si="2"/>
        <v>0</v>
      </c>
      <c r="DR49" s="175">
        <f t="shared" si="3"/>
        <v>0</v>
      </c>
      <c r="DS49" s="175">
        <f t="shared" si="4"/>
        <v>0</v>
      </c>
      <c r="DT49" s="175"/>
    </row>
    <row r="50" spans="1:124" s="176" customFormat="1" ht="15.4" hidden="1" customHeight="1" outlineLevel="1" thickBot="1">
      <c r="A50" s="188"/>
      <c r="B50" s="187"/>
      <c r="C50" s="42" t="s">
        <v>54</v>
      </c>
      <c r="D50" s="154"/>
      <c r="E50" s="4"/>
      <c r="F50" s="5"/>
      <c r="G50" s="5"/>
      <c r="H50" s="5"/>
      <c r="I50" s="5"/>
      <c r="J50" s="5"/>
      <c r="K50" s="5"/>
      <c r="L50" s="5"/>
      <c r="M50" s="5"/>
      <c r="N50" s="5"/>
      <c r="O50" s="5">
        <v>0</v>
      </c>
      <c r="P50" s="5">
        <v>0</v>
      </c>
      <c r="Q50" s="5">
        <v>0</v>
      </c>
      <c r="R50" s="5">
        <v>0</v>
      </c>
      <c r="S50" s="5">
        <v>0</v>
      </c>
      <c r="T50" s="5">
        <v>0</v>
      </c>
      <c r="U50" s="5">
        <v>0</v>
      </c>
      <c r="V50" s="5">
        <v>0</v>
      </c>
      <c r="W50" s="5">
        <v>0</v>
      </c>
      <c r="X50" s="5">
        <v>0</v>
      </c>
      <c r="Y50" s="5">
        <v>0</v>
      </c>
      <c r="Z50" s="5">
        <v>0</v>
      </c>
      <c r="AA50" s="5">
        <v>0</v>
      </c>
      <c r="AB50" s="5">
        <v>0</v>
      </c>
      <c r="AC50" s="5">
        <v>0</v>
      </c>
      <c r="AD50" s="5">
        <v>0</v>
      </c>
      <c r="AE50" s="5">
        <v>0</v>
      </c>
      <c r="AF50" s="5">
        <v>0</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0</v>
      </c>
      <c r="AZ50" s="5">
        <v>0</v>
      </c>
      <c r="BA50" s="5">
        <v>0</v>
      </c>
      <c r="BB50" s="5">
        <v>0</v>
      </c>
      <c r="BC50" s="4"/>
      <c r="BD50" s="5"/>
      <c r="BE50" s="5"/>
      <c r="BF50" s="5"/>
      <c r="BG50" s="5"/>
      <c r="BH50" s="5"/>
      <c r="BI50" s="5"/>
      <c r="BJ50" s="5"/>
      <c r="BK50" s="5"/>
      <c r="BL50" s="5"/>
      <c r="BM50" s="5">
        <v>0</v>
      </c>
      <c r="BN50" s="5">
        <v>0</v>
      </c>
      <c r="BO50" s="5">
        <v>0</v>
      </c>
      <c r="BP50" s="5">
        <v>0</v>
      </c>
      <c r="BQ50" s="5">
        <v>0</v>
      </c>
      <c r="BR50" s="5">
        <v>0</v>
      </c>
      <c r="BS50" s="5">
        <v>0</v>
      </c>
      <c r="BT50" s="5">
        <v>0</v>
      </c>
      <c r="BU50" s="5">
        <v>0</v>
      </c>
      <c r="BV50" s="5">
        <v>0</v>
      </c>
      <c r="BW50" s="5">
        <v>0</v>
      </c>
      <c r="BX50" s="5">
        <v>0</v>
      </c>
      <c r="BY50" s="5">
        <v>0</v>
      </c>
      <c r="BZ50" s="5">
        <v>0</v>
      </c>
      <c r="CA50" s="5">
        <v>0</v>
      </c>
      <c r="CB50" s="5">
        <v>0</v>
      </c>
      <c r="CC50" s="5">
        <v>0</v>
      </c>
      <c r="CD50" s="5">
        <v>0</v>
      </c>
      <c r="CE50" s="5">
        <v>0</v>
      </c>
      <c r="CF50" s="5">
        <v>0</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105">
        <f t="shared" si="13"/>
        <v>0</v>
      </c>
      <c r="DB50" s="117">
        <f t="shared" si="12"/>
        <v>0</v>
      </c>
      <c r="DI50" s="246"/>
      <c r="DJ50" s="245"/>
      <c r="DK50" s="245"/>
      <c r="DL50" s="245"/>
      <c r="DP50" s="175">
        <f t="shared" si="1"/>
        <v>0</v>
      </c>
      <c r="DQ50" s="175">
        <f t="shared" si="2"/>
        <v>0</v>
      </c>
      <c r="DR50" s="175">
        <f t="shared" si="3"/>
        <v>0</v>
      </c>
      <c r="DS50" s="175">
        <f t="shared" si="4"/>
        <v>0</v>
      </c>
      <c r="DT50" s="175"/>
    </row>
    <row r="51" spans="1:124" s="176" customFormat="1" ht="15.4" hidden="1" customHeight="1" outlineLevel="1" thickBot="1">
      <c r="A51" s="37"/>
      <c r="B51" s="38"/>
      <c r="C51" s="43" t="s">
        <v>133</v>
      </c>
      <c r="D51" s="150"/>
      <c r="E51" s="97"/>
      <c r="F51" s="98"/>
      <c r="G51" s="98"/>
      <c r="H51" s="98"/>
      <c r="I51" s="98"/>
      <c r="J51" s="98"/>
      <c r="K51" s="98"/>
      <c r="L51" s="98"/>
      <c r="M51" s="98"/>
      <c r="N51" s="98"/>
      <c r="O51" s="98">
        <v>0</v>
      </c>
      <c r="P51" s="98">
        <v>0</v>
      </c>
      <c r="Q51" s="98">
        <v>0</v>
      </c>
      <c r="R51" s="98">
        <v>0</v>
      </c>
      <c r="S51" s="98">
        <v>0</v>
      </c>
      <c r="T51" s="98">
        <v>0</v>
      </c>
      <c r="U51" s="98">
        <v>0</v>
      </c>
      <c r="V51" s="98">
        <v>0</v>
      </c>
      <c r="W51" s="98">
        <v>0</v>
      </c>
      <c r="X51" s="98">
        <v>0</v>
      </c>
      <c r="Y51" s="98">
        <v>0</v>
      </c>
      <c r="Z51" s="98">
        <v>0</v>
      </c>
      <c r="AA51" s="98">
        <v>0</v>
      </c>
      <c r="AB51" s="98">
        <v>0</v>
      </c>
      <c r="AC51" s="98">
        <v>0</v>
      </c>
      <c r="AD51" s="98">
        <v>0</v>
      </c>
      <c r="AE51" s="98">
        <v>0</v>
      </c>
      <c r="AF51" s="98">
        <v>0</v>
      </c>
      <c r="AG51" s="98">
        <v>0</v>
      </c>
      <c r="AH51" s="98">
        <v>0</v>
      </c>
      <c r="AI51" s="98">
        <v>0</v>
      </c>
      <c r="AJ51" s="98">
        <v>0</v>
      </c>
      <c r="AK51" s="98">
        <v>0</v>
      </c>
      <c r="AL51" s="98">
        <v>0</v>
      </c>
      <c r="AM51" s="98">
        <v>0</v>
      </c>
      <c r="AN51" s="98">
        <v>0</v>
      </c>
      <c r="AO51" s="98">
        <v>0</v>
      </c>
      <c r="AP51" s="98">
        <v>0</v>
      </c>
      <c r="AQ51" s="98">
        <v>0</v>
      </c>
      <c r="AR51" s="98">
        <v>0</v>
      </c>
      <c r="AS51" s="98">
        <v>0</v>
      </c>
      <c r="AT51" s="98">
        <v>0</v>
      </c>
      <c r="AU51" s="98">
        <v>0</v>
      </c>
      <c r="AV51" s="98">
        <v>0</v>
      </c>
      <c r="AW51" s="98">
        <v>0</v>
      </c>
      <c r="AX51" s="98">
        <v>0</v>
      </c>
      <c r="AY51" s="98">
        <v>0</v>
      </c>
      <c r="AZ51" s="98">
        <v>0</v>
      </c>
      <c r="BA51" s="98">
        <v>0</v>
      </c>
      <c r="BB51" s="98">
        <v>0</v>
      </c>
      <c r="BC51" s="97"/>
      <c r="BD51" s="98"/>
      <c r="BE51" s="98"/>
      <c r="BF51" s="98"/>
      <c r="BG51" s="98"/>
      <c r="BH51" s="98"/>
      <c r="BI51" s="98"/>
      <c r="BJ51" s="98"/>
      <c r="BK51" s="98"/>
      <c r="BL51" s="98"/>
      <c r="BM51" s="98">
        <v>0</v>
      </c>
      <c r="BN51" s="98">
        <v>0</v>
      </c>
      <c r="BO51" s="98">
        <v>0</v>
      </c>
      <c r="BP51" s="98">
        <v>0</v>
      </c>
      <c r="BQ51" s="98">
        <v>0</v>
      </c>
      <c r="BR51" s="98">
        <v>0</v>
      </c>
      <c r="BS51" s="98">
        <v>0</v>
      </c>
      <c r="BT51" s="98">
        <v>0</v>
      </c>
      <c r="BU51" s="98">
        <v>0</v>
      </c>
      <c r="BV51" s="98">
        <v>0</v>
      </c>
      <c r="BW51" s="98">
        <v>0</v>
      </c>
      <c r="BX51" s="98">
        <v>0</v>
      </c>
      <c r="BY51" s="98">
        <v>0</v>
      </c>
      <c r="BZ51" s="98">
        <v>0</v>
      </c>
      <c r="CA51" s="98">
        <v>0</v>
      </c>
      <c r="CB51" s="98">
        <v>0</v>
      </c>
      <c r="CC51" s="98">
        <v>0</v>
      </c>
      <c r="CD51" s="98">
        <v>0</v>
      </c>
      <c r="CE51" s="98">
        <v>0</v>
      </c>
      <c r="CF51" s="98">
        <v>0</v>
      </c>
      <c r="CG51" s="98">
        <v>0</v>
      </c>
      <c r="CH51" s="98">
        <v>0</v>
      </c>
      <c r="CI51" s="98">
        <v>0</v>
      </c>
      <c r="CJ51" s="98">
        <v>0</v>
      </c>
      <c r="CK51" s="98">
        <v>0</v>
      </c>
      <c r="CL51" s="98">
        <v>0</v>
      </c>
      <c r="CM51" s="98">
        <v>0</v>
      </c>
      <c r="CN51" s="98">
        <v>0</v>
      </c>
      <c r="CO51" s="98">
        <v>0</v>
      </c>
      <c r="CP51" s="98">
        <v>0</v>
      </c>
      <c r="CQ51" s="98">
        <v>0</v>
      </c>
      <c r="CR51" s="98">
        <v>0</v>
      </c>
      <c r="CS51" s="98">
        <v>0</v>
      </c>
      <c r="CT51" s="98">
        <v>0</v>
      </c>
      <c r="CU51" s="98">
        <v>0</v>
      </c>
      <c r="CV51" s="98">
        <v>0</v>
      </c>
      <c r="CW51" s="98">
        <v>0</v>
      </c>
      <c r="CX51" s="98">
        <v>0</v>
      </c>
      <c r="CY51" s="98">
        <v>0</v>
      </c>
      <c r="CZ51" s="98">
        <v>0</v>
      </c>
      <c r="DA51" s="105">
        <f t="shared" si="13"/>
        <v>0</v>
      </c>
      <c r="DB51" s="117">
        <f t="shared" si="12"/>
        <v>0</v>
      </c>
      <c r="DI51" s="247"/>
      <c r="DJ51" s="245"/>
      <c r="DK51" s="245"/>
      <c r="DL51" s="245"/>
      <c r="DP51" s="175">
        <f t="shared" si="1"/>
        <v>0</v>
      </c>
      <c r="DQ51" s="175">
        <f t="shared" si="2"/>
        <v>0</v>
      </c>
      <c r="DR51" s="175">
        <f t="shared" si="3"/>
        <v>0</v>
      </c>
      <c r="DS51" s="175">
        <f t="shared" si="4"/>
        <v>0</v>
      </c>
      <c r="DT51" s="175"/>
    </row>
    <row r="52" spans="1:124" s="176" customFormat="1" ht="15.4" hidden="1" customHeight="1" outlineLevel="1" thickBot="1">
      <c r="A52" s="185" t="str">
        <f>IF(DA51&lt;&gt;0,(IF(OR(A51="",B51=""),"Please fill in the two boxes above",IF(AND(B51="YES",OR(A51="OTHER",A51="")),"YES for direct impacts on business/household only",""))),"")</f>
        <v/>
      </c>
      <c r="B52" s="187"/>
      <c r="C52" s="40" t="s">
        <v>53</v>
      </c>
      <c r="D52" s="151"/>
      <c r="E52" s="99"/>
      <c r="F52" s="3"/>
      <c r="G52" s="3"/>
      <c r="H52" s="3"/>
      <c r="I52" s="3"/>
      <c r="J52" s="3"/>
      <c r="K52" s="3"/>
      <c r="L52" s="3"/>
      <c r="M52" s="3"/>
      <c r="N52" s="3"/>
      <c r="O52" s="3">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0</v>
      </c>
      <c r="AN52" s="2">
        <v>0</v>
      </c>
      <c r="AO52" s="2">
        <v>0</v>
      </c>
      <c r="AP52" s="2">
        <v>0</v>
      </c>
      <c r="AQ52" s="2">
        <v>0</v>
      </c>
      <c r="AR52" s="2">
        <v>0</v>
      </c>
      <c r="AS52" s="2">
        <v>0</v>
      </c>
      <c r="AT52" s="2">
        <v>0</v>
      </c>
      <c r="AU52" s="2">
        <v>0</v>
      </c>
      <c r="AV52" s="2">
        <v>0</v>
      </c>
      <c r="AW52" s="2">
        <v>0</v>
      </c>
      <c r="AX52" s="2">
        <v>0</v>
      </c>
      <c r="AY52" s="2">
        <v>0</v>
      </c>
      <c r="AZ52" s="2">
        <v>0</v>
      </c>
      <c r="BA52" s="2">
        <v>0</v>
      </c>
      <c r="BB52" s="2">
        <v>0</v>
      </c>
      <c r="BC52" s="99"/>
      <c r="BD52" s="3"/>
      <c r="BE52" s="3"/>
      <c r="BF52" s="3"/>
      <c r="BG52" s="3"/>
      <c r="BH52" s="3"/>
      <c r="BI52" s="3"/>
      <c r="BJ52" s="3"/>
      <c r="BK52" s="3"/>
      <c r="BL52" s="3"/>
      <c r="BM52" s="3">
        <v>0</v>
      </c>
      <c r="BN52" s="2">
        <v>0</v>
      </c>
      <c r="BO52" s="2">
        <v>0</v>
      </c>
      <c r="BP52" s="2">
        <v>0</v>
      </c>
      <c r="BQ52" s="2">
        <v>0</v>
      </c>
      <c r="BR52" s="2">
        <v>0</v>
      </c>
      <c r="BS52" s="2">
        <v>0</v>
      </c>
      <c r="BT52" s="2">
        <v>0</v>
      </c>
      <c r="BU52" s="2">
        <v>0</v>
      </c>
      <c r="BV52" s="2">
        <v>0</v>
      </c>
      <c r="BW52" s="2">
        <v>0</v>
      </c>
      <c r="BX52" s="2">
        <v>0</v>
      </c>
      <c r="BY52" s="2">
        <v>0</v>
      </c>
      <c r="BZ52" s="2">
        <v>0</v>
      </c>
      <c r="CA52" s="2">
        <v>0</v>
      </c>
      <c r="CB52" s="2">
        <v>0</v>
      </c>
      <c r="CC52" s="2">
        <v>0</v>
      </c>
      <c r="CD52" s="2">
        <v>0</v>
      </c>
      <c r="CE52" s="2">
        <v>0</v>
      </c>
      <c r="CF52" s="2">
        <v>0</v>
      </c>
      <c r="CG52" s="2">
        <v>0</v>
      </c>
      <c r="CH52" s="2">
        <v>0</v>
      </c>
      <c r="CI52" s="2">
        <v>0</v>
      </c>
      <c r="CJ52" s="2">
        <v>0</v>
      </c>
      <c r="CK52" s="2">
        <v>0</v>
      </c>
      <c r="CL52" s="2">
        <v>0</v>
      </c>
      <c r="CM52" s="2">
        <v>0</v>
      </c>
      <c r="CN52" s="2">
        <v>0</v>
      </c>
      <c r="CO52" s="2">
        <v>0</v>
      </c>
      <c r="CP52" s="2">
        <v>0</v>
      </c>
      <c r="CQ52" s="2">
        <v>0</v>
      </c>
      <c r="CR52" s="2">
        <v>0</v>
      </c>
      <c r="CS52" s="2">
        <v>0</v>
      </c>
      <c r="CT52" s="2">
        <v>0</v>
      </c>
      <c r="CU52" s="2">
        <v>0</v>
      </c>
      <c r="CV52" s="2">
        <v>0</v>
      </c>
      <c r="CW52" s="2">
        <v>0</v>
      </c>
      <c r="CX52" s="2">
        <v>0</v>
      </c>
      <c r="CY52" s="2">
        <v>0</v>
      </c>
      <c r="CZ52" s="2">
        <v>0</v>
      </c>
      <c r="DA52" s="105">
        <f t="shared" si="13"/>
        <v>0</v>
      </c>
      <c r="DB52" s="117">
        <f t="shared" si="12"/>
        <v>0</v>
      </c>
      <c r="DI52" s="247"/>
      <c r="DJ52" s="245"/>
      <c r="DK52" s="245"/>
      <c r="DL52" s="245"/>
      <c r="DP52" s="175">
        <f t="shared" si="1"/>
        <v>0</v>
      </c>
      <c r="DQ52" s="175">
        <f t="shared" si="2"/>
        <v>0</v>
      </c>
      <c r="DR52" s="175">
        <f t="shared" si="3"/>
        <v>0</v>
      </c>
      <c r="DS52" s="175">
        <f t="shared" si="4"/>
        <v>0</v>
      </c>
      <c r="DT52" s="175"/>
    </row>
    <row r="53" spans="1:124" s="176" customFormat="1" ht="15.4" hidden="1" customHeight="1" outlineLevel="1" thickBot="1">
      <c r="A53" s="188"/>
      <c r="B53" s="187"/>
      <c r="C53" s="41" t="s">
        <v>54</v>
      </c>
      <c r="D53" s="152"/>
      <c r="E53" s="100"/>
      <c r="F53" s="101"/>
      <c r="G53" s="101"/>
      <c r="H53" s="101"/>
      <c r="I53" s="101"/>
      <c r="J53" s="101"/>
      <c r="K53" s="101"/>
      <c r="L53" s="101"/>
      <c r="M53" s="101"/>
      <c r="N53" s="101"/>
      <c r="O53" s="101">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100"/>
      <c r="BD53" s="101"/>
      <c r="BE53" s="101"/>
      <c r="BF53" s="101"/>
      <c r="BG53" s="101"/>
      <c r="BH53" s="101"/>
      <c r="BI53" s="101"/>
      <c r="BJ53" s="101"/>
      <c r="BK53" s="101"/>
      <c r="BL53" s="101"/>
      <c r="BM53" s="101">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105">
        <f t="shared" si="13"/>
        <v>0</v>
      </c>
      <c r="DB53" s="117">
        <f t="shared" si="12"/>
        <v>0</v>
      </c>
      <c r="DI53" s="247"/>
      <c r="DJ53" s="245"/>
      <c r="DK53" s="245"/>
      <c r="DL53" s="245"/>
      <c r="DP53" s="175">
        <f t="shared" si="1"/>
        <v>0</v>
      </c>
      <c r="DQ53" s="175">
        <f t="shared" si="2"/>
        <v>0</v>
      </c>
      <c r="DR53" s="175">
        <f t="shared" si="3"/>
        <v>0</v>
      </c>
      <c r="DS53" s="175">
        <f t="shared" si="4"/>
        <v>0</v>
      </c>
      <c r="DT53" s="175"/>
    </row>
    <row r="54" spans="1:124" s="176" customFormat="1" ht="15.4" hidden="1" customHeight="1" outlineLevel="1" thickBot="1">
      <c r="A54" s="37"/>
      <c r="B54" s="38"/>
      <c r="C54" s="111" t="s">
        <v>134</v>
      </c>
      <c r="D54" s="153"/>
      <c r="E54" s="97"/>
      <c r="F54" s="98"/>
      <c r="G54" s="98"/>
      <c r="H54" s="98"/>
      <c r="I54" s="98"/>
      <c r="J54" s="98"/>
      <c r="K54" s="98"/>
      <c r="L54" s="98"/>
      <c r="M54" s="98"/>
      <c r="N54" s="98"/>
      <c r="O54" s="98">
        <v>0</v>
      </c>
      <c r="P54" s="98">
        <v>0</v>
      </c>
      <c r="Q54" s="98">
        <v>0</v>
      </c>
      <c r="R54" s="98">
        <v>0</v>
      </c>
      <c r="S54" s="98">
        <v>0</v>
      </c>
      <c r="T54" s="98">
        <v>0</v>
      </c>
      <c r="U54" s="98">
        <v>0</v>
      </c>
      <c r="V54" s="98">
        <v>0</v>
      </c>
      <c r="W54" s="98">
        <v>0</v>
      </c>
      <c r="X54" s="98">
        <v>0</v>
      </c>
      <c r="Y54" s="98">
        <v>0</v>
      </c>
      <c r="Z54" s="98">
        <v>0</v>
      </c>
      <c r="AA54" s="98">
        <v>0</v>
      </c>
      <c r="AB54" s="98">
        <v>0</v>
      </c>
      <c r="AC54" s="98">
        <v>0</v>
      </c>
      <c r="AD54" s="98">
        <v>0</v>
      </c>
      <c r="AE54" s="98">
        <v>0</v>
      </c>
      <c r="AF54" s="98">
        <v>0</v>
      </c>
      <c r="AG54" s="98">
        <v>0</v>
      </c>
      <c r="AH54" s="98">
        <v>0</v>
      </c>
      <c r="AI54" s="98">
        <v>0</v>
      </c>
      <c r="AJ54" s="98">
        <v>0</v>
      </c>
      <c r="AK54" s="98">
        <v>0</v>
      </c>
      <c r="AL54" s="98">
        <v>0</v>
      </c>
      <c r="AM54" s="98">
        <v>0</v>
      </c>
      <c r="AN54" s="98">
        <v>0</v>
      </c>
      <c r="AO54" s="98">
        <v>0</v>
      </c>
      <c r="AP54" s="98">
        <v>0</v>
      </c>
      <c r="AQ54" s="98">
        <v>0</v>
      </c>
      <c r="AR54" s="98">
        <v>0</v>
      </c>
      <c r="AS54" s="98">
        <v>0</v>
      </c>
      <c r="AT54" s="98">
        <v>0</v>
      </c>
      <c r="AU54" s="98">
        <v>0</v>
      </c>
      <c r="AV54" s="98">
        <v>0</v>
      </c>
      <c r="AW54" s="98">
        <v>0</v>
      </c>
      <c r="AX54" s="98">
        <v>0</v>
      </c>
      <c r="AY54" s="98">
        <v>0</v>
      </c>
      <c r="AZ54" s="98">
        <v>0</v>
      </c>
      <c r="BA54" s="98">
        <v>0</v>
      </c>
      <c r="BB54" s="98">
        <v>0</v>
      </c>
      <c r="BC54" s="97"/>
      <c r="BD54" s="98"/>
      <c r="BE54" s="98"/>
      <c r="BF54" s="98"/>
      <c r="BG54" s="98"/>
      <c r="BH54" s="98"/>
      <c r="BI54" s="98"/>
      <c r="BJ54" s="98"/>
      <c r="BK54" s="98"/>
      <c r="BL54" s="98"/>
      <c r="BM54" s="98">
        <v>0</v>
      </c>
      <c r="BN54" s="98">
        <v>0</v>
      </c>
      <c r="BO54" s="98">
        <v>0</v>
      </c>
      <c r="BP54" s="98">
        <v>0</v>
      </c>
      <c r="BQ54" s="98">
        <v>0</v>
      </c>
      <c r="BR54" s="98">
        <v>0</v>
      </c>
      <c r="BS54" s="98">
        <v>0</v>
      </c>
      <c r="BT54" s="98">
        <v>0</v>
      </c>
      <c r="BU54" s="98">
        <v>0</v>
      </c>
      <c r="BV54" s="98">
        <v>0</v>
      </c>
      <c r="BW54" s="98">
        <v>0</v>
      </c>
      <c r="BX54" s="98">
        <v>0</v>
      </c>
      <c r="BY54" s="98">
        <v>0</v>
      </c>
      <c r="BZ54" s="98">
        <v>0</v>
      </c>
      <c r="CA54" s="98">
        <v>0</v>
      </c>
      <c r="CB54" s="98">
        <v>0</v>
      </c>
      <c r="CC54" s="98">
        <v>0</v>
      </c>
      <c r="CD54" s="98">
        <v>0</v>
      </c>
      <c r="CE54" s="98">
        <v>0</v>
      </c>
      <c r="CF54" s="98">
        <v>0</v>
      </c>
      <c r="CG54" s="98">
        <v>0</v>
      </c>
      <c r="CH54" s="98">
        <v>0</v>
      </c>
      <c r="CI54" s="98">
        <v>0</v>
      </c>
      <c r="CJ54" s="98">
        <v>0</v>
      </c>
      <c r="CK54" s="98">
        <v>0</v>
      </c>
      <c r="CL54" s="98">
        <v>0</v>
      </c>
      <c r="CM54" s="98">
        <v>0</v>
      </c>
      <c r="CN54" s="98">
        <v>0</v>
      </c>
      <c r="CO54" s="98">
        <v>0</v>
      </c>
      <c r="CP54" s="98">
        <v>0</v>
      </c>
      <c r="CQ54" s="98">
        <v>0</v>
      </c>
      <c r="CR54" s="98">
        <v>0</v>
      </c>
      <c r="CS54" s="98">
        <v>0</v>
      </c>
      <c r="CT54" s="98">
        <v>0</v>
      </c>
      <c r="CU54" s="98">
        <v>0</v>
      </c>
      <c r="CV54" s="98">
        <v>0</v>
      </c>
      <c r="CW54" s="98">
        <v>0</v>
      </c>
      <c r="CX54" s="98">
        <v>0</v>
      </c>
      <c r="CY54" s="98">
        <v>0</v>
      </c>
      <c r="CZ54" s="98">
        <v>0</v>
      </c>
      <c r="DA54" s="105">
        <f t="shared" si="13"/>
        <v>0</v>
      </c>
      <c r="DB54" s="117">
        <f t="shared" si="12"/>
        <v>0</v>
      </c>
      <c r="DI54" s="246"/>
      <c r="DJ54" s="245"/>
      <c r="DK54" s="245"/>
      <c r="DL54" s="245"/>
      <c r="DP54" s="175">
        <f t="shared" si="1"/>
        <v>0</v>
      </c>
      <c r="DQ54" s="175">
        <f t="shared" si="2"/>
        <v>0</v>
      </c>
      <c r="DR54" s="175">
        <f t="shared" si="3"/>
        <v>0</v>
      </c>
      <c r="DS54" s="175">
        <f t="shared" si="4"/>
        <v>0</v>
      </c>
      <c r="DT54" s="175"/>
    </row>
    <row r="55" spans="1:124" s="176" customFormat="1" ht="15.4" hidden="1" customHeight="1" outlineLevel="1" thickBot="1">
      <c r="A55" s="185" t="str">
        <f>IF(DA54&lt;&gt;0,(IF(OR(A54="",B54=""),"Please fill in the two boxes above",IF(AND(B54="YES",OR(A54="OTHER",A54="")),"YES for direct impacts on business/household only",""))),"")</f>
        <v/>
      </c>
      <c r="B55" s="187"/>
      <c r="C55" s="40" t="s">
        <v>53</v>
      </c>
      <c r="D55" s="151"/>
      <c r="E55" s="99"/>
      <c r="F55" s="3"/>
      <c r="G55" s="3"/>
      <c r="H55" s="3"/>
      <c r="I55" s="3"/>
      <c r="J55" s="3"/>
      <c r="K55" s="3"/>
      <c r="L55" s="3"/>
      <c r="M55" s="3"/>
      <c r="N55" s="3"/>
      <c r="O55" s="3">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v>
      </c>
      <c r="AR55" s="2">
        <v>0</v>
      </c>
      <c r="AS55" s="2">
        <v>0</v>
      </c>
      <c r="AT55" s="2">
        <v>0</v>
      </c>
      <c r="AU55" s="2">
        <v>0</v>
      </c>
      <c r="AV55" s="2">
        <v>0</v>
      </c>
      <c r="AW55" s="2">
        <v>0</v>
      </c>
      <c r="AX55" s="2">
        <v>0</v>
      </c>
      <c r="AY55" s="2">
        <v>0</v>
      </c>
      <c r="AZ55" s="2">
        <v>0</v>
      </c>
      <c r="BA55" s="2">
        <v>0</v>
      </c>
      <c r="BB55" s="2">
        <v>0</v>
      </c>
      <c r="BC55" s="99"/>
      <c r="BD55" s="3"/>
      <c r="BE55" s="3"/>
      <c r="BF55" s="3"/>
      <c r="BG55" s="3"/>
      <c r="BH55" s="3"/>
      <c r="BI55" s="3"/>
      <c r="BJ55" s="3"/>
      <c r="BK55" s="3"/>
      <c r="BL55" s="3"/>
      <c r="BM55" s="3">
        <v>0</v>
      </c>
      <c r="BN55" s="2">
        <v>0</v>
      </c>
      <c r="BO55" s="2">
        <v>0</v>
      </c>
      <c r="BP55" s="2">
        <v>0</v>
      </c>
      <c r="BQ55" s="2">
        <v>0</v>
      </c>
      <c r="BR55" s="2">
        <v>0</v>
      </c>
      <c r="BS55" s="2">
        <v>0</v>
      </c>
      <c r="BT55" s="2">
        <v>0</v>
      </c>
      <c r="BU55" s="2">
        <v>0</v>
      </c>
      <c r="BV55" s="2">
        <v>0</v>
      </c>
      <c r="BW55" s="2">
        <v>0</v>
      </c>
      <c r="BX55" s="2">
        <v>0</v>
      </c>
      <c r="BY55" s="2">
        <v>0</v>
      </c>
      <c r="BZ55" s="2">
        <v>0</v>
      </c>
      <c r="CA55" s="2">
        <v>0</v>
      </c>
      <c r="CB55" s="2">
        <v>0</v>
      </c>
      <c r="CC55" s="2">
        <v>0</v>
      </c>
      <c r="CD55" s="2">
        <v>0</v>
      </c>
      <c r="CE55" s="2">
        <v>0</v>
      </c>
      <c r="CF55" s="2">
        <v>0</v>
      </c>
      <c r="CG55" s="2">
        <v>0</v>
      </c>
      <c r="CH55" s="2">
        <v>0</v>
      </c>
      <c r="CI55" s="2">
        <v>0</v>
      </c>
      <c r="CJ55" s="2">
        <v>0</v>
      </c>
      <c r="CK55" s="2">
        <v>0</v>
      </c>
      <c r="CL55" s="2">
        <v>0</v>
      </c>
      <c r="CM55" s="2">
        <v>0</v>
      </c>
      <c r="CN55" s="2">
        <v>0</v>
      </c>
      <c r="CO55" s="2">
        <v>0</v>
      </c>
      <c r="CP55" s="2">
        <v>0</v>
      </c>
      <c r="CQ55" s="2">
        <v>0</v>
      </c>
      <c r="CR55" s="2">
        <v>0</v>
      </c>
      <c r="CS55" s="2">
        <v>0</v>
      </c>
      <c r="CT55" s="2">
        <v>0</v>
      </c>
      <c r="CU55" s="2">
        <v>0</v>
      </c>
      <c r="CV55" s="2">
        <v>0</v>
      </c>
      <c r="CW55" s="2">
        <v>0</v>
      </c>
      <c r="CX55" s="2">
        <v>0</v>
      </c>
      <c r="CY55" s="2">
        <v>0</v>
      </c>
      <c r="CZ55" s="2">
        <v>0</v>
      </c>
      <c r="DA55" s="105">
        <f t="shared" si="13"/>
        <v>0</v>
      </c>
      <c r="DB55" s="117">
        <f t="shared" si="12"/>
        <v>0</v>
      </c>
      <c r="DI55" s="247"/>
      <c r="DJ55" s="245"/>
      <c r="DK55" s="245"/>
      <c r="DL55" s="245"/>
      <c r="DP55" s="175">
        <f t="shared" si="1"/>
        <v>0</v>
      </c>
      <c r="DQ55" s="175">
        <f t="shared" si="2"/>
        <v>0</v>
      </c>
      <c r="DR55" s="175">
        <f t="shared" si="3"/>
        <v>0</v>
      </c>
      <c r="DS55" s="175">
        <f t="shared" si="4"/>
        <v>0</v>
      </c>
      <c r="DT55" s="175"/>
    </row>
    <row r="56" spans="1:124" s="176" customFormat="1" ht="15.4" hidden="1" customHeight="1" outlineLevel="1" thickBot="1">
      <c r="A56" s="188"/>
      <c r="B56" s="187"/>
      <c r="C56" s="40" t="s">
        <v>54</v>
      </c>
      <c r="D56" s="152"/>
      <c r="E56" s="100"/>
      <c r="F56" s="101"/>
      <c r="G56" s="101"/>
      <c r="H56" s="101"/>
      <c r="I56" s="101"/>
      <c r="J56" s="101"/>
      <c r="K56" s="101"/>
      <c r="L56" s="101"/>
      <c r="M56" s="101"/>
      <c r="N56" s="101"/>
      <c r="O56" s="101">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100"/>
      <c r="BD56" s="101"/>
      <c r="BE56" s="101"/>
      <c r="BF56" s="101"/>
      <c r="BG56" s="101"/>
      <c r="BH56" s="101"/>
      <c r="BI56" s="101"/>
      <c r="BJ56" s="101"/>
      <c r="BK56" s="101"/>
      <c r="BL56" s="101"/>
      <c r="BM56" s="101">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105">
        <f t="shared" si="13"/>
        <v>0</v>
      </c>
      <c r="DB56" s="117">
        <f t="shared" si="12"/>
        <v>0</v>
      </c>
      <c r="DI56" s="247"/>
      <c r="DJ56" s="245"/>
      <c r="DK56" s="245"/>
      <c r="DL56" s="245"/>
      <c r="DP56" s="175">
        <f t="shared" si="1"/>
        <v>0</v>
      </c>
      <c r="DQ56" s="175">
        <f t="shared" si="2"/>
        <v>0</v>
      </c>
      <c r="DR56" s="175">
        <f t="shared" si="3"/>
        <v>0</v>
      </c>
      <c r="DS56" s="175">
        <f t="shared" si="4"/>
        <v>0</v>
      </c>
      <c r="DT56" s="175"/>
    </row>
    <row r="57" spans="1:124" s="176" customFormat="1" ht="15.4" hidden="1" customHeight="1" outlineLevel="1" thickBot="1">
      <c r="A57" s="37"/>
      <c r="B57" s="38"/>
      <c r="C57" s="111" t="s">
        <v>135</v>
      </c>
      <c r="D57" s="153"/>
      <c r="E57" s="97"/>
      <c r="F57" s="98"/>
      <c r="G57" s="98"/>
      <c r="H57" s="98"/>
      <c r="I57" s="98"/>
      <c r="J57" s="98"/>
      <c r="K57" s="98"/>
      <c r="L57" s="98"/>
      <c r="M57" s="98"/>
      <c r="N57" s="98"/>
      <c r="O57" s="98">
        <v>0</v>
      </c>
      <c r="P57" s="98">
        <v>0</v>
      </c>
      <c r="Q57" s="98">
        <v>0</v>
      </c>
      <c r="R57" s="98">
        <v>0</v>
      </c>
      <c r="S57" s="98">
        <v>0</v>
      </c>
      <c r="T57" s="98">
        <v>0</v>
      </c>
      <c r="U57" s="98">
        <v>0</v>
      </c>
      <c r="V57" s="98">
        <v>0</v>
      </c>
      <c r="W57" s="98">
        <v>0</v>
      </c>
      <c r="X57" s="98">
        <v>0</v>
      </c>
      <c r="Y57" s="98">
        <v>0</v>
      </c>
      <c r="Z57" s="98">
        <v>0</v>
      </c>
      <c r="AA57" s="98">
        <v>0</v>
      </c>
      <c r="AB57" s="98">
        <v>0</v>
      </c>
      <c r="AC57" s="98">
        <v>0</v>
      </c>
      <c r="AD57" s="98">
        <v>0</v>
      </c>
      <c r="AE57" s="98">
        <v>0</v>
      </c>
      <c r="AF57" s="98">
        <v>0</v>
      </c>
      <c r="AG57" s="98">
        <v>0</v>
      </c>
      <c r="AH57" s="98">
        <v>0</v>
      </c>
      <c r="AI57" s="98">
        <v>0</v>
      </c>
      <c r="AJ57" s="98">
        <v>0</v>
      </c>
      <c r="AK57" s="98">
        <v>0</v>
      </c>
      <c r="AL57" s="98">
        <v>0</v>
      </c>
      <c r="AM57" s="98">
        <v>0</v>
      </c>
      <c r="AN57" s="98">
        <v>0</v>
      </c>
      <c r="AO57" s="98">
        <v>0</v>
      </c>
      <c r="AP57" s="98">
        <v>0</v>
      </c>
      <c r="AQ57" s="98">
        <v>0</v>
      </c>
      <c r="AR57" s="98">
        <v>0</v>
      </c>
      <c r="AS57" s="98">
        <v>0</v>
      </c>
      <c r="AT57" s="98">
        <v>0</v>
      </c>
      <c r="AU57" s="98">
        <v>0</v>
      </c>
      <c r="AV57" s="98">
        <v>0</v>
      </c>
      <c r="AW57" s="98">
        <v>0</v>
      </c>
      <c r="AX57" s="98">
        <v>0</v>
      </c>
      <c r="AY57" s="98">
        <v>0</v>
      </c>
      <c r="AZ57" s="98">
        <v>0</v>
      </c>
      <c r="BA57" s="98">
        <v>0</v>
      </c>
      <c r="BB57" s="98">
        <v>0</v>
      </c>
      <c r="BC57" s="97"/>
      <c r="BD57" s="98"/>
      <c r="BE57" s="98"/>
      <c r="BF57" s="98"/>
      <c r="BG57" s="98"/>
      <c r="BH57" s="98"/>
      <c r="BI57" s="98"/>
      <c r="BJ57" s="98"/>
      <c r="BK57" s="98"/>
      <c r="BL57" s="98"/>
      <c r="BM57" s="98">
        <v>0</v>
      </c>
      <c r="BN57" s="98">
        <v>0</v>
      </c>
      <c r="BO57" s="98">
        <v>0</v>
      </c>
      <c r="BP57" s="98">
        <v>0</v>
      </c>
      <c r="BQ57" s="98">
        <v>0</v>
      </c>
      <c r="BR57" s="98">
        <v>0</v>
      </c>
      <c r="BS57" s="98">
        <v>0</v>
      </c>
      <c r="BT57" s="98">
        <v>0</v>
      </c>
      <c r="BU57" s="98">
        <v>0</v>
      </c>
      <c r="BV57" s="98">
        <v>0</v>
      </c>
      <c r="BW57" s="98">
        <v>0</v>
      </c>
      <c r="BX57" s="98">
        <v>0</v>
      </c>
      <c r="BY57" s="98">
        <v>0</v>
      </c>
      <c r="BZ57" s="98">
        <v>0</v>
      </c>
      <c r="CA57" s="98">
        <v>0</v>
      </c>
      <c r="CB57" s="98">
        <v>0</v>
      </c>
      <c r="CC57" s="98">
        <v>0</v>
      </c>
      <c r="CD57" s="98">
        <v>0</v>
      </c>
      <c r="CE57" s="98">
        <v>0</v>
      </c>
      <c r="CF57" s="98">
        <v>0</v>
      </c>
      <c r="CG57" s="98">
        <v>0</v>
      </c>
      <c r="CH57" s="98">
        <v>0</v>
      </c>
      <c r="CI57" s="98">
        <v>0</v>
      </c>
      <c r="CJ57" s="98">
        <v>0</v>
      </c>
      <c r="CK57" s="98">
        <v>0</v>
      </c>
      <c r="CL57" s="98">
        <v>0</v>
      </c>
      <c r="CM57" s="98">
        <v>0</v>
      </c>
      <c r="CN57" s="98">
        <v>0</v>
      </c>
      <c r="CO57" s="98">
        <v>0</v>
      </c>
      <c r="CP57" s="98">
        <v>0</v>
      </c>
      <c r="CQ57" s="98">
        <v>0</v>
      </c>
      <c r="CR57" s="98">
        <v>0</v>
      </c>
      <c r="CS57" s="98">
        <v>0</v>
      </c>
      <c r="CT57" s="98">
        <v>0</v>
      </c>
      <c r="CU57" s="98">
        <v>0</v>
      </c>
      <c r="CV57" s="98">
        <v>0</v>
      </c>
      <c r="CW57" s="98">
        <v>0</v>
      </c>
      <c r="CX57" s="98">
        <v>0</v>
      </c>
      <c r="CY57" s="98">
        <v>0</v>
      </c>
      <c r="CZ57" s="98">
        <v>0</v>
      </c>
      <c r="DA57" s="105">
        <f t="shared" si="13"/>
        <v>0</v>
      </c>
      <c r="DB57" s="117">
        <f t="shared" si="12"/>
        <v>0</v>
      </c>
      <c r="DI57" s="247"/>
      <c r="DJ57" s="245"/>
      <c r="DK57" s="245"/>
      <c r="DL57" s="245"/>
      <c r="DP57" s="175">
        <f t="shared" si="1"/>
        <v>0</v>
      </c>
      <c r="DQ57" s="175">
        <f t="shared" si="2"/>
        <v>0</v>
      </c>
      <c r="DR57" s="175">
        <f t="shared" si="3"/>
        <v>0</v>
      </c>
      <c r="DS57" s="175">
        <f t="shared" si="4"/>
        <v>0</v>
      </c>
      <c r="DT57" s="175"/>
    </row>
    <row r="58" spans="1:124" s="176" customFormat="1" ht="15.4" hidden="1" customHeight="1" outlineLevel="1" thickBot="1">
      <c r="A58" s="185" t="str">
        <f>IF(DA57&lt;&gt;0,(IF(OR(A57="",B57=""),"Please fill in the two boxes above",IF(AND(B57="YES",OR(A57="OTHER",A57="")),"YES for direct impacts on business/household only",""))),"")</f>
        <v/>
      </c>
      <c r="B58" s="187"/>
      <c r="C58" s="40" t="s">
        <v>53</v>
      </c>
      <c r="D58" s="151"/>
      <c r="E58" s="99"/>
      <c r="F58" s="3"/>
      <c r="G58" s="3"/>
      <c r="H58" s="3"/>
      <c r="I58" s="3"/>
      <c r="J58" s="3"/>
      <c r="K58" s="3"/>
      <c r="L58" s="3"/>
      <c r="M58" s="3"/>
      <c r="N58" s="3"/>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v>
      </c>
      <c r="AR58" s="2">
        <v>0</v>
      </c>
      <c r="AS58" s="2">
        <v>0</v>
      </c>
      <c r="AT58" s="2">
        <v>0</v>
      </c>
      <c r="AU58" s="2">
        <v>0</v>
      </c>
      <c r="AV58" s="2">
        <v>0</v>
      </c>
      <c r="AW58" s="2">
        <v>0</v>
      </c>
      <c r="AX58" s="2">
        <v>0</v>
      </c>
      <c r="AY58" s="2">
        <v>0</v>
      </c>
      <c r="AZ58" s="2">
        <v>0</v>
      </c>
      <c r="BA58" s="2">
        <v>0</v>
      </c>
      <c r="BB58" s="2">
        <v>0</v>
      </c>
      <c r="BC58" s="99"/>
      <c r="BD58" s="3"/>
      <c r="BE58" s="3"/>
      <c r="BF58" s="3"/>
      <c r="BG58" s="3"/>
      <c r="BH58" s="3"/>
      <c r="BI58" s="3"/>
      <c r="BJ58" s="3"/>
      <c r="BK58" s="3"/>
      <c r="BL58" s="3"/>
      <c r="BM58" s="2">
        <v>0</v>
      </c>
      <c r="BN58" s="2">
        <v>0</v>
      </c>
      <c r="BO58" s="2">
        <v>0</v>
      </c>
      <c r="BP58" s="2">
        <v>0</v>
      </c>
      <c r="BQ58" s="2">
        <v>0</v>
      </c>
      <c r="BR58" s="2">
        <v>0</v>
      </c>
      <c r="BS58" s="2">
        <v>0</v>
      </c>
      <c r="BT58" s="2">
        <v>0</v>
      </c>
      <c r="BU58" s="2">
        <v>0</v>
      </c>
      <c r="BV58" s="2">
        <v>0</v>
      </c>
      <c r="BW58" s="2">
        <v>0</v>
      </c>
      <c r="BX58" s="2">
        <v>0</v>
      </c>
      <c r="BY58" s="2">
        <v>0</v>
      </c>
      <c r="BZ58" s="2">
        <v>0</v>
      </c>
      <c r="CA58" s="2">
        <v>0</v>
      </c>
      <c r="CB58" s="2">
        <v>0</v>
      </c>
      <c r="CC58" s="2">
        <v>0</v>
      </c>
      <c r="CD58" s="2">
        <v>0</v>
      </c>
      <c r="CE58" s="2">
        <v>0</v>
      </c>
      <c r="CF58" s="2">
        <v>0</v>
      </c>
      <c r="CG58" s="2">
        <v>0</v>
      </c>
      <c r="CH58" s="2">
        <v>0</v>
      </c>
      <c r="CI58" s="2">
        <v>0</v>
      </c>
      <c r="CJ58" s="2">
        <v>0</v>
      </c>
      <c r="CK58" s="2">
        <v>0</v>
      </c>
      <c r="CL58" s="2">
        <v>0</v>
      </c>
      <c r="CM58" s="2">
        <v>0</v>
      </c>
      <c r="CN58" s="2">
        <v>0</v>
      </c>
      <c r="CO58" s="2">
        <v>0</v>
      </c>
      <c r="CP58" s="2">
        <v>0</v>
      </c>
      <c r="CQ58" s="2">
        <v>0</v>
      </c>
      <c r="CR58" s="2">
        <v>0</v>
      </c>
      <c r="CS58" s="2">
        <v>0</v>
      </c>
      <c r="CT58" s="2">
        <v>0</v>
      </c>
      <c r="CU58" s="2">
        <v>0</v>
      </c>
      <c r="CV58" s="2">
        <v>0</v>
      </c>
      <c r="CW58" s="2">
        <v>0</v>
      </c>
      <c r="CX58" s="2">
        <v>0</v>
      </c>
      <c r="CY58" s="2">
        <v>0</v>
      </c>
      <c r="CZ58" s="2">
        <v>0</v>
      </c>
      <c r="DA58" s="105">
        <f t="shared" si="13"/>
        <v>0</v>
      </c>
      <c r="DB58" s="117">
        <f t="shared" si="12"/>
        <v>0</v>
      </c>
      <c r="DP58" s="175">
        <f t="shared" si="1"/>
        <v>0</v>
      </c>
      <c r="DQ58" s="175">
        <f t="shared" si="2"/>
        <v>0</v>
      </c>
      <c r="DR58" s="175">
        <f t="shared" si="3"/>
        <v>0</v>
      </c>
      <c r="DS58" s="175">
        <f t="shared" si="4"/>
        <v>0</v>
      </c>
      <c r="DT58" s="175"/>
    </row>
    <row r="59" spans="1:124" s="176" customFormat="1" ht="15.4" hidden="1" customHeight="1" outlineLevel="1" thickBot="1">
      <c r="A59" s="188"/>
      <c r="B59" s="187"/>
      <c r="C59" s="41" t="s">
        <v>54</v>
      </c>
      <c r="D59" s="152"/>
      <c r="E59" s="100"/>
      <c r="F59" s="101"/>
      <c r="G59" s="101"/>
      <c r="H59" s="101"/>
      <c r="I59" s="101"/>
      <c r="J59" s="101"/>
      <c r="K59" s="101"/>
      <c r="L59" s="101"/>
      <c r="M59" s="101"/>
      <c r="N59" s="101"/>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100"/>
      <c r="BD59" s="101"/>
      <c r="BE59" s="101"/>
      <c r="BF59" s="101"/>
      <c r="BG59" s="101"/>
      <c r="BH59" s="101"/>
      <c r="BI59" s="101"/>
      <c r="BJ59" s="101"/>
      <c r="BK59" s="101"/>
      <c r="BL59" s="101"/>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0</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105">
        <f t="shared" si="13"/>
        <v>0</v>
      </c>
      <c r="DB59" s="117">
        <f t="shared" si="12"/>
        <v>0</v>
      </c>
      <c r="DP59" s="175">
        <f t="shared" si="1"/>
        <v>0</v>
      </c>
      <c r="DQ59" s="175">
        <f t="shared" si="2"/>
        <v>0</v>
      </c>
      <c r="DR59" s="175">
        <f t="shared" si="3"/>
        <v>0</v>
      </c>
      <c r="DS59" s="175">
        <f t="shared" si="4"/>
        <v>0</v>
      </c>
      <c r="DT59" s="175"/>
    </row>
    <row r="60" spans="1:124" s="176" customFormat="1" ht="15.4" hidden="1" customHeight="1" outlineLevel="1" thickBot="1">
      <c r="A60" s="37"/>
      <c r="B60" s="38"/>
      <c r="C60" s="111" t="s">
        <v>136</v>
      </c>
      <c r="D60" s="153"/>
      <c r="E60" s="97"/>
      <c r="F60" s="98"/>
      <c r="G60" s="98"/>
      <c r="H60" s="98"/>
      <c r="I60" s="98"/>
      <c r="J60" s="98"/>
      <c r="K60" s="98"/>
      <c r="L60" s="98"/>
      <c r="M60" s="98"/>
      <c r="N60" s="98"/>
      <c r="O60" s="98">
        <v>0</v>
      </c>
      <c r="P60" s="98">
        <v>0</v>
      </c>
      <c r="Q60" s="98">
        <v>0</v>
      </c>
      <c r="R60" s="98">
        <v>0</v>
      </c>
      <c r="S60" s="98">
        <v>0</v>
      </c>
      <c r="T60" s="98">
        <v>0</v>
      </c>
      <c r="U60" s="98">
        <v>0</v>
      </c>
      <c r="V60" s="98">
        <v>0</v>
      </c>
      <c r="W60" s="98">
        <v>0</v>
      </c>
      <c r="X60" s="98">
        <v>0</v>
      </c>
      <c r="Y60" s="98">
        <v>0</v>
      </c>
      <c r="Z60" s="98">
        <v>0</v>
      </c>
      <c r="AA60" s="98">
        <v>0</v>
      </c>
      <c r="AB60" s="98">
        <v>0</v>
      </c>
      <c r="AC60" s="98">
        <v>0</v>
      </c>
      <c r="AD60" s="98">
        <v>0</v>
      </c>
      <c r="AE60" s="98">
        <v>0</v>
      </c>
      <c r="AF60" s="98">
        <v>0</v>
      </c>
      <c r="AG60" s="98">
        <v>0</v>
      </c>
      <c r="AH60" s="98">
        <v>0</v>
      </c>
      <c r="AI60" s="98">
        <v>0</v>
      </c>
      <c r="AJ60" s="98">
        <v>0</v>
      </c>
      <c r="AK60" s="98">
        <v>0</v>
      </c>
      <c r="AL60" s="98">
        <v>0</v>
      </c>
      <c r="AM60" s="98">
        <v>0</v>
      </c>
      <c r="AN60" s="98">
        <v>0</v>
      </c>
      <c r="AO60" s="98">
        <v>0</v>
      </c>
      <c r="AP60" s="98">
        <v>0</v>
      </c>
      <c r="AQ60" s="98">
        <v>0</v>
      </c>
      <c r="AR60" s="98">
        <v>0</v>
      </c>
      <c r="AS60" s="98">
        <v>0</v>
      </c>
      <c r="AT60" s="98">
        <v>0</v>
      </c>
      <c r="AU60" s="98">
        <v>0</v>
      </c>
      <c r="AV60" s="98">
        <v>0</v>
      </c>
      <c r="AW60" s="98">
        <v>0</v>
      </c>
      <c r="AX60" s="98">
        <v>0</v>
      </c>
      <c r="AY60" s="98">
        <v>0</v>
      </c>
      <c r="AZ60" s="98">
        <v>0</v>
      </c>
      <c r="BA60" s="98">
        <v>0</v>
      </c>
      <c r="BB60" s="98">
        <v>0</v>
      </c>
      <c r="BC60" s="97"/>
      <c r="BD60" s="98"/>
      <c r="BE60" s="98"/>
      <c r="BF60" s="98"/>
      <c r="BG60" s="98"/>
      <c r="BH60" s="98"/>
      <c r="BI60" s="98"/>
      <c r="BJ60" s="98"/>
      <c r="BK60" s="98"/>
      <c r="BL60" s="98"/>
      <c r="BM60" s="98">
        <v>0</v>
      </c>
      <c r="BN60" s="98">
        <v>0</v>
      </c>
      <c r="BO60" s="98">
        <v>0</v>
      </c>
      <c r="BP60" s="98">
        <v>0</v>
      </c>
      <c r="BQ60" s="98">
        <v>0</v>
      </c>
      <c r="BR60" s="98">
        <v>0</v>
      </c>
      <c r="BS60" s="98">
        <v>0</v>
      </c>
      <c r="BT60" s="98">
        <v>0</v>
      </c>
      <c r="BU60" s="98">
        <v>0</v>
      </c>
      <c r="BV60" s="98">
        <v>0</v>
      </c>
      <c r="BW60" s="98">
        <v>0</v>
      </c>
      <c r="BX60" s="98">
        <v>0</v>
      </c>
      <c r="BY60" s="98">
        <v>0</v>
      </c>
      <c r="BZ60" s="98">
        <v>0</v>
      </c>
      <c r="CA60" s="98">
        <v>0</v>
      </c>
      <c r="CB60" s="98">
        <v>0</v>
      </c>
      <c r="CC60" s="98">
        <v>0</v>
      </c>
      <c r="CD60" s="98">
        <v>0</v>
      </c>
      <c r="CE60" s="98">
        <v>0</v>
      </c>
      <c r="CF60" s="98">
        <v>0</v>
      </c>
      <c r="CG60" s="98">
        <v>0</v>
      </c>
      <c r="CH60" s="98">
        <v>0</v>
      </c>
      <c r="CI60" s="98">
        <v>0</v>
      </c>
      <c r="CJ60" s="98">
        <v>0</v>
      </c>
      <c r="CK60" s="98">
        <v>0</v>
      </c>
      <c r="CL60" s="98">
        <v>0</v>
      </c>
      <c r="CM60" s="98">
        <v>0</v>
      </c>
      <c r="CN60" s="98">
        <v>0</v>
      </c>
      <c r="CO60" s="98">
        <v>0</v>
      </c>
      <c r="CP60" s="98">
        <v>0</v>
      </c>
      <c r="CQ60" s="98">
        <v>0</v>
      </c>
      <c r="CR60" s="98">
        <v>0</v>
      </c>
      <c r="CS60" s="98">
        <v>0</v>
      </c>
      <c r="CT60" s="98">
        <v>0</v>
      </c>
      <c r="CU60" s="98">
        <v>0</v>
      </c>
      <c r="CV60" s="98">
        <v>0</v>
      </c>
      <c r="CW60" s="98">
        <v>0</v>
      </c>
      <c r="CX60" s="98">
        <v>0</v>
      </c>
      <c r="CY60" s="98">
        <v>0</v>
      </c>
      <c r="CZ60" s="98">
        <v>0</v>
      </c>
      <c r="DA60" s="105">
        <f t="shared" si="13"/>
        <v>0</v>
      </c>
      <c r="DB60" s="117">
        <f t="shared" si="12"/>
        <v>0</v>
      </c>
      <c r="DP60" s="175">
        <f t="shared" si="1"/>
        <v>0</v>
      </c>
      <c r="DQ60" s="175">
        <f t="shared" si="2"/>
        <v>0</v>
      </c>
      <c r="DR60" s="175">
        <f t="shared" si="3"/>
        <v>0</v>
      </c>
      <c r="DS60" s="175">
        <f t="shared" si="4"/>
        <v>0</v>
      </c>
      <c r="DT60" s="175"/>
    </row>
    <row r="61" spans="1:124" s="176" customFormat="1" ht="15.4" hidden="1" customHeight="1" outlineLevel="1" thickBot="1">
      <c r="A61" s="185" t="str">
        <f>IF(DA60&lt;&gt;0,(IF(OR(A60="",B60=""),"Please fill in the two boxes above",IF(AND(B60="YES",OR(A60="OTHER",A60="")),"YES for direct impacts on business/household only",""))),"")</f>
        <v/>
      </c>
      <c r="B61" s="187"/>
      <c r="C61" s="40" t="s">
        <v>53</v>
      </c>
      <c r="D61" s="151"/>
      <c r="E61" s="99"/>
      <c r="F61" s="3"/>
      <c r="G61" s="3"/>
      <c r="H61" s="3"/>
      <c r="I61" s="3"/>
      <c r="J61" s="3"/>
      <c r="K61" s="3"/>
      <c r="L61" s="3"/>
      <c r="M61" s="3"/>
      <c r="N61" s="3"/>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2">
        <v>0</v>
      </c>
      <c r="AG61" s="2">
        <v>0</v>
      </c>
      <c r="AH61" s="2">
        <v>0</v>
      </c>
      <c r="AI61" s="2">
        <v>0</v>
      </c>
      <c r="AJ61" s="2">
        <v>0</v>
      </c>
      <c r="AK61" s="2">
        <v>0</v>
      </c>
      <c r="AL61" s="2">
        <v>0</v>
      </c>
      <c r="AM61" s="2">
        <v>0</v>
      </c>
      <c r="AN61" s="2">
        <v>0</v>
      </c>
      <c r="AO61" s="2">
        <v>0</v>
      </c>
      <c r="AP61" s="2">
        <v>0</v>
      </c>
      <c r="AQ61" s="2">
        <v>0</v>
      </c>
      <c r="AR61" s="2">
        <v>0</v>
      </c>
      <c r="AS61" s="2">
        <v>0</v>
      </c>
      <c r="AT61" s="2">
        <v>0</v>
      </c>
      <c r="AU61" s="2">
        <v>0</v>
      </c>
      <c r="AV61" s="2">
        <v>0</v>
      </c>
      <c r="AW61" s="2">
        <v>0</v>
      </c>
      <c r="AX61" s="2">
        <v>0</v>
      </c>
      <c r="AY61" s="2">
        <v>0</v>
      </c>
      <c r="AZ61" s="2">
        <v>0</v>
      </c>
      <c r="BA61" s="2">
        <v>0</v>
      </c>
      <c r="BB61" s="2">
        <v>0</v>
      </c>
      <c r="BC61" s="99"/>
      <c r="BD61" s="3"/>
      <c r="BE61" s="3"/>
      <c r="BF61" s="3"/>
      <c r="BG61" s="3"/>
      <c r="BH61" s="3"/>
      <c r="BI61" s="3"/>
      <c r="BJ61" s="3"/>
      <c r="BK61" s="3"/>
      <c r="BL61" s="3"/>
      <c r="BM61" s="2">
        <v>0</v>
      </c>
      <c r="BN61" s="2">
        <v>0</v>
      </c>
      <c r="BO61" s="2">
        <v>0</v>
      </c>
      <c r="BP61" s="2">
        <v>0</v>
      </c>
      <c r="BQ61" s="2">
        <v>0</v>
      </c>
      <c r="BR61" s="2">
        <v>0</v>
      </c>
      <c r="BS61" s="2">
        <v>0</v>
      </c>
      <c r="BT61" s="2">
        <v>0</v>
      </c>
      <c r="BU61" s="2">
        <v>0</v>
      </c>
      <c r="BV61" s="2">
        <v>0</v>
      </c>
      <c r="BW61" s="2">
        <v>0</v>
      </c>
      <c r="BX61" s="2">
        <v>0</v>
      </c>
      <c r="BY61" s="2">
        <v>0</v>
      </c>
      <c r="BZ61" s="2">
        <v>0</v>
      </c>
      <c r="CA61" s="2">
        <v>0</v>
      </c>
      <c r="CB61" s="2">
        <v>0</v>
      </c>
      <c r="CC61" s="2">
        <v>0</v>
      </c>
      <c r="CD61" s="2">
        <v>0</v>
      </c>
      <c r="CE61" s="2">
        <v>0</v>
      </c>
      <c r="CF61" s="2">
        <v>0</v>
      </c>
      <c r="CG61" s="2">
        <v>0</v>
      </c>
      <c r="CH61" s="2">
        <v>0</v>
      </c>
      <c r="CI61" s="2">
        <v>0</v>
      </c>
      <c r="CJ61" s="2">
        <v>0</v>
      </c>
      <c r="CK61" s="2">
        <v>0</v>
      </c>
      <c r="CL61" s="2">
        <v>0</v>
      </c>
      <c r="CM61" s="2">
        <v>0</v>
      </c>
      <c r="CN61" s="2">
        <v>0</v>
      </c>
      <c r="CO61" s="2">
        <v>0</v>
      </c>
      <c r="CP61" s="2">
        <v>0</v>
      </c>
      <c r="CQ61" s="2">
        <v>0</v>
      </c>
      <c r="CR61" s="2">
        <v>0</v>
      </c>
      <c r="CS61" s="2">
        <v>0</v>
      </c>
      <c r="CT61" s="2">
        <v>0</v>
      </c>
      <c r="CU61" s="2">
        <v>0</v>
      </c>
      <c r="CV61" s="2">
        <v>0</v>
      </c>
      <c r="CW61" s="2">
        <v>0</v>
      </c>
      <c r="CX61" s="2">
        <v>0</v>
      </c>
      <c r="CY61" s="2">
        <v>0</v>
      </c>
      <c r="CZ61" s="2">
        <v>0</v>
      </c>
      <c r="DA61" s="105">
        <f t="shared" si="13"/>
        <v>0</v>
      </c>
      <c r="DB61" s="117">
        <f t="shared" si="12"/>
        <v>0</v>
      </c>
      <c r="DP61" s="175">
        <f t="shared" si="1"/>
        <v>0</v>
      </c>
      <c r="DQ61" s="175">
        <f t="shared" si="2"/>
        <v>0</v>
      </c>
      <c r="DR61" s="175">
        <f t="shared" si="3"/>
        <v>0</v>
      </c>
      <c r="DS61" s="175">
        <f t="shared" si="4"/>
        <v>0</v>
      </c>
      <c r="DT61" s="175"/>
    </row>
    <row r="62" spans="1:124" s="176" customFormat="1" ht="15.4" hidden="1" customHeight="1" outlineLevel="1" thickBot="1">
      <c r="A62" s="188"/>
      <c r="B62" s="187"/>
      <c r="C62" s="41" t="s">
        <v>54</v>
      </c>
      <c r="D62" s="152"/>
      <c r="E62" s="100"/>
      <c r="F62" s="101"/>
      <c r="G62" s="101"/>
      <c r="H62" s="101"/>
      <c r="I62" s="101"/>
      <c r="J62" s="101"/>
      <c r="K62" s="101"/>
      <c r="L62" s="101"/>
      <c r="M62" s="101"/>
      <c r="N62" s="101"/>
      <c r="O62" s="5">
        <v>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L62" s="5">
        <v>0</v>
      </c>
      <c r="AM62" s="5">
        <v>0</v>
      </c>
      <c r="AN62" s="5">
        <v>0</v>
      </c>
      <c r="AO62" s="5">
        <v>0</v>
      </c>
      <c r="AP62" s="5">
        <v>0</v>
      </c>
      <c r="AQ62" s="5">
        <v>0</v>
      </c>
      <c r="AR62" s="5">
        <v>0</v>
      </c>
      <c r="AS62" s="5">
        <v>0</v>
      </c>
      <c r="AT62" s="5">
        <v>0</v>
      </c>
      <c r="AU62" s="5">
        <v>0</v>
      </c>
      <c r="AV62" s="5">
        <v>0</v>
      </c>
      <c r="AW62" s="5">
        <v>0</v>
      </c>
      <c r="AX62" s="5">
        <v>0</v>
      </c>
      <c r="AY62" s="5">
        <v>0</v>
      </c>
      <c r="AZ62" s="5">
        <v>0</v>
      </c>
      <c r="BA62" s="5">
        <v>0</v>
      </c>
      <c r="BB62" s="5">
        <v>0</v>
      </c>
      <c r="BC62" s="100"/>
      <c r="BD62" s="101"/>
      <c r="BE62" s="101"/>
      <c r="BF62" s="101"/>
      <c r="BG62" s="101"/>
      <c r="BH62" s="101"/>
      <c r="BI62" s="101"/>
      <c r="BJ62" s="101"/>
      <c r="BK62" s="101"/>
      <c r="BL62" s="101"/>
      <c r="BM62" s="5">
        <v>0</v>
      </c>
      <c r="BN62" s="5">
        <v>0</v>
      </c>
      <c r="BO62" s="5">
        <v>0</v>
      </c>
      <c r="BP62" s="5">
        <v>0</v>
      </c>
      <c r="BQ62" s="5">
        <v>0</v>
      </c>
      <c r="BR62" s="5">
        <v>0</v>
      </c>
      <c r="BS62" s="5">
        <v>0</v>
      </c>
      <c r="BT62" s="5">
        <v>0</v>
      </c>
      <c r="BU62" s="5">
        <v>0</v>
      </c>
      <c r="BV62" s="5">
        <v>0</v>
      </c>
      <c r="BW62" s="5">
        <v>0</v>
      </c>
      <c r="BX62" s="5">
        <v>0</v>
      </c>
      <c r="BY62" s="5">
        <v>0</v>
      </c>
      <c r="BZ62" s="5">
        <v>0</v>
      </c>
      <c r="CA62" s="5">
        <v>0</v>
      </c>
      <c r="CB62" s="5">
        <v>0</v>
      </c>
      <c r="CC62" s="5">
        <v>0</v>
      </c>
      <c r="CD62" s="5">
        <v>0</v>
      </c>
      <c r="CE62" s="5">
        <v>0</v>
      </c>
      <c r="CF62" s="5">
        <v>0</v>
      </c>
      <c r="CG62" s="5">
        <v>0</v>
      </c>
      <c r="CH62" s="5">
        <v>0</v>
      </c>
      <c r="CI62" s="5">
        <v>0</v>
      </c>
      <c r="CJ62" s="5">
        <v>0</v>
      </c>
      <c r="CK62" s="5">
        <v>0</v>
      </c>
      <c r="CL62" s="5">
        <v>0</v>
      </c>
      <c r="CM62" s="5">
        <v>0</v>
      </c>
      <c r="CN62" s="5">
        <v>0</v>
      </c>
      <c r="CO62" s="5">
        <v>0</v>
      </c>
      <c r="CP62" s="5">
        <v>0</v>
      </c>
      <c r="CQ62" s="5">
        <v>0</v>
      </c>
      <c r="CR62" s="5">
        <v>0</v>
      </c>
      <c r="CS62" s="5">
        <v>0</v>
      </c>
      <c r="CT62" s="5">
        <v>0</v>
      </c>
      <c r="CU62" s="5">
        <v>0</v>
      </c>
      <c r="CV62" s="5">
        <v>0</v>
      </c>
      <c r="CW62" s="5">
        <v>0</v>
      </c>
      <c r="CX62" s="5">
        <v>0</v>
      </c>
      <c r="CY62" s="5">
        <v>0</v>
      </c>
      <c r="CZ62" s="5">
        <v>0</v>
      </c>
      <c r="DA62" s="105">
        <f t="shared" si="13"/>
        <v>0</v>
      </c>
      <c r="DB62" s="117">
        <f t="shared" si="12"/>
        <v>0</v>
      </c>
      <c r="DP62" s="175">
        <f t="shared" si="1"/>
        <v>0</v>
      </c>
      <c r="DQ62" s="175">
        <f t="shared" si="2"/>
        <v>0</v>
      </c>
      <c r="DR62" s="175">
        <f t="shared" si="3"/>
        <v>0</v>
      </c>
      <c r="DS62" s="175">
        <f t="shared" si="4"/>
        <v>0</v>
      </c>
      <c r="DT62" s="175"/>
    </row>
    <row r="63" spans="1:124" s="176" customFormat="1" ht="15.4" hidden="1" customHeight="1" outlineLevel="1" thickBot="1">
      <c r="A63" s="37"/>
      <c r="B63" s="38"/>
      <c r="C63" s="111" t="s">
        <v>137</v>
      </c>
      <c r="D63" s="153"/>
      <c r="E63" s="3"/>
      <c r="F63" s="3"/>
      <c r="G63" s="3"/>
      <c r="H63" s="3"/>
      <c r="I63" s="3"/>
      <c r="J63" s="3"/>
      <c r="K63" s="3"/>
      <c r="L63" s="3"/>
      <c r="M63" s="3"/>
      <c r="N63" s="3"/>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c r="AX63" s="3">
        <v>0</v>
      </c>
      <c r="AY63" s="3">
        <v>0</v>
      </c>
      <c r="AZ63" s="3">
        <v>0</v>
      </c>
      <c r="BA63" s="3">
        <v>0</v>
      </c>
      <c r="BB63" s="3">
        <v>0</v>
      </c>
      <c r="BC63" s="3"/>
      <c r="BD63" s="3"/>
      <c r="BE63" s="3"/>
      <c r="BF63" s="3"/>
      <c r="BG63" s="3"/>
      <c r="BH63" s="3"/>
      <c r="BI63" s="3"/>
      <c r="BJ63" s="3"/>
      <c r="BK63" s="3"/>
      <c r="BL63" s="3"/>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0</v>
      </c>
      <c r="CY63" s="3">
        <v>0</v>
      </c>
      <c r="CZ63" s="3">
        <v>0</v>
      </c>
      <c r="DA63" s="105">
        <f t="shared" si="13"/>
        <v>0</v>
      </c>
      <c r="DB63" s="117">
        <f t="shared" si="12"/>
        <v>0</v>
      </c>
      <c r="DP63" s="175">
        <f t="shared" si="1"/>
        <v>0</v>
      </c>
      <c r="DQ63" s="175">
        <f t="shared" si="2"/>
        <v>0</v>
      </c>
      <c r="DR63" s="175">
        <f t="shared" si="3"/>
        <v>0</v>
      </c>
      <c r="DS63" s="175">
        <f t="shared" si="4"/>
        <v>0</v>
      </c>
      <c r="DT63" s="175"/>
    </row>
    <row r="64" spans="1:124" s="176" customFormat="1" ht="15.4" hidden="1" customHeight="1" outlineLevel="1" thickBot="1">
      <c r="A64" s="185" t="str">
        <f>IF(DA63&lt;&gt;0,(IF(OR(A63="",B63=""),"Please fill in the two boxes above",IF(AND(B63="YES",OR(A63="OTHER",A63="")),"YES for direct impacts on business/household only",""))),"")</f>
        <v/>
      </c>
      <c r="B64" s="187"/>
      <c r="C64" s="40" t="s">
        <v>53</v>
      </c>
      <c r="D64" s="151"/>
      <c r="E64" s="2"/>
      <c r="F64" s="2"/>
      <c r="G64" s="2"/>
      <c r="H64" s="2"/>
      <c r="I64" s="2"/>
      <c r="J64" s="2"/>
      <c r="K64" s="2"/>
      <c r="L64" s="2"/>
      <c r="M64" s="2"/>
      <c r="N64" s="2"/>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c r="BC64" s="2"/>
      <c r="BD64" s="2"/>
      <c r="BE64" s="2"/>
      <c r="BF64" s="2"/>
      <c r="BG64" s="2"/>
      <c r="BH64" s="2"/>
      <c r="BI64" s="2"/>
      <c r="BJ64" s="2"/>
      <c r="BK64" s="2"/>
      <c r="BL64" s="2"/>
      <c r="BM64" s="2">
        <v>0</v>
      </c>
      <c r="BN64" s="2">
        <v>0</v>
      </c>
      <c r="BO64" s="2">
        <v>0</v>
      </c>
      <c r="BP64" s="2">
        <v>0</v>
      </c>
      <c r="BQ64" s="2">
        <v>0</v>
      </c>
      <c r="BR64" s="2">
        <v>0</v>
      </c>
      <c r="BS64" s="2">
        <v>0</v>
      </c>
      <c r="BT64" s="2">
        <v>0</v>
      </c>
      <c r="BU64" s="2">
        <v>0</v>
      </c>
      <c r="BV64" s="2">
        <v>0</v>
      </c>
      <c r="BW64" s="2">
        <v>0</v>
      </c>
      <c r="BX64" s="2">
        <v>0</v>
      </c>
      <c r="BY64" s="2">
        <v>0</v>
      </c>
      <c r="BZ64" s="2">
        <v>0</v>
      </c>
      <c r="CA64" s="2">
        <v>0</v>
      </c>
      <c r="CB64" s="2">
        <v>0</v>
      </c>
      <c r="CC64" s="2">
        <v>0</v>
      </c>
      <c r="CD64" s="2">
        <v>0</v>
      </c>
      <c r="CE64" s="2">
        <v>0</v>
      </c>
      <c r="CF64" s="2">
        <v>0</v>
      </c>
      <c r="CG64" s="2">
        <v>0</v>
      </c>
      <c r="CH64" s="2">
        <v>0</v>
      </c>
      <c r="CI64" s="2">
        <v>0</v>
      </c>
      <c r="CJ64" s="2">
        <v>0</v>
      </c>
      <c r="CK64" s="2">
        <v>0</v>
      </c>
      <c r="CL64" s="2">
        <v>0</v>
      </c>
      <c r="CM64" s="2">
        <v>0</v>
      </c>
      <c r="CN64" s="2">
        <v>0</v>
      </c>
      <c r="CO64" s="2">
        <v>0</v>
      </c>
      <c r="CP64" s="2">
        <v>0</v>
      </c>
      <c r="CQ64" s="2">
        <v>0</v>
      </c>
      <c r="CR64" s="2">
        <v>0</v>
      </c>
      <c r="CS64" s="2">
        <v>0</v>
      </c>
      <c r="CT64" s="2">
        <v>0</v>
      </c>
      <c r="CU64" s="2">
        <v>0</v>
      </c>
      <c r="CV64" s="2">
        <v>0</v>
      </c>
      <c r="CW64" s="2">
        <v>0</v>
      </c>
      <c r="CX64" s="2">
        <v>0</v>
      </c>
      <c r="CY64" s="2">
        <v>0</v>
      </c>
      <c r="CZ64" s="2">
        <v>0</v>
      </c>
      <c r="DA64" s="105">
        <f t="shared" si="13"/>
        <v>0</v>
      </c>
      <c r="DB64" s="117">
        <f t="shared" si="12"/>
        <v>0</v>
      </c>
      <c r="DP64" s="175">
        <f t="shared" si="1"/>
        <v>0</v>
      </c>
      <c r="DQ64" s="175">
        <f t="shared" si="2"/>
        <v>0</v>
      </c>
      <c r="DR64" s="175">
        <f t="shared" si="3"/>
        <v>0</v>
      </c>
      <c r="DS64" s="175">
        <f t="shared" si="4"/>
        <v>0</v>
      </c>
      <c r="DT64" s="175"/>
    </row>
    <row r="65" spans="1:124" s="176" customFormat="1" ht="15.4" hidden="1" customHeight="1" outlineLevel="1" thickBot="1">
      <c r="A65" s="188"/>
      <c r="B65" s="187"/>
      <c r="C65" s="42" t="s">
        <v>54</v>
      </c>
      <c r="D65" s="154"/>
      <c r="E65" s="4"/>
      <c r="F65" s="5"/>
      <c r="G65" s="5"/>
      <c r="H65" s="5"/>
      <c r="I65" s="5"/>
      <c r="J65" s="5"/>
      <c r="K65" s="5"/>
      <c r="L65" s="5"/>
      <c r="M65" s="5"/>
      <c r="N65" s="5"/>
      <c r="O65" s="5">
        <v>0</v>
      </c>
      <c r="P65" s="5">
        <v>0</v>
      </c>
      <c r="Q65" s="5">
        <v>0</v>
      </c>
      <c r="R65" s="5">
        <v>0</v>
      </c>
      <c r="S65" s="5">
        <v>0</v>
      </c>
      <c r="T65" s="5">
        <v>0</v>
      </c>
      <c r="U65" s="5">
        <v>0</v>
      </c>
      <c r="V65" s="5">
        <v>0</v>
      </c>
      <c r="W65" s="5">
        <v>0</v>
      </c>
      <c r="X65" s="5">
        <v>0</v>
      </c>
      <c r="Y65" s="5">
        <v>0</v>
      </c>
      <c r="Z65" s="5">
        <v>0</v>
      </c>
      <c r="AA65" s="5">
        <v>0</v>
      </c>
      <c r="AB65" s="5">
        <v>0</v>
      </c>
      <c r="AC65" s="5">
        <v>0</v>
      </c>
      <c r="AD65" s="5">
        <v>0</v>
      </c>
      <c r="AE65" s="5">
        <v>0</v>
      </c>
      <c r="AF65" s="5">
        <v>0</v>
      </c>
      <c r="AG65" s="5">
        <v>0</v>
      </c>
      <c r="AH65" s="5">
        <v>0</v>
      </c>
      <c r="AI65" s="5">
        <v>0</v>
      </c>
      <c r="AJ65" s="5">
        <v>0</v>
      </c>
      <c r="AK65" s="5">
        <v>0</v>
      </c>
      <c r="AL65" s="5">
        <v>0</v>
      </c>
      <c r="AM65" s="5">
        <v>0</v>
      </c>
      <c r="AN65" s="5">
        <v>0</v>
      </c>
      <c r="AO65" s="5">
        <v>0</v>
      </c>
      <c r="AP65" s="5">
        <v>0</v>
      </c>
      <c r="AQ65" s="5">
        <v>0</v>
      </c>
      <c r="AR65" s="5">
        <v>0</v>
      </c>
      <c r="AS65" s="5">
        <v>0</v>
      </c>
      <c r="AT65" s="5">
        <v>0</v>
      </c>
      <c r="AU65" s="5">
        <v>0</v>
      </c>
      <c r="AV65" s="5">
        <v>0</v>
      </c>
      <c r="AW65" s="5">
        <v>0</v>
      </c>
      <c r="AX65" s="5">
        <v>0</v>
      </c>
      <c r="AY65" s="5">
        <v>0</v>
      </c>
      <c r="AZ65" s="5">
        <v>0</v>
      </c>
      <c r="BA65" s="5">
        <v>0</v>
      </c>
      <c r="BB65" s="5">
        <v>0</v>
      </c>
      <c r="BC65" s="4"/>
      <c r="BD65" s="5"/>
      <c r="BE65" s="5"/>
      <c r="BF65" s="5"/>
      <c r="BG65" s="5"/>
      <c r="BH65" s="5"/>
      <c r="BI65" s="5"/>
      <c r="BJ65" s="5"/>
      <c r="BK65" s="5"/>
      <c r="BL65" s="5"/>
      <c r="BM65" s="5">
        <v>0</v>
      </c>
      <c r="BN65" s="5">
        <v>0</v>
      </c>
      <c r="BO65" s="5">
        <v>0</v>
      </c>
      <c r="BP65" s="5">
        <v>0</v>
      </c>
      <c r="BQ65" s="5">
        <v>0</v>
      </c>
      <c r="BR65" s="5">
        <v>0</v>
      </c>
      <c r="BS65" s="5">
        <v>0</v>
      </c>
      <c r="BT65" s="5">
        <v>0</v>
      </c>
      <c r="BU65" s="5">
        <v>0</v>
      </c>
      <c r="BV65" s="5">
        <v>0</v>
      </c>
      <c r="BW65" s="5">
        <v>0</v>
      </c>
      <c r="BX65" s="5">
        <v>0</v>
      </c>
      <c r="BY65" s="5">
        <v>0</v>
      </c>
      <c r="BZ65" s="5">
        <v>0</v>
      </c>
      <c r="CA65" s="5">
        <v>0</v>
      </c>
      <c r="CB65" s="5">
        <v>0</v>
      </c>
      <c r="CC65" s="5">
        <v>0</v>
      </c>
      <c r="CD65" s="5">
        <v>0</v>
      </c>
      <c r="CE65" s="5">
        <v>0</v>
      </c>
      <c r="CF65" s="5">
        <v>0</v>
      </c>
      <c r="CG65" s="5">
        <v>0</v>
      </c>
      <c r="CH65" s="5">
        <v>0</v>
      </c>
      <c r="CI65" s="5">
        <v>0</v>
      </c>
      <c r="CJ65" s="5">
        <v>0</v>
      </c>
      <c r="CK65" s="5">
        <v>0</v>
      </c>
      <c r="CL65" s="5">
        <v>0</v>
      </c>
      <c r="CM65" s="5">
        <v>0</v>
      </c>
      <c r="CN65" s="5">
        <v>0</v>
      </c>
      <c r="CO65" s="5">
        <v>0</v>
      </c>
      <c r="CP65" s="5">
        <v>0</v>
      </c>
      <c r="CQ65" s="5">
        <v>0</v>
      </c>
      <c r="CR65" s="5">
        <v>0</v>
      </c>
      <c r="CS65" s="5">
        <v>0</v>
      </c>
      <c r="CT65" s="5">
        <v>0</v>
      </c>
      <c r="CU65" s="5">
        <v>0</v>
      </c>
      <c r="CV65" s="5">
        <v>0</v>
      </c>
      <c r="CW65" s="5">
        <v>0</v>
      </c>
      <c r="CX65" s="5">
        <v>0</v>
      </c>
      <c r="CY65" s="5">
        <v>0</v>
      </c>
      <c r="CZ65" s="5">
        <v>0</v>
      </c>
      <c r="DA65" s="105">
        <f t="shared" si="13"/>
        <v>0</v>
      </c>
      <c r="DB65" s="117">
        <f t="shared" si="12"/>
        <v>0</v>
      </c>
      <c r="DP65" s="175">
        <f t="shared" si="1"/>
        <v>0</v>
      </c>
      <c r="DQ65" s="175">
        <f t="shared" si="2"/>
        <v>0</v>
      </c>
      <c r="DR65" s="175">
        <f t="shared" si="3"/>
        <v>0</v>
      </c>
      <c r="DS65" s="175">
        <f t="shared" si="4"/>
        <v>0</v>
      </c>
      <c r="DT65" s="175"/>
    </row>
    <row r="66" spans="1:124" s="176" customFormat="1" ht="15.75" collapsed="1">
      <c r="A66" s="189"/>
      <c r="B66" s="190"/>
      <c r="C66" s="169" t="s">
        <v>60</v>
      </c>
      <c r="D66" s="170" t="s">
        <v>138</v>
      </c>
      <c r="E66" s="171" t="s">
        <v>62</v>
      </c>
      <c r="F66" s="172"/>
      <c r="G66" s="172"/>
      <c r="H66" s="172"/>
      <c r="I66" s="172"/>
      <c r="J66" s="172"/>
      <c r="K66" s="172"/>
      <c r="L66" s="172"/>
      <c r="M66" s="173"/>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4"/>
      <c r="BD66" s="172"/>
      <c r="BE66" s="172"/>
      <c r="BF66" s="172"/>
      <c r="BG66" s="172"/>
      <c r="BH66" s="172"/>
      <c r="BI66" s="172"/>
      <c r="BJ66" s="172"/>
      <c r="BK66" s="173"/>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93"/>
      <c r="DB66" s="194"/>
      <c r="DP66" s="175"/>
      <c r="DQ66" s="175"/>
      <c r="DR66" s="175"/>
      <c r="DS66" s="175"/>
      <c r="DT66" s="175"/>
    </row>
    <row r="67" spans="1:124" s="176" customFormat="1" ht="15.75">
      <c r="A67" s="189"/>
      <c r="B67" s="191"/>
      <c r="C67" s="178" t="s">
        <v>65</v>
      </c>
      <c r="D67" s="178"/>
      <c r="E67" s="173">
        <v>1</v>
      </c>
      <c r="F67" s="173">
        <v>2</v>
      </c>
      <c r="G67" s="173">
        <v>3</v>
      </c>
      <c r="H67" s="173">
        <v>4</v>
      </c>
      <c r="I67" s="173">
        <v>5</v>
      </c>
      <c r="J67" s="173">
        <v>6</v>
      </c>
      <c r="K67" s="173">
        <v>7</v>
      </c>
      <c r="L67" s="173">
        <v>8</v>
      </c>
      <c r="M67" s="173">
        <v>9</v>
      </c>
      <c r="N67" s="173">
        <v>10</v>
      </c>
      <c r="O67" s="173">
        <v>11</v>
      </c>
      <c r="P67" s="173">
        <v>12</v>
      </c>
      <c r="Q67" s="173">
        <v>13</v>
      </c>
      <c r="R67" s="173">
        <v>14</v>
      </c>
      <c r="S67" s="173">
        <v>15</v>
      </c>
      <c r="T67" s="173">
        <v>16</v>
      </c>
      <c r="U67" s="173">
        <v>17</v>
      </c>
      <c r="V67" s="173">
        <v>18</v>
      </c>
      <c r="W67" s="173">
        <v>19</v>
      </c>
      <c r="X67" s="173">
        <v>20</v>
      </c>
      <c r="Y67" s="173">
        <v>21</v>
      </c>
      <c r="Z67" s="173">
        <v>22</v>
      </c>
      <c r="AA67" s="173">
        <v>23</v>
      </c>
      <c r="AB67" s="173">
        <v>24</v>
      </c>
      <c r="AC67" s="173">
        <v>25</v>
      </c>
      <c r="AD67" s="173">
        <v>26</v>
      </c>
      <c r="AE67" s="173">
        <v>27</v>
      </c>
      <c r="AF67" s="173">
        <v>28</v>
      </c>
      <c r="AG67" s="173">
        <v>29</v>
      </c>
      <c r="AH67" s="173">
        <v>30</v>
      </c>
      <c r="AI67" s="173">
        <v>31</v>
      </c>
      <c r="AJ67" s="173">
        <v>32</v>
      </c>
      <c r="AK67" s="173">
        <v>33</v>
      </c>
      <c r="AL67" s="173">
        <v>34</v>
      </c>
      <c r="AM67" s="173">
        <v>35</v>
      </c>
      <c r="AN67" s="173">
        <v>36</v>
      </c>
      <c r="AO67" s="173">
        <v>37</v>
      </c>
      <c r="AP67" s="173">
        <v>38</v>
      </c>
      <c r="AQ67" s="173">
        <v>39</v>
      </c>
      <c r="AR67" s="173">
        <v>40</v>
      </c>
      <c r="AS67" s="173">
        <v>41</v>
      </c>
      <c r="AT67" s="173">
        <v>42</v>
      </c>
      <c r="AU67" s="173">
        <v>43</v>
      </c>
      <c r="AV67" s="173">
        <v>44</v>
      </c>
      <c r="AW67" s="173">
        <v>45</v>
      </c>
      <c r="AX67" s="173">
        <v>46</v>
      </c>
      <c r="AY67" s="173">
        <v>47</v>
      </c>
      <c r="AZ67" s="173">
        <v>48</v>
      </c>
      <c r="BA67" s="173">
        <v>49</v>
      </c>
      <c r="BB67" s="173">
        <v>50</v>
      </c>
      <c r="BC67" s="173">
        <v>51</v>
      </c>
      <c r="BD67" s="173">
        <v>52</v>
      </c>
      <c r="BE67" s="173">
        <v>53</v>
      </c>
      <c r="BF67" s="173">
        <v>54</v>
      </c>
      <c r="BG67" s="173">
        <v>55</v>
      </c>
      <c r="BH67" s="173">
        <v>56</v>
      </c>
      <c r="BI67" s="173">
        <v>57</v>
      </c>
      <c r="BJ67" s="173">
        <v>58</v>
      </c>
      <c r="BK67" s="173">
        <v>59</v>
      </c>
      <c r="BL67" s="173">
        <v>60</v>
      </c>
      <c r="BM67" s="173">
        <v>61</v>
      </c>
      <c r="BN67" s="173">
        <v>62</v>
      </c>
      <c r="BO67" s="173">
        <v>63</v>
      </c>
      <c r="BP67" s="173">
        <v>64</v>
      </c>
      <c r="BQ67" s="173">
        <v>65</v>
      </c>
      <c r="BR67" s="173">
        <v>66</v>
      </c>
      <c r="BS67" s="173">
        <v>67</v>
      </c>
      <c r="BT67" s="173">
        <v>68</v>
      </c>
      <c r="BU67" s="173">
        <v>69</v>
      </c>
      <c r="BV67" s="173">
        <v>70</v>
      </c>
      <c r="BW67" s="173">
        <v>71</v>
      </c>
      <c r="BX67" s="173">
        <v>72</v>
      </c>
      <c r="BY67" s="173">
        <v>73</v>
      </c>
      <c r="BZ67" s="173">
        <v>74</v>
      </c>
      <c r="CA67" s="173">
        <v>75</v>
      </c>
      <c r="CB67" s="173">
        <v>76</v>
      </c>
      <c r="CC67" s="173">
        <v>77</v>
      </c>
      <c r="CD67" s="173">
        <v>78</v>
      </c>
      <c r="CE67" s="173">
        <v>79</v>
      </c>
      <c r="CF67" s="173">
        <v>80</v>
      </c>
      <c r="CG67" s="173">
        <v>81</v>
      </c>
      <c r="CH67" s="173">
        <v>82</v>
      </c>
      <c r="CI67" s="173">
        <v>83</v>
      </c>
      <c r="CJ67" s="173">
        <v>84</v>
      </c>
      <c r="CK67" s="173">
        <v>85</v>
      </c>
      <c r="CL67" s="173">
        <v>86</v>
      </c>
      <c r="CM67" s="173">
        <v>87</v>
      </c>
      <c r="CN67" s="173">
        <v>88</v>
      </c>
      <c r="CO67" s="173">
        <v>89</v>
      </c>
      <c r="CP67" s="173">
        <v>90</v>
      </c>
      <c r="CQ67" s="173">
        <v>91</v>
      </c>
      <c r="CR67" s="173">
        <v>92</v>
      </c>
      <c r="CS67" s="173">
        <v>93</v>
      </c>
      <c r="CT67" s="173">
        <v>94</v>
      </c>
      <c r="CU67" s="173">
        <v>95</v>
      </c>
      <c r="CV67" s="173">
        <v>96</v>
      </c>
      <c r="CW67" s="173">
        <v>97</v>
      </c>
      <c r="CX67" s="173">
        <v>98</v>
      </c>
      <c r="CY67" s="173">
        <v>99</v>
      </c>
      <c r="CZ67" s="173">
        <v>100</v>
      </c>
      <c r="DA67" s="195"/>
      <c r="DB67" s="194"/>
      <c r="DP67" s="175"/>
      <c r="DQ67" s="175"/>
      <c r="DR67" s="175"/>
      <c r="DS67" s="175"/>
      <c r="DT67" s="175"/>
    </row>
    <row r="68" spans="1:124" s="176" customFormat="1" ht="16.5" thickBot="1">
      <c r="A68" s="189"/>
      <c r="B68" s="191"/>
      <c r="C68" s="178"/>
      <c r="D68" s="180"/>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95"/>
      <c r="DB68" s="194"/>
      <c r="DP68" s="175"/>
      <c r="DQ68" s="175"/>
      <c r="DR68" s="175"/>
      <c r="DS68" s="175"/>
    </row>
    <row r="69" spans="1:124" s="176" customFormat="1" ht="16.5" thickBot="1">
      <c r="A69" s="181"/>
      <c r="B69" s="192"/>
      <c r="C69" s="62" t="s">
        <v>139</v>
      </c>
      <c r="D69" s="63"/>
      <c r="E69" s="208"/>
      <c r="F69" s="209"/>
      <c r="G69" s="209"/>
      <c r="H69" s="209"/>
      <c r="I69" s="209"/>
      <c r="J69" s="209"/>
      <c r="K69" s="209"/>
      <c r="L69" s="209"/>
      <c r="M69" s="209"/>
      <c r="N69" s="211"/>
      <c r="O69" s="209"/>
      <c r="P69" s="209"/>
      <c r="Q69" s="209"/>
      <c r="R69" s="209"/>
      <c r="S69" s="209"/>
      <c r="T69" s="209"/>
      <c r="U69" s="209"/>
      <c r="V69" s="209"/>
      <c r="W69" s="209"/>
      <c r="X69" s="211"/>
      <c r="Y69" s="209"/>
      <c r="Z69" s="209"/>
      <c r="AA69" s="209"/>
      <c r="AB69" s="209"/>
      <c r="AC69" s="209"/>
      <c r="AD69" s="209"/>
      <c r="AE69" s="209"/>
      <c r="AF69" s="209"/>
      <c r="AG69" s="209"/>
      <c r="AH69" s="211"/>
      <c r="AI69" s="209"/>
      <c r="AJ69" s="209"/>
      <c r="AK69" s="209"/>
      <c r="AL69" s="209"/>
      <c r="AM69" s="209"/>
      <c r="AN69" s="209"/>
      <c r="AO69" s="209"/>
      <c r="AP69" s="209"/>
      <c r="AQ69" s="209"/>
      <c r="AR69" s="209"/>
      <c r="AS69" s="209"/>
      <c r="AT69" s="209"/>
      <c r="AU69" s="209"/>
      <c r="AV69" s="209"/>
      <c r="AW69" s="209"/>
      <c r="AX69" s="209"/>
      <c r="AY69" s="209"/>
      <c r="AZ69" s="209"/>
      <c r="BA69" s="209"/>
      <c r="BB69" s="209"/>
      <c r="BC69" s="208"/>
      <c r="BD69" s="209"/>
      <c r="BE69" s="209"/>
      <c r="BF69" s="209"/>
      <c r="BG69" s="209"/>
      <c r="BH69" s="209"/>
      <c r="BI69" s="209"/>
      <c r="BJ69" s="209"/>
      <c r="BK69" s="209"/>
      <c r="BL69" s="211"/>
      <c r="BM69" s="209"/>
      <c r="BN69" s="209"/>
      <c r="BO69" s="209"/>
      <c r="BP69" s="209"/>
      <c r="BQ69" s="209"/>
      <c r="BR69" s="209"/>
      <c r="BS69" s="209"/>
      <c r="BT69" s="209"/>
      <c r="BU69" s="209"/>
      <c r="BV69" s="211"/>
      <c r="BW69" s="209"/>
      <c r="BX69" s="209"/>
      <c r="BY69" s="209"/>
      <c r="BZ69" s="209"/>
      <c r="CA69" s="209"/>
      <c r="CB69" s="209"/>
      <c r="CC69" s="209"/>
      <c r="CD69" s="209"/>
      <c r="CE69" s="209"/>
      <c r="CF69" s="211"/>
      <c r="CG69" s="209"/>
      <c r="CH69" s="209"/>
      <c r="CI69" s="209"/>
      <c r="CJ69" s="209"/>
      <c r="CK69" s="209"/>
      <c r="CL69" s="209"/>
      <c r="CM69" s="209"/>
      <c r="CN69" s="209"/>
      <c r="CO69" s="209"/>
      <c r="CP69" s="209"/>
      <c r="CQ69" s="209"/>
      <c r="CR69" s="209"/>
      <c r="CS69" s="209"/>
      <c r="CT69" s="209"/>
      <c r="CU69" s="209"/>
      <c r="CV69" s="209"/>
      <c r="CW69" s="209"/>
      <c r="CX69" s="209"/>
      <c r="CY69" s="209"/>
      <c r="CZ69" s="209"/>
      <c r="DA69" s="106" t="s">
        <v>68</v>
      </c>
      <c r="DB69" s="64" t="s">
        <v>69</v>
      </c>
      <c r="DP69" s="175"/>
      <c r="DQ69" s="175"/>
      <c r="DR69" s="175"/>
      <c r="DS69" s="175"/>
    </row>
    <row r="70" spans="1:124" s="176" customFormat="1" ht="14.45" customHeight="1" thickBot="1">
      <c r="A70" s="37"/>
      <c r="B70" s="38"/>
      <c r="C70" s="44" t="s">
        <v>140</v>
      </c>
      <c r="D70" s="147"/>
      <c r="E70" s="97"/>
      <c r="F70" s="98"/>
      <c r="G70" s="98"/>
      <c r="H70" s="98"/>
      <c r="I70" s="98"/>
      <c r="J70" s="98"/>
      <c r="K70" s="98"/>
      <c r="L70" s="98"/>
      <c r="M70" s="98"/>
      <c r="N70" s="98"/>
      <c r="O70" s="98"/>
      <c r="P70" s="98">
        <v>0</v>
      </c>
      <c r="Q70" s="98">
        <v>0</v>
      </c>
      <c r="R70" s="98">
        <v>0</v>
      </c>
      <c r="S70" s="98">
        <v>0</v>
      </c>
      <c r="T70" s="98">
        <v>0</v>
      </c>
      <c r="U70" s="98">
        <v>0</v>
      </c>
      <c r="V70" s="98">
        <v>0</v>
      </c>
      <c r="W70" s="98">
        <v>0</v>
      </c>
      <c r="X70" s="98">
        <v>0</v>
      </c>
      <c r="Y70" s="98">
        <v>0</v>
      </c>
      <c r="Z70" s="98">
        <v>0</v>
      </c>
      <c r="AA70" s="98">
        <v>0</v>
      </c>
      <c r="AB70" s="98">
        <v>0</v>
      </c>
      <c r="AC70" s="98">
        <v>0</v>
      </c>
      <c r="AD70" s="98">
        <v>0</v>
      </c>
      <c r="AE70" s="98">
        <v>0</v>
      </c>
      <c r="AF70" s="98">
        <v>0</v>
      </c>
      <c r="AG70" s="98">
        <v>0</v>
      </c>
      <c r="AH70" s="98">
        <v>0</v>
      </c>
      <c r="AI70" s="98">
        <v>0</v>
      </c>
      <c r="AJ70" s="98">
        <v>0</v>
      </c>
      <c r="AK70" s="98">
        <v>0</v>
      </c>
      <c r="AL70" s="98">
        <v>0</v>
      </c>
      <c r="AM70" s="98">
        <v>0</v>
      </c>
      <c r="AN70" s="98">
        <v>0</v>
      </c>
      <c r="AO70" s="98">
        <v>0</v>
      </c>
      <c r="AP70" s="98">
        <v>0</v>
      </c>
      <c r="AQ70" s="98">
        <v>0</v>
      </c>
      <c r="AR70" s="98">
        <v>0</v>
      </c>
      <c r="AS70" s="98">
        <v>0</v>
      </c>
      <c r="AT70" s="98">
        <v>0</v>
      </c>
      <c r="AU70" s="98">
        <v>0</v>
      </c>
      <c r="AV70" s="98">
        <v>0</v>
      </c>
      <c r="AW70" s="98">
        <v>0</v>
      </c>
      <c r="AX70" s="98">
        <v>0</v>
      </c>
      <c r="AY70" s="98">
        <v>0</v>
      </c>
      <c r="AZ70" s="98">
        <v>0</v>
      </c>
      <c r="BA70" s="98">
        <v>0</v>
      </c>
      <c r="BB70" s="98">
        <v>0</v>
      </c>
      <c r="BC70" s="97"/>
      <c r="BD70" s="98"/>
      <c r="BE70" s="98"/>
      <c r="BF70" s="98"/>
      <c r="BG70" s="98"/>
      <c r="BH70" s="98"/>
      <c r="BI70" s="98"/>
      <c r="BJ70" s="98"/>
      <c r="BK70" s="98"/>
      <c r="BL70" s="98"/>
      <c r="BM70" s="98"/>
      <c r="BN70" s="98">
        <v>0</v>
      </c>
      <c r="BO70" s="98">
        <v>0</v>
      </c>
      <c r="BP70" s="98">
        <v>0</v>
      </c>
      <c r="BQ70" s="98">
        <v>0</v>
      </c>
      <c r="BR70" s="98">
        <v>0</v>
      </c>
      <c r="BS70" s="98">
        <v>0</v>
      </c>
      <c r="BT70" s="98">
        <v>0</v>
      </c>
      <c r="BU70" s="98">
        <v>0</v>
      </c>
      <c r="BV70" s="98">
        <v>0</v>
      </c>
      <c r="BW70" s="98">
        <v>0</v>
      </c>
      <c r="BX70" s="98">
        <v>0</v>
      </c>
      <c r="BY70" s="98">
        <v>0</v>
      </c>
      <c r="BZ70" s="98">
        <v>0</v>
      </c>
      <c r="CA70" s="98">
        <v>0</v>
      </c>
      <c r="CB70" s="98">
        <v>0</v>
      </c>
      <c r="CC70" s="98">
        <v>0</v>
      </c>
      <c r="CD70" s="98">
        <v>0</v>
      </c>
      <c r="CE70" s="98">
        <v>0</v>
      </c>
      <c r="CF70" s="98">
        <v>0</v>
      </c>
      <c r="CG70" s="98">
        <v>0</v>
      </c>
      <c r="CH70" s="98">
        <v>0</v>
      </c>
      <c r="CI70" s="98">
        <v>0</v>
      </c>
      <c r="CJ70" s="98">
        <v>0</v>
      </c>
      <c r="CK70" s="98">
        <v>0</v>
      </c>
      <c r="CL70" s="98">
        <v>0</v>
      </c>
      <c r="CM70" s="98">
        <v>0</v>
      </c>
      <c r="CN70" s="98">
        <v>0</v>
      </c>
      <c r="CO70" s="98">
        <v>0</v>
      </c>
      <c r="CP70" s="98">
        <v>0</v>
      </c>
      <c r="CQ70" s="98">
        <v>0</v>
      </c>
      <c r="CR70" s="98">
        <v>0</v>
      </c>
      <c r="CS70" s="98">
        <v>0</v>
      </c>
      <c r="CT70" s="98">
        <v>0</v>
      </c>
      <c r="CU70" s="98">
        <v>0</v>
      </c>
      <c r="CV70" s="98">
        <v>0</v>
      </c>
      <c r="CW70" s="98">
        <v>0</v>
      </c>
      <c r="CX70" s="98">
        <v>0</v>
      </c>
      <c r="CY70" s="98">
        <v>0</v>
      </c>
      <c r="CZ70" s="98">
        <v>0</v>
      </c>
      <c r="DA70" s="105">
        <f>SUM(E70:CZ70)</f>
        <v>0</v>
      </c>
      <c r="DB70" s="117">
        <f t="shared" ref="DB70:DB84" si="17">SUMPRODUCT(E70:CZ70,DiscountFactors)</f>
        <v>0</v>
      </c>
      <c r="DP70" s="175">
        <f t="shared" ref="DP70:DP130" si="18">IF(A70="BUSINESS",1,0)</f>
        <v>0</v>
      </c>
      <c r="DQ70" s="175">
        <f t="shared" ref="DQ70:DQ130" si="19">IF(A70="HOUSEHOLD",1,0)</f>
        <v>0</v>
      </c>
      <c r="DR70" s="175">
        <f t="shared" ref="DR70:DR130" si="20">IF(AND(B70="YES",DP70=1),1,0)</f>
        <v>0</v>
      </c>
      <c r="DS70" s="175">
        <f t="shared" ref="DS70:DS130" si="21">IF(AND(B70="YES",DQ70=1),1,0)</f>
        <v>0</v>
      </c>
      <c r="DT70" s="175"/>
    </row>
    <row r="71" spans="1:124" s="176" customFormat="1" ht="15.4" customHeight="1" thickBot="1">
      <c r="A71" s="185" t="str">
        <f>IF(DA70&lt;&gt;0,(IF(OR(A70="",B70=""),"Please fill in the two boxes above",IF(AND(B70="YES",OR(A70="OTHER",A70="")),"YES for direct impacts on business/household only",""))),"")</f>
        <v/>
      </c>
      <c r="B71" s="187"/>
      <c r="C71" s="40" t="s">
        <v>53</v>
      </c>
      <c r="D71" s="151"/>
      <c r="E71" s="99"/>
      <c r="F71" s="3"/>
      <c r="G71" s="3"/>
      <c r="H71" s="3"/>
      <c r="I71" s="3"/>
      <c r="J71" s="3"/>
      <c r="K71" s="3"/>
      <c r="L71" s="3"/>
      <c r="M71" s="3"/>
      <c r="N71" s="3"/>
      <c r="O71" s="3"/>
      <c r="P71" s="2">
        <v>0</v>
      </c>
      <c r="Q71" s="2">
        <v>0</v>
      </c>
      <c r="R71" s="2">
        <v>0</v>
      </c>
      <c r="S71" s="2">
        <v>0</v>
      </c>
      <c r="T71" s="2">
        <v>0</v>
      </c>
      <c r="U71" s="2">
        <v>0</v>
      </c>
      <c r="V71" s="2">
        <v>0</v>
      </c>
      <c r="W71" s="2">
        <v>0</v>
      </c>
      <c r="X71" s="2">
        <v>0</v>
      </c>
      <c r="Y71" s="2">
        <v>0</v>
      </c>
      <c r="Z71" s="2">
        <v>0</v>
      </c>
      <c r="AA71" s="2">
        <v>0</v>
      </c>
      <c r="AB71" s="2">
        <v>0</v>
      </c>
      <c r="AC71" s="2">
        <v>0</v>
      </c>
      <c r="AD71" s="2">
        <v>0</v>
      </c>
      <c r="AE71" s="2">
        <v>0</v>
      </c>
      <c r="AF71" s="2">
        <v>0</v>
      </c>
      <c r="AG71" s="2">
        <v>0</v>
      </c>
      <c r="AH71" s="2">
        <v>0</v>
      </c>
      <c r="AI71" s="2">
        <v>0</v>
      </c>
      <c r="AJ71" s="2">
        <v>0</v>
      </c>
      <c r="AK71" s="2">
        <v>0</v>
      </c>
      <c r="AL71" s="2">
        <v>0</v>
      </c>
      <c r="AM71" s="2">
        <v>0</v>
      </c>
      <c r="AN71" s="2">
        <v>0</v>
      </c>
      <c r="AO71" s="2">
        <v>0</v>
      </c>
      <c r="AP71" s="2">
        <v>0</v>
      </c>
      <c r="AQ71" s="2">
        <v>0</v>
      </c>
      <c r="AR71" s="2">
        <v>0</v>
      </c>
      <c r="AS71" s="2">
        <v>0</v>
      </c>
      <c r="AT71" s="2">
        <v>0</v>
      </c>
      <c r="AU71" s="2">
        <v>0</v>
      </c>
      <c r="AV71" s="2">
        <v>0</v>
      </c>
      <c r="AW71" s="2">
        <v>0</v>
      </c>
      <c r="AX71" s="2">
        <v>0</v>
      </c>
      <c r="AY71" s="2">
        <v>0</v>
      </c>
      <c r="AZ71" s="2">
        <v>0</v>
      </c>
      <c r="BA71" s="2">
        <v>0</v>
      </c>
      <c r="BB71" s="2">
        <v>0</v>
      </c>
      <c r="BC71" s="99"/>
      <c r="BD71" s="3"/>
      <c r="BE71" s="3"/>
      <c r="BF71" s="3"/>
      <c r="BG71" s="3"/>
      <c r="BH71" s="3"/>
      <c r="BI71" s="3"/>
      <c r="BJ71" s="3"/>
      <c r="BK71" s="3"/>
      <c r="BL71" s="3"/>
      <c r="BM71" s="3"/>
      <c r="BN71" s="2">
        <v>0</v>
      </c>
      <c r="BO71" s="2">
        <v>0</v>
      </c>
      <c r="BP71" s="2">
        <v>0</v>
      </c>
      <c r="BQ71" s="2">
        <v>0</v>
      </c>
      <c r="BR71" s="2">
        <v>0</v>
      </c>
      <c r="BS71" s="2">
        <v>0</v>
      </c>
      <c r="BT71" s="2">
        <v>0</v>
      </c>
      <c r="BU71" s="2">
        <v>0</v>
      </c>
      <c r="BV71" s="2">
        <v>0</v>
      </c>
      <c r="BW71" s="2">
        <v>0</v>
      </c>
      <c r="BX71" s="2">
        <v>0</v>
      </c>
      <c r="BY71" s="2">
        <v>0</v>
      </c>
      <c r="BZ71" s="2">
        <v>0</v>
      </c>
      <c r="CA71" s="2">
        <v>0</v>
      </c>
      <c r="CB71" s="2">
        <v>0</v>
      </c>
      <c r="CC71" s="2">
        <v>0</v>
      </c>
      <c r="CD71" s="2">
        <v>0</v>
      </c>
      <c r="CE71" s="2">
        <v>0</v>
      </c>
      <c r="CF71" s="2">
        <v>0</v>
      </c>
      <c r="CG71" s="2">
        <v>0</v>
      </c>
      <c r="CH71" s="2">
        <v>0</v>
      </c>
      <c r="CI71" s="2">
        <v>0</v>
      </c>
      <c r="CJ71" s="2">
        <v>0</v>
      </c>
      <c r="CK71" s="2">
        <v>0</v>
      </c>
      <c r="CL71" s="2">
        <v>0</v>
      </c>
      <c r="CM71" s="2">
        <v>0</v>
      </c>
      <c r="CN71" s="2">
        <v>0</v>
      </c>
      <c r="CO71" s="2">
        <v>0</v>
      </c>
      <c r="CP71" s="2">
        <v>0</v>
      </c>
      <c r="CQ71" s="2">
        <v>0</v>
      </c>
      <c r="CR71" s="2">
        <v>0</v>
      </c>
      <c r="CS71" s="2">
        <v>0</v>
      </c>
      <c r="CT71" s="2">
        <v>0</v>
      </c>
      <c r="CU71" s="2">
        <v>0</v>
      </c>
      <c r="CV71" s="2">
        <v>0</v>
      </c>
      <c r="CW71" s="2">
        <v>0</v>
      </c>
      <c r="CX71" s="2">
        <v>0</v>
      </c>
      <c r="CY71" s="2">
        <v>0</v>
      </c>
      <c r="CZ71" s="2">
        <v>0</v>
      </c>
      <c r="DA71" s="105">
        <f t="shared" ref="DA71:DA84" si="22">SUM(E71:CZ71)</f>
        <v>0</v>
      </c>
      <c r="DB71" s="117">
        <f t="shared" si="17"/>
        <v>0</v>
      </c>
      <c r="DP71" s="175">
        <f t="shared" si="18"/>
        <v>0</v>
      </c>
      <c r="DQ71" s="175">
        <f t="shared" si="19"/>
        <v>0</v>
      </c>
      <c r="DR71" s="175">
        <f t="shared" si="20"/>
        <v>0</v>
      </c>
      <c r="DS71" s="175">
        <f t="shared" si="21"/>
        <v>0</v>
      </c>
      <c r="DT71" s="175"/>
    </row>
    <row r="72" spans="1:124" s="176" customFormat="1" ht="16.5" thickBot="1">
      <c r="A72" s="188"/>
      <c r="B72" s="187"/>
      <c r="C72" s="41" t="s">
        <v>54</v>
      </c>
      <c r="D72" s="152"/>
      <c r="E72" s="100"/>
      <c r="F72" s="101"/>
      <c r="G72" s="101"/>
      <c r="H72" s="101"/>
      <c r="I72" s="101"/>
      <c r="J72" s="101"/>
      <c r="K72" s="101"/>
      <c r="L72" s="101"/>
      <c r="M72" s="101"/>
      <c r="N72" s="101"/>
      <c r="O72" s="101"/>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100"/>
      <c r="BD72" s="101"/>
      <c r="BE72" s="101"/>
      <c r="BF72" s="101"/>
      <c r="BG72" s="101"/>
      <c r="BH72" s="101"/>
      <c r="BI72" s="101"/>
      <c r="BJ72" s="101"/>
      <c r="BK72" s="101"/>
      <c r="BL72" s="101"/>
      <c r="BM72" s="101"/>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105">
        <f t="shared" si="22"/>
        <v>0</v>
      </c>
      <c r="DB72" s="117">
        <f t="shared" si="17"/>
        <v>0</v>
      </c>
      <c r="DP72" s="175">
        <f t="shared" si="18"/>
        <v>0</v>
      </c>
      <c r="DQ72" s="175">
        <f t="shared" si="19"/>
        <v>0</v>
      </c>
      <c r="DR72" s="175">
        <f t="shared" si="20"/>
        <v>0</v>
      </c>
      <c r="DS72" s="175">
        <f t="shared" si="21"/>
        <v>0</v>
      </c>
      <c r="DT72" s="175"/>
    </row>
    <row r="73" spans="1:124" s="176" customFormat="1" ht="15.4" hidden="1" customHeight="1" outlineLevel="1" thickBot="1">
      <c r="A73" s="37"/>
      <c r="B73" s="38"/>
      <c r="C73" s="46" t="s">
        <v>141</v>
      </c>
      <c r="D73" s="153"/>
      <c r="E73" s="97"/>
      <c r="F73" s="98"/>
      <c r="G73" s="98"/>
      <c r="H73" s="98"/>
      <c r="I73" s="98"/>
      <c r="J73" s="98"/>
      <c r="K73" s="98"/>
      <c r="L73" s="98"/>
      <c r="M73" s="98"/>
      <c r="N73" s="98"/>
      <c r="O73" s="98"/>
      <c r="P73" s="98">
        <v>0</v>
      </c>
      <c r="Q73" s="98">
        <v>0</v>
      </c>
      <c r="R73" s="98">
        <v>0</v>
      </c>
      <c r="S73" s="98">
        <v>0</v>
      </c>
      <c r="T73" s="98">
        <v>0</v>
      </c>
      <c r="U73" s="98">
        <v>0</v>
      </c>
      <c r="V73" s="98">
        <v>0</v>
      </c>
      <c r="W73" s="98">
        <v>0</v>
      </c>
      <c r="X73" s="98">
        <v>0</v>
      </c>
      <c r="Y73" s="98">
        <v>0</v>
      </c>
      <c r="Z73" s="98">
        <v>0</v>
      </c>
      <c r="AA73" s="98">
        <v>0</v>
      </c>
      <c r="AB73" s="98">
        <v>0</v>
      </c>
      <c r="AC73" s="98">
        <v>0</v>
      </c>
      <c r="AD73" s="98">
        <v>0</v>
      </c>
      <c r="AE73" s="98">
        <v>0</v>
      </c>
      <c r="AF73" s="98">
        <v>0</v>
      </c>
      <c r="AG73" s="98">
        <v>0</v>
      </c>
      <c r="AH73" s="98">
        <v>0</v>
      </c>
      <c r="AI73" s="98">
        <v>0</v>
      </c>
      <c r="AJ73" s="98">
        <v>0</v>
      </c>
      <c r="AK73" s="98">
        <v>0</v>
      </c>
      <c r="AL73" s="98">
        <v>0</v>
      </c>
      <c r="AM73" s="98">
        <v>0</v>
      </c>
      <c r="AN73" s="98">
        <v>0</v>
      </c>
      <c r="AO73" s="98">
        <v>0</v>
      </c>
      <c r="AP73" s="98">
        <v>0</v>
      </c>
      <c r="AQ73" s="98">
        <v>0</v>
      </c>
      <c r="AR73" s="98">
        <v>0</v>
      </c>
      <c r="AS73" s="98">
        <v>0</v>
      </c>
      <c r="AT73" s="98">
        <v>0</v>
      </c>
      <c r="AU73" s="98">
        <v>0</v>
      </c>
      <c r="AV73" s="98">
        <v>0</v>
      </c>
      <c r="AW73" s="98">
        <v>0</v>
      </c>
      <c r="AX73" s="98">
        <v>0</v>
      </c>
      <c r="AY73" s="98">
        <v>0</v>
      </c>
      <c r="AZ73" s="98">
        <v>0</v>
      </c>
      <c r="BA73" s="98">
        <v>0</v>
      </c>
      <c r="BB73" s="102">
        <v>0</v>
      </c>
      <c r="BC73" s="97"/>
      <c r="BD73" s="98"/>
      <c r="BE73" s="98"/>
      <c r="BF73" s="98"/>
      <c r="BG73" s="98"/>
      <c r="BH73" s="98"/>
      <c r="BI73" s="98"/>
      <c r="BJ73" s="98"/>
      <c r="BK73" s="98"/>
      <c r="BL73" s="98"/>
      <c r="BM73" s="98"/>
      <c r="BN73" s="98">
        <v>0</v>
      </c>
      <c r="BO73" s="98">
        <v>0</v>
      </c>
      <c r="BP73" s="98">
        <v>0</v>
      </c>
      <c r="BQ73" s="98">
        <v>0</v>
      </c>
      <c r="BR73" s="98">
        <v>0</v>
      </c>
      <c r="BS73" s="98">
        <v>0</v>
      </c>
      <c r="BT73" s="98">
        <v>0</v>
      </c>
      <c r="BU73" s="98">
        <v>0</v>
      </c>
      <c r="BV73" s="98">
        <v>0</v>
      </c>
      <c r="BW73" s="98">
        <v>0</v>
      </c>
      <c r="BX73" s="98">
        <v>0</v>
      </c>
      <c r="BY73" s="98">
        <v>0</v>
      </c>
      <c r="BZ73" s="98">
        <v>0</v>
      </c>
      <c r="CA73" s="98">
        <v>0</v>
      </c>
      <c r="CB73" s="98">
        <v>0</v>
      </c>
      <c r="CC73" s="98">
        <v>0</v>
      </c>
      <c r="CD73" s="98">
        <v>0</v>
      </c>
      <c r="CE73" s="98">
        <v>0</v>
      </c>
      <c r="CF73" s="98">
        <v>0</v>
      </c>
      <c r="CG73" s="98">
        <v>0</v>
      </c>
      <c r="CH73" s="98">
        <v>0</v>
      </c>
      <c r="CI73" s="98">
        <v>0</v>
      </c>
      <c r="CJ73" s="98">
        <v>0</v>
      </c>
      <c r="CK73" s="98">
        <v>0</v>
      </c>
      <c r="CL73" s="98">
        <v>0</v>
      </c>
      <c r="CM73" s="98">
        <v>0</v>
      </c>
      <c r="CN73" s="98">
        <v>0</v>
      </c>
      <c r="CO73" s="98">
        <v>0</v>
      </c>
      <c r="CP73" s="98">
        <v>0</v>
      </c>
      <c r="CQ73" s="98">
        <v>0</v>
      </c>
      <c r="CR73" s="98">
        <v>0</v>
      </c>
      <c r="CS73" s="98">
        <v>0</v>
      </c>
      <c r="CT73" s="98">
        <v>0</v>
      </c>
      <c r="CU73" s="98">
        <v>0</v>
      </c>
      <c r="CV73" s="98">
        <v>0</v>
      </c>
      <c r="CW73" s="98">
        <v>0</v>
      </c>
      <c r="CX73" s="98">
        <v>0</v>
      </c>
      <c r="CY73" s="98">
        <v>0</v>
      </c>
      <c r="CZ73" s="102">
        <v>0</v>
      </c>
      <c r="DA73" s="105">
        <f t="shared" si="22"/>
        <v>0</v>
      </c>
      <c r="DB73" s="117">
        <f t="shared" si="17"/>
        <v>0</v>
      </c>
      <c r="DP73" s="175">
        <f t="shared" si="18"/>
        <v>0</v>
      </c>
      <c r="DQ73" s="175">
        <f t="shared" si="19"/>
        <v>0</v>
      </c>
      <c r="DR73" s="175">
        <f t="shared" si="20"/>
        <v>0</v>
      </c>
      <c r="DS73" s="175">
        <f t="shared" si="21"/>
        <v>0</v>
      </c>
      <c r="DT73" s="175"/>
    </row>
    <row r="74" spans="1:124" s="176" customFormat="1" ht="15.4" hidden="1" customHeight="1" outlineLevel="1" thickBot="1">
      <c r="A74" s="185" t="str">
        <f>IF(DA73&lt;&gt;0,(IF(OR(A73="",B73=""),"Please fill in the two boxes above",IF(AND(B73="YES",OR(A73="OTHER",A73="")),"YES for direct impacts on business/household only",""))),"")</f>
        <v/>
      </c>
      <c r="B74" s="187"/>
      <c r="C74" s="40" t="s">
        <v>53</v>
      </c>
      <c r="D74" s="151"/>
      <c r="E74" s="99"/>
      <c r="F74" s="3"/>
      <c r="G74" s="3"/>
      <c r="H74" s="3"/>
      <c r="I74" s="3"/>
      <c r="J74" s="3"/>
      <c r="K74" s="3"/>
      <c r="L74" s="3"/>
      <c r="M74" s="3"/>
      <c r="N74" s="3"/>
      <c r="O74" s="3"/>
      <c r="P74" s="2">
        <v>0</v>
      </c>
      <c r="Q74" s="2">
        <v>0</v>
      </c>
      <c r="R74" s="2">
        <v>0</v>
      </c>
      <c r="S74" s="2">
        <v>0</v>
      </c>
      <c r="T74" s="2">
        <v>0</v>
      </c>
      <c r="U74" s="2">
        <v>0</v>
      </c>
      <c r="V74" s="2">
        <v>0</v>
      </c>
      <c r="W74" s="2">
        <v>0</v>
      </c>
      <c r="X74" s="2">
        <v>0</v>
      </c>
      <c r="Y74" s="2">
        <v>0</v>
      </c>
      <c r="Z74" s="2">
        <v>0</v>
      </c>
      <c r="AA74" s="2">
        <v>0</v>
      </c>
      <c r="AB74" s="2">
        <v>0</v>
      </c>
      <c r="AC74" s="2">
        <v>0</v>
      </c>
      <c r="AD74" s="2">
        <v>0</v>
      </c>
      <c r="AE74" s="2">
        <v>0</v>
      </c>
      <c r="AF74" s="2">
        <v>0</v>
      </c>
      <c r="AG74" s="2">
        <v>0</v>
      </c>
      <c r="AH74" s="2">
        <v>0</v>
      </c>
      <c r="AI74" s="2">
        <v>0</v>
      </c>
      <c r="AJ74" s="2">
        <v>0</v>
      </c>
      <c r="AK74" s="2">
        <v>0</v>
      </c>
      <c r="AL74" s="2">
        <v>0</v>
      </c>
      <c r="AM74" s="2">
        <v>0</v>
      </c>
      <c r="AN74" s="2">
        <v>0</v>
      </c>
      <c r="AO74" s="2">
        <v>0</v>
      </c>
      <c r="AP74" s="2">
        <v>0</v>
      </c>
      <c r="AQ74" s="2">
        <v>0</v>
      </c>
      <c r="AR74" s="2">
        <v>0</v>
      </c>
      <c r="AS74" s="2">
        <v>0</v>
      </c>
      <c r="AT74" s="2">
        <v>0</v>
      </c>
      <c r="AU74" s="2">
        <v>0</v>
      </c>
      <c r="AV74" s="2">
        <v>0</v>
      </c>
      <c r="AW74" s="2">
        <v>0</v>
      </c>
      <c r="AX74" s="2">
        <v>0</v>
      </c>
      <c r="AY74" s="2">
        <v>0</v>
      </c>
      <c r="AZ74" s="2">
        <v>0</v>
      </c>
      <c r="BA74" s="2">
        <v>0</v>
      </c>
      <c r="BB74" s="103">
        <v>0</v>
      </c>
      <c r="BC74" s="99"/>
      <c r="BD74" s="3"/>
      <c r="BE74" s="3"/>
      <c r="BF74" s="3"/>
      <c r="BG74" s="3"/>
      <c r="BH74" s="3"/>
      <c r="BI74" s="3"/>
      <c r="BJ74" s="3"/>
      <c r="BK74" s="3"/>
      <c r="BL74" s="3"/>
      <c r="BM74" s="3"/>
      <c r="BN74" s="2">
        <v>0</v>
      </c>
      <c r="BO74" s="2">
        <v>0</v>
      </c>
      <c r="BP74" s="2">
        <v>0</v>
      </c>
      <c r="BQ74" s="2">
        <v>0</v>
      </c>
      <c r="BR74" s="2">
        <v>0</v>
      </c>
      <c r="BS74" s="2">
        <v>0</v>
      </c>
      <c r="BT74" s="2">
        <v>0</v>
      </c>
      <c r="BU74" s="2">
        <v>0</v>
      </c>
      <c r="BV74" s="2">
        <v>0</v>
      </c>
      <c r="BW74" s="2">
        <v>0</v>
      </c>
      <c r="BX74" s="2">
        <v>0</v>
      </c>
      <c r="BY74" s="2">
        <v>0</v>
      </c>
      <c r="BZ74" s="2">
        <v>0</v>
      </c>
      <c r="CA74" s="2">
        <v>0</v>
      </c>
      <c r="CB74" s="2">
        <v>0</v>
      </c>
      <c r="CC74" s="2">
        <v>0</v>
      </c>
      <c r="CD74" s="2">
        <v>0</v>
      </c>
      <c r="CE74" s="2">
        <v>0</v>
      </c>
      <c r="CF74" s="2">
        <v>0</v>
      </c>
      <c r="CG74" s="2">
        <v>0</v>
      </c>
      <c r="CH74" s="2">
        <v>0</v>
      </c>
      <c r="CI74" s="2">
        <v>0</v>
      </c>
      <c r="CJ74" s="2">
        <v>0</v>
      </c>
      <c r="CK74" s="2">
        <v>0</v>
      </c>
      <c r="CL74" s="2">
        <v>0</v>
      </c>
      <c r="CM74" s="2">
        <v>0</v>
      </c>
      <c r="CN74" s="2">
        <v>0</v>
      </c>
      <c r="CO74" s="2">
        <v>0</v>
      </c>
      <c r="CP74" s="2">
        <v>0</v>
      </c>
      <c r="CQ74" s="2">
        <v>0</v>
      </c>
      <c r="CR74" s="2">
        <v>0</v>
      </c>
      <c r="CS74" s="2">
        <v>0</v>
      </c>
      <c r="CT74" s="2">
        <v>0</v>
      </c>
      <c r="CU74" s="2">
        <v>0</v>
      </c>
      <c r="CV74" s="2">
        <v>0</v>
      </c>
      <c r="CW74" s="2">
        <v>0</v>
      </c>
      <c r="CX74" s="2">
        <v>0</v>
      </c>
      <c r="CY74" s="2">
        <v>0</v>
      </c>
      <c r="CZ74" s="103">
        <v>0</v>
      </c>
      <c r="DA74" s="105">
        <f t="shared" si="22"/>
        <v>0</v>
      </c>
      <c r="DB74" s="117">
        <f t="shared" si="17"/>
        <v>0</v>
      </c>
      <c r="DP74" s="175">
        <f t="shared" si="18"/>
        <v>0</v>
      </c>
      <c r="DQ74" s="175">
        <f t="shared" si="19"/>
        <v>0</v>
      </c>
      <c r="DR74" s="175">
        <f t="shared" si="20"/>
        <v>0</v>
      </c>
      <c r="DS74" s="175">
        <f t="shared" si="21"/>
        <v>0</v>
      </c>
      <c r="DT74" s="175"/>
    </row>
    <row r="75" spans="1:124" s="176" customFormat="1" ht="15.4" hidden="1" customHeight="1" outlineLevel="1" thickBot="1">
      <c r="A75" s="188"/>
      <c r="B75" s="187"/>
      <c r="C75" s="41" t="s">
        <v>54</v>
      </c>
      <c r="D75" s="152"/>
      <c r="E75" s="100"/>
      <c r="F75" s="101"/>
      <c r="G75" s="101"/>
      <c r="H75" s="101"/>
      <c r="I75" s="101"/>
      <c r="J75" s="101"/>
      <c r="K75" s="101"/>
      <c r="L75" s="101"/>
      <c r="M75" s="101"/>
      <c r="N75" s="101"/>
      <c r="O75" s="101"/>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104">
        <v>0</v>
      </c>
      <c r="BC75" s="100"/>
      <c r="BD75" s="101"/>
      <c r="BE75" s="101"/>
      <c r="BF75" s="101"/>
      <c r="BG75" s="101"/>
      <c r="BH75" s="101"/>
      <c r="BI75" s="101"/>
      <c r="BJ75" s="101"/>
      <c r="BK75" s="101"/>
      <c r="BL75" s="101"/>
      <c r="BM75" s="101"/>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104">
        <v>0</v>
      </c>
      <c r="DA75" s="105">
        <f t="shared" si="22"/>
        <v>0</v>
      </c>
      <c r="DB75" s="117">
        <f t="shared" si="17"/>
        <v>0</v>
      </c>
      <c r="DP75" s="175">
        <f t="shared" si="18"/>
        <v>0</v>
      </c>
      <c r="DQ75" s="175">
        <f t="shared" si="19"/>
        <v>0</v>
      </c>
      <c r="DR75" s="175">
        <f t="shared" si="20"/>
        <v>0</v>
      </c>
      <c r="DS75" s="175">
        <f t="shared" si="21"/>
        <v>0</v>
      </c>
      <c r="DT75" s="175"/>
    </row>
    <row r="76" spans="1:124" s="176" customFormat="1" ht="15.4" hidden="1" customHeight="1" outlineLevel="1" thickBot="1">
      <c r="A76" s="37"/>
      <c r="B76" s="38"/>
      <c r="C76" s="46" t="s">
        <v>142</v>
      </c>
      <c r="D76" s="153"/>
      <c r="E76" s="97"/>
      <c r="F76" s="98"/>
      <c r="G76" s="98"/>
      <c r="H76" s="98"/>
      <c r="I76" s="98"/>
      <c r="J76" s="98"/>
      <c r="K76" s="98"/>
      <c r="L76" s="98"/>
      <c r="M76" s="98"/>
      <c r="N76" s="98"/>
      <c r="O76" s="98"/>
      <c r="P76" s="98">
        <v>0</v>
      </c>
      <c r="Q76" s="98">
        <v>0</v>
      </c>
      <c r="R76" s="98">
        <v>0</v>
      </c>
      <c r="S76" s="98">
        <v>0</v>
      </c>
      <c r="T76" s="98">
        <v>0</v>
      </c>
      <c r="U76" s="98">
        <v>0</v>
      </c>
      <c r="V76" s="98">
        <v>0</v>
      </c>
      <c r="W76" s="98">
        <v>0</v>
      </c>
      <c r="X76" s="98">
        <v>0</v>
      </c>
      <c r="Y76" s="98">
        <v>0</v>
      </c>
      <c r="Z76" s="98">
        <v>0</v>
      </c>
      <c r="AA76" s="98">
        <v>0</v>
      </c>
      <c r="AB76" s="98">
        <v>0</v>
      </c>
      <c r="AC76" s="98">
        <v>0</v>
      </c>
      <c r="AD76" s="98">
        <v>0</v>
      </c>
      <c r="AE76" s="98">
        <v>0</v>
      </c>
      <c r="AF76" s="98">
        <v>0</v>
      </c>
      <c r="AG76" s="98">
        <v>0</v>
      </c>
      <c r="AH76" s="98">
        <v>0</v>
      </c>
      <c r="AI76" s="98">
        <v>0</v>
      </c>
      <c r="AJ76" s="98">
        <v>0</v>
      </c>
      <c r="AK76" s="98">
        <v>0</v>
      </c>
      <c r="AL76" s="98">
        <v>0</v>
      </c>
      <c r="AM76" s="98">
        <v>0</v>
      </c>
      <c r="AN76" s="98">
        <v>0</v>
      </c>
      <c r="AO76" s="98">
        <v>0</v>
      </c>
      <c r="AP76" s="98">
        <v>0</v>
      </c>
      <c r="AQ76" s="98">
        <v>0</v>
      </c>
      <c r="AR76" s="98">
        <v>0</v>
      </c>
      <c r="AS76" s="98">
        <v>0</v>
      </c>
      <c r="AT76" s="98">
        <v>0</v>
      </c>
      <c r="AU76" s="98">
        <v>0</v>
      </c>
      <c r="AV76" s="98">
        <v>0</v>
      </c>
      <c r="AW76" s="98">
        <v>0</v>
      </c>
      <c r="AX76" s="98">
        <v>0</v>
      </c>
      <c r="AY76" s="98">
        <v>0</v>
      </c>
      <c r="AZ76" s="98">
        <v>0</v>
      </c>
      <c r="BA76" s="98">
        <v>0</v>
      </c>
      <c r="BB76" s="102">
        <v>0</v>
      </c>
      <c r="BC76" s="97"/>
      <c r="BD76" s="98"/>
      <c r="BE76" s="98"/>
      <c r="BF76" s="98"/>
      <c r="BG76" s="98"/>
      <c r="BH76" s="98"/>
      <c r="BI76" s="98"/>
      <c r="BJ76" s="98"/>
      <c r="BK76" s="98"/>
      <c r="BL76" s="98"/>
      <c r="BM76" s="98"/>
      <c r="BN76" s="98">
        <v>0</v>
      </c>
      <c r="BO76" s="98">
        <v>0</v>
      </c>
      <c r="BP76" s="98">
        <v>0</v>
      </c>
      <c r="BQ76" s="98">
        <v>0</v>
      </c>
      <c r="BR76" s="98">
        <v>0</v>
      </c>
      <c r="BS76" s="98">
        <v>0</v>
      </c>
      <c r="BT76" s="98">
        <v>0</v>
      </c>
      <c r="BU76" s="98">
        <v>0</v>
      </c>
      <c r="BV76" s="98">
        <v>0</v>
      </c>
      <c r="BW76" s="98">
        <v>0</v>
      </c>
      <c r="BX76" s="98">
        <v>0</v>
      </c>
      <c r="BY76" s="98">
        <v>0</v>
      </c>
      <c r="BZ76" s="98">
        <v>0</v>
      </c>
      <c r="CA76" s="98">
        <v>0</v>
      </c>
      <c r="CB76" s="98">
        <v>0</v>
      </c>
      <c r="CC76" s="98">
        <v>0</v>
      </c>
      <c r="CD76" s="98">
        <v>0</v>
      </c>
      <c r="CE76" s="98">
        <v>0</v>
      </c>
      <c r="CF76" s="98">
        <v>0</v>
      </c>
      <c r="CG76" s="98">
        <v>0</v>
      </c>
      <c r="CH76" s="98">
        <v>0</v>
      </c>
      <c r="CI76" s="98">
        <v>0</v>
      </c>
      <c r="CJ76" s="98">
        <v>0</v>
      </c>
      <c r="CK76" s="98">
        <v>0</v>
      </c>
      <c r="CL76" s="98">
        <v>0</v>
      </c>
      <c r="CM76" s="98">
        <v>0</v>
      </c>
      <c r="CN76" s="98">
        <v>0</v>
      </c>
      <c r="CO76" s="98">
        <v>0</v>
      </c>
      <c r="CP76" s="98">
        <v>0</v>
      </c>
      <c r="CQ76" s="98">
        <v>0</v>
      </c>
      <c r="CR76" s="98">
        <v>0</v>
      </c>
      <c r="CS76" s="98">
        <v>0</v>
      </c>
      <c r="CT76" s="98">
        <v>0</v>
      </c>
      <c r="CU76" s="98">
        <v>0</v>
      </c>
      <c r="CV76" s="98">
        <v>0</v>
      </c>
      <c r="CW76" s="98">
        <v>0</v>
      </c>
      <c r="CX76" s="98">
        <v>0</v>
      </c>
      <c r="CY76" s="98">
        <v>0</v>
      </c>
      <c r="CZ76" s="102">
        <v>0</v>
      </c>
      <c r="DA76" s="105">
        <f t="shared" si="22"/>
        <v>0</v>
      </c>
      <c r="DB76" s="117">
        <f t="shared" si="17"/>
        <v>0</v>
      </c>
      <c r="DP76" s="175">
        <f t="shared" si="18"/>
        <v>0</v>
      </c>
      <c r="DQ76" s="175">
        <f t="shared" si="19"/>
        <v>0</v>
      </c>
      <c r="DR76" s="175">
        <f t="shared" si="20"/>
        <v>0</v>
      </c>
      <c r="DS76" s="175">
        <f t="shared" si="21"/>
        <v>0</v>
      </c>
      <c r="DT76" s="175"/>
    </row>
    <row r="77" spans="1:124" s="176" customFormat="1" ht="15.4" hidden="1" customHeight="1" outlineLevel="1" thickBot="1">
      <c r="A77" s="185" t="str">
        <f>IF(DA76&lt;&gt;0,(IF(OR(A76="",B76=""),"Please fill in the two boxes above",IF(AND(B76="YES",OR(A76="OTHER",A76="")),"YES for direct impacts on business/household only",""))),"")</f>
        <v/>
      </c>
      <c r="B77" s="187"/>
      <c r="C77" s="40" t="s">
        <v>53</v>
      </c>
      <c r="D77" s="151"/>
      <c r="E77" s="99"/>
      <c r="F77" s="3"/>
      <c r="G77" s="3"/>
      <c r="H77" s="3"/>
      <c r="I77" s="3"/>
      <c r="J77" s="3"/>
      <c r="K77" s="3"/>
      <c r="L77" s="3"/>
      <c r="M77" s="3"/>
      <c r="N77" s="3"/>
      <c r="O77" s="2"/>
      <c r="P77" s="2">
        <v>0</v>
      </c>
      <c r="Q77" s="2">
        <v>0</v>
      </c>
      <c r="R77" s="2">
        <v>0</v>
      </c>
      <c r="S77" s="2">
        <v>0</v>
      </c>
      <c r="T77" s="2">
        <v>0</v>
      </c>
      <c r="U77" s="2">
        <v>0</v>
      </c>
      <c r="V77" s="2">
        <v>0</v>
      </c>
      <c r="W77" s="2">
        <v>0</v>
      </c>
      <c r="X77" s="2">
        <v>0</v>
      </c>
      <c r="Y77" s="2">
        <v>0</v>
      </c>
      <c r="Z77" s="2">
        <v>0</v>
      </c>
      <c r="AA77" s="2">
        <v>0</v>
      </c>
      <c r="AB77" s="2">
        <v>0</v>
      </c>
      <c r="AC77" s="2">
        <v>0</v>
      </c>
      <c r="AD77" s="2">
        <v>0</v>
      </c>
      <c r="AE77" s="2">
        <v>0</v>
      </c>
      <c r="AF77" s="2">
        <v>0</v>
      </c>
      <c r="AG77" s="2">
        <v>0</v>
      </c>
      <c r="AH77" s="2">
        <v>0</v>
      </c>
      <c r="AI77" s="2">
        <v>0</v>
      </c>
      <c r="AJ77" s="2">
        <v>0</v>
      </c>
      <c r="AK77" s="2">
        <v>0</v>
      </c>
      <c r="AL77" s="2">
        <v>0</v>
      </c>
      <c r="AM77" s="2">
        <v>0</v>
      </c>
      <c r="AN77" s="2">
        <v>0</v>
      </c>
      <c r="AO77" s="2">
        <v>0</v>
      </c>
      <c r="AP77" s="2">
        <v>0</v>
      </c>
      <c r="AQ77" s="2">
        <v>0</v>
      </c>
      <c r="AR77" s="2">
        <v>0</v>
      </c>
      <c r="AS77" s="2">
        <v>0</v>
      </c>
      <c r="AT77" s="2">
        <v>0</v>
      </c>
      <c r="AU77" s="2">
        <v>0</v>
      </c>
      <c r="AV77" s="2">
        <v>0</v>
      </c>
      <c r="AW77" s="2">
        <v>0</v>
      </c>
      <c r="AX77" s="2">
        <v>0</v>
      </c>
      <c r="AY77" s="2">
        <v>0</v>
      </c>
      <c r="AZ77" s="2">
        <v>0</v>
      </c>
      <c r="BA77" s="2">
        <v>0</v>
      </c>
      <c r="BB77" s="103">
        <v>0</v>
      </c>
      <c r="BC77" s="99"/>
      <c r="BD77" s="3"/>
      <c r="BE77" s="3"/>
      <c r="BF77" s="3"/>
      <c r="BG77" s="3"/>
      <c r="BH77" s="3"/>
      <c r="BI77" s="3"/>
      <c r="BJ77" s="3"/>
      <c r="BK77" s="3"/>
      <c r="BL77" s="3"/>
      <c r="BM77" s="2"/>
      <c r="BN77" s="2">
        <v>0</v>
      </c>
      <c r="BO77" s="2">
        <v>0</v>
      </c>
      <c r="BP77" s="2">
        <v>0</v>
      </c>
      <c r="BQ77" s="2">
        <v>0</v>
      </c>
      <c r="BR77" s="2">
        <v>0</v>
      </c>
      <c r="BS77" s="2">
        <v>0</v>
      </c>
      <c r="BT77" s="2">
        <v>0</v>
      </c>
      <c r="BU77" s="2">
        <v>0</v>
      </c>
      <c r="BV77" s="2">
        <v>0</v>
      </c>
      <c r="BW77" s="2">
        <v>0</v>
      </c>
      <c r="BX77" s="2">
        <v>0</v>
      </c>
      <c r="BY77" s="2">
        <v>0</v>
      </c>
      <c r="BZ77" s="2">
        <v>0</v>
      </c>
      <c r="CA77" s="2">
        <v>0</v>
      </c>
      <c r="CB77" s="2">
        <v>0</v>
      </c>
      <c r="CC77" s="2">
        <v>0</v>
      </c>
      <c r="CD77" s="2">
        <v>0</v>
      </c>
      <c r="CE77" s="2">
        <v>0</v>
      </c>
      <c r="CF77" s="2">
        <v>0</v>
      </c>
      <c r="CG77" s="2">
        <v>0</v>
      </c>
      <c r="CH77" s="2">
        <v>0</v>
      </c>
      <c r="CI77" s="2">
        <v>0</v>
      </c>
      <c r="CJ77" s="2">
        <v>0</v>
      </c>
      <c r="CK77" s="2">
        <v>0</v>
      </c>
      <c r="CL77" s="2">
        <v>0</v>
      </c>
      <c r="CM77" s="2">
        <v>0</v>
      </c>
      <c r="CN77" s="2">
        <v>0</v>
      </c>
      <c r="CO77" s="2">
        <v>0</v>
      </c>
      <c r="CP77" s="2">
        <v>0</v>
      </c>
      <c r="CQ77" s="2">
        <v>0</v>
      </c>
      <c r="CR77" s="2">
        <v>0</v>
      </c>
      <c r="CS77" s="2">
        <v>0</v>
      </c>
      <c r="CT77" s="2">
        <v>0</v>
      </c>
      <c r="CU77" s="2">
        <v>0</v>
      </c>
      <c r="CV77" s="2">
        <v>0</v>
      </c>
      <c r="CW77" s="2">
        <v>0</v>
      </c>
      <c r="CX77" s="2">
        <v>0</v>
      </c>
      <c r="CY77" s="2">
        <v>0</v>
      </c>
      <c r="CZ77" s="103">
        <v>0</v>
      </c>
      <c r="DA77" s="105">
        <f t="shared" si="22"/>
        <v>0</v>
      </c>
      <c r="DB77" s="117">
        <f t="shared" si="17"/>
        <v>0</v>
      </c>
      <c r="DP77" s="175">
        <f t="shared" si="18"/>
        <v>0</v>
      </c>
      <c r="DQ77" s="175">
        <f t="shared" si="19"/>
        <v>0</v>
      </c>
      <c r="DR77" s="175">
        <f t="shared" si="20"/>
        <v>0</v>
      </c>
      <c r="DS77" s="175">
        <f t="shared" si="21"/>
        <v>0</v>
      </c>
      <c r="DT77" s="175"/>
    </row>
    <row r="78" spans="1:124" s="176" customFormat="1" ht="15.4" hidden="1" customHeight="1" outlineLevel="1" thickBot="1">
      <c r="A78" s="188"/>
      <c r="B78" s="187"/>
      <c r="C78" s="41" t="s">
        <v>54</v>
      </c>
      <c r="D78" s="152"/>
      <c r="E78" s="100"/>
      <c r="F78" s="101"/>
      <c r="G78" s="101"/>
      <c r="H78" s="101"/>
      <c r="I78" s="101"/>
      <c r="J78" s="101"/>
      <c r="K78" s="101"/>
      <c r="L78" s="101"/>
      <c r="M78" s="101"/>
      <c r="N78" s="101"/>
      <c r="O78" s="5"/>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104">
        <v>0</v>
      </c>
      <c r="BC78" s="100"/>
      <c r="BD78" s="101"/>
      <c r="BE78" s="101"/>
      <c r="BF78" s="101"/>
      <c r="BG78" s="101"/>
      <c r="BH78" s="101"/>
      <c r="BI78" s="101"/>
      <c r="BJ78" s="101"/>
      <c r="BK78" s="101"/>
      <c r="BL78" s="101"/>
      <c r="BM78" s="5"/>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104">
        <v>0</v>
      </c>
      <c r="DA78" s="105">
        <f t="shared" si="22"/>
        <v>0</v>
      </c>
      <c r="DB78" s="117">
        <f t="shared" si="17"/>
        <v>0</v>
      </c>
      <c r="DP78" s="175">
        <f t="shared" si="18"/>
        <v>0</v>
      </c>
      <c r="DQ78" s="175">
        <f t="shared" si="19"/>
        <v>0</v>
      </c>
      <c r="DR78" s="175">
        <f t="shared" si="20"/>
        <v>0</v>
      </c>
      <c r="DS78" s="175">
        <f t="shared" si="21"/>
        <v>0</v>
      </c>
      <c r="DT78" s="175"/>
    </row>
    <row r="79" spans="1:124" s="176" customFormat="1" ht="15.4" hidden="1" customHeight="1" outlineLevel="1" thickBot="1">
      <c r="A79" s="37"/>
      <c r="B79" s="38"/>
      <c r="C79" s="46" t="s">
        <v>143</v>
      </c>
      <c r="D79" s="153"/>
      <c r="E79" s="97"/>
      <c r="F79" s="98"/>
      <c r="G79" s="98"/>
      <c r="H79" s="98"/>
      <c r="I79" s="98"/>
      <c r="J79" s="98"/>
      <c r="K79" s="98"/>
      <c r="L79" s="98"/>
      <c r="M79" s="98"/>
      <c r="N79" s="98"/>
      <c r="O79" s="98"/>
      <c r="P79" s="98">
        <v>0</v>
      </c>
      <c r="Q79" s="98">
        <v>0</v>
      </c>
      <c r="R79" s="98">
        <v>0</v>
      </c>
      <c r="S79" s="98">
        <v>0</v>
      </c>
      <c r="T79" s="98">
        <v>0</v>
      </c>
      <c r="U79" s="98">
        <v>0</v>
      </c>
      <c r="V79" s="98">
        <v>0</v>
      </c>
      <c r="W79" s="98">
        <v>0</v>
      </c>
      <c r="X79" s="98">
        <v>0</v>
      </c>
      <c r="Y79" s="98">
        <v>0</v>
      </c>
      <c r="Z79" s="98">
        <v>0</v>
      </c>
      <c r="AA79" s="98">
        <v>0</v>
      </c>
      <c r="AB79" s="98">
        <v>0</v>
      </c>
      <c r="AC79" s="98">
        <v>0</v>
      </c>
      <c r="AD79" s="98">
        <v>0</v>
      </c>
      <c r="AE79" s="98">
        <v>0</v>
      </c>
      <c r="AF79" s="98">
        <v>0</v>
      </c>
      <c r="AG79" s="98">
        <v>0</v>
      </c>
      <c r="AH79" s="98">
        <v>0</v>
      </c>
      <c r="AI79" s="98">
        <v>0</v>
      </c>
      <c r="AJ79" s="98">
        <v>0</v>
      </c>
      <c r="AK79" s="98">
        <v>0</v>
      </c>
      <c r="AL79" s="98">
        <v>0</v>
      </c>
      <c r="AM79" s="98">
        <v>0</v>
      </c>
      <c r="AN79" s="98">
        <v>0</v>
      </c>
      <c r="AO79" s="98">
        <v>0</v>
      </c>
      <c r="AP79" s="98">
        <v>0</v>
      </c>
      <c r="AQ79" s="98">
        <v>0</v>
      </c>
      <c r="AR79" s="98">
        <v>0</v>
      </c>
      <c r="AS79" s="98">
        <v>0</v>
      </c>
      <c r="AT79" s="98">
        <v>0</v>
      </c>
      <c r="AU79" s="98">
        <v>0</v>
      </c>
      <c r="AV79" s="98">
        <v>0</v>
      </c>
      <c r="AW79" s="98">
        <v>0</v>
      </c>
      <c r="AX79" s="98">
        <v>0</v>
      </c>
      <c r="AY79" s="98">
        <v>0</v>
      </c>
      <c r="AZ79" s="98">
        <v>0</v>
      </c>
      <c r="BA79" s="98">
        <v>0</v>
      </c>
      <c r="BB79" s="102">
        <v>0</v>
      </c>
      <c r="BC79" s="97"/>
      <c r="BD79" s="98"/>
      <c r="BE79" s="98"/>
      <c r="BF79" s="98"/>
      <c r="BG79" s="98"/>
      <c r="BH79" s="98"/>
      <c r="BI79" s="98"/>
      <c r="BJ79" s="98"/>
      <c r="BK79" s="98"/>
      <c r="BL79" s="98"/>
      <c r="BM79" s="98"/>
      <c r="BN79" s="98">
        <v>0</v>
      </c>
      <c r="BO79" s="98">
        <v>0</v>
      </c>
      <c r="BP79" s="98">
        <v>0</v>
      </c>
      <c r="BQ79" s="98">
        <v>0</v>
      </c>
      <c r="BR79" s="98">
        <v>0</v>
      </c>
      <c r="BS79" s="98">
        <v>0</v>
      </c>
      <c r="BT79" s="98">
        <v>0</v>
      </c>
      <c r="BU79" s="98">
        <v>0</v>
      </c>
      <c r="BV79" s="98">
        <v>0</v>
      </c>
      <c r="BW79" s="98">
        <v>0</v>
      </c>
      <c r="BX79" s="98">
        <v>0</v>
      </c>
      <c r="BY79" s="98">
        <v>0</v>
      </c>
      <c r="BZ79" s="98">
        <v>0</v>
      </c>
      <c r="CA79" s="98">
        <v>0</v>
      </c>
      <c r="CB79" s="98">
        <v>0</v>
      </c>
      <c r="CC79" s="98">
        <v>0</v>
      </c>
      <c r="CD79" s="98">
        <v>0</v>
      </c>
      <c r="CE79" s="98">
        <v>0</v>
      </c>
      <c r="CF79" s="98">
        <v>0</v>
      </c>
      <c r="CG79" s="98">
        <v>0</v>
      </c>
      <c r="CH79" s="98">
        <v>0</v>
      </c>
      <c r="CI79" s="98">
        <v>0</v>
      </c>
      <c r="CJ79" s="98">
        <v>0</v>
      </c>
      <c r="CK79" s="98">
        <v>0</v>
      </c>
      <c r="CL79" s="98">
        <v>0</v>
      </c>
      <c r="CM79" s="98">
        <v>0</v>
      </c>
      <c r="CN79" s="98">
        <v>0</v>
      </c>
      <c r="CO79" s="98">
        <v>0</v>
      </c>
      <c r="CP79" s="98">
        <v>0</v>
      </c>
      <c r="CQ79" s="98">
        <v>0</v>
      </c>
      <c r="CR79" s="98">
        <v>0</v>
      </c>
      <c r="CS79" s="98">
        <v>0</v>
      </c>
      <c r="CT79" s="98">
        <v>0</v>
      </c>
      <c r="CU79" s="98">
        <v>0</v>
      </c>
      <c r="CV79" s="98">
        <v>0</v>
      </c>
      <c r="CW79" s="98">
        <v>0</v>
      </c>
      <c r="CX79" s="98">
        <v>0</v>
      </c>
      <c r="CY79" s="98">
        <v>0</v>
      </c>
      <c r="CZ79" s="102">
        <v>0</v>
      </c>
      <c r="DA79" s="105">
        <f t="shared" si="22"/>
        <v>0</v>
      </c>
      <c r="DB79" s="117">
        <f t="shared" si="17"/>
        <v>0</v>
      </c>
      <c r="DP79" s="175">
        <f t="shared" si="18"/>
        <v>0</v>
      </c>
      <c r="DQ79" s="175">
        <f t="shared" si="19"/>
        <v>0</v>
      </c>
      <c r="DR79" s="175">
        <f t="shared" si="20"/>
        <v>0</v>
      </c>
      <c r="DS79" s="175">
        <f t="shared" si="21"/>
        <v>0</v>
      </c>
      <c r="DT79" s="175"/>
    </row>
    <row r="80" spans="1:124" s="176" customFormat="1" ht="15.4" hidden="1" customHeight="1" outlineLevel="1" thickBot="1">
      <c r="A80" s="185" t="str">
        <f>IF(DA79&lt;&gt;0,(IF(OR(A79="",B79=""),"Please fill in the two boxes above",IF(AND(B79="YES",OR(A79="OTHER",A79="")),"YES for direct impacts on business/household only",""))),"")</f>
        <v/>
      </c>
      <c r="B80" s="187"/>
      <c r="C80" s="40" t="s">
        <v>53</v>
      </c>
      <c r="D80" s="151"/>
      <c r="E80" s="99"/>
      <c r="F80" s="3"/>
      <c r="G80" s="3"/>
      <c r="H80" s="3"/>
      <c r="I80" s="3"/>
      <c r="J80" s="3"/>
      <c r="K80" s="3"/>
      <c r="L80" s="3"/>
      <c r="M80" s="3"/>
      <c r="N80" s="3"/>
      <c r="O80" s="2"/>
      <c r="P80" s="2">
        <v>0</v>
      </c>
      <c r="Q80" s="2">
        <v>0</v>
      </c>
      <c r="R80" s="2">
        <v>0</v>
      </c>
      <c r="S80" s="2">
        <v>0</v>
      </c>
      <c r="T80" s="2">
        <v>0</v>
      </c>
      <c r="U80" s="2">
        <v>0</v>
      </c>
      <c r="V80" s="2">
        <v>0</v>
      </c>
      <c r="W80" s="2">
        <v>0</v>
      </c>
      <c r="X80" s="2">
        <v>0</v>
      </c>
      <c r="Y80" s="2">
        <v>0</v>
      </c>
      <c r="Z80" s="2">
        <v>0</v>
      </c>
      <c r="AA80" s="2">
        <v>0</v>
      </c>
      <c r="AB80" s="2">
        <v>0</v>
      </c>
      <c r="AC80" s="2">
        <v>0</v>
      </c>
      <c r="AD80" s="2">
        <v>0</v>
      </c>
      <c r="AE80" s="2">
        <v>0</v>
      </c>
      <c r="AF80" s="2">
        <v>0</v>
      </c>
      <c r="AG80" s="2">
        <v>0</v>
      </c>
      <c r="AH80" s="2">
        <v>0</v>
      </c>
      <c r="AI80" s="2">
        <v>0</v>
      </c>
      <c r="AJ80" s="2">
        <v>0</v>
      </c>
      <c r="AK80" s="2">
        <v>0</v>
      </c>
      <c r="AL80" s="2">
        <v>0</v>
      </c>
      <c r="AM80" s="2">
        <v>0</v>
      </c>
      <c r="AN80" s="2">
        <v>0</v>
      </c>
      <c r="AO80" s="2">
        <v>0</v>
      </c>
      <c r="AP80" s="2">
        <v>0</v>
      </c>
      <c r="AQ80" s="2">
        <v>0</v>
      </c>
      <c r="AR80" s="2">
        <v>0</v>
      </c>
      <c r="AS80" s="2">
        <v>0</v>
      </c>
      <c r="AT80" s="2">
        <v>0</v>
      </c>
      <c r="AU80" s="2">
        <v>0</v>
      </c>
      <c r="AV80" s="2">
        <v>0</v>
      </c>
      <c r="AW80" s="2">
        <v>0</v>
      </c>
      <c r="AX80" s="2">
        <v>0</v>
      </c>
      <c r="AY80" s="2">
        <v>0</v>
      </c>
      <c r="AZ80" s="2">
        <v>0</v>
      </c>
      <c r="BA80" s="2">
        <v>0</v>
      </c>
      <c r="BB80" s="103">
        <v>0</v>
      </c>
      <c r="BC80" s="99"/>
      <c r="BD80" s="3"/>
      <c r="BE80" s="3"/>
      <c r="BF80" s="3"/>
      <c r="BG80" s="3"/>
      <c r="BH80" s="3"/>
      <c r="BI80" s="3"/>
      <c r="BJ80" s="3"/>
      <c r="BK80" s="3"/>
      <c r="BL80" s="3"/>
      <c r="BM80" s="2"/>
      <c r="BN80" s="2">
        <v>0</v>
      </c>
      <c r="BO80" s="2">
        <v>0</v>
      </c>
      <c r="BP80" s="2">
        <v>0</v>
      </c>
      <c r="BQ80" s="2">
        <v>0</v>
      </c>
      <c r="BR80" s="2">
        <v>0</v>
      </c>
      <c r="BS80" s="2">
        <v>0</v>
      </c>
      <c r="BT80" s="2">
        <v>0</v>
      </c>
      <c r="BU80" s="2">
        <v>0</v>
      </c>
      <c r="BV80" s="2">
        <v>0</v>
      </c>
      <c r="BW80" s="2">
        <v>0</v>
      </c>
      <c r="BX80" s="2">
        <v>0</v>
      </c>
      <c r="BY80" s="2">
        <v>0</v>
      </c>
      <c r="BZ80" s="2">
        <v>0</v>
      </c>
      <c r="CA80" s="2">
        <v>0</v>
      </c>
      <c r="CB80" s="2">
        <v>0</v>
      </c>
      <c r="CC80" s="2">
        <v>0</v>
      </c>
      <c r="CD80" s="2">
        <v>0</v>
      </c>
      <c r="CE80" s="2">
        <v>0</v>
      </c>
      <c r="CF80" s="2">
        <v>0</v>
      </c>
      <c r="CG80" s="2">
        <v>0</v>
      </c>
      <c r="CH80" s="2">
        <v>0</v>
      </c>
      <c r="CI80" s="2">
        <v>0</v>
      </c>
      <c r="CJ80" s="2">
        <v>0</v>
      </c>
      <c r="CK80" s="2">
        <v>0</v>
      </c>
      <c r="CL80" s="2">
        <v>0</v>
      </c>
      <c r="CM80" s="2">
        <v>0</v>
      </c>
      <c r="CN80" s="2">
        <v>0</v>
      </c>
      <c r="CO80" s="2">
        <v>0</v>
      </c>
      <c r="CP80" s="2">
        <v>0</v>
      </c>
      <c r="CQ80" s="2">
        <v>0</v>
      </c>
      <c r="CR80" s="2">
        <v>0</v>
      </c>
      <c r="CS80" s="2">
        <v>0</v>
      </c>
      <c r="CT80" s="2">
        <v>0</v>
      </c>
      <c r="CU80" s="2">
        <v>0</v>
      </c>
      <c r="CV80" s="2">
        <v>0</v>
      </c>
      <c r="CW80" s="2">
        <v>0</v>
      </c>
      <c r="CX80" s="2">
        <v>0</v>
      </c>
      <c r="CY80" s="2">
        <v>0</v>
      </c>
      <c r="CZ80" s="103">
        <v>0</v>
      </c>
      <c r="DA80" s="105">
        <f t="shared" si="22"/>
        <v>0</v>
      </c>
      <c r="DB80" s="117">
        <f t="shared" si="17"/>
        <v>0</v>
      </c>
      <c r="DP80" s="175">
        <f t="shared" si="18"/>
        <v>0</v>
      </c>
      <c r="DQ80" s="175">
        <f t="shared" si="19"/>
        <v>0</v>
      </c>
      <c r="DR80" s="175">
        <f t="shared" si="20"/>
        <v>0</v>
      </c>
      <c r="DS80" s="175">
        <f t="shared" si="21"/>
        <v>0</v>
      </c>
      <c r="DT80" s="175"/>
    </row>
    <row r="81" spans="1:124" s="176" customFormat="1" ht="15.4" hidden="1" customHeight="1" outlineLevel="1" thickBot="1">
      <c r="A81" s="188"/>
      <c r="B81" s="187"/>
      <c r="C81" s="41" t="s">
        <v>54</v>
      </c>
      <c r="D81" s="152"/>
      <c r="E81" s="100"/>
      <c r="F81" s="101"/>
      <c r="G81" s="101"/>
      <c r="H81" s="101"/>
      <c r="I81" s="101"/>
      <c r="J81" s="101"/>
      <c r="K81" s="101"/>
      <c r="L81" s="101"/>
      <c r="M81" s="101"/>
      <c r="N81" s="101"/>
      <c r="O81" s="5"/>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0</v>
      </c>
      <c r="AQ81" s="5">
        <v>0</v>
      </c>
      <c r="AR81" s="5">
        <v>0</v>
      </c>
      <c r="AS81" s="5">
        <v>0</v>
      </c>
      <c r="AT81" s="5">
        <v>0</v>
      </c>
      <c r="AU81" s="5">
        <v>0</v>
      </c>
      <c r="AV81" s="5">
        <v>0</v>
      </c>
      <c r="AW81" s="5">
        <v>0</v>
      </c>
      <c r="AX81" s="5">
        <v>0</v>
      </c>
      <c r="AY81" s="5">
        <v>0</v>
      </c>
      <c r="AZ81" s="5">
        <v>0</v>
      </c>
      <c r="BA81" s="5">
        <v>0</v>
      </c>
      <c r="BB81" s="104">
        <v>0</v>
      </c>
      <c r="BC81" s="100"/>
      <c r="BD81" s="101"/>
      <c r="BE81" s="101"/>
      <c r="BF81" s="101"/>
      <c r="BG81" s="101"/>
      <c r="BH81" s="101"/>
      <c r="BI81" s="101"/>
      <c r="BJ81" s="101"/>
      <c r="BK81" s="101"/>
      <c r="BL81" s="101"/>
      <c r="BM81" s="5"/>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0</v>
      </c>
      <c r="CJ81" s="5">
        <v>0</v>
      </c>
      <c r="CK81" s="5">
        <v>0</v>
      </c>
      <c r="CL81" s="5">
        <v>0</v>
      </c>
      <c r="CM81" s="5">
        <v>0</v>
      </c>
      <c r="CN81" s="5">
        <v>0</v>
      </c>
      <c r="CO81" s="5">
        <v>0</v>
      </c>
      <c r="CP81" s="5">
        <v>0</v>
      </c>
      <c r="CQ81" s="5">
        <v>0</v>
      </c>
      <c r="CR81" s="5">
        <v>0</v>
      </c>
      <c r="CS81" s="5">
        <v>0</v>
      </c>
      <c r="CT81" s="5">
        <v>0</v>
      </c>
      <c r="CU81" s="5">
        <v>0</v>
      </c>
      <c r="CV81" s="5">
        <v>0</v>
      </c>
      <c r="CW81" s="5">
        <v>0</v>
      </c>
      <c r="CX81" s="5">
        <v>0</v>
      </c>
      <c r="CY81" s="5">
        <v>0</v>
      </c>
      <c r="CZ81" s="104">
        <v>0</v>
      </c>
      <c r="DA81" s="105">
        <f t="shared" si="22"/>
        <v>0</v>
      </c>
      <c r="DB81" s="117">
        <f t="shared" si="17"/>
        <v>0</v>
      </c>
      <c r="DP81" s="175">
        <f t="shared" si="18"/>
        <v>0</v>
      </c>
      <c r="DQ81" s="175">
        <f t="shared" si="19"/>
        <v>0</v>
      </c>
      <c r="DR81" s="175">
        <f t="shared" si="20"/>
        <v>0</v>
      </c>
      <c r="DS81" s="175">
        <f t="shared" si="21"/>
        <v>0</v>
      </c>
      <c r="DT81" s="175"/>
    </row>
    <row r="82" spans="1:124" s="176" customFormat="1" ht="15.4" hidden="1" customHeight="1" outlineLevel="1" thickBot="1">
      <c r="A82" s="37"/>
      <c r="B82" s="38"/>
      <c r="C82" s="46" t="s">
        <v>144</v>
      </c>
      <c r="D82" s="153"/>
      <c r="E82" s="3"/>
      <c r="F82" s="3"/>
      <c r="G82" s="3"/>
      <c r="H82" s="3"/>
      <c r="I82" s="3"/>
      <c r="J82" s="3"/>
      <c r="K82" s="3"/>
      <c r="L82" s="3"/>
      <c r="M82" s="3"/>
      <c r="N82" s="3"/>
      <c r="O82" s="3"/>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c r="AH82" s="3">
        <v>0</v>
      </c>
      <c r="AI82" s="3">
        <v>0</v>
      </c>
      <c r="AJ82" s="3">
        <v>0</v>
      </c>
      <c r="AK82" s="3">
        <v>0</v>
      </c>
      <c r="AL82" s="3">
        <v>0</v>
      </c>
      <c r="AM82" s="3">
        <v>0</v>
      </c>
      <c r="AN82" s="3">
        <v>0</v>
      </c>
      <c r="AO82" s="3">
        <v>0</v>
      </c>
      <c r="AP82" s="3">
        <v>0</v>
      </c>
      <c r="AQ82" s="3">
        <v>0</v>
      </c>
      <c r="AR82" s="3">
        <v>0</v>
      </c>
      <c r="AS82" s="3">
        <v>0</v>
      </c>
      <c r="AT82" s="3">
        <v>0</v>
      </c>
      <c r="AU82" s="3">
        <v>0</v>
      </c>
      <c r="AV82" s="3">
        <v>0</v>
      </c>
      <c r="AW82" s="3">
        <v>0</v>
      </c>
      <c r="AX82" s="3">
        <v>0</v>
      </c>
      <c r="AY82" s="3">
        <v>0</v>
      </c>
      <c r="AZ82" s="3">
        <v>0</v>
      </c>
      <c r="BA82" s="3">
        <v>0</v>
      </c>
      <c r="BB82" s="3">
        <v>0</v>
      </c>
      <c r="BC82" s="3"/>
      <c r="BD82" s="3"/>
      <c r="BE82" s="3"/>
      <c r="BF82" s="3"/>
      <c r="BG82" s="3"/>
      <c r="BH82" s="3"/>
      <c r="BI82" s="3"/>
      <c r="BJ82" s="3"/>
      <c r="BK82" s="3"/>
      <c r="BL82" s="3"/>
      <c r="BM82" s="3"/>
      <c r="BN82" s="3">
        <v>0</v>
      </c>
      <c r="BO82" s="3">
        <v>0</v>
      </c>
      <c r="BP82" s="3">
        <v>0</v>
      </c>
      <c r="BQ82" s="3">
        <v>0</v>
      </c>
      <c r="BR82" s="3">
        <v>0</v>
      </c>
      <c r="BS82" s="3">
        <v>0</v>
      </c>
      <c r="BT82" s="3">
        <v>0</v>
      </c>
      <c r="BU82" s="3">
        <v>0</v>
      </c>
      <c r="BV82" s="3">
        <v>0</v>
      </c>
      <c r="BW82" s="3">
        <v>0</v>
      </c>
      <c r="BX82" s="3">
        <v>0</v>
      </c>
      <c r="BY82" s="3">
        <v>0</v>
      </c>
      <c r="BZ82" s="3">
        <v>0</v>
      </c>
      <c r="CA82" s="3">
        <v>0</v>
      </c>
      <c r="CB82" s="3">
        <v>0</v>
      </c>
      <c r="CC82" s="3">
        <v>0</v>
      </c>
      <c r="CD82" s="3">
        <v>0</v>
      </c>
      <c r="CE82" s="3">
        <v>0</v>
      </c>
      <c r="CF82" s="3">
        <v>0</v>
      </c>
      <c r="CG82" s="3">
        <v>0</v>
      </c>
      <c r="CH82" s="3">
        <v>0</v>
      </c>
      <c r="CI82" s="3">
        <v>0</v>
      </c>
      <c r="CJ82" s="3">
        <v>0</v>
      </c>
      <c r="CK82" s="3">
        <v>0</v>
      </c>
      <c r="CL82" s="3">
        <v>0</v>
      </c>
      <c r="CM82" s="3">
        <v>0</v>
      </c>
      <c r="CN82" s="3">
        <v>0</v>
      </c>
      <c r="CO82" s="3">
        <v>0</v>
      </c>
      <c r="CP82" s="3">
        <v>0</v>
      </c>
      <c r="CQ82" s="3">
        <v>0</v>
      </c>
      <c r="CR82" s="3">
        <v>0</v>
      </c>
      <c r="CS82" s="3">
        <v>0</v>
      </c>
      <c r="CT82" s="3">
        <v>0</v>
      </c>
      <c r="CU82" s="3">
        <v>0</v>
      </c>
      <c r="CV82" s="3">
        <v>0</v>
      </c>
      <c r="CW82" s="3">
        <v>0</v>
      </c>
      <c r="CX82" s="3">
        <v>0</v>
      </c>
      <c r="CY82" s="3">
        <v>0</v>
      </c>
      <c r="CZ82" s="3">
        <v>0</v>
      </c>
      <c r="DA82" s="105">
        <f t="shared" si="22"/>
        <v>0</v>
      </c>
      <c r="DB82" s="117">
        <f t="shared" si="17"/>
        <v>0</v>
      </c>
      <c r="DP82" s="175">
        <f t="shared" si="18"/>
        <v>0</v>
      </c>
      <c r="DQ82" s="175">
        <f t="shared" si="19"/>
        <v>0</v>
      </c>
      <c r="DR82" s="175">
        <f t="shared" si="20"/>
        <v>0</v>
      </c>
      <c r="DS82" s="175">
        <f t="shared" si="21"/>
        <v>0</v>
      </c>
      <c r="DT82" s="175"/>
    </row>
    <row r="83" spans="1:124" s="176" customFormat="1" ht="15.4" hidden="1" customHeight="1" outlineLevel="1" thickBot="1">
      <c r="A83" s="185" t="str">
        <f>IF(DA82&lt;&gt;0,(IF(OR(A82="",B82=""),"Please fill in the two boxes above",IF(AND(B82="YES",OR(A82="OTHER",A82="")),"YES for direct impacts on business/household only",""))),"")</f>
        <v/>
      </c>
      <c r="B83" s="187"/>
      <c r="C83" s="40" t="s">
        <v>53</v>
      </c>
      <c r="D83" s="151"/>
      <c r="E83" s="2"/>
      <c r="F83" s="2"/>
      <c r="G83" s="2"/>
      <c r="H83" s="2"/>
      <c r="I83" s="2"/>
      <c r="J83" s="2"/>
      <c r="K83" s="2"/>
      <c r="L83" s="2"/>
      <c r="M83" s="2"/>
      <c r="N83" s="2"/>
      <c r="O83" s="2"/>
      <c r="P83" s="2">
        <v>0</v>
      </c>
      <c r="Q83" s="2">
        <v>0</v>
      </c>
      <c r="R83" s="2">
        <v>0</v>
      </c>
      <c r="S83" s="2">
        <v>0</v>
      </c>
      <c r="T83" s="2">
        <v>0</v>
      </c>
      <c r="U83" s="2">
        <v>0</v>
      </c>
      <c r="V83" s="2">
        <v>0</v>
      </c>
      <c r="W83" s="2">
        <v>0</v>
      </c>
      <c r="X83" s="2">
        <v>0</v>
      </c>
      <c r="Y83" s="2">
        <v>0</v>
      </c>
      <c r="Z83" s="2">
        <v>0</v>
      </c>
      <c r="AA83" s="2">
        <v>0</v>
      </c>
      <c r="AB83" s="2">
        <v>0</v>
      </c>
      <c r="AC83" s="2">
        <v>0</v>
      </c>
      <c r="AD83" s="2">
        <v>0</v>
      </c>
      <c r="AE83" s="2">
        <v>0</v>
      </c>
      <c r="AF83" s="2">
        <v>0</v>
      </c>
      <c r="AG83" s="2">
        <v>0</v>
      </c>
      <c r="AH83" s="2">
        <v>0</v>
      </c>
      <c r="AI83" s="2">
        <v>0</v>
      </c>
      <c r="AJ83" s="2">
        <v>0</v>
      </c>
      <c r="AK83" s="2">
        <v>0</v>
      </c>
      <c r="AL83" s="2">
        <v>0</v>
      </c>
      <c r="AM83" s="2">
        <v>0</v>
      </c>
      <c r="AN83" s="2">
        <v>0</v>
      </c>
      <c r="AO83" s="2">
        <v>0</v>
      </c>
      <c r="AP83" s="2">
        <v>0</v>
      </c>
      <c r="AQ83" s="2">
        <v>0</v>
      </c>
      <c r="AR83" s="2">
        <v>0</v>
      </c>
      <c r="AS83" s="2">
        <v>0</v>
      </c>
      <c r="AT83" s="2">
        <v>0</v>
      </c>
      <c r="AU83" s="2">
        <v>0</v>
      </c>
      <c r="AV83" s="2">
        <v>0</v>
      </c>
      <c r="AW83" s="2">
        <v>0</v>
      </c>
      <c r="AX83" s="2">
        <v>0</v>
      </c>
      <c r="AY83" s="2">
        <v>0</v>
      </c>
      <c r="AZ83" s="2">
        <v>0</v>
      </c>
      <c r="BA83" s="2">
        <v>0</v>
      </c>
      <c r="BB83" s="2">
        <v>0</v>
      </c>
      <c r="BC83" s="2"/>
      <c r="BD83" s="2"/>
      <c r="BE83" s="2"/>
      <c r="BF83" s="2"/>
      <c r="BG83" s="2"/>
      <c r="BH83" s="2"/>
      <c r="BI83" s="2"/>
      <c r="BJ83" s="2"/>
      <c r="BK83" s="2"/>
      <c r="BL83" s="2"/>
      <c r="BM83" s="2"/>
      <c r="BN83" s="2">
        <v>0</v>
      </c>
      <c r="BO83" s="2">
        <v>0</v>
      </c>
      <c r="BP83" s="2">
        <v>0</v>
      </c>
      <c r="BQ83" s="2">
        <v>0</v>
      </c>
      <c r="BR83" s="2">
        <v>0</v>
      </c>
      <c r="BS83" s="2">
        <v>0</v>
      </c>
      <c r="BT83" s="2">
        <v>0</v>
      </c>
      <c r="BU83" s="2">
        <v>0</v>
      </c>
      <c r="BV83" s="2">
        <v>0</v>
      </c>
      <c r="BW83" s="2">
        <v>0</v>
      </c>
      <c r="BX83" s="2">
        <v>0</v>
      </c>
      <c r="BY83" s="2">
        <v>0</v>
      </c>
      <c r="BZ83" s="2">
        <v>0</v>
      </c>
      <c r="CA83" s="2">
        <v>0</v>
      </c>
      <c r="CB83" s="2">
        <v>0</v>
      </c>
      <c r="CC83" s="2">
        <v>0</v>
      </c>
      <c r="CD83" s="2">
        <v>0</v>
      </c>
      <c r="CE83" s="2">
        <v>0</v>
      </c>
      <c r="CF83" s="2">
        <v>0</v>
      </c>
      <c r="CG83" s="2">
        <v>0</v>
      </c>
      <c r="CH83" s="2">
        <v>0</v>
      </c>
      <c r="CI83" s="2">
        <v>0</v>
      </c>
      <c r="CJ83" s="2">
        <v>0</v>
      </c>
      <c r="CK83" s="2">
        <v>0</v>
      </c>
      <c r="CL83" s="2">
        <v>0</v>
      </c>
      <c r="CM83" s="2">
        <v>0</v>
      </c>
      <c r="CN83" s="2">
        <v>0</v>
      </c>
      <c r="CO83" s="2">
        <v>0</v>
      </c>
      <c r="CP83" s="2">
        <v>0</v>
      </c>
      <c r="CQ83" s="2">
        <v>0</v>
      </c>
      <c r="CR83" s="2">
        <v>0</v>
      </c>
      <c r="CS83" s="2">
        <v>0</v>
      </c>
      <c r="CT83" s="2">
        <v>0</v>
      </c>
      <c r="CU83" s="2">
        <v>0</v>
      </c>
      <c r="CV83" s="2">
        <v>0</v>
      </c>
      <c r="CW83" s="2">
        <v>0</v>
      </c>
      <c r="CX83" s="2">
        <v>0</v>
      </c>
      <c r="CY83" s="2">
        <v>0</v>
      </c>
      <c r="CZ83" s="2">
        <v>0</v>
      </c>
      <c r="DA83" s="105">
        <f t="shared" si="22"/>
        <v>0</v>
      </c>
      <c r="DB83" s="117">
        <f t="shared" si="17"/>
        <v>0</v>
      </c>
      <c r="DP83" s="175">
        <f t="shared" si="18"/>
        <v>0</v>
      </c>
      <c r="DQ83" s="175">
        <f t="shared" si="19"/>
        <v>0</v>
      </c>
      <c r="DR83" s="175">
        <f t="shared" si="20"/>
        <v>0</v>
      </c>
      <c r="DS83" s="175">
        <f t="shared" si="21"/>
        <v>0</v>
      </c>
      <c r="DT83" s="175"/>
    </row>
    <row r="84" spans="1:124" s="176" customFormat="1" ht="15.4" hidden="1" customHeight="1" outlineLevel="1" thickBot="1">
      <c r="A84" s="188"/>
      <c r="B84" s="187"/>
      <c r="C84" s="42" t="s">
        <v>54</v>
      </c>
      <c r="D84" s="154"/>
      <c r="E84" s="4"/>
      <c r="F84" s="5"/>
      <c r="G84" s="5"/>
      <c r="H84" s="5"/>
      <c r="I84" s="5"/>
      <c r="J84" s="5"/>
      <c r="K84" s="5"/>
      <c r="L84" s="5"/>
      <c r="M84" s="5"/>
      <c r="N84" s="5"/>
      <c r="O84" s="5"/>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4"/>
      <c r="BD84" s="5"/>
      <c r="BE84" s="5"/>
      <c r="BF84" s="5"/>
      <c r="BG84" s="5"/>
      <c r="BH84" s="5"/>
      <c r="BI84" s="5"/>
      <c r="BJ84" s="5"/>
      <c r="BK84" s="5"/>
      <c r="BL84" s="5"/>
      <c r="BM84" s="5"/>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105">
        <f t="shared" si="22"/>
        <v>0</v>
      </c>
      <c r="DB84" s="117">
        <f t="shared" si="17"/>
        <v>0</v>
      </c>
      <c r="DP84" s="175">
        <f t="shared" si="18"/>
        <v>0</v>
      </c>
      <c r="DQ84" s="175">
        <f t="shared" si="19"/>
        <v>0</v>
      </c>
      <c r="DR84" s="175">
        <f t="shared" si="20"/>
        <v>0</v>
      </c>
      <c r="DS84" s="175">
        <f t="shared" si="21"/>
        <v>0</v>
      </c>
      <c r="DT84" s="175"/>
    </row>
    <row r="85" spans="1:124" s="176" customFormat="1" ht="16.5" collapsed="1" thickBot="1">
      <c r="A85" s="183"/>
      <c r="B85" s="184"/>
      <c r="C85" s="90" t="s">
        <v>145</v>
      </c>
      <c r="D85" s="66"/>
      <c r="E85" s="208"/>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8"/>
      <c r="BD85" s="209"/>
      <c r="BE85" s="209"/>
      <c r="BF85" s="209"/>
      <c r="BG85" s="209"/>
      <c r="BH85" s="209"/>
      <c r="BI85" s="209"/>
      <c r="BJ85" s="209"/>
      <c r="BK85" s="209"/>
      <c r="BL85" s="209"/>
      <c r="BM85" s="209"/>
      <c r="BN85" s="209"/>
      <c r="BO85" s="209"/>
      <c r="BP85" s="209"/>
      <c r="BQ85" s="209"/>
      <c r="BR85" s="209"/>
      <c r="BS85" s="209"/>
      <c r="BT85" s="209"/>
      <c r="BU85" s="209"/>
      <c r="BV85" s="209"/>
      <c r="BW85" s="209"/>
      <c r="BX85" s="209"/>
      <c r="BY85" s="209"/>
      <c r="BZ85" s="209"/>
      <c r="CA85" s="209"/>
      <c r="CB85" s="209"/>
      <c r="CC85" s="209"/>
      <c r="CD85" s="209"/>
      <c r="CE85" s="209"/>
      <c r="CF85" s="209"/>
      <c r="CG85" s="209"/>
      <c r="CH85" s="209"/>
      <c r="CI85" s="209"/>
      <c r="CJ85" s="209"/>
      <c r="CK85" s="209"/>
      <c r="CL85" s="209"/>
      <c r="CM85" s="209"/>
      <c r="CN85" s="209"/>
      <c r="CO85" s="209"/>
      <c r="CP85" s="209"/>
      <c r="CQ85" s="209"/>
      <c r="CR85" s="209"/>
      <c r="CS85" s="209"/>
      <c r="CT85" s="209"/>
      <c r="CU85" s="209"/>
      <c r="CV85" s="209"/>
      <c r="CW85" s="209"/>
      <c r="CX85" s="209"/>
      <c r="CY85" s="209"/>
      <c r="CZ85" s="209"/>
      <c r="DA85" s="210"/>
      <c r="DB85" s="194"/>
      <c r="DP85" s="175">
        <f t="shared" si="18"/>
        <v>0</v>
      </c>
      <c r="DQ85" s="175">
        <f t="shared" si="19"/>
        <v>0</v>
      </c>
      <c r="DR85" s="175">
        <f t="shared" si="20"/>
        <v>0</v>
      </c>
      <c r="DS85" s="175">
        <f t="shared" si="21"/>
        <v>0</v>
      </c>
      <c r="DT85" s="175"/>
    </row>
    <row r="86" spans="1:124" s="176" customFormat="1" ht="16.5" thickBot="1">
      <c r="A86" s="37"/>
      <c r="B86" s="38"/>
      <c r="C86" s="44" t="s">
        <v>146</v>
      </c>
      <c r="D86" s="147"/>
      <c r="E86" s="97"/>
      <c r="F86" s="98"/>
      <c r="G86" s="98"/>
      <c r="H86" s="98"/>
      <c r="I86" s="98"/>
      <c r="J86" s="98"/>
      <c r="K86" s="98"/>
      <c r="L86" s="98"/>
      <c r="M86" s="98"/>
      <c r="N86" s="98"/>
      <c r="O86" s="98"/>
      <c r="P86" s="98">
        <v>0</v>
      </c>
      <c r="Q86" s="98">
        <v>0</v>
      </c>
      <c r="R86" s="98">
        <v>0</v>
      </c>
      <c r="S86" s="98">
        <v>0</v>
      </c>
      <c r="T86" s="98">
        <v>0</v>
      </c>
      <c r="U86" s="98">
        <v>0</v>
      </c>
      <c r="V86" s="98">
        <v>0</v>
      </c>
      <c r="W86" s="98">
        <v>0</v>
      </c>
      <c r="X86" s="98">
        <v>0</v>
      </c>
      <c r="Y86" s="98">
        <v>0</v>
      </c>
      <c r="Z86" s="98">
        <v>0</v>
      </c>
      <c r="AA86" s="98">
        <v>0</v>
      </c>
      <c r="AB86" s="98">
        <v>0</v>
      </c>
      <c r="AC86" s="98">
        <v>0</v>
      </c>
      <c r="AD86" s="98">
        <v>0</v>
      </c>
      <c r="AE86" s="98">
        <v>0</v>
      </c>
      <c r="AF86" s="98">
        <v>0</v>
      </c>
      <c r="AG86" s="98">
        <v>0</v>
      </c>
      <c r="AH86" s="98">
        <v>0</v>
      </c>
      <c r="AI86" s="98">
        <v>0</v>
      </c>
      <c r="AJ86" s="98">
        <v>0</v>
      </c>
      <c r="AK86" s="98">
        <v>0</v>
      </c>
      <c r="AL86" s="98">
        <v>0</v>
      </c>
      <c r="AM86" s="98">
        <v>0</v>
      </c>
      <c r="AN86" s="98">
        <v>0</v>
      </c>
      <c r="AO86" s="98">
        <v>0</v>
      </c>
      <c r="AP86" s="98">
        <v>0</v>
      </c>
      <c r="AQ86" s="98">
        <v>0</v>
      </c>
      <c r="AR86" s="98">
        <v>0</v>
      </c>
      <c r="AS86" s="98">
        <v>0</v>
      </c>
      <c r="AT86" s="98">
        <v>0</v>
      </c>
      <c r="AU86" s="98">
        <v>0</v>
      </c>
      <c r="AV86" s="98">
        <v>0</v>
      </c>
      <c r="AW86" s="98">
        <v>0</v>
      </c>
      <c r="AX86" s="98">
        <v>0</v>
      </c>
      <c r="AY86" s="98">
        <v>0</v>
      </c>
      <c r="AZ86" s="98">
        <v>0</v>
      </c>
      <c r="BA86" s="98">
        <v>0</v>
      </c>
      <c r="BB86" s="98">
        <v>0</v>
      </c>
      <c r="BC86" s="97"/>
      <c r="BD86" s="98"/>
      <c r="BE86" s="98"/>
      <c r="BF86" s="98"/>
      <c r="BG86" s="98"/>
      <c r="BH86" s="98"/>
      <c r="BI86" s="98"/>
      <c r="BJ86" s="98"/>
      <c r="BK86" s="98"/>
      <c r="BL86" s="98"/>
      <c r="BM86" s="98"/>
      <c r="BN86" s="98">
        <v>0</v>
      </c>
      <c r="BO86" s="98">
        <v>0</v>
      </c>
      <c r="BP86" s="98">
        <v>0</v>
      </c>
      <c r="BQ86" s="98">
        <v>0</v>
      </c>
      <c r="BR86" s="98">
        <v>0</v>
      </c>
      <c r="BS86" s="98">
        <v>0</v>
      </c>
      <c r="BT86" s="98">
        <v>0</v>
      </c>
      <c r="BU86" s="98">
        <v>0</v>
      </c>
      <c r="BV86" s="98">
        <v>0</v>
      </c>
      <c r="BW86" s="98">
        <v>0</v>
      </c>
      <c r="BX86" s="98">
        <v>0</v>
      </c>
      <c r="BY86" s="98">
        <v>0</v>
      </c>
      <c r="BZ86" s="98">
        <v>0</v>
      </c>
      <c r="CA86" s="98">
        <v>0</v>
      </c>
      <c r="CB86" s="98">
        <v>0</v>
      </c>
      <c r="CC86" s="98">
        <v>0</v>
      </c>
      <c r="CD86" s="98">
        <v>0</v>
      </c>
      <c r="CE86" s="98">
        <v>0</v>
      </c>
      <c r="CF86" s="98">
        <v>0</v>
      </c>
      <c r="CG86" s="98">
        <v>0</v>
      </c>
      <c r="CH86" s="98">
        <v>0</v>
      </c>
      <c r="CI86" s="98">
        <v>0</v>
      </c>
      <c r="CJ86" s="98">
        <v>0</v>
      </c>
      <c r="CK86" s="98">
        <v>0</v>
      </c>
      <c r="CL86" s="98">
        <v>0</v>
      </c>
      <c r="CM86" s="98">
        <v>0</v>
      </c>
      <c r="CN86" s="98">
        <v>0</v>
      </c>
      <c r="CO86" s="98">
        <v>0</v>
      </c>
      <c r="CP86" s="98">
        <v>0</v>
      </c>
      <c r="CQ86" s="98">
        <v>0</v>
      </c>
      <c r="CR86" s="98">
        <v>0</v>
      </c>
      <c r="CS86" s="98">
        <v>0</v>
      </c>
      <c r="CT86" s="98">
        <v>0</v>
      </c>
      <c r="CU86" s="98">
        <v>0</v>
      </c>
      <c r="CV86" s="98">
        <v>0</v>
      </c>
      <c r="CW86" s="98">
        <v>0</v>
      </c>
      <c r="CX86" s="98">
        <v>0</v>
      </c>
      <c r="CY86" s="98">
        <v>0</v>
      </c>
      <c r="CZ86" s="98">
        <v>0</v>
      </c>
      <c r="DA86" s="105">
        <f>SUM(E86:CZ86)</f>
        <v>0</v>
      </c>
      <c r="DB86" s="117">
        <f t="shared" ref="DB86:DB130" si="23">SUMPRODUCT(E86:CZ86,DiscountFactors)</f>
        <v>0</v>
      </c>
      <c r="DP86" s="175">
        <f t="shared" si="18"/>
        <v>0</v>
      </c>
      <c r="DQ86" s="175">
        <f t="shared" si="19"/>
        <v>0</v>
      </c>
      <c r="DR86" s="175">
        <f t="shared" si="20"/>
        <v>0</v>
      </c>
      <c r="DS86" s="175">
        <f t="shared" si="21"/>
        <v>0</v>
      </c>
      <c r="DT86" s="175"/>
    </row>
    <row r="87" spans="1:124" s="176" customFormat="1" ht="15.4" customHeight="1" thickBot="1">
      <c r="A87" s="185" t="str">
        <f>IF(DA86&lt;&gt;0,(IF(OR(A86="",B86=""),"Please fill in the two boxes above",IF(AND(B86="YES",OR(A86="OTHER",A86="")),"YES for direct impacts on business/household only",""))),"")</f>
        <v/>
      </c>
      <c r="B87" s="187"/>
      <c r="C87" s="40" t="s">
        <v>53</v>
      </c>
      <c r="D87" s="151"/>
      <c r="E87" s="99"/>
      <c r="F87" s="3"/>
      <c r="G87" s="3"/>
      <c r="H87" s="3"/>
      <c r="I87" s="3"/>
      <c r="J87" s="3"/>
      <c r="K87" s="3"/>
      <c r="L87" s="3"/>
      <c r="M87" s="3"/>
      <c r="N87" s="3"/>
      <c r="O87" s="3"/>
      <c r="P87" s="2">
        <v>0</v>
      </c>
      <c r="Q87" s="2">
        <v>0</v>
      </c>
      <c r="R87" s="2">
        <v>0</v>
      </c>
      <c r="S87" s="2">
        <v>0</v>
      </c>
      <c r="T87" s="2">
        <v>0</v>
      </c>
      <c r="U87" s="2">
        <v>0</v>
      </c>
      <c r="V87" s="2">
        <v>0</v>
      </c>
      <c r="W87" s="2">
        <v>0</v>
      </c>
      <c r="X87" s="2">
        <v>0</v>
      </c>
      <c r="Y87" s="2">
        <v>0</v>
      </c>
      <c r="Z87" s="2">
        <v>0</v>
      </c>
      <c r="AA87" s="2">
        <v>0</v>
      </c>
      <c r="AB87" s="2">
        <v>0</v>
      </c>
      <c r="AC87" s="2">
        <v>0</v>
      </c>
      <c r="AD87" s="2">
        <v>0</v>
      </c>
      <c r="AE87" s="2">
        <v>0</v>
      </c>
      <c r="AF87" s="2">
        <v>0</v>
      </c>
      <c r="AG87" s="2">
        <v>0</v>
      </c>
      <c r="AH87" s="2">
        <v>0</v>
      </c>
      <c r="AI87" s="2">
        <v>0</v>
      </c>
      <c r="AJ87" s="2">
        <v>0</v>
      </c>
      <c r="AK87" s="2">
        <v>0</v>
      </c>
      <c r="AL87" s="2">
        <v>0</v>
      </c>
      <c r="AM87" s="2">
        <v>0</v>
      </c>
      <c r="AN87" s="2">
        <v>0</v>
      </c>
      <c r="AO87" s="2">
        <v>0</v>
      </c>
      <c r="AP87" s="2">
        <v>0</v>
      </c>
      <c r="AQ87" s="2">
        <v>0</v>
      </c>
      <c r="AR87" s="2">
        <v>0</v>
      </c>
      <c r="AS87" s="2">
        <v>0</v>
      </c>
      <c r="AT87" s="2">
        <v>0</v>
      </c>
      <c r="AU87" s="2">
        <v>0</v>
      </c>
      <c r="AV87" s="2">
        <v>0</v>
      </c>
      <c r="AW87" s="2">
        <v>0</v>
      </c>
      <c r="AX87" s="2">
        <v>0</v>
      </c>
      <c r="AY87" s="2">
        <v>0</v>
      </c>
      <c r="AZ87" s="2">
        <v>0</v>
      </c>
      <c r="BA87" s="2">
        <v>0</v>
      </c>
      <c r="BB87" s="2">
        <v>0</v>
      </c>
      <c r="BC87" s="99"/>
      <c r="BD87" s="3"/>
      <c r="BE87" s="3"/>
      <c r="BF87" s="3"/>
      <c r="BG87" s="3"/>
      <c r="BH87" s="3"/>
      <c r="BI87" s="3"/>
      <c r="BJ87" s="3"/>
      <c r="BK87" s="3"/>
      <c r="BL87" s="3"/>
      <c r="BM87" s="3"/>
      <c r="BN87" s="2">
        <v>0</v>
      </c>
      <c r="BO87" s="2">
        <v>0</v>
      </c>
      <c r="BP87" s="2">
        <v>0</v>
      </c>
      <c r="BQ87" s="2">
        <v>0</v>
      </c>
      <c r="BR87" s="2">
        <v>0</v>
      </c>
      <c r="BS87" s="2">
        <v>0</v>
      </c>
      <c r="BT87" s="2">
        <v>0</v>
      </c>
      <c r="BU87" s="2">
        <v>0</v>
      </c>
      <c r="BV87" s="2">
        <v>0</v>
      </c>
      <c r="BW87" s="2">
        <v>0</v>
      </c>
      <c r="BX87" s="2">
        <v>0</v>
      </c>
      <c r="BY87" s="2">
        <v>0</v>
      </c>
      <c r="BZ87" s="2">
        <v>0</v>
      </c>
      <c r="CA87" s="2">
        <v>0</v>
      </c>
      <c r="CB87" s="2">
        <v>0</v>
      </c>
      <c r="CC87" s="2">
        <v>0</v>
      </c>
      <c r="CD87" s="2">
        <v>0</v>
      </c>
      <c r="CE87" s="2">
        <v>0</v>
      </c>
      <c r="CF87" s="2">
        <v>0</v>
      </c>
      <c r="CG87" s="2">
        <v>0</v>
      </c>
      <c r="CH87" s="2">
        <v>0</v>
      </c>
      <c r="CI87" s="2">
        <v>0</v>
      </c>
      <c r="CJ87" s="2">
        <v>0</v>
      </c>
      <c r="CK87" s="2">
        <v>0</v>
      </c>
      <c r="CL87" s="2">
        <v>0</v>
      </c>
      <c r="CM87" s="2">
        <v>0</v>
      </c>
      <c r="CN87" s="2">
        <v>0</v>
      </c>
      <c r="CO87" s="2">
        <v>0</v>
      </c>
      <c r="CP87" s="2">
        <v>0</v>
      </c>
      <c r="CQ87" s="2">
        <v>0</v>
      </c>
      <c r="CR87" s="2">
        <v>0</v>
      </c>
      <c r="CS87" s="2">
        <v>0</v>
      </c>
      <c r="CT87" s="2">
        <v>0</v>
      </c>
      <c r="CU87" s="2">
        <v>0</v>
      </c>
      <c r="CV87" s="2">
        <v>0</v>
      </c>
      <c r="CW87" s="2">
        <v>0</v>
      </c>
      <c r="CX87" s="2">
        <v>0</v>
      </c>
      <c r="CY87" s="2">
        <v>0</v>
      </c>
      <c r="CZ87" s="2">
        <v>0</v>
      </c>
      <c r="DA87" s="105">
        <f t="shared" ref="DA87:DA130" si="24">SUM(E87:CZ87)</f>
        <v>0</v>
      </c>
      <c r="DB87" s="117">
        <f t="shared" si="23"/>
        <v>0</v>
      </c>
      <c r="DP87" s="175">
        <f t="shared" si="18"/>
        <v>0</v>
      </c>
      <c r="DQ87" s="175">
        <f t="shared" si="19"/>
        <v>0</v>
      </c>
      <c r="DR87" s="175">
        <f t="shared" si="20"/>
        <v>0</v>
      </c>
      <c r="DS87" s="175">
        <f t="shared" si="21"/>
        <v>0</v>
      </c>
      <c r="DT87" s="175"/>
    </row>
    <row r="88" spans="1:124" s="176" customFormat="1" ht="16.5" thickBot="1">
      <c r="A88" s="188"/>
      <c r="B88" s="187"/>
      <c r="C88" s="41" t="s">
        <v>54</v>
      </c>
      <c r="D88" s="152"/>
      <c r="E88" s="100"/>
      <c r="F88" s="101"/>
      <c r="G88" s="101"/>
      <c r="H88" s="101"/>
      <c r="I88" s="101"/>
      <c r="J88" s="101"/>
      <c r="K88" s="101"/>
      <c r="L88" s="101"/>
      <c r="M88" s="101"/>
      <c r="N88" s="101"/>
      <c r="O88" s="101"/>
      <c r="P88" s="5">
        <v>0</v>
      </c>
      <c r="Q88" s="5">
        <v>0</v>
      </c>
      <c r="R88" s="5">
        <v>0</v>
      </c>
      <c r="S88" s="5">
        <v>0</v>
      </c>
      <c r="T88" s="5">
        <v>0</v>
      </c>
      <c r="U88" s="5">
        <v>0</v>
      </c>
      <c r="V88" s="5">
        <v>0</v>
      </c>
      <c r="W88" s="5">
        <v>0</v>
      </c>
      <c r="X88" s="5">
        <v>0</v>
      </c>
      <c r="Y88" s="5">
        <v>0</v>
      </c>
      <c r="Z88" s="5">
        <v>0</v>
      </c>
      <c r="AA88" s="5">
        <v>0</v>
      </c>
      <c r="AB88" s="5">
        <v>0</v>
      </c>
      <c r="AC88" s="5">
        <v>0</v>
      </c>
      <c r="AD88" s="5">
        <v>0</v>
      </c>
      <c r="AE88" s="5">
        <v>0</v>
      </c>
      <c r="AF88" s="5">
        <v>0</v>
      </c>
      <c r="AG88" s="5">
        <v>0</v>
      </c>
      <c r="AH88" s="5">
        <v>0</v>
      </c>
      <c r="AI88" s="5">
        <v>0</v>
      </c>
      <c r="AJ88" s="5">
        <v>0</v>
      </c>
      <c r="AK88" s="5">
        <v>0</v>
      </c>
      <c r="AL88" s="5">
        <v>0</v>
      </c>
      <c r="AM88" s="5">
        <v>0</v>
      </c>
      <c r="AN88" s="5">
        <v>0</v>
      </c>
      <c r="AO88" s="5">
        <v>0</v>
      </c>
      <c r="AP88" s="5">
        <v>0</v>
      </c>
      <c r="AQ88" s="5">
        <v>0</v>
      </c>
      <c r="AR88" s="5">
        <v>0</v>
      </c>
      <c r="AS88" s="5">
        <v>0</v>
      </c>
      <c r="AT88" s="5">
        <v>0</v>
      </c>
      <c r="AU88" s="5">
        <v>0</v>
      </c>
      <c r="AV88" s="5">
        <v>0</v>
      </c>
      <c r="AW88" s="5">
        <v>0</v>
      </c>
      <c r="AX88" s="5">
        <v>0</v>
      </c>
      <c r="AY88" s="5">
        <v>0</v>
      </c>
      <c r="AZ88" s="5">
        <v>0</v>
      </c>
      <c r="BA88" s="5">
        <v>0</v>
      </c>
      <c r="BB88" s="5">
        <v>0</v>
      </c>
      <c r="BC88" s="100"/>
      <c r="BD88" s="101"/>
      <c r="BE88" s="101"/>
      <c r="BF88" s="101"/>
      <c r="BG88" s="101"/>
      <c r="BH88" s="101"/>
      <c r="BI88" s="101"/>
      <c r="BJ88" s="101"/>
      <c r="BK88" s="101"/>
      <c r="BL88" s="101"/>
      <c r="BM88" s="101"/>
      <c r="BN88" s="5">
        <v>0</v>
      </c>
      <c r="BO88" s="5">
        <v>0</v>
      </c>
      <c r="BP88" s="5">
        <v>0</v>
      </c>
      <c r="BQ88" s="5">
        <v>0</v>
      </c>
      <c r="BR88" s="5">
        <v>0</v>
      </c>
      <c r="BS88" s="5">
        <v>0</v>
      </c>
      <c r="BT88" s="5">
        <v>0</v>
      </c>
      <c r="BU88" s="5">
        <v>0</v>
      </c>
      <c r="BV88" s="5">
        <v>0</v>
      </c>
      <c r="BW88" s="5">
        <v>0</v>
      </c>
      <c r="BX88" s="5">
        <v>0</v>
      </c>
      <c r="BY88" s="5">
        <v>0</v>
      </c>
      <c r="BZ88" s="5">
        <v>0</v>
      </c>
      <c r="CA88" s="5">
        <v>0</v>
      </c>
      <c r="CB88" s="5">
        <v>0</v>
      </c>
      <c r="CC88" s="5">
        <v>0</v>
      </c>
      <c r="CD88" s="5">
        <v>0</v>
      </c>
      <c r="CE88" s="5">
        <v>0</v>
      </c>
      <c r="CF88" s="5">
        <v>0</v>
      </c>
      <c r="CG88" s="5">
        <v>0</v>
      </c>
      <c r="CH88" s="5">
        <v>0</v>
      </c>
      <c r="CI88" s="5">
        <v>0</v>
      </c>
      <c r="CJ88" s="5">
        <v>0</v>
      </c>
      <c r="CK88" s="5">
        <v>0</v>
      </c>
      <c r="CL88" s="5">
        <v>0</v>
      </c>
      <c r="CM88" s="5">
        <v>0</v>
      </c>
      <c r="CN88" s="5">
        <v>0</v>
      </c>
      <c r="CO88" s="5">
        <v>0</v>
      </c>
      <c r="CP88" s="5">
        <v>0</v>
      </c>
      <c r="CQ88" s="5">
        <v>0</v>
      </c>
      <c r="CR88" s="5">
        <v>0</v>
      </c>
      <c r="CS88" s="5">
        <v>0</v>
      </c>
      <c r="CT88" s="5">
        <v>0</v>
      </c>
      <c r="CU88" s="5">
        <v>0</v>
      </c>
      <c r="CV88" s="5">
        <v>0</v>
      </c>
      <c r="CW88" s="5">
        <v>0</v>
      </c>
      <c r="CX88" s="5">
        <v>0</v>
      </c>
      <c r="CY88" s="5">
        <v>0</v>
      </c>
      <c r="CZ88" s="5">
        <v>0</v>
      </c>
      <c r="DA88" s="105">
        <f t="shared" si="24"/>
        <v>0</v>
      </c>
      <c r="DB88" s="117">
        <f t="shared" si="23"/>
        <v>0</v>
      </c>
      <c r="DP88" s="175">
        <f t="shared" si="18"/>
        <v>0</v>
      </c>
      <c r="DQ88" s="175">
        <f t="shared" si="19"/>
        <v>0</v>
      </c>
      <c r="DR88" s="175">
        <f t="shared" si="20"/>
        <v>0</v>
      </c>
      <c r="DS88" s="175">
        <f t="shared" si="21"/>
        <v>0</v>
      </c>
      <c r="DT88" s="175"/>
    </row>
    <row r="89" spans="1:124" s="176" customFormat="1" ht="16.5" thickBot="1">
      <c r="A89" s="37"/>
      <c r="B89" s="38"/>
      <c r="C89" s="46" t="s">
        <v>147</v>
      </c>
      <c r="D89" s="153"/>
      <c r="E89" s="97"/>
      <c r="F89" s="98"/>
      <c r="G89" s="98"/>
      <c r="H89" s="98"/>
      <c r="I89" s="98"/>
      <c r="J89" s="98"/>
      <c r="K89" s="98"/>
      <c r="L89" s="98"/>
      <c r="M89" s="98"/>
      <c r="N89" s="98"/>
      <c r="O89" s="98"/>
      <c r="P89" s="98">
        <v>0</v>
      </c>
      <c r="Q89" s="98">
        <v>0</v>
      </c>
      <c r="R89" s="98">
        <v>0</v>
      </c>
      <c r="S89" s="98">
        <v>0</v>
      </c>
      <c r="T89" s="98">
        <v>0</v>
      </c>
      <c r="U89" s="98">
        <v>0</v>
      </c>
      <c r="V89" s="98">
        <v>0</v>
      </c>
      <c r="W89" s="98">
        <v>0</v>
      </c>
      <c r="X89" s="98">
        <v>0</v>
      </c>
      <c r="Y89" s="98">
        <v>0</v>
      </c>
      <c r="Z89" s="98">
        <v>0</v>
      </c>
      <c r="AA89" s="98">
        <v>0</v>
      </c>
      <c r="AB89" s="98">
        <v>0</v>
      </c>
      <c r="AC89" s="98">
        <v>0</v>
      </c>
      <c r="AD89" s="98">
        <v>0</v>
      </c>
      <c r="AE89" s="98">
        <v>0</v>
      </c>
      <c r="AF89" s="98">
        <v>0</v>
      </c>
      <c r="AG89" s="98">
        <v>0</v>
      </c>
      <c r="AH89" s="98">
        <v>0</v>
      </c>
      <c r="AI89" s="98">
        <v>0</v>
      </c>
      <c r="AJ89" s="98">
        <v>0</v>
      </c>
      <c r="AK89" s="98">
        <v>0</v>
      </c>
      <c r="AL89" s="98">
        <v>0</v>
      </c>
      <c r="AM89" s="98">
        <v>0</v>
      </c>
      <c r="AN89" s="98">
        <v>0</v>
      </c>
      <c r="AO89" s="98">
        <v>0</v>
      </c>
      <c r="AP89" s="98">
        <v>0</v>
      </c>
      <c r="AQ89" s="98">
        <v>0</v>
      </c>
      <c r="AR89" s="98">
        <v>0</v>
      </c>
      <c r="AS89" s="98">
        <v>0</v>
      </c>
      <c r="AT89" s="98">
        <v>0</v>
      </c>
      <c r="AU89" s="98">
        <v>0</v>
      </c>
      <c r="AV89" s="98">
        <v>0</v>
      </c>
      <c r="AW89" s="98">
        <v>0</v>
      </c>
      <c r="AX89" s="98">
        <v>0</v>
      </c>
      <c r="AY89" s="98">
        <v>0</v>
      </c>
      <c r="AZ89" s="98">
        <v>0</v>
      </c>
      <c r="BA89" s="98">
        <v>0</v>
      </c>
      <c r="BB89" s="98">
        <v>0</v>
      </c>
      <c r="BC89" s="97"/>
      <c r="BD89" s="98"/>
      <c r="BE89" s="98"/>
      <c r="BF89" s="98"/>
      <c r="BG89" s="98"/>
      <c r="BH89" s="98"/>
      <c r="BI89" s="98"/>
      <c r="BJ89" s="98"/>
      <c r="BK89" s="98"/>
      <c r="BL89" s="98"/>
      <c r="BM89" s="98"/>
      <c r="BN89" s="98">
        <v>0</v>
      </c>
      <c r="BO89" s="98">
        <v>0</v>
      </c>
      <c r="BP89" s="98">
        <v>0</v>
      </c>
      <c r="BQ89" s="98">
        <v>0</v>
      </c>
      <c r="BR89" s="98">
        <v>0</v>
      </c>
      <c r="BS89" s="98">
        <v>0</v>
      </c>
      <c r="BT89" s="98">
        <v>0</v>
      </c>
      <c r="BU89" s="98">
        <v>0</v>
      </c>
      <c r="BV89" s="98">
        <v>0</v>
      </c>
      <c r="BW89" s="98">
        <v>0</v>
      </c>
      <c r="BX89" s="98">
        <v>0</v>
      </c>
      <c r="BY89" s="98">
        <v>0</v>
      </c>
      <c r="BZ89" s="98">
        <v>0</v>
      </c>
      <c r="CA89" s="98">
        <v>0</v>
      </c>
      <c r="CB89" s="98">
        <v>0</v>
      </c>
      <c r="CC89" s="98">
        <v>0</v>
      </c>
      <c r="CD89" s="98">
        <v>0</v>
      </c>
      <c r="CE89" s="98">
        <v>0</v>
      </c>
      <c r="CF89" s="98">
        <v>0</v>
      </c>
      <c r="CG89" s="98">
        <v>0</v>
      </c>
      <c r="CH89" s="98">
        <v>0</v>
      </c>
      <c r="CI89" s="98">
        <v>0</v>
      </c>
      <c r="CJ89" s="98">
        <v>0</v>
      </c>
      <c r="CK89" s="98">
        <v>0</v>
      </c>
      <c r="CL89" s="98">
        <v>0</v>
      </c>
      <c r="CM89" s="98">
        <v>0</v>
      </c>
      <c r="CN89" s="98">
        <v>0</v>
      </c>
      <c r="CO89" s="98">
        <v>0</v>
      </c>
      <c r="CP89" s="98">
        <v>0</v>
      </c>
      <c r="CQ89" s="98">
        <v>0</v>
      </c>
      <c r="CR89" s="98">
        <v>0</v>
      </c>
      <c r="CS89" s="98">
        <v>0</v>
      </c>
      <c r="CT89" s="98">
        <v>0</v>
      </c>
      <c r="CU89" s="98">
        <v>0</v>
      </c>
      <c r="CV89" s="98">
        <v>0</v>
      </c>
      <c r="CW89" s="98">
        <v>0</v>
      </c>
      <c r="CX89" s="98">
        <v>0</v>
      </c>
      <c r="CY89" s="98">
        <v>0</v>
      </c>
      <c r="CZ89" s="98">
        <v>0</v>
      </c>
      <c r="DA89" s="105">
        <f t="shared" si="24"/>
        <v>0</v>
      </c>
      <c r="DB89" s="117">
        <f t="shared" si="23"/>
        <v>0</v>
      </c>
      <c r="DP89" s="175">
        <f t="shared" si="18"/>
        <v>0</v>
      </c>
      <c r="DQ89" s="175">
        <f t="shared" si="19"/>
        <v>0</v>
      </c>
      <c r="DR89" s="175">
        <f t="shared" si="20"/>
        <v>0</v>
      </c>
      <c r="DS89" s="175">
        <f t="shared" si="21"/>
        <v>0</v>
      </c>
      <c r="DT89" s="175"/>
    </row>
    <row r="90" spans="1:124" s="176" customFormat="1" ht="15.4" customHeight="1" thickBot="1">
      <c r="A90" s="185" t="str">
        <f>IF(DA89&lt;&gt;0,(IF(OR(A89="",B89=""),"Please fill in the two boxes above",IF(AND(B89="YES",OR(A89="OTHER",A89="")),"YES for direct impacts on business/household only",""))),"")</f>
        <v/>
      </c>
      <c r="B90" s="187"/>
      <c r="C90" s="40" t="s">
        <v>53</v>
      </c>
      <c r="D90" s="151"/>
      <c r="E90" s="99"/>
      <c r="F90" s="3"/>
      <c r="G90" s="3"/>
      <c r="H90" s="3"/>
      <c r="I90" s="3"/>
      <c r="J90" s="3"/>
      <c r="K90" s="3"/>
      <c r="L90" s="3"/>
      <c r="M90" s="3"/>
      <c r="N90" s="3"/>
      <c r="O90" s="3"/>
      <c r="P90" s="2">
        <v>0</v>
      </c>
      <c r="Q90" s="2">
        <v>0</v>
      </c>
      <c r="R90" s="2">
        <v>0</v>
      </c>
      <c r="S90" s="2">
        <v>0</v>
      </c>
      <c r="T90" s="2">
        <v>0</v>
      </c>
      <c r="U90" s="2">
        <v>0</v>
      </c>
      <c r="V90" s="2">
        <v>0</v>
      </c>
      <c r="W90" s="2">
        <v>0</v>
      </c>
      <c r="X90" s="2">
        <v>0</v>
      </c>
      <c r="Y90" s="2">
        <v>0</v>
      </c>
      <c r="Z90" s="2">
        <v>0</v>
      </c>
      <c r="AA90" s="2">
        <v>0</v>
      </c>
      <c r="AB90" s="2">
        <v>0</v>
      </c>
      <c r="AC90" s="2">
        <v>0</v>
      </c>
      <c r="AD90" s="2">
        <v>0</v>
      </c>
      <c r="AE90" s="2">
        <v>0</v>
      </c>
      <c r="AF90" s="2">
        <v>0</v>
      </c>
      <c r="AG90" s="2">
        <v>0</v>
      </c>
      <c r="AH90" s="2">
        <v>0</v>
      </c>
      <c r="AI90" s="2">
        <v>0</v>
      </c>
      <c r="AJ90" s="2">
        <v>0</v>
      </c>
      <c r="AK90" s="2">
        <v>0</v>
      </c>
      <c r="AL90" s="2">
        <v>0</v>
      </c>
      <c r="AM90" s="2">
        <v>0</v>
      </c>
      <c r="AN90" s="2">
        <v>0</v>
      </c>
      <c r="AO90" s="2">
        <v>0</v>
      </c>
      <c r="AP90" s="2">
        <v>0</v>
      </c>
      <c r="AQ90" s="2">
        <v>0</v>
      </c>
      <c r="AR90" s="2">
        <v>0</v>
      </c>
      <c r="AS90" s="2">
        <v>0</v>
      </c>
      <c r="AT90" s="2">
        <v>0</v>
      </c>
      <c r="AU90" s="2">
        <v>0</v>
      </c>
      <c r="AV90" s="2">
        <v>0</v>
      </c>
      <c r="AW90" s="2">
        <v>0</v>
      </c>
      <c r="AX90" s="2">
        <v>0</v>
      </c>
      <c r="AY90" s="2">
        <v>0</v>
      </c>
      <c r="AZ90" s="2">
        <v>0</v>
      </c>
      <c r="BA90" s="2">
        <v>0</v>
      </c>
      <c r="BB90" s="2">
        <v>0</v>
      </c>
      <c r="BC90" s="99"/>
      <c r="BD90" s="3"/>
      <c r="BE90" s="3"/>
      <c r="BF90" s="3"/>
      <c r="BG90" s="3"/>
      <c r="BH90" s="3"/>
      <c r="BI90" s="3"/>
      <c r="BJ90" s="3"/>
      <c r="BK90" s="3"/>
      <c r="BL90" s="3"/>
      <c r="BM90" s="3"/>
      <c r="BN90" s="2">
        <v>0</v>
      </c>
      <c r="BO90" s="2">
        <v>0</v>
      </c>
      <c r="BP90" s="2">
        <v>0</v>
      </c>
      <c r="BQ90" s="2">
        <v>0</v>
      </c>
      <c r="BR90" s="2">
        <v>0</v>
      </c>
      <c r="BS90" s="2">
        <v>0</v>
      </c>
      <c r="BT90" s="2">
        <v>0</v>
      </c>
      <c r="BU90" s="2">
        <v>0</v>
      </c>
      <c r="BV90" s="2">
        <v>0</v>
      </c>
      <c r="BW90" s="2">
        <v>0</v>
      </c>
      <c r="BX90" s="2">
        <v>0</v>
      </c>
      <c r="BY90" s="2">
        <v>0</v>
      </c>
      <c r="BZ90" s="2">
        <v>0</v>
      </c>
      <c r="CA90" s="2">
        <v>0</v>
      </c>
      <c r="CB90" s="2">
        <v>0</v>
      </c>
      <c r="CC90" s="2">
        <v>0</v>
      </c>
      <c r="CD90" s="2">
        <v>0</v>
      </c>
      <c r="CE90" s="2">
        <v>0</v>
      </c>
      <c r="CF90" s="2">
        <v>0</v>
      </c>
      <c r="CG90" s="2">
        <v>0</v>
      </c>
      <c r="CH90" s="2">
        <v>0</v>
      </c>
      <c r="CI90" s="2">
        <v>0</v>
      </c>
      <c r="CJ90" s="2">
        <v>0</v>
      </c>
      <c r="CK90" s="2">
        <v>0</v>
      </c>
      <c r="CL90" s="2">
        <v>0</v>
      </c>
      <c r="CM90" s="2">
        <v>0</v>
      </c>
      <c r="CN90" s="2">
        <v>0</v>
      </c>
      <c r="CO90" s="2">
        <v>0</v>
      </c>
      <c r="CP90" s="2">
        <v>0</v>
      </c>
      <c r="CQ90" s="2">
        <v>0</v>
      </c>
      <c r="CR90" s="2">
        <v>0</v>
      </c>
      <c r="CS90" s="2">
        <v>0</v>
      </c>
      <c r="CT90" s="2">
        <v>0</v>
      </c>
      <c r="CU90" s="2">
        <v>0</v>
      </c>
      <c r="CV90" s="2">
        <v>0</v>
      </c>
      <c r="CW90" s="2">
        <v>0</v>
      </c>
      <c r="CX90" s="2">
        <v>0</v>
      </c>
      <c r="CY90" s="2">
        <v>0</v>
      </c>
      <c r="CZ90" s="2">
        <v>0</v>
      </c>
      <c r="DA90" s="105">
        <f t="shared" si="24"/>
        <v>0</v>
      </c>
      <c r="DB90" s="117">
        <f t="shared" si="23"/>
        <v>0</v>
      </c>
      <c r="DP90" s="175">
        <f t="shared" si="18"/>
        <v>0</v>
      </c>
      <c r="DQ90" s="175">
        <f t="shared" si="19"/>
        <v>0</v>
      </c>
      <c r="DR90" s="175">
        <f t="shared" si="20"/>
        <v>0</v>
      </c>
      <c r="DS90" s="175">
        <f t="shared" si="21"/>
        <v>0</v>
      </c>
      <c r="DT90" s="175"/>
    </row>
    <row r="91" spans="1:124" s="176" customFormat="1" ht="16.5" thickBot="1">
      <c r="A91" s="188"/>
      <c r="B91" s="187"/>
      <c r="C91" s="41" t="s">
        <v>54</v>
      </c>
      <c r="D91" s="152"/>
      <c r="E91" s="100"/>
      <c r="F91" s="101"/>
      <c r="G91" s="101"/>
      <c r="H91" s="101"/>
      <c r="I91" s="101"/>
      <c r="J91" s="101"/>
      <c r="K91" s="101"/>
      <c r="L91" s="101"/>
      <c r="M91" s="101"/>
      <c r="N91" s="101"/>
      <c r="O91" s="101"/>
      <c r="P91" s="5">
        <v>0</v>
      </c>
      <c r="Q91" s="5">
        <v>0</v>
      </c>
      <c r="R91" s="5">
        <v>0</v>
      </c>
      <c r="S91" s="5">
        <v>0</v>
      </c>
      <c r="T91" s="5">
        <v>0</v>
      </c>
      <c r="U91" s="5">
        <v>0</v>
      </c>
      <c r="V91" s="5">
        <v>0</v>
      </c>
      <c r="W91" s="5">
        <v>0</v>
      </c>
      <c r="X91" s="5">
        <v>0</v>
      </c>
      <c r="Y91" s="5">
        <v>0</v>
      </c>
      <c r="Z91" s="5">
        <v>0</v>
      </c>
      <c r="AA91" s="5">
        <v>0</v>
      </c>
      <c r="AB91" s="5">
        <v>0</v>
      </c>
      <c r="AC91" s="5">
        <v>0</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100"/>
      <c r="BD91" s="101"/>
      <c r="BE91" s="101"/>
      <c r="BF91" s="101"/>
      <c r="BG91" s="101"/>
      <c r="BH91" s="101"/>
      <c r="BI91" s="101"/>
      <c r="BJ91" s="101"/>
      <c r="BK91" s="101"/>
      <c r="BL91" s="101"/>
      <c r="BM91" s="101"/>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0</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105">
        <f t="shared" si="24"/>
        <v>0</v>
      </c>
      <c r="DB91" s="117">
        <f t="shared" si="23"/>
        <v>0</v>
      </c>
      <c r="DP91" s="175">
        <f t="shared" si="18"/>
        <v>0</v>
      </c>
      <c r="DQ91" s="175">
        <f t="shared" si="19"/>
        <v>0</v>
      </c>
      <c r="DR91" s="175">
        <f t="shared" si="20"/>
        <v>0</v>
      </c>
      <c r="DS91" s="175">
        <f t="shared" si="21"/>
        <v>0</v>
      </c>
      <c r="DT91" s="175"/>
    </row>
    <row r="92" spans="1:124" s="176" customFormat="1" ht="16.5" thickBot="1">
      <c r="A92" s="37"/>
      <c r="B92" s="38"/>
      <c r="C92" s="46" t="s">
        <v>148</v>
      </c>
      <c r="D92" s="153"/>
      <c r="E92" s="97">
        <v>0</v>
      </c>
      <c r="F92" s="98">
        <v>0</v>
      </c>
      <c r="G92" s="98">
        <v>0</v>
      </c>
      <c r="H92" s="98">
        <v>0</v>
      </c>
      <c r="I92" s="98">
        <v>0</v>
      </c>
      <c r="J92" s="98">
        <v>0</v>
      </c>
      <c r="K92" s="98">
        <v>0</v>
      </c>
      <c r="L92" s="98">
        <v>0</v>
      </c>
      <c r="M92" s="98">
        <v>0</v>
      </c>
      <c r="N92" s="98">
        <v>0</v>
      </c>
      <c r="O92" s="98">
        <v>0</v>
      </c>
      <c r="P92" s="98">
        <v>0</v>
      </c>
      <c r="Q92" s="98">
        <v>0</v>
      </c>
      <c r="R92" s="98">
        <v>0</v>
      </c>
      <c r="S92" s="98">
        <v>0</v>
      </c>
      <c r="T92" s="98">
        <v>0</v>
      </c>
      <c r="U92" s="98">
        <v>0</v>
      </c>
      <c r="V92" s="98">
        <v>0</v>
      </c>
      <c r="W92" s="98">
        <v>0</v>
      </c>
      <c r="X92" s="98">
        <v>0</v>
      </c>
      <c r="Y92" s="98">
        <v>0</v>
      </c>
      <c r="Z92" s="98">
        <v>0</v>
      </c>
      <c r="AA92" s="98">
        <v>0</v>
      </c>
      <c r="AB92" s="98">
        <v>0</v>
      </c>
      <c r="AC92" s="98">
        <v>0</v>
      </c>
      <c r="AD92" s="98">
        <v>0</v>
      </c>
      <c r="AE92" s="98">
        <v>0</v>
      </c>
      <c r="AF92" s="98">
        <v>0</v>
      </c>
      <c r="AG92" s="98">
        <v>0</v>
      </c>
      <c r="AH92" s="98">
        <v>0</v>
      </c>
      <c r="AI92" s="98">
        <v>0</v>
      </c>
      <c r="AJ92" s="98">
        <v>0</v>
      </c>
      <c r="AK92" s="98">
        <v>0</v>
      </c>
      <c r="AL92" s="98">
        <v>0</v>
      </c>
      <c r="AM92" s="98">
        <v>0</v>
      </c>
      <c r="AN92" s="98">
        <v>0</v>
      </c>
      <c r="AO92" s="98">
        <v>0</v>
      </c>
      <c r="AP92" s="98">
        <v>0</v>
      </c>
      <c r="AQ92" s="98">
        <v>0</v>
      </c>
      <c r="AR92" s="98">
        <v>0</v>
      </c>
      <c r="AS92" s="98">
        <v>0</v>
      </c>
      <c r="AT92" s="98">
        <v>0</v>
      </c>
      <c r="AU92" s="98">
        <v>0</v>
      </c>
      <c r="AV92" s="98">
        <v>0</v>
      </c>
      <c r="AW92" s="98">
        <v>0</v>
      </c>
      <c r="AX92" s="98">
        <v>0</v>
      </c>
      <c r="AY92" s="98">
        <v>0</v>
      </c>
      <c r="AZ92" s="98">
        <v>0</v>
      </c>
      <c r="BA92" s="98">
        <v>0</v>
      </c>
      <c r="BB92" s="98">
        <v>0</v>
      </c>
      <c r="BC92" s="97">
        <v>0</v>
      </c>
      <c r="BD92" s="98">
        <v>0</v>
      </c>
      <c r="BE92" s="98">
        <v>0</v>
      </c>
      <c r="BF92" s="98">
        <v>0</v>
      </c>
      <c r="BG92" s="98">
        <v>0</v>
      </c>
      <c r="BH92" s="98">
        <v>0</v>
      </c>
      <c r="BI92" s="98">
        <v>0</v>
      </c>
      <c r="BJ92" s="98">
        <v>0</v>
      </c>
      <c r="BK92" s="98">
        <v>0</v>
      </c>
      <c r="BL92" s="98">
        <v>0</v>
      </c>
      <c r="BM92" s="98">
        <v>0</v>
      </c>
      <c r="BN92" s="98">
        <v>0</v>
      </c>
      <c r="BO92" s="98">
        <v>0</v>
      </c>
      <c r="BP92" s="98">
        <v>0</v>
      </c>
      <c r="BQ92" s="98">
        <v>0</v>
      </c>
      <c r="BR92" s="98">
        <v>0</v>
      </c>
      <c r="BS92" s="98">
        <v>0</v>
      </c>
      <c r="BT92" s="98">
        <v>0</v>
      </c>
      <c r="BU92" s="98">
        <v>0</v>
      </c>
      <c r="BV92" s="98">
        <v>0</v>
      </c>
      <c r="BW92" s="98">
        <v>0</v>
      </c>
      <c r="BX92" s="98">
        <v>0</v>
      </c>
      <c r="BY92" s="98">
        <v>0</v>
      </c>
      <c r="BZ92" s="98">
        <v>0</v>
      </c>
      <c r="CA92" s="98">
        <v>0</v>
      </c>
      <c r="CB92" s="98">
        <v>0</v>
      </c>
      <c r="CC92" s="98">
        <v>0</v>
      </c>
      <c r="CD92" s="98">
        <v>0</v>
      </c>
      <c r="CE92" s="98">
        <v>0</v>
      </c>
      <c r="CF92" s="98">
        <v>0</v>
      </c>
      <c r="CG92" s="98">
        <v>0</v>
      </c>
      <c r="CH92" s="98">
        <v>0</v>
      </c>
      <c r="CI92" s="98">
        <v>0</v>
      </c>
      <c r="CJ92" s="98">
        <v>0</v>
      </c>
      <c r="CK92" s="98">
        <v>0</v>
      </c>
      <c r="CL92" s="98">
        <v>0</v>
      </c>
      <c r="CM92" s="98">
        <v>0</v>
      </c>
      <c r="CN92" s="98">
        <v>0</v>
      </c>
      <c r="CO92" s="98">
        <v>0</v>
      </c>
      <c r="CP92" s="98">
        <v>0</v>
      </c>
      <c r="CQ92" s="98">
        <v>0</v>
      </c>
      <c r="CR92" s="98">
        <v>0</v>
      </c>
      <c r="CS92" s="98">
        <v>0</v>
      </c>
      <c r="CT92" s="98">
        <v>0</v>
      </c>
      <c r="CU92" s="98">
        <v>0</v>
      </c>
      <c r="CV92" s="98">
        <v>0</v>
      </c>
      <c r="CW92" s="98">
        <v>0</v>
      </c>
      <c r="CX92" s="98">
        <v>0</v>
      </c>
      <c r="CY92" s="98">
        <v>0</v>
      </c>
      <c r="CZ92" s="98">
        <v>0</v>
      </c>
      <c r="DA92" s="105">
        <f t="shared" si="24"/>
        <v>0</v>
      </c>
      <c r="DB92" s="117">
        <f t="shared" si="23"/>
        <v>0</v>
      </c>
      <c r="DP92" s="175">
        <f t="shared" si="18"/>
        <v>0</v>
      </c>
      <c r="DQ92" s="175">
        <f t="shared" si="19"/>
        <v>0</v>
      </c>
      <c r="DR92" s="175">
        <f t="shared" si="20"/>
        <v>0</v>
      </c>
      <c r="DS92" s="175">
        <f t="shared" si="21"/>
        <v>0</v>
      </c>
      <c r="DT92" s="175"/>
    </row>
    <row r="93" spans="1:124" s="176" customFormat="1" ht="15.4" customHeight="1" thickBot="1">
      <c r="A93" s="185" t="str">
        <f>IF(DA92&lt;&gt;0,(IF(OR(A92="",B92=""),"Please fill in the two boxes above",IF(AND(B92="YES",OR(A92="OTHER",A92="")),"YES for direct impacts on business/household only",""))),"")</f>
        <v/>
      </c>
      <c r="B93" s="187"/>
      <c r="C93" s="40" t="s">
        <v>53</v>
      </c>
      <c r="D93" s="151"/>
      <c r="E93" s="99">
        <v>0</v>
      </c>
      <c r="F93" s="3">
        <v>0</v>
      </c>
      <c r="G93" s="3">
        <v>0</v>
      </c>
      <c r="H93" s="3">
        <v>0</v>
      </c>
      <c r="I93" s="3">
        <v>0</v>
      </c>
      <c r="J93" s="3">
        <v>0</v>
      </c>
      <c r="K93" s="3">
        <v>0</v>
      </c>
      <c r="L93" s="3">
        <v>0</v>
      </c>
      <c r="M93" s="3">
        <v>0</v>
      </c>
      <c r="N93" s="3">
        <v>0</v>
      </c>
      <c r="O93" s="2">
        <v>0</v>
      </c>
      <c r="P93" s="2">
        <v>0</v>
      </c>
      <c r="Q93" s="2">
        <v>0</v>
      </c>
      <c r="R93" s="2">
        <v>0</v>
      </c>
      <c r="S93" s="2">
        <v>0</v>
      </c>
      <c r="T93" s="2">
        <v>0</v>
      </c>
      <c r="U93" s="2">
        <v>0</v>
      </c>
      <c r="V93" s="2">
        <v>0</v>
      </c>
      <c r="W93" s="2">
        <v>0</v>
      </c>
      <c r="X93" s="2">
        <v>0</v>
      </c>
      <c r="Y93" s="2">
        <v>0</v>
      </c>
      <c r="Z93" s="2">
        <v>0</v>
      </c>
      <c r="AA93" s="2">
        <v>0</v>
      </c>
      <c r="AB93" s="2">
        <v>0</v>
      </c>
      <c r="AC93" s="2">
        <v>0</v>
      </c>
      <c r="AD93" s="2">
        <v>0</v>
      </c>
      <c r="AE93" s="2">
        <v>0</v>
      </c>
      <c r="AF93" s="2">
        <v>0</v>
      </c>
      <c r="AG93" s="2">
        <v>0</v>
      </c>
      <c r="AH93" s="2">
        <v>0</v>
      </c>
      <c r="AI93" s="2">
        <v>0</v>
      </c>
      <c r="AJ93" s="2">
        <v>0</v>
      </c>
      <c r="AK93" s="2">
        <v>0</v>
      </c>
      <c r="AL93" s="2">
        <v>0</v>
      </c>
      <c r="AM93" s="2">
        <v>0</v>
      </c>
      <c r="AN93" s="2">
        <v>0</v>
      </c>
      <c r="AO93" s="2">
        <v>0</v>
      </c>
      <c r="AP93" s="2">
        <v>0</v>
      </c>
      <c r="AQ93" s="2">
        <v>0</v>
      </c>
      <c r="AR93" s="2">
        <v>0</v>
      </c>
      <c r="AS93" s="2">
        <v>0</v>
      </c>
      <c r="AT93" s="2">
        <v>0</v>
      </c>
      <c r="AU93" s="2">
        <v>0</v>
      </c>
      <c r="AV93" s="2">
        <v>0</v>
      </c>
      <c r="AW93" s="2">
        <v>0</v>
      </c>
      <c r="AX93" s="2">
        <v>0</v>
      </c>
      <c r="AY93" s="2">
        <v>0</v>
      </c>
      <c r="AZ93" s="2">
        <v>0</v>
      </c>
      <c r="BA93" s="2">
        <v>0</v>
      </c>
      <c r="BB93" s="2">
        <v>0</v>
      </c>
      <c r="BC93" s="99">
        <v>0</v>
      </c>
      <c r="BD93" s="3">
        <v>0</v>
      </c>
      <c r="BE93" s="3">
        <v>0</v>
      </c>
      <c r="BF93" s="3">
        <v>0</v>
      </c>
      <c r="BG93" s="3">
        <v>0</v>
      </c>
      <c r="BH93" s="3">
        <v>0</v>
      </c>
      <c r="BI93" s="3">
        <v>0</v>
      </c>
      <c r="BJ93" s="3">
        <v>0</v>
      </c>
      <c r="BK93" s="3">
        <v>0</v>
      </c>
      <c r="BL93" s="3">
        <v>0</v>
      </c>
      <c r="BM93" s="2">
        <v>0</v>
      </c>
      <c r="BN93" s="2">
        <v>0</v>
      </c>
      <c r="BO93" s="2">
        <v>0</v>
      </c>
      <c r="BP93" s="2">
        <v>0</v>
      </c>
      <c r="BQ93" s="2">
        <v>0</v>
      </c>
      <c r="BR93" s="2">
        <v>0</v>
      </c>
      <c r="BS93" s="2">
        <v>0</v>
      </c>
      <c r="BT93" s="2">
        <v>0</v>
      </c>
      <c r="BU93" s="2">
        <v>0</v>
      </c>
      <c r="BV93" s="2">
        <v>0</v>
      </c>
      <c r="BW93" s="2">
        <v>0</v>
      </c>
      <c r="BX93" s="2">
        <v>0</v>
      </c>
      <c r="BY93" s="2">
        <v>0</v>
      </c>
      <c r="BZ93" s="2">
        <v>0</v>
      </c>
      <c r="CA93" s="2">
        <v>0</v>
      </c>
      <c r="CB93" s="2">
        <v>0</v>
      </c>
      <c r="CC93" s="2">
        <v>0</v>
      </c>
      <c r="CD93" s="2">
        <v>0</v>
      </c>
      <c r="CE93" s="2">
        <v>0</v>
      </c>
      <c r="CF93" s="2">
        <v>0</v>
      </c>
      <c r="CG93" s="2">
        <v>0</v>
      </c>
      <c r="CH93" s="2">
        <v>0</v>
      </c>
      <c r="CI93" s="2">
        <v>0</v>
      </c>
      <c r="CJ93" s="2">
        <v>0</v>
      </c>
      <c r="CK93" s="2">
        <v>0</v>
      </c>
      <c r="CL93" s="2">
        <v>0</v>
      </c>
      <c r="CM93" s="2">
        <v>0</v>
      </c>
      <c r="CN93" s="2">
        <v>0</v>
      </c>
      <c r="CO93" s="2">
        <v>0</v>
      </c>
      <c r="CP93" s="2">
        <v>0</v>
      </c>
      <c r="CQ93" s="2">
        <v>0</v>
      </c>
      <c r="CR93" s="2">
        <v>0</v>
      </c>
      <c r="CS93" s="2">
        <v>0</v>
      </c>
      <c r="CT93" s="2">
        <v>0</v>
      </c>
      <c r="CU93" s="2">
        <v>0</v>
      </c>
      <c r="CV93" s="2">
        <v>0</v>
      </c>
      <c r="CW93" s="2">
        <v>0</v>
      </c>
      <c r="CX93" s="2">
        <v>0</v>
      </c>
      <c r="CY93" s="2">
        <v>0</v>
      </c>
      <c r="CZ93" s="2">
        <v>0</v>
      </c>
      <c r="DA93" s="105">
        <f t="shared" si="24"/>
        <v>0</v>
      </c>
      <c r="DB93" s="117">
        <f t="shared" si="23"/>
        <v>0</v>
      </c>
      <c r="DP93" s="175">
        <f t="shared" si="18"/>
        <v>0</v>
      </c>
      <c r="DQ93" s="175">
        <f t="shared" si="19"/>
        <v>0</v>
      </c>
      <c r="DR93" s="175">
        <f t="shared" si="20"/>
        <v>0</v>
      </c>
      <c r="DS93" s="175">
        <f t="shared" si="21"/>
        <v>0</v>
      </c>
      <c r="DT93" s="175"/>
    </row>
    <row r="94" spans="1:124" s="176" customFormat="1" ht="16.5" thickBot="1">
      <c r="A94" s="188"/>
      <c r="B94" s="187"/>
      <c r="C94" s="41" t="s">
        <v>54</v>
      </c>
      <c r="D94" s="152"/>
      <c r="E94" s="100">
        <v>0</v>
      </c>
      <c r="F94" s="101">
        <v>0</v>
      </c>
      <c r="G94" s="101">
        <v>0</v>
      </c>
      <c r="H94" s="101">
        <v>0</v>
      </c>
      <c r="I94" s="101">
        <v>0</v>
      </c>
      <c r="J94" s="101">
        <v>0</v>
      </c>
      <c r="K94" s="101">
        <v>0</v>
      </c>
      <c r="L94" s="101">
        <v>0</v>
      </c>
      <c r="M94" s="101">
        <v>0</v>
      </c>
      <c r="N94" s="101">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100">
        <v>0</v>
      </c>
      <c r="BD94" s="101">
        <v>0</v>
      </c>
      <c r="BE94" s="101">
        <v>0</v>
      </c>
      <c r="BF94" s="101">
        <v>0</v>
      </c>
      <c r="BG94" s="101">
        <v>0</v>
      </c>
      <c r="BH94" s="101">
        <v>0</v>
      </c>
      <c r="BI94" s="101">
        <v>0</v>
      </c>
      <c r="BJ94" s="101">
        <v>0</v>
      </c>
      <c r="BK94" s="101">
        <v>0</v>
      </c>
      <c r="BL94" s="101">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105">
        <f t="shared" si="24"/>
        <v>0</v>
      </c>
      <c r="DB94" s="117">
        <f t="shared" si="23"/>
        <v>0</v>
      </c>
      <c r="DP94" s="175">
        <f t="shared" si="18"/>
        <v>0</v>
      </c>
      <c r="DQ94" s="175">
        <f t="shared" si="19"/>
        <v>0</v>
      </c>
      <c r="DR94" s="175">
        <f t="shared" si="20"/>
        <v>0</v>
      </c>
      <c r="DS94" s="175">
        <f t="shared" si="21"/>
        <v>0</v>
      </c>
      <c r="DT94" s="175"/>
    </row>
    <row r="95" spans="1:124" s="176" customFormat="1" ht="16.5" thickBot="1">
      <c r="A95" s="37"/>
      <c r="B95" s="38"/>
      <c r="C95" s="46" t="s">
        <v>149</v>
      </c>
      <c r="D95" s="153"/>
      <c r="E95" s="97">
        <v>0</v>
      </c>
      <c r="F95" s="98">
        <v>0</v>
      </c>
      <c r="G95" s="98">
        <v>0</v>
      </c>
      <c r="H95" s="98">
        <v>0</v>
      </c>
      <c r="I95" s="98">
        <v>0</v>
      </c>
      <c r="J95" s="98">
        <v>0</v>
      </c>
      <c r="K95" s="98">
        <v>0</v>
      </c>
      <c r="L95" s="98">
        <v>0</v>
      </c>
      <c r="M95" s="98">
        <v>0</v>
      </c>
      <c r="N95" s="98">
        <v>0</v>
      </c>
      <c r="O95" s="98">
        <v>0</v>
      </c>
      <c r="P95" s="98">
        <v>0</v>
      </c>
      <c r="Q95" s="98">
        <v>0</v>
      </c>
      <c r="R95" s="98">
        <v>0</v>
      </c>
      <c r="S95" s="98">
        <v>0</v>
      </c>
      <c r="T95" s="98">
        <v>0</v>
      </c>
      <c r="U95" s="98">
        <v>0</v>
      </c>
      <c r="V95" s="98">
        <v>0</v>
      </c>
      <c r="W95" s="98">
        <v>0</v>
      </c>
      <c r="X95" s="98">
        <v>0</v>
      </c>
      <c r="Y95" s="98">
        <v>0</v>
      </c>
      <c r="Z95" s="98">
        <v>0</v>
      </c>
      <c r="AA95" s="98">
        <v>0</v>
      </c>
      <c r="AB95" s="98">
        <v>0</v>
      </c>
      <c r="AC95" s="98">
        <v>0</v>
      </c>
      <c r="AD95" s="98">
        <v>0</v>
      </c>
      <c r="AE95" s="98">
        <v>0</v>
      </c>
      <c r="AF95" s="98">
        <v>0</v>
      </c>
      <c r="AG95" s="98">
        <v>0</v>
      </c>
      <c r="AH95" s="98">
        <v>0</v>
      </c>
      <c r="AI95" s="98">
        <v>0</v>
      </c>
      <c r="AJ95" s="98">
        <v>0</v>
      </c>
      <c r="AK95" s="98">
        <v>0</v>
      </c>
      <c r="AL95" s="98">
        <v>0</v>
      </c>
      <c r="AM95" s="98">
        <v>0</v>
      </c>
      <c r="AN95" s="98">
        <v>0</v>
      </c>
      <c r="AO95" s="98">
        <v>0</v>
      </c>
      <c r="AP95" s="98">
        <v>0</v>
      </c>
      <c r="AQ95" s="98">
        <v>0</v>
      </c>
      <c r="AR95" s="98">
        <v>0</v>
      </c>
      <c r="AS95" s="98">
        <v>0</v>
      </c>
      <c r="AT95" s="98">
        <v>0</v>
      </c>
      <c r="AU95" s="98">
        <v>0</v>
      </c>
      <c r="AV95" s="98">
        <v>0</v>
      </c>
      <c r="AW95" s="98">
        <v>0</v>
      </c>
      <c r="AX95" s="98">
        <v>0</v>
      </c>
      <c r="AY95" s="98">
        <v>0</v>
      </c>
      <c r="AZ95" s="98">
        <v>0</v>
      </c>
      <c r="BA95" s="98">
        <v>0</v>
      </c>
      <c r="BB95" s="98">
        <v>0</v>
      </c>
      <c r="BC95" s="97">
        <v>0</v>
      </c>
      <c r="BD95" s="98">
        <v>0</v>
      </c>
      <c r="BE95" s="98">
        <v>0</v>
      </c>
      <c r="BF95" s="98">
        <v>0</v>
      </c>
      <c r="BG95" s="98">
        <v>0</v>
      </c>
      <c r="BH95" s="98">
        <v>0</v>
      </c>
      <c r="BI95" s="98">
        <v>0</v>
      </c>
      <c r="BJ95" s="98">
        <v>0</v>
      </c>
      <c r="BK95" s="98">
        <v>0</v>
      </c>
      <c r="BL95" s="98">
        <v>0</v>
      </c>
      <c r="BM95" s="98">
        <v>0</v>
      </c>
      <c r="BN95" s="98">
        <v>0</v>
      </c>
      <c r="BO95" s="98">
        <v>0</v>
      </c>
      <c r="BP95" s="98">
        <v>0</v>
      </c>
      <c r="BQ95" s="98">
        <v>0</v>
      </c>
      <c r="BR95" s="98">
        <v>0</v>
      </c>
      <c r="BS95" s="98">
        <v>0</v>
      </c>
      <c r="BT95" s="98">
        <v>0</v>
      </c>
      <c r="BU95" s="98">
        <v>0</v>
      </c>
      <c r="BV95" s="98">
        <v>0</v>
      </c>
      <c r="BW95" s="98">
        <v>0</v>
      </c>
      <c r="BX95" s="98">
        <v>0</v>
      </c>
      <c r="BY95" s="98">
        <v>0</v>
      </c>
      <c r="BZ95" s="98">
        <v>0</v>
      </c>
      <c r="CA95" s="98">
        <v>0</v>
      </c>
      <c r="CB95" s="98">
        <v>0</v>
      </c>
      <c r="CC95" s="98">
        <v>0</v>
      </c>
      <c r="CD95" s="98">
        <v>0</v>
      </c>
      <c r="CE95" s="98">
        <v>0</v>
      </c>
      <c r="CF95" s="98">
        <v>0</v>
      </c>
      <c r="CG95" s="98">
        <v>0</v>
      </c>
      <c r="CH95" s="98">
        <v>0</v>
      </c>
      <c r="CI95" s="98">
        <v>0</v>
      </c>
      <c r="CJ95" s="98">
        <v>0</v>
      </c>
      <c r="CK95" s="98">
        <v>0</v>
      </c>
      <c r="CL95" s="98">
        <v>0</v>
      </c>
      <c r="CM95" s="98">
        <v>0</v>
      </c>
      <c r="CN95" s="98">
        <v>0</v>
      </c>
      <c r="CO95" s="98">
        <v>0</v>
      </c>
      <c r="CP95" s="98">
        <v>0</v>
      </c>
      <c r="CQ95" s="98">
        <v>0</v>
      </c>
      <c r="CR95" s="98">
        <v>0</v>
      </c>
      <c r="CS95" s="98">
        <v>0</v>
      </c>
      <c r="CT95" s="98">
        <v>0</v>
      </c>
      <c r="CU95" s="98">
        <v>0</v>
      </c>
      <c r="CV95" s="98">
        <v>0</v>
      </c>
      <c r="CW95" s="98">
        <v>0</v>
      </c>
      <c r="CX95" s="98">
        <v>0</v>
      </c>
      <c r="CY95" s="98">
        <v>0</v>
      </c>
      <c r="CZ95" s="98">
        <v>0</v>
      </c>
      <c r="DA95" s="105">
        <f t="shared" si="24"/>
        <v>0</v>
      </c>
      <c r="DB95" s="117">
        <f t="shared" si="23"/>
        <v>0</v>
      </c>
      <c r="DP95" s="175">
        <f t="shared" si="18"/>
        <v>0</v>
      </c>
      <c r="DQ95" s="175">
        <f t="shared" si="19"/>
        <v>0</v>
      </c>
      <c r="DR95" s="175">
        <f t="shared" si="20"/>
        <v>0</v>
      </c>
      <c r="DS95" s="175">
        <f t="shared" si="21"/>
        <v>0</v>
      </c>
      <c r="DT95" s="175"/>
    </row>
    <row r="96" spans="1:124" s="176" customFormat="1" ht="15.4" customHeight="1" thickBot="1">
      <c r="A96" s="185" t="str">
        <f>IF(DA95&lt;&gt;0,(IF(OR(A95="",B95=""),"Please fill in the two boxes above",IF(AND(B95="YES",OR(A95="OTHER",A95="")),"YES for direct impacts on business/household only",""))),"")</f>
        <v/>
      </c>
      <c r="B96" s="187"/>
      <c r="C96" s="40" t="s">
        <v>53</v>
      </c>
      <c r="D96" s="151"/>
      <c r="E96" s="99">
        <v>0</v>
      </c>
      <c r="F96" s="3">
        <v>0</v>
      </c>
      <c r="G96" s="3">
        <v>0</v>
      </c>
      <c r="H96" s="3">
        <v>0</v>
      </c>
      <c r="I96" s="3">
        <v>0</v>
      </c>
      <c r="J96" s="3">
        <v>0</v>
      </c>
      <c r="K96" s="3">
        <v>0</v>
      </c>
      <c r="L96" s="3">
        <v>0</v>
      </c>
      <c r="M96" s="3">
        <v>0</v>
      </c>
      <c r="N96" s="3">
        <v>0</v>
      </c>
      <c r="O96" s="2">
        <v>0</v>
      </c>
      <c r="P96" s="2">
        <v>0</v>
      </c>
      <c r="Q96" s="2">
        <v>0</v>
      </c>
      <c r="R96" s="2">
        <v>0</v>
      </c>
      <c r="S96" s="2">
        <v>0</v>
      </c>
      <c r="T96" s="2">
        <v>0</v>
      </c>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c r="AL96" s="2">
        <v>0</v>
      </c>
      <c r="AM96" s="2">
        <v>0</v>
      </c>
      <c r="AN96" s="2">
        <v>0</v>
      </c>
      <c r="AO96" s="2">
        <v>0</v>
      </c>
      <c r="AP96" s="2">
        <v>0</v>
      </c>
      <c r="AQ96" s="2">
        <v>0</v>
      </c>
      <c r="AR96" s="2">
        <v>0</v>
      </c>
      <c r="AS96" s="2">
        <v>0</v>
      </c>
      <c r="AT96" s="2">
        <v>0</v>
      </c>
      <c r="AU96" s="2">
        <v>0</v>
      </c>
      <c r="AV96" s="2">
        <v>0</v>
      </c>
      <c r="AW96" s="2">
        <v>0</v>
      </c>
      <c r="AX96" s="2">
        <v>0</v>
      </c>
      <c r="AY96" s="2">
        <v>0</v>
      </c>
      <c r="AZ96" s="2">
        <v>0</v>
      </c>
      <c r="BA96" s="2">
        <v>0</v>
      </c>
      <c r="BB96" s="2">
        <v>0</v>
      </c>
      <c r="BC96" s="99">
        <v>0</v>
      </c>
      <c r="BD96" s="3">
        <v>0</v>
      </c>
      <c r="BE96" s="3">
        <v>0</v>
      </c>
      <c r="BF96" s="3">
        <v>0</v>
      </c>
      <c r="BG96" s="3">
        <v>0</v>
      </c>
      <c r="BH96" s="3">
        <v>0</v>
      </c>
      <c r="BI96" s="3">
        <v>0</v>
      </c>
      <c r="BJ96" s="3">
        <v>0</v>
      </c>
      <c r="BK96" s="3">
        <v>0</v>
      </c>
      <c r="BL96" s="3">
        <v>0</v>
      </c>
      <c r="BM96" s="2">
        <v>0</v>
      </c>
      <c r="BN96" s="2">
        <v>0</v>
      </c>
      <c r="BO96" s="2">
        <v>0</v>
      </c>
      <c r="BP96" s="2">
        <v>0</v>
      </c>
      <c r="BQ96" s="2">
        <v>0</v>
      </c>
      <c r="BR96" s="2">
        <v>0</v>
      </c>
      <c r="BS96" s="2">
        <v>0</v>
      </c>
      <c r="BT96" s="2">
        <v>0</v>
      </c>
      <c r="BU96" s="2">
        <v>0</v>
      </c>
      <c r="BV96" s="2">
        <v>0</v>
      </c>
      <c r="BW96" s="2">
        <v>0</v>
      </c>
      <c r="BX96" s="2">
        <v>0</v>
      </c>
      <c r="BY96" s="2">
        <v>0</v>
      </c>
      <c r="BZ96" s="2">
        <v>0</v>
      </c>
      <c r="CA96" s="2">
        <v>0</v>
      </c>
      <c r="CB96" s="2">
        <v>0</v>
      </c>
      <c r="CC96" s="2">
        <v>0</v>
      </c>
      <c r="CD96" s="2">
        <v>0</v>
      </c>
      <c r="CE96" s="2">
        <v>0</v>
      </c>
      <c r="CF96" s="2">
        <v>0</v>
      </c>
      <c r="CG96" s="2">
        <v>0</v>
      </c>
      <c r="CH96" s="2">
        <v>0</v>
      </c>
      <c r="CI96" s="2">
        <v>0</v>
      </c>
      <c r="CJ96" s="2">
        <v>0</v>
      </c>
      <c r="CK96" s="2">
        <v>0</v>
      </c>
      <c r="CL96" s="2">
        <v>0</v>
      </c>
      <c r="CM96" s="2">
        <v>0</v>
      </c>
      <c r="CN96" s="2">
        <v>0</v>
      </c>
      <c r="CO96" s="2">
        <v>0</v>
      </c>
      <c r="CP96" s="2">
        <v>0</v>
      </c>
      <c r="CQ96" s="2">
        <v>0</v>
      </c>
      <c r="CR96" s="2">
        <v>0</v>
      </c>
      <c r="CS96" s="2">
        <v>0</v>
      </c>
      <c r="CT96" s="2">
        <v>0</v>
      </c>
      <c r="CU96" s="2">
        <v>0</v>
      </c>
      <c r="CV96" s="2">
        <v>0</v>
      </c>
      <c r="CW96" s="2">
        <v>0</v>
      </c>
      <c r="CX96" s="2">
        <v>0</v>
      </c>
      <c r="CY96" s="2">
        <v>0</v>
      </c>
      <c r="CZ96" s="2">
        <v>0</v>
      </c>
      <c r="DA96" s="105">
        <f t="shared" si="24"/>
        <v>0</v>
      </c>
      <c r="DB96" s="117">
        <f t="shared" si="23"/>
        <v>0</v>
      </c>
      <c r="DP96" s="175">
        <f t="shared" si="18"/>
        <v>0</v>
      </c>
      <c r="DQ96" s="175">
        <f t="shared" si="19"/>
        <v>0</v>
      </c>
      <c r="DR96" s="175">
        <f t="shared" si="20"/>
        <v>0</v>
      </c>
      <c r="DS96" s="175">
        <f t="shared" si="21"/>
        <v>0</v>
      </c>
      <c r="DT96" s="175"/>
    </row>
    <row r="97" spans="1:124" s="176" customFormat="1" ht="16.5" thickBot="1">
      <c r="A97" s="188"/>
      <c r="B97" s="187"/>
      <c r="C97" s="41" t="s">
        <v>54</v>
      </c>
      <c r="D97" s="152"/>
      <c r="E97" s="100"/>
      <c r="F97" s="101"/>
      <c r="G97" s="101"/>
      <c r="H97" s="101"/>
      <c r="I97" s="101"/>
      <c r="J97" s="101"/>
      <c r="K97" s="101"/>
      <c r="L97" s="101"/>
      <c r="M97" s="101"/>
      <c r="N97" s="101"/>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100"/>
      <c r="BD97" s="101"/>
      <c r="BE97" s="101"/>
      <c r="BF97" s="101"/>
      <c r="BG97" s="101"/>
      <c r="BH97" s="101"/>
      <c r="BI97" s="101"/>
      <c r="BJ97" s="101"/>
      <c r="BK97" s="101"/>
      <c r="BL97" s="101"/>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0</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105">
        <f t="shared" si="24"/>
        <v>0</v>
      </c>
      <c r="DB97" s="117">
        <f t="shared" si="23"/>
        <v>0</v>
      </c>
      <c r="DP97" s="175">
        <f t="shared" si="18"/>
        <v>0</v>
      </c>
      <c r="DQ97" s="175">
        <f t="shared" si="19"/>
        <v>0</v>
      </c>
      <c r="DR97" s="175">
        <f t="shared" si="20"/>
        <v>0</v>
      </c>
      <c r="DS97" s="175">
        <f t="shared" si="21"/>
        <v>0</v>
      </c>
      <c r="DT97" s="175"/>
    </row>
    <row r="98" spans="1:124" s="176" customFormat="1" ht="16.5" thickBot="1">
      <c r="A98" s="37"/>
      <c r="B98" s="38"/>
      <c r="C98" s="46" t="s">
        <v>150</v>
      </c>
      <c r="D98" s="153"/>
      <c r="E98" s="3"/>
      <c r="F98" s="3"/>
      <c r="G98" s="3"/>
      <c r="H98" s="3"/>
      <c r="I98" s="3"/>
      <c r="J98" s="3"/>
      <c r="K98" s="3"/>
      <c r="L98" s="3"/>
      <c r="M98" s="3"/>
      <c r="N98" s="3"/>
      <c r="O98" s="3">
        <v>0</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0</v>
      </c>
      <c r="AH98" s="3">
        <v>0</v>
      </c>
      <c r="AI98" s="3">
        <v>0</v>
      </c>
      <c r="AJ98" s="3">
        <v>0</v>
      </c>
      <c r="AK98" s="3">
        <v>0</v>
      </c>
      <c r="AL98" s="3">
        <v>0</v>
      </c>
      <c r="AM98" s="3">
        <v>0</v>
      </c>
      <c r="AN98" s="3">
        <v>0</v>
      </c>
      <c r="AO98" s="3">
        <v>0</v>
      </c>
      <c r="AP98" s="3">
        <v>0</v>
      </c>
      <c r="AQ98" s="3">
        <v>0</v>
      </c>
      <c r="AR98" s="3">
        <v>0</v>
      </c>
      <c r="AS98" s="3">
        <v>0</v>
      </c>
      <c r="AT98" s="3">
        <v>0</v>
      </c>
      <c r="AU98" s="3">
        <v>0</v>
      </c>
      <c r="AV98" s="3">
        <v>0</v>
      </c>
      <c r="AW98" s="3">
        <v>0</v>
      </c>
      <c r="AX98" s="3">
        <v>0</v>
      </c>
      <c r="AY98" s="3">
        <v>0</v>
      </c>
      <c r="AZ98" s="3">
        <v>0</v>
      </c>
      <c r="BA98" s="3">
        <v>0</v>
      </c>
      <c r="BB98" s="3">
        <v>0</v>
      </c>
      <c r="BC98" s="3"/>
      <c r="BD98" s="3"/>
      <c r="BE98" s="3"/>
      <c r="BF98" s="3"/>
      <c r="BG98" s="3"/>
      <c r="BH98" s="3"/>
      <c r="BI98" s="3"/>
      <c r="BJ98" s="3"/>
      <c r="BK98" s="3"/>
      <c r="BL98" s="3"/>
      <c r="BM98" s="3">
        <v>0</v>
      </c>
      <c r="BN98" s="3">
        <v>0</v>
      </c>
      <c r="BO98" s="3">
        <v>0</v>
      </c>
      <c r="BP98" s="3">
        <v>0</v>
      </c>
      <c r="BQ98" s="3">
        <v>0</v>
      </c>
      <c r="BR98" s="3">
        <v>0</v>
      </c>
      <c r="BS98" s="3">
        <v>0</v>
      </c>
      <c r="BT98" s="3">
        <v>0</v>
      </c>
      <c r="BU98" s="3">
        <v>0</v>
      </c>
      <c r="BV98" s="3">
        <v>0</v>
      </c>
      <c r="BW98" s="3">
        <v>0</v>
      </c>
      <c r="BX98" s="3">
        <v>0</v>
      </c>
      <c r="BY98" s="3">
        <v>0</v>
      </c>
      <c r="BZ98" s="3">
        <v>0</v>
      </c>
      <c r="CA98" s="3">
        <v>0</v>
      </c>
      <c r="CB98" s="3">
        <v>0</v>
      </c>
      <c r="CC98" s="3">
        <v>0</v>
      </c>
      <c r="CD98" s="3">
        <v>0</v>
      </c>
      <c r="CE98" s="3">
        <v>0</v>
      </c>
      <c r="CF98" s="3">
        <v>0</v>
      </c>
      <c r="CG98" s="3">
        <v>0</v>
      </c>
      <c r="CH98" s="3">
        <v>0</v>
      </c>
      <c r="CI98" s="3">
        <v>0</v>
      </c>
      <c r="CJ98" s="3">
        <v>0</v>
      </c>
      <c r="CK98" s="3">
        <v>0</v>
      </c>
      <c r="CL98" s="3">
        <v>0</v>
      </c>
      <c r="CM98" s="3">
        <v>0</v>
      </c>
      <c r="CN98" s="3">
        <v>0</v>
      </c>
      <c r="CO98" s="3">
        <v>0</v>
      </c>
      <c r="CP98" s="3">
        <v>0</v>
      </c>
      <c r="CQ98" s="3">
        <v>0</v>
      </c>
      <c r="CR98" s="3">
        <v>0</v>
      </c>
      <c r="CS98" s="3">
        <v>0</v>
      </c>
      <c r="CT98" s="3">
        <v>0</v>
      </c>
      <c r="CU98" s="3">
        <v>0</v>
      </c>
      <c r="CV98" s="3">
        <v>0</v>
      </c>
      <c r="CW98" s="3">
        <v>0</v>
      </c>
      <c r="CX98" s="3">
        <v>0</v>
      </c>
      <c r="CY98" s="3">
        <v>0</v>
      </c>
      <c r="CZ98" s="3">
        <v>0</v>
      </c>
      <c r="DA98" s="105">
        <f t="shared" si="24"/>
        <v>0</v>
      </c>
      <c r="DB98" s="117">
        <f t="shared" si="23"/>
        <v>0</v>
      </c>
      <c r="DP98" s="175">
        <f t="shared" si="18"/>
        <v>0</v>
      </c>
      <c r="DQ98" s="175">
        <f t="shared" si="19"/>
        <v>0</v>
      </c>
      <c r="DR98" s="175">
        <f t="shared" si="20"/>
        <v>0</v>
      </c>
      <c r="DS98" s="175">
        <f t="shared" si="21"/>
        <v>0</v>
      </c>
      <c r="DT98" s="175"/>
    </row>
    <row r="99" spans="1:124" s="176" customFormat="1" ht="15.4" customHeight="1" thickBot="1">
      <c r="A99" s="185" t="str">
        <f>IF(DA98&lt;&gt;0,(IF(OR(A98="",B98=""),"Please fill in the two boxes above",IF(AND(B98="YES",OR(A98="OTHER",A98="")),"YES for direct impacts on business/household only",""))),"")</f>
        <v/>
      </c>
      <c r="B99" s="187"/>
      <c r="C99" s="40" t="s">
        <v>53</v>
      </c>
      <c r="D99" s="151"/>
      <c r="E99" s="2"/>
      <c r="F99" s="2"/>
      <c r="G99" s="2"/>
      <c r="H99" s="2"/>
      <c r="I99" s="2"/>
      <c r="J99" s="2"/>
      <c r="K99" s="2"/>
      <c r="L99" s="2"/>
      <c r="M99" s="2"/>
      <c r="N99" s="2"/>
      <c r="O99" s="2">
        <v>0</v>
      </c>
      <c r="P99" s="2">
        <v>0</v>
      </c>
      <c r="Q99" s="2">
        <v>0</v>
      </c>
      <c r="R99" s="2">
        <v>0</v>
      </c>
      <c r="S99" s="2">
        <v>0</v>
      </c>
      <c r="T99" s="2">
        <v>0</v>
      </c>
      <c r="U99" s="2">
        <v>0</v>
      </c>
      <c r="V99" s="2">
        <v>0</v>
      </c>
      <c r="W99" s="2">
        <v>0</v>
      </c>
      <c r="X99" s="2">
        <v>0</v>
      </c>
      <c r="Y99" s="2">
        <v>0</v>
      </c>
      <c r="Z99" s="2">
        <v>0</v>
      </c>
      <c r="AA99" s="2">
        <v>0</v>
      </c>
      <c r="AB99" s="2">
        <v>0</v>
      </c>
      <c r="AC99" s="2">
        <v>0</v>
      </c>
      <c r="AD99" s="2">
        <v>0</v>
      </c>
      <c r="AE99" s="2">
        <v>0</v>
      </c>
      <c r="AF99" s="2">
        <v>0</v>
      </c>
      <c r="AG99" s="2">
        <v>0</v>
      </c>
      <c r="AH99" s="2">
        <v>0</v>
      </c>
      <c r="AI99" s="2">
        <v>0</v>
      </c>
      <c r="AJ99" s="2">
        <v>0</v>
      </c>
      <c r="AK99" s="2">
        <v>0</v>
      </c>
      <c r="AL99" s="2">
        <v>0</v>
      </c>
      <c r="AM99" s="2">
        <v>0</v>
      </c>
      <c r="AN99" s="2">
        <v>0</v>
      </c>
      <c r="AO99" s="2">
        <v>0</v>
      </c>
      <c r="AP99" s="2">
        <v>0</v>
      </c>
      <c r="AQ99" s="2">
        <v>0</v>
      </c>
      <c r="AR99" s="2">
        <v>0</v>
      </c>
      <c r="AS99" s="2">
        <v>0</v>
      </c>
      <c r="AT99" s="2">
        <v>0</v>
      </c>
      <c r="AU99" s="2">
        <v>0</v>
      </c>
      <c r="AV99" s="2">
        <v>0</v>
      </c>
      <c r="AW99" s="2">
        <v>0</v>
      </c>
      <c r="AX99" s="2">
        <v>0</v>
      </c>
      <c r="AY99" s="2">
        <v>0</v>
      </c>
      <c r="AZ99" s="2">
        <v>0</v>
      </c>
      <c r="BA99" s="2">
        <v>0</v>
      </c>
      <c r="BB99" s="2">
        <v>0</v>
      </c>
      <c r="BC99" s="2"/>
      <c r="BD99" s="2"/>
      <c r="BE99" s="2"/>
      <c r="BF99" s="2"/>
      <c r="BG99" s="2"/>
      <c r="BH99" s="2"/>
      <c r="BI99" s="2"/>
      <c r="BJ99" s="2"/>
      <c r="BK99" s="2"/>
      <c r="BL99" s="2"/>
      <c r="BM99" s="2">
        <v>0</v>
      </c>
      <c r="BN99" s="2">
        <v>0</v>
      </c>
      <c r="BO99" s="2">
        <v>0</v>
      </c>
      <c r="BP99" s="2">
        <v>0</v>
      </c>
      <c r="BQ99" s="2">
        <v>0</v>
      </c>
      <c r="BR99" s="2">
        <v>0</v>
      </c>
      <c r="BS99" s="2">
        <v>0</v>
      </c>
      <c r="BT99" s="2">
        <v>0</v>
      </c>
      <c r="BU99" s="2">
        <v>0</v>
      </c>
      <c r="BV99" s="2">
        <v>0</v>
      </c>
      <c r="BW99" s="2">
        <v>0</v>
      </c>
      <c r="BX99" s="2">
        <v>0</v>
      </c>
      <c r="BY99" s="2">
        <v>0</v>
      </c>
      <c r="BZ99" s="2">
        <v>0</v>
      </c>
      <c r="CA99" s="2">
        <v>0</v>
      </c>
      <c r="CB99" s="2">
        <v>0</v>
      </c>
      <c r="CC99" s="2">
        <v>0</v>
      </c>
      <c r="CD99" s="2">
        <v>0</v>
      </c>
      <c r="CE99" s="2">
        <v>0</v>
      </c>
      <c r="CF99" s="2">
        <v>0</v>
      </c>
      <c r="CG99" s="2">
        <v>0</v>
      </c>
      <c r="CH99" s="2">
        <v>0</v>
      </c>
      <c r="CI99" s="2">
        <v>0</v>
      </c>
      <c r="CJ99" s="2">
        <v>0</v>
      </c>
      <c r="CK99" s="2">
        <v>0</v>
      </c>
      <c r="CL99" s="2">
        <v>0</v>
      </c>
      <c r="CM99" s="2">
        <v>0</v>
      </c>
      <c r="CN99" s="2">
        <v>0</v>
      </c>
      <c r="CO99" s="2">
        <v>0</v>
      </c>
      <c r="CP99" s="2">
        <v>0</v>
      </c>
      <c r="CQ99" s="2">
        <v>0</v>
      </c>
      <c r="CR99" s="2">
        <v>0</v>
      </c>
      <c r="CS99" s="2">
        <v>0</v>
      </c>
      <c r="CT99" s="2">
        <v>0</v>
      </c>
      <c r="CU99" s="2">
        <v>0</v>
      </c>
      <c r="CV99" s="2">
        <v>0</v>
      </c>
      <c r="CW99" s="2">
        <v>0</v>
      </c>
      <c r="CX99" s="2">
        <v>0</v>
      </c>
      <c r="CY99" s="2">
        <v>0</v>
      </c>
      <c r="CZ99" s="2">
        <v>0</v>
      </c>
      <c r="DA99" s="105">
        <f t="shared" si="24"/>
        <v>0</v>
      </c>
      <c r="DB99" s="117">
        <f t="shared" si="23"/>
        <v>0</v>
      </c>
      <c r="DP99" s="175">
        <f t="shared" si="18"/>
        <v>0</v>
      </c>
      <c r="DQ99" s="175">
        <f t="shared" si="19"/>
        <v>0</v>
      </c>
      <c r="DR99" s="175">
        <f t="shared" si="20"/>
        <v>0</v>
      </c>
      <c r="DS99" s="175">
        <f t="shared" si="21"/>
        <v>0</v>
      </c>
      <c r="DT99" s="175"/>
    </row>
    <row r="100" spans="1:124" s="176" customFormat="1" ht="16.5" thickBot="1">
      <c r="A100" s="188"/>
      <c r="B100" s="187"/>
      <c r="C100" s="42" t="s">
        <v>54</v>
      </c>
      <c r="D100" s="154"/>
      <c r="E100" s="4"/>
      <c r="F100" s="5"/>
      <c r="G100" s="5"/>
      <c r="H100" s="5"/>
      <c r="I100" s="5"/>
      <c r="J100" s="5"/>
      <c r="K100" s="5"/>
      <c r="L100" s="5"/>
      <c r="M100" s="5"/>
      <c r="N100" s="5"/>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0</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4"/>
      <c r="BD100" s="5"/>
      <c r="BE100" s="5"/>
      <c r="BF100" s="5"/>
      <c r="BG100" s="5"/>
      <c r="BH100" s="5"/>
      <c r="BI100" s="5"/>
      <c r="BJ100" s="5"/>
      <c r="BK100" s="5"/>
      <c r="BL100" s="5"/>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0</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105">
        <f t="shared" si="24"/>
        <v>0</v>
      </c>
      <c r="DB100" s="117">
        <f t="shared" si="23"/>
        <v>0</v>
      </c>
      <c r="DP100" s="175">
        <f t="shared" si="18"/>
        <v>0</v>
      </c>
      <c r="DQ100" s="175">
        <f t="shared" si="19"/>
        <v>0</v>
      </c>
      <c r="DR100" s="175">
        <f t="shared" si="20"/>
        <v>0</v>
      </c>
      <c r="DS100" s="175">
        <f t="shared" si="21"/>
        <v>0</v>
      </c>
      <c r="DT100" s="175"/>
    </row>
    <row r="101" spans="1:124" s="176" customFormat="1" ht="15.4" hidden="1" customHeight="1" outlineLevel="1" thickBot="1">
      <c r="A101" s="37"/>
      <c r="B101" s="38"/>
      <c r="C101" s="45" t="s">
        <v>151</v>
      </c>
      <c r="D101" s="153"/>
      <c r="E101" s="97"/>
      <c r="F101" s="98"/>
      <c r="G101" s="98"/>
      <c r="H101" s="98"/>
      <c r="I101" s="98"/>
      <c r="J101" s="98"/>
      <c r="K101" s="98"/>
      <c r="L101" s="98"/>
      <c r="M101" s="98"/>
      <c r="N101" s="98"/>
      <c r="O101" s="98">
        <v>0</v>
      </c>
      <c r="P101" s="98">
        <v>0</v>
      </c>
      <c r="Q101" s="98">
        <v>0</v>
      </c>
      <c r="R101" s="98">
        <v>0</v>
      </c>
      <c r="S101" s="98">
        <v>0</v>
      </c>
      <c r="T101" s="98">
        <v>0</v>
      </c>
      <c r="U101" s="98">
        <v>0</v>
      </c>
      <c r="V101" s="98">
        <v>0</v>
      </c>
      <c r="W101" s="98">
        <v>0</v>
      </c>
      <c r="X101" s="98">
        <v>0</v>
      </c>
      <c r="Y101" s="98">
        <v>0</v>
      </c>
      <c r="Z101" s="98">
        <v>0</v>
      </c>
      <c r="AA101" s="98">
        <v>0</v>
      </c>
      <c r="AB101" s="98">
        <v>0</v>
      </c>
      <c r="AC101" s="98">
        <v>0</v>
      </c>
      <c r="AD101" s="98">
        <v>0</v>
      </c>
      <c r="AE101" s="98">
        <v>0</v>
      </c>
      <c r="AF101" s="98">
        <v>0</v>
      </c>
      <c r="AG101" s="98">
        <v>0</v>
      </c>
      <c r="AH101" s="98">
        <v>0</v>
      </c>
      <c r="AI101" s="98">
        <v>0</v>
      </c>
      <c r="AJ101" s="98">
        <v>0</v>
      </c>
      <c r="AK101" s="98">
        <v>0</v>
      </c>
      <c r="AL101" s="98">
        <v>0</v>
      </c>
      <c r="AM101" s="98">
        <v>0</v>
      </c>
      <c r="AN101" s="98">
        <v>0</v>
      </c>
      <c r="AO101" s="98">
        <v>0</v>
      </c>
      <c r="AP101" s="98">
        <v>0</v>
      </c>
      <c r="AQ101" s="98">
        <v>0</v>
      </c>
      <c r="AR101" s="98">
        <v>0</v>
      </c>
      <c r="AS101" s="98">
        <v>0</v>
      </c>
      <c r="AT101" s="98">
        <v>0</v>
      </c>
      <c r="AU101" s="98">
        <v>0</v>
      </c>
      <c r="AV101" s="98">
        <v>0</v>
      </c>
      <c r="AW101" s="98">
        <v>0</v>
      </c>
      <c r="AX101" s="98">
        <v>0</v>
      </c>
      <c r="AY101" s="98">
        <v>0</v>
      </c>
      <c r="AZ101" s="98">
        <v>0</v>
      </c>
      <c r="BA101" s="98">
        <v>0</v>
      </c>
      <c r="BB101" s="98">
        <v>0</v>
      </c>
      <c r="BC101" s="97"/>
      <c r="BD101" s="98"/>
      <c r="BE101" s="98"/>
      <c r="BF101" s="98"/>
      <c r="BG101" s="98"/>
      <c r="BH101" s="98"/>
      <c r="BI101" s="98"/>
      <c r="BJ101" s="98"/>
      <c r="BK101" s="98"/>
      <c r="BL101" s="98"/>
      <c r="BM101" s="98">
        <v>0</v>
      </c>
      <c r="BN101" s="98">
        <v>0</v>
      </c>
      <c r="BO101" s="98">
        <v>0</v>
      </c>
      <c r="BP101" s="98">
        <v>0</v>
      </c>
      <c r="BQ101" s="98">
        <v>0</v>
      </c>
      <c r="BR101" s="98">
        <v>0</v>
      </c>
      <c r="BS101" s="98">
        <v>0</v>
      </c>
      <c r="BT101" s="98">
        <v>0</v>
      </c>
      <c r="BU101" s="98">
        <v>0</v>
      </c>
      <c r="BV101" s="98">
        <v>0</v>
      </c>
      <c r="BW101" s="98">
        <v>0</v>
      </c>
      <c r="BX101" s="98">
        <v>0</v>
      </c>
      <c r="BY101" s="98">
        <v>0</v>
      </c>
      <c r="BZ101" s="98">
        <v>0</v>
      </c>
      <c r="CA101" s="98">
        <v>0</v>
      </c>
      <c r="CB101" s="98">
        <v>0</v>
      </c>
      <c r="CC101" s="98">
        <v>0</v>
      </c>
      <c r="CD101" s="98">
        <v>0</v>
      </c>
      <c r="CE101" s="98">
        <v>0</v>
      </c>
      <c r="CF101" s="98">
        <v>0</v>
      </c>
      <c r="CG101" s="98">
        <v>0</v>
      </c>
      <c r="CH101" s="98">
        <v>0</v>
      </c>
      <c r="CI101" s="98">
        <v>0</v>
      </c>
      <c r="CJ101" s="98">
        <v>0</v>
      </c>
      <c r="CK101" s="98">
        <v>0</v>
      </c>
      <c r="CL101" s="98">
        <v>0</v>
      </c>
      <c r="CM101" s="98">
        <v>0</v>
      </c>
      <c r="CN101" s="98">
        <v>0</v>
      </c>
      <c r="CO101" s="98">
        <v>0</v>
      </c>
      <c r="CP101" s="98">
        <v>0</v>
      </c>
      <c r="CQ101" s="98">
        <v>0</v>
      </c>
      <c r="CR101" s="98">
        <v>0</v>
      </c>
      <c r="CS101" s="98">
        <v>0</v>
      </c>
      <c r="CT101" s="98">
        <v>0</v>
      </c>
      <c r="CU101" s="98">
        <v>0</v>
      </c>
      <c r="CV101" s="98">
        <v>0</v>
      </c>
      <c r="CW101" s="98">
        <v>0</v>
      </c>
      <c r="CX101" s="98">
        <v>0</v>
      </c>
      <c r="CY101" s="98">
        <v>0</v>
      </c>
      <c r="CZ101" s="98">
        <v>0</v>
      </c>
      <c r="DA101" s="105">
        <f t="shared" si="24"/>
        <v>0</v>
      </c>
      <c r="DB101" s="117">
        <f t="shared" si="23"/>
        <v>0</v>
      </c>
      <c r="DP101" s="175">
        <f t="shared" si="18"/>
        <v>0</v>
      </c>
      <c r="DQ101" s="175">
        <f t="shared" si="19"/>
        <v>0</v>
      </c>
      <c r="DR101" s="175">
        <f t="shared" si="20"/>
        <v>0</v>
      </c>
      <c r="DS101" s="175">
        <f t="shared" si="21"/>
        <v>0</v>
      </c>
      <c r="DT101" s="175"/>
    </row>
    <row r="102" spans="1:124" s="176" customFormat="1" ht="15.4" hidden="1" customHeight="1" outlineLevel="1" thickBot="1">
      <c r="A102" s="185" t="str">
        <f>IF(DA101&lt;&gt;0,(IF(OR(A101="",B101=""),"Please fill in the two boxes above",IF(AND(B101="YES",OR(A101="OTHER",A101="")),"YES for direct impacts on business/household only",""))),"")</f>
        <v/>
      </c>
      <c r="B102" s="187"/>
      <c r="C102" s="40" t="s">
        <v>53</v>
      </c>
      <c r="D102" s="151"/>
      <c r="E102" s="99"/>
      <c r="F102" s="3"/>
      <c r="G102" s="3"/>
      <c r="H102" s="3"/>
      <c r="I102" s="3"/>
      <c r="J102" s="3"/>
      <c r="K102" s="3"/>
      <c r="L102" s="3"/>
      <c r="M102" s="3"/>
      <c r="N102" s="3"/>
      <c r="O102" s="3">
        <v>0</v>
      </c>
      <c r="P102" s="2">
        <v>0</v>
      </c>
      <c r="Q102" s="2">
        <v>0</v>
      </c>
      <c r="R102" s="2">
        <v>0</v>
      </c>
      <c r="S102" s="2">
        <v>0</v>
      </c>
      <c r="T102" s="2">
        <v>0</v>
      </c>
      <c r="U102" s="2">
        <v>0</v>
      </c>
      <c r="V102" s="2">
        <v>0</v>
      </c>
      <c r="W102" s="2">
        <v>0</v>
      </c>
      <c r="X102" s="2">
        <v>0</v>
      </c>
      <c r="Y102" s="2">
        <v>0</v>
      </c>
      <c r="Z102" s="2">
        <v>0</v>
      </c>
      <c r="AA102" s="2">
        <v>0</v>
      </c>
      <c r="AB102" s="2">
        <v>0</v>
      </c>
      <c r="AC102" s="2">
        <v>0</v>
      </c>
      <c r="AD102" s="2">
        <v>0</v>
      </c>
      <c r="AE102" s="2">
        <v>0</v>
      </c>
      <c r="AF102" s="2">
        <v>0</v>
      </c>
      <c r="AG102" s="2">
        <v>0</v>
      </c>
      <c r="AH102" s="2">
        <v>0</v>
      </c>
      <c r="AI102" s="2">
        <v>0</v>
      </c>
      <c r="AJ102" s="2">
        <v>0</v>
      </c>
      <c r="AK102" s="2">
        <v>0</v>
      </c>
      <c r="AL102" s="2">
        <v>0</v>
      </c>
      <c r="AM102" s="2">
        <v>0</v>
      </c>
      <c r="AN102" s="2">
        <v>0</v>
      </c>
      <c r="AO102" s="2">
        <v>0</v>
      </c>
      <c r="AP102" s="2">
        <v>0</v>
      </c>
      <c r="AQ102" s="2">
        <v>0</v>
      </c>
      <c r="AR102" s="2">
        <v>0</v>
      </c>
      <c r="AS102" s="2">
        <v>0</v>
      </c>
      <c r="AT102" s="2">
        <v>0</v>
      </c>
      <c r="AU102" s="2">
        <v>0</v>
      </c>
      <c r="AV102" s="2">
        <v>0</v>
      </c>
      <c r="AW102" s="2">
        <v>0</v>
      </c>
      <c r="AX102" s="2">
        <v>0</v>
      </c>
      <c r="AY102" s="2">
        <v>0</v>
      </c>
      <c r="AZ102" s="2">
        <v>0</v>
      </c>
      <c r="BA102" s="2">
        <v>0</v>
      </c>
      <c r="BB102" s="2">
        <v>0</v>
      </c>
      <c r="BC102" s="99"/>
      <c r="BD102" s="3"/>
      <c r="BE102" s="3"/>
      <c r="BF102" s="3"/>
      <c r="BG102" s="3"/>
      <c r="BH102" s="3"/>
      <c r="BI102" s="3"/>
      <c r="BJ102" s="3"/>
      <c r="BK102" s="3"/>
      <c r="BL102" s="3"/>
      <c r="BM102" s="3">
        <v>0</v>
      </c>
      <c r="BN102" s="2">
        <v>0</v>
      </c>
      <c r="BO102" s="2">
        <v>0</v>
      </c>
      <c r="BP102" s="2">
        <v>0</v>
      </c>
      <c r="BQ102" s="2">
        <v>0</v>
      </c>
      <c r="BR102" s="2">
        <v>0</v>
      </c>
      <c r="BS102" s="2">
        <v>0</v>
      </c>
      <c r="BT102" s="2">
        <v>0</v>
      </c>
      <c r="BU102" s="2">
        <v>0</v>
      </c>
      <c r="BV102" s="2">
        <v>0</v>
      </c>
      <c r="BW102" s="2">
        <v>0</v>
      </c>
      <c r="BX102" s="2">
        <v>0</v>
      </c>
      <c r="BY102" s="2">
        <v>0</v>
      </c>
      <c r="BZ102" s="2">
        <v>0</v>
      </c>
      <c r="CA102" s="2">
        <v>0</v>
      </c>
      <c r="CB102" s="2">
        <v>0</v>
      </c>
      <c r="CC102" s="2">
        <v>0</v>
      </c>
      <c r="CD102" s="2">
        <v>0</v>
      </c>
      <c r="CE102" s="2">
        <v>0</v>
      </c>
      <c r="CF102" s="2">
        <v>0</v>
      </c>
      <c r="CG102" s="2">
        <v>0</v>
      </c>
      <c r="CH102" s="2">
        <v>0</v>
      </c>
      <c r="CI102" s="2">
        <v>0</v>
      </c>
      <c r="CJ102" s="2">
        <v>0</v>
      </c>
      <c r="CK102" s="2">
        <v>0</v>
      </c>
      <c r="CL102" s="2">
        <v>0</v>
      </c>
      <c r="CM102" s="2">
        <v>0</v>
      </c>
      <c r="CN102" s="2">
        <v>0</v>
      </c>
      <c r="CO102" s="2">
        <v>0</v>
      </c>
      <c r="CP102" s="2">
        <v>0</v>
      </c>
      <c r="CQ102" s="2">
        <v>0</v>
      </c>
      <c r="CR102" s="2">
        <v>0</v>
      </c>
      <c r="CS102" s="2">
        <v>0</v>
      </c>
      <c r="CT102" s="2">
        <v>0</v>
      </c>
      <c r="CU102" s="2">
        <v>0</v>
      </c>
      <c r="CV102" s="2">
        <v>0</v>
      </c>
      <c r="CW102" s="2">
        <v>0</v>
      </c>
      <c r="CX102" s="2">
        <v>0</v>
      </c>
      <c r="CY102" s="2">
        <v>0</v>
      </c>
      <c r="CZ102" s="2">
        <v>0</v>
      </c>
      <c r="DA102" s="105">
        <f t="shared" si="24"/>
        <v>0</v>
      </c>
      <c r="DB102" s="117">
        <f t="shared" si="23"/>
        <v>0</v>
      </c>
      <c r="DP102" s="175">
        <f t="shared" si="18"/>
        <v>0</v>
      </c>
      <c r="DQ102" s="175">
        <f t="shared" si="19"/>
        <v>0</v>
      </c>
      <c r="DR102" s="175">
        <f t="shared" si="20"/>
        <v>0</v>
      </c>
      <c r="DS102" s="175">
        <f t="shared" si="21"/>
        <v>0</v>
      </c>
      <c r="DT102" s="175"/>
    </row>
    <row r="103" spans="1:124" s="176" customFormat="1" ht="15.4" hidden="1" customHeight="1" outlineLevel="1" thickBot="1">
      <c r="A103" s="188"/>
      <c r="B103" s="187"/>
      <c r="C103" s="41" t="s">
        <v>54</v>
      </c>
      <c r="D103" s="152"/>
      <c r="E103" s="100"/>
      <c r="F103" s="101"/>
      <c r="G103" s="101"/>
      <c r="H103" s="101"/>
      <c r="I103" s="101"/>
      <c r="J103" s="101"/>
      <c r="K103" s="101"/>
      <c r="L103" s="101"/>
      <c r="M103" s="101"/>
      <c r="N103" s="101"/>
      <c r="O103" s="101">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100"/>
      <c r="BD103" s="101"/>
      <c r="BE103" s="101"/>
      <c r="BF103" s="101"/>
      <c r="BG103" s="101"/>
      <c r="BH103" s="101"/>
      <c r="BI103" s="101"/>
      <c r="BJ103" s="101"/>
      <c r="BK103" s="101"/>
      <c r="BL103" s="101"/>
      <c r="BM103" s="101">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105">
        <f t="shared" si="24"/>
        <v>0</v>
      </c>
      <c r="DB103" s="117">
        <f t="shared" si="23"/>
        <v>0</v>
      </c>
      <c r="DP103" s="175">
        <f t="shared" si="18"/>
        <v>0</v>
      </c>
      <c r="DQ103" s="175">
        <f t="shared" si="19"/>
        <v>0</v>
      </c>
      <c r="DR103" s="175">
        <f t="shared" si="20"/>
        <v>0</v>
      </c>
      <c r="DS103" s="175">
        <f t="shared" si="21"/>
        <v>0</v>
      </c>
      <c r="DT103" s="175"/>
    </row>
    <row r="104" spans="1:124" s="176" customFormat="1" ht="15.4" hidden="1" customHeight="1" outlineLevel="1" thickBot="1">
      <c r="A104" s="37"/>
      <c r="B104" s="38"/>
      <c r="C104" s="46" t="s">
        <v>152</v>
      </c>
      <c r="D104" s="111"/>
      <c r="E104" s="97"/>
      <c r="F104" s="98"/>
      <c r="G104" s="98"/>
      <c r="H104" s="98"/>
      <c r="I104" s="98"/>
      <c r="J104" s="98"/>
      <c r="K104" s="98"/>
      <c r="L104" s="98"/>
      <c r="M104" s="98"/>
      <c r="N104" s="98"/>
      <c r="O104" s="98">
        <v>0</v>
      </c>
      <c r="P104" s="98">
        <v>0</v>
      </c>
      <c r="Q104" s="98">
        <v>0</v>
      </c>
      <c r="R104" s="98">
        <v>0</v>
      </c>
      <c r="S104" s="98">
        <v>0</v>
      </c>
      <c r="T104" s="98">
        <v>0</v>
      </c>
      <c r="U104" s="98">
        <v>0</v>
      </c>
      <c r="V104" s="98">
        <v>0</v>
      </c>
      <c r="W104" s="98">
        <v>0</v>
      </c>
      <c r="X104" s="98">
        <v>0</v>
      </c>
      <c r="Y104" s="98">
        <v>0</v>
      </c>
      <c r="Z104" s="98">
        <v>0</v>
      </c>
      <c r="AA104" s="98">
        <v>0</v>
      </c>
      <c r="AB104" s="98">
        <v>0</v>
      </c>
      <c r="AC104" s="98">
        <v>0</v>
      </c>
      <c r="AD104" s="98">
        <v>0</v>
      </c>
      <c r="AE104" s="98">
        <v>0</v>
      </c>
      <c r="AF104" s="98">
        <v>0</v>
      </c>
      <c r="AG104" s="98">
        <v>0</v>
      </c>
      <c r="AH104" s="98">
        <v>0</v>
      </c>
      <c r="AI104" s="98">
        <v>0</v>
      </c>
      <c r="AJ104" s="98">
        <v>0</v>
      </c>
      <c r="AK104" s="98">
        <v>0</v>
      </c>
      <c r="AL104" s="98">
        <v>0</v>
      </c>
      <c r="AM104" s="98">
        <v>0</v>
      </c>
      <c r="AN104" s="98">
        <v>0</v>
      </c>
      <c r="AO104" s="98">
        <v>0</v>
      </c>
      <c r="AP104" s="98">
        <v>0</v>
      </c>
      <c r="AQ104" s="98">
        <v>0</v>
      </c>
      <c r="AR104" s="98">
        <v>0</v>
      </c>
      <c r="AS104" s="98">
        <v>0</v>
      </c>
      <c r="AT104" s="98">
        <v>0</v>
      </c>
      <c r="AU104" s="98">
        <v>0</v>
      </c>
      <c r="AV104" s="98">
        <v>0</v>
      </c>
      <c r="AW104" s="98">
        <v>0</v>
      </c>
      <c r="AX104" s="98">
        <v>0</v>
      </c>
      <c r="AY104" s="98">
        <v>0</v>
      </c>
      <c r="AZ104" s="98">
        <v>0</v>
      </c>
      <c r="BA104" s="98">
        <v>0</v>
      </c>
      <c r="BB104" s="98">
        <v>0</v>
      </c>
      <c r="BC104" s="97"/>
      <c r="BD104" s="98"/>
      <c r="BE104" s="98"/>
      <c r="BF104" s="98"/>
      <c r="BG104" s="98"/>
      <c r="BH104" s="98"/>
      <c r="BI104" s="98"/>
      <c r="BJ104" s="98"/>
      <c r="BK104" s="98"/>
      <c r="BL104" s="98"/>
      <c r="BM104" s="98">
        <v>0</v>
      </c>
      <c r="BN104" s="98">
        <v>0</v>
      </c>
      <c r="BO104" s="98">
        <v>0</v>
      </c>
      <c r="BP104" s="98">
        <v>0</v>
      </c>
      <c r="BQ104" s="98">
        <v>0</v>
      </c>
      <c r="BR104" s="98">
        <v>0</v>
      </c>
      <c r="BS104" s="98">
        <v>0</v>
      </c>
      <c r="BT104" s="98">
        <v>0</v>
      </c>
      <c r="BU104" s="98">
        <v>0</v>
      </c>
      <c r="BV104" s="98">
        <v>0</v>
      </c>
      <c r="BW104" s="98">
        <v>0</v>
      </c>
      <c r="BX104" s="98">
        <v>0</v>
      </c>
      <c r="BY104" s="98">
        <v>0</v>
      </c>
      <c r="BZ104" s="98">
        <v>0</v>
      </c>
      <c r="CA104" s="98">
        <v>0</v>
      </c>
      <c r="CB104" s="98">
        <v>0</v>
      </c>
      <c r="CC104" s="98">
        <v>0</v>
      </c>
      <c r="CD104" s="98">
        <v>0</v>
      </c>
      <c r="CE104" s="98">
        <v>0</v>
      </c>
      <c r="CF104" s="98">
        <v>0</v>
      </c>
      <c r="CG104" s="98">
        <v>0</v>
      </c>
      <c r="CH104" s="98">
        <v>0</v>
      </c>
      <c r="CI104" s="98">
        <v>0</v>
      </c>
      <c r="CJ104" s="98">
        <v>0</v>
      </c>
      <c r="CK104" s="98">
        <v>0</v>
      </c>
      <c r="CL104" s="98">
        <v>0</v>
      </c>
      <c r="CM104" s="98">
        <v>0</v>
      </c>
      <c r="CN104" s="98">
        <v>0</v>
      </c>
      <c r="CO104" s="98">
        <v>0</v>
      </c>
      <c r="CP104" s="98">
        <v>0</v>
      </c>
      <c r="CQ104" s="98">
        <v>0</v>
      </c>
      <c r="CR104" s="98">
        <v>0</v>
      </c>
      <c r="CS104" s="98">
        <v>0</v>
      </c>
      <c r="CT104" s="98">
        <v>0</v>
      </c>
      <c r="CU104" s="98">
        <v>0</v>
      </c>
      <c r="CV104" s="98">
        <v>0</v>
      </c>
      <c r="CW104" s="98">
        <v>0</v>
      </c>
      <c r="CX104" s="98">
        <v>0</v>
      </c>
      <c r="CY104" s="98">
        <v>0</v>
      </c>
      <c r="CZ104" s="98">
        <v>0</v>
      </c>
      <c r="DA104" s="105">
        <f t="shared" si="24"/>
        <v>0</v>
      </c>
      <c r="DB104" s="117">
        <f t="shared" si="23"/>
        <v>0</v>
      </c>
      <c r="DP104" s="175">
        <f t="shared" si="18"/>
        <v>0</v>
      </c>
      <c r="DQ104" s="175">
        <f t="shared" si="19"/>
        <v>0</v>
      </c>
      <c r="DR104" s="175">
        <f t="shared" si="20"/>
        <v>0</v>
      </c>
      <c r="DS104" s="175">
        <f t="shared" si="21"/>
        <v>0</v>
      </c>
      <c r="DT104" s="175"/>
    </row>
    <row r="105" spans="1:124" s="176" customFormat="1" ht="15.4" hidden="1" customHeight="1" outlineLevel="1" thickBot="1">
      <c r="A105" s="185" t="str">
        <f>IF(DA104&lt;&gt;0,(IF(OR(A104="",B104=""),"Please fill in the two boxes above",IF(AND(B104="YES",OR(A104="OTHER",A104="")),"YES for direct impacts on business/household only",""))),"")</f>
        <v/>
      </c>
      <c r="B105" s="187"/>
      <c r="C105" s="40" t="s">
        <v>53</v>
      </c>
      <c r="D105" s="155"/>
      <c r="E105" s="99"/>
      <c r="F105" s="3"/>
      <c r="G105" s="3"/>
      <c r="H105" s="3"/>
      <c r="I105" s="3"/>
      <c r="J105" s="3"/>
      <c r="K105" s="3"/>
      <c r="L105" s="3"/>
      <c r="M105" s="3"/>
      <c r="N105" s="3"/>
      <c r="O105" s="3">
        <v>0</v>
      </c>
      <c r="P105" s="2">
        <v>0</v>
      </c>
      <c r="Q105" s="2">
        <v>0</v>
      </c>
      <c r="R105" s="2">
        <v>0</v>
      </c>
      <c r="S105" s="2">
        <v>0</v>
      </c>
      <c r="T105" s="2">
        <v>0</v>
      </c>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c r="AL105" s="2">
        <v>0</v>
      </c>
      <c r="AM105" s="2">
        <v>0</v>
      </c>
      <c r="AN105" s="2">
        <v>0</v>
      </c>
      <c r="AO105" s="2">
        <v>0</v>
      </c>
      <c r="AP105" s="2">
        <v>0</v>
      </c>
      <c r="AQ105" s="2">
        <v>0</v>
      </c>
      <c r="AR105" s="2">
        <v>0</v>
      </c>
      <c r="AS105" s="2">
        <v>0</v>
      </c>
      <c r="AT105" s="2">
        <v>0</v>
      </c>
      <c r="AU105" s="2">
        <v>0</v>
      </c>
      <c r="AV105" s="2">
        <v>0</v>
      </c>
      <c r="AW105" s="2">
        <v>0</v>
      </c>
      <c r="AX105" s="2">
        <v>0</v>
      </c>
      <c r="AY105" s="2">
        <v>0</v>
      </c>
      <c r="AZ105" s="2">
        <v>0</v>
      </c>
      <c r="BA105" s="2">
        <v>0</v>
      </c>
      <c r="BB105" s="2">
        <v>0</v>
      </c>
      <c r="BC105" s="99"/>
      <c r="BD105" s="3"/>
      <c r="BE105" s="3"/>
      <c r="BF105" s="3"/>
      <c r="BG105" s="3"/>
      <c r="BH105" s="3"/>
      <c r="BI105" s="3"/>
      <c r="BJ105" s="3"/>
      <c r="BK105" s="3"/>
      <c r="BL105" s="3"/>
      <c r="BM105" s="3">
        <v>0</v>
      </c>
      <c r="BN105" s="2">
        <v>0</v>
      </c>
      <c r="BO105" s="2">
        <v>0</v>
      </c>
      <c r="BP105" s="2">
        <v>0</v>
      </c>
      <c r="BQ105" s="2">
        <v>0</v>
      </c>
      <c r="BR105" s="2">
        <v>0</v>
      </c>
      <c r="BS105" s="2">
        <v>0</v>
      </c>
      <c r="BT105" s="2">
        <v>0</v>
      </c>
      <c r="BU105" s="2">
        <v>0</v>
      </c>
      <c r="BV105" s="2">
        <v>0</v>
      </c>
      <c r="BW105" s="2">
        <v>0</v>
      </c>
      <c r="BX105" s="2">
        <v>0</v>
      </c>
      <c r="BY105" s="2">
        <v>0</v>
      </c>
      <c r="BZ105" s="2">
        <v>0</v>
      </c>
      <c r="CA105" s="2">
        <v>0</v>
      </c>
      <c r="CB105" s="2">
        <v>0</v>
      </c>
      <c r="CC105" s="2">
        <v>0</v>
      </c>
      <c r="CD105" s="2">
        <v>0</v>
      </c>
      <c r="CE105" s="2">
        <v>0</v>
      </c>
      <c r="CF105" s="2">
        <v>0</v>
      </c>
      <c r="CG105" s="2">
        <v>0</v>
      </c>
      <c r="CH105" s="2">
        <v>0</v>
      </c>
      <c r="CI105" s="2">
        <v>0</v>
      </c>
      <c r="CJ105" s="2">
        <v>0</v>
      </c>
      <c r="CK105" s="2">
        <v>0</v>
      </c>
      <c r="CL105" s="2">
        <v>0</v>
      </c>
      <c r="CM105" s="2">
        <v>0</v>
      </c>
      <c r="CN105" s="2">
        <v>0</v>
      </c>
      <c r="CO105" s="2">
        <v>0</v>
      </c>
      <c r="CP105" s="2">
        <v>0</v>
      </c>
      <c r="CQ105" s="2">
        <v>0</v>
      </c>
      <c r="CR105" s="2">
        <v>0</v>
      </c>
      <c r="CS105" s="2">
        <v>0</v>
      </c>
      <c r="CT105" s="2">
        <v>0</v>
      </c>
      <c r="CU105" s="2">
        <v>0</v>
      </c>
      <c r="CV105" s="2">
        <v>0</v>
      </c>
      <c r="CW105" s="2">
        <v>0</v>
      </c>
      <c r="CX105" s="2">
        <v>0</v>
      </c>
      <c r="CY105" s="2">
        <v>0</v>
      </c>
      <c r="CZ105" s="2">
        <v>0</v>
      </c>
      <c r="DA105" s="105">
        <f t="shared" si="24"/>
        <v>0</v>
      </c>
      <c r="DB105" s="117">
        <f t="shared" si="23"/>
        <v>0</v>
      </c>
      <c r="DP105" s="175">
        <f t="shared" si="18"/>
        <v>0</v>
      </c>
      <c r="DQ105" s="175">
        <f t="shared" si="19"/>
        <v>0</v>
      </c>
      <c r="DR105" s="175">
        <f t="shared" si="20"/>
        <v>0</v>
      </c>
      <c r="DS105" s="175">
        <f t="shared" si="21"/>
        <v>0</v>
      </c>
      <c r="DT105" s="175"/>
    </row>
    <row r="106" spans="1:124" s="176" customFormat="1" ht="15.4" hidden="1" customHeight="1" outlineLevel="1" thickBot="1">
      <c r="A106" s="188"/>
      <c r="B106" s="187"/>
      <c r="C106" s="41" t="s">
        <v>54</v>
      </c>
      <c r="D106" s="156"/>
      <c r="E106" s="100"/>
      <c r="F106" s="101"/>
      <c r="G106" s="101"/>
      <c r="H106" s="101"/>
      <c r="I106" s="101"/>
      <c r="J106" s="101"/>
      <c r="K106" s="101"/>
      <c r="L106" s="101"/>
      <c r="M106" s="101"/>
      <c r="N106" s="101"/>
      <c r="O106" s="101">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100"/>
      <c r="BD106" s="101"/>
      <c r="BE106" s="101"/>
      <c r="BF106" s="101"/>
      <c r="BG106" s="101"/>
      <c r="BH106" s="101"/>
      <c r="BI106" s="101"/>
      <c r="BJ106" s="101"/>
      <c r="BK106" s="101"/>
      <c r="BL106" s="101"/>
      <c r="BM106" s="101">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105">
        <f t="shared" si="24"/>
        <v>0</v>
      </c>
      <c r="DB106" s="117">
        <f t="shared" si="23"/>
        <v>0</v>
      </c>
      <c r="DP106" s="175">
        <f t="shared" si="18"/>
        <v>0</v>
      </c>
      <c r="DQ106" s="175">
        <f t="shared" si="19"/>
        <v>0</v>
      </c>
      <c r="DR106" s="175">
        <f t="shared" si="20"/>
        <v>0</v>
      </c>
      <c r="DS106" s="175">
        <f t="shared" si="21"/>
        <v>0</v>
      </c>
      <c r="DT106" s="175"/>
    </row>
    <row r="107" spans="1:124" s="176" customFormat="1" ht="15.4" hidden="1" customHeight="1" outlineLevel="1" thickBot="1">
      <c r="A107" s="37"/>
      <c r="B107" s="38"/>
      <c r="C107" s="46" t="s">
        <v>153</v>
      </c>
      <c r="D107" s="153"/>
      <c r="E107" s="97"/>
      <c r="F107" s="98"/>
      <c r="G107" s="98"/>
      <c r="H107" s="98"/>
      <c r="I107" s="98"/>
      <c r="J107" s="98"/>
      <c r="K107" s="98"/>
      <c r="L107" s="98"/>
      <c r="M107" s="98"/>
      <c r="N107" s="98"/>
      <c r="O107" s="98">
        <v>0</v>
      </c>
      <c r="P107" s="98">
        <v>0</v>
      </c>
      <c r="Q107" s="98">
        <v>0</v>
      </c>
      <c r="R107" s="98">
        <v>0</v>
      </c>
      <c r="S107" s="98">
        <v>0</v>
      </c>
      <c r="T107" s="98">
        <v>0</v>
      </c>
      <c r="U107" s="98">
        <v>0</v>
      </c>
      <c r="V107" s="98">
        <v>0</v>
      </c>
      <c r="W107" s="98">
        <v>0</v>
      </c>
      <c r="X107" s="98">
        <v>0</v>
      </c>
      <c r="Y107" s="98">
        <v>0</v>
      </c>
      <c r="Z107" s="98">
        <v>0</v>
      </c>
      <c r="AA107" s="98">
        <v>0</v>
      </c>
      <c r="AB107" s="98">
        <v>0</v>
      </c>
      <c r="AC107" s="98">
        <v>0</v>
      </c>
      <c r="AD107" s="98">
        <v>0</v>
      </c>
      <c r="AE107" s="98">
        <v>0</v>
      </c>
      <c r="AF107" s="98">
        <v>0</v>
      </c>
      <c r="AG107" s="98">
        <v>0</v>
      </c>
      <c r="AH107" s="98">
        <v>0</v>
      </c>
      <c r="AI107" s="98">
        <v>0</v>
      </c>
      <c r="AJ107" s="98">
        <v>0</v>
      </c>
      <c r="AK107" s="98">
        <v>0</v>
      </c>
      <c r="AL107" s="98">
        <v>0</v>
      </c>
      <c r="AM107" s="98">
        <v>0</v>
      </c>
      <c r="AN107" s="98">
        <v>0</v>
      </c>
      <c r="AO107" s="98">
        <v>0</v>
      </c>
      <c r="AP107" s="98">
        <v>0</v>
      </c>
      <c r="AQ107" s="98">
        <v>0</v>
      </c>
      <c r="AR107" s="98">
        <v>0</v>
      </c>
      <c r="AS107" s="98">
        <v>0</v>
      </c>
      <c r="AT107" s="98">
        <v>0</v>
      </c>
      <c r="AU107" s="98">
        <v>0</v>
      </c>
      <c r="AV107" s="98">
        <v>0</v>
      </c>
      <c r="AW107" s="98">
        <v>0</v>
      </c>
      <c r="AX107" s="98">
        <v>0</v>
      </c>
      <c r="AY107" s="98">
        <v>0</v>
      </c>
      <c r="AZ107" s="98">
        <v>0</v>
      </c>
      <c r="BA107" s="98">
        <v>0</v>
      </c>
      <c r="BB107" s="98">
        <v>0</v>
      </c>
      <c r="BC107" s="97"/>
      <c r="BD107" s="98"/>
      <c r="BE107" s="98"/>
      <c r="BF107" s="98"/>
      <c r="BG107" s="98"/>
      <c r="BH107" s="98"/>
      <c r="BI107" s="98"/>
      <c r="BJ107" s="98"/>
      <c r="BK107" s="98"/>
      <c r="BL107" s="98"/>
      <c r="BM107" s="98">
        <v>0</v>
      </c>
      <c r="BN107" s="98">
        <v>0</v>
      </c>
      <c r="BO107" s="98">
        <v>0</v>
      </c>
      <c r="BP107" s="98">
        <v>0</v>
      </c>
      <c r="BQ107" s="98">
        <v>0</v>
      </c>
      <c r="BR107" s="98">
        <v>0</v>
      </c>
      <c r="BS107" s="98">
        <v>0</v>
      </c>
      <c r="BT107" s="98">
        <v>0</v>
      </c>
      <c r="BU107" s="98">
        <v>0</v>
      </c>
      <c r="BV107" s="98">
        <v>0</v>
      </c>
      <c r="BW107" s="98">
        <v>0</v>
      </c>
      <c r="BX107" s="98">
        <v>0</v>
      </c>
      <c r="BY107" s="98">
        <v>0</v>
      </c>
      <c r="BZ107" s="98">
        <v>0</v>
      </c>
      <c r="CA107" s="98">
        <v>0</v>
      </c>
      <c r="CB107" s="98">
        <v>0</v>
      </c>
      <c r="CC107" s="98">
        <v>0</v>
      </c>
      <c r="CD107" s="98">
        <v>0</v>
      </c>
      <c r="CE107" s="98">
        <v>0</v>
      </c>
      <c r="CF107" s="98">
        <v>0</v>
      </c>
      <c r="CG107" s="98">
        <v>0</v>
      </c>
      <c r="CH107" s="98">
        <v>0</v>
      </c>
      <c r="CI107" s="98">
        <v>0</v>
      </c>
      <c r="CJ107" s="98">
        <v>0</v>
      </c>
      <c r="CK107" s="98">
        <v>0</v>
      </c>
      <c r="CL107" s="98">
        <v>0</v>
      </c>
      <c r="CM107" s="98">
        <v>0</v>
      </c>
      <c r="CN107" s="98">
        <v>0</v>
      </c>
      <c r="CO107" s="98">
        <v>0</v>
      </c>
      <c r="CP107" s="98">
        <v>0</v>
      </c>
      <c r="CQ107" s="98">
        <v>0</v>
      </c>
      <c r="CR107" s="98">
        <v>0</v>
      </c>
      <c r="CS107" s="98">
        <v>0</v>
      </c>
      <c r="CT107" s="98">
        <v>0</v>
      </c>
      <c r="CU107" s="98">
        <v>0</v>
      </c>
      <c r="CV107" s="98">
        <v>0</v>
      </c>
      <c r="CW107" s="98">
        <v>0</v>
      </c>
      <c r="CX107" s="98">
        <v>0</v>
      </c>
      <c r="CY107" s="98">
        <v>0</v>
      </c>
      <c r="CZ107" s="98">
        <v>0</v>
      </c>
      <c r="DA107" s="105">
        <f t="shared" si="24"/>
        <v>0</v>
      </c>
      <c r="DB107" s="117">
        <f t="shared" si="23"/>
        <v>0</v>
      </c>
      <c r="DC107" s="175"/>
      <c r="DI107" s="175"/>
      <c r="DJ107" s="175"/>
      <c r="DK107" s="175"/>
      <c r="DL107" s="175"/>
      <c r="DP107" s="175">
        <f t="shared" si="18"/>
        <v>0</v>
      </c>
      <c r="DQ107" s="175">
        <f t="shared" si="19"/>
        <v>0</v>
      </c>
      <c r="DR107" s="175">
        <f t="shared" si="20"/>
        <v>0</v>
      </c>
      <c r="DS107" s="175">
        <f t="shared" si="21"/>
        <v>0</v>
      </c>
      <c r="DT107" s="175"/>
    </row>
    <row r="108" spans="1:124" s="176" customFormat="1" ht="15.4" hidden="1" customHeight="1" outlineLevel="1" thickBot="1">
      <c r="A108" s="185" t="str">
        <f>IF(DA107&lt;&gt;0,(IF(OR(A107="",B107=""),"Please fill in the two boxes above",IF(AND(B107="YES",OR(A107="OTHER",A107="")),"YES for direct impacts on business/household only",""))),"")</f>
        <v/>
      </c>
      <c r="B108" s="187"/>
      <c r="C108" s="40" t="s">
        <v>53</v>
      </c>
      <c r="D108" s="151"/>
      <c r="E108" s="99"/>
      <c r="F108" s="3"/>
      <c r="G108" s="3"/>
      <c r="H108" s="3"/>
      <c r="I108" s="3"/>
      <c r="J108" s="3"/>
      <c r="K108" s="3"/>
      <c r="L108" s="3"/>
      <c r="M108" s="3"/>
      <c r="N108" s="3"/>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2">
        <v>0</v>
      </c>
      <c r="AF108" s="2">
        <v>0</v>
      </c>
      <c r="AG108" s="2">
        <v>0</v>
      </c>
      <c r="AH108" s="2">
        <v>0</v>
      </c>
      <c r="AI108" s="2">
        <v>0</v>
      </c>
      <c r="AJ108" s="2">
        <v>0</v>
      </c>
      <c r="AK108" s="2">
        <v>0</v>
      </c>
      <c r="AL108" s="2">
        <v>0</v>
      </c>
      <c r="AM108" s="2">
        <v>0</v>
      </c>
      <c r="AN108" s="2">
        <v>0</v>
      </c>
      <c r="AO108" s="2">
        <v>0</v>
      </c>
      <c r="AP108" s="2">
        <v>0</v>
      </c>
      <c r="AQ108" s="2">
        <v>0</v>
      </c>
      <c r="AR108" s="2">
        <v>0</v>
      </c>
      <c r="AS108" s="2">
        <v>0</v>
      </c>
      <c r="AT108" s="2">
        <v>0</v>
      </c>
      <c r="AU108" s="2">
        <v>0</v>
      </c>
      <c r="AV108" s="2">
        <v>0</v>
      </c>
      <c r="AW108" s="2">
        <v>0</v>
      </c>
      <c r="AX108" s="2">
        <v>0</v>
      </c>
      <c r="AY108" s="2">
        <v>0</v>
      </c>
      <c r="AZ108" s="2">
        <v>0</v>
      </c>
      <c r="BA108" s="2">
        <v>0</v>
      </c>
      <c r="BB108" s="2">
        <v>0</v>
      </c>
      <c r="BC108" s="99"/>
      <c r="BD108" s="3"/>
      <c r="BE108" s="3"/>
      <c r="BF108" s="3"/>
      <c r="BG108" s="3"/>
      <c r="BH108" s="3"/>
      <c r="BI108" s="3"/>
      <c r="BJ108" s="3"/>
      <c r="BK108" s="3"/>
      <c r="BL108" s="3"/>
      <c r="BM108" s="2">
        <v>0</v>
      </c>
      <c r="BN108" s="2">
        <v>0</v>
      </c>
      <c r="BO108" s="2">
        <v>0</v>
      </c>
      <c r="BP108" s="2">
        <v>0</v>
      </c>
      <c r="BQ108" s="2">
        <v>0</v>
      </c>
      <c r="BR108" s="2">
        <v>0</v>
      </c>
      <c r="BS108" s="2">
        <v>0</v>
      </c>
      <c r="BT108" s="2">
        <v>0</v>
      </c>
      <c r="BU108" s="2">
        <v>0</v>
      </c>
      <c r="BV108" s="2">
        <v>0</v>
      </c>
      <c r="BW108" s="2">
        <v>0</v>
      </c>
      <c r="BX108" s="2">
        <v>0</v>
      </c>
      <c r="BY108" s="2">
        <v>0</v>
      </c>
      <c r="BZ108" s="2">
        <v>0</v>
      </c>
      <c r="CA108" s="2">
        <v>0</v>
      </c>
      <c r="CB108" s="2">
        <v>0</v>
      </c>
      <c r="CC108" s="2">
        <v>0</v>
      </c>
      <c r="CD108" s="2">
        <v>0</v>
      </c>
      <c r="CE108" s="2">
        <v>0</v>
      </c>
      <c r="CF108" s="2">
        <v>0</v>
      </c>
      <c r="CG108" s="2">
        <v>0</v>
      </c>
      <c r="CH108" s="2">
        <v>0</v>
      </c>
      <c r="CI108" s="2">
        <v>0</v>
      </c>
      <c r="CJ108" s="2">
        <v>0</v>
      </c>
      <c r="CK108" s="2">
        <v>0</v>
      </c>
      <c r="CL108" s="2">
        <v>0</v>
      </c>
      <c r="CM108" s="2">
        <v>0</v>
      </c>
      <c r="CN108" s="2">
        <v>0</v>
      </c>
      <c r="CO108" s="2">
        <v>0</v>
      </c>
      <c r="CP108" s="2">
        <v>0</v>
      </c>
      <c r="CQ108" s="2">
        <v>0</v>
      </c>
      <c r="CR108" s="2">
        <v>0</v>
      </c>
      <c r="CS108" s="2">
        <v>0</v>
      </c>
      <c r="CT108" s="2">
        <v>0</v>
      </c>
      <c r="CU108" s="2">
        <v>0</v>
      </c>
      <c r="CV108" s="2">
        <v>0</v>
      </c>
      <c r="CW108" s="2">
        <v>0</v>
      </c>
      <c r="CX108" s="2">
        <v>0</v>
      </c>
      <c r="CY108" s="2">
        <v>0</v>
      </c>
      <c r="CZ108" s="2">
        <v>0</v>
      </c>
      <c r="DA108" s="105">
        <f t="shared" si="24"/>
        <v>0</v>
      </c>
      <c r="DB108" s="117">
        <f t="shared" si="23"/>
        <v>0</v>
      </c>
      <c r="DC108" s="175"/>
      <c r="DI108" s="175"/>
      <c r="DJ108" s="175"/>
      <c r="DK108" s="175"/>
      <c r="DL108" s="175"/>
      <c r="DP108" s="175">
        <f t="shared" si="18"/>
        <v>0</v>
      </c>
      <c r="DQ108" s="175">
        <f t="shared" si="19"/>
        <v>0</v>
      </c>
      <c r="DR108" s="175">
        <f t="shared" si="20"/>
        <v>0</v>
      </c>
      <c r="DS108" s="175">
        <f t="shared" si="21"/>
        <v>0</v>
      </c>
      <c r="DT108" s="175"/>
    </row>
    <row r="109" spans="1:124" s="176" customFormat="1" ht="15.4" hidden="1" customHeight="1" outlineLevel="1" thickBot="1">
      <c r="A109" s="188"/>
      <c r="B109" s="187"/>
      <c r="C109" s="41" t="s">
        <v>54</v>
      </c>
      <c r="D109" s="152"/>
      <c r="E109" s="100"/>
      <c r="F109" s="101"/>
      <c r="G109" s="101"/>
      <c r="H109" s="101"/>
      <c r="I109" s="101"/>
      <c r="J109" s="101"/>
      <c r="K109" s="101"/>
      <c r="L109" s="101"/>
      <c r="M109" s="101"/>
      <c r="N109" s="101"/>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100"/>
      <c r="BD109" s="101"/>
      <c r="BE109" s="101"/>
      <c r="BF109" s="101"/>
      <c r="BG109" s="101"/>
      <c r="BH109" s="101"/>
      <c r="BI109" s="101"/>
      <c r="BJ109" s="101"/>
      <c r="BK109" s="101"/>
      <c r="BL109" s="101"/>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0</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105">
        <f t="shared" si="24"/>
        <v>0</v>
      </c>
      <c r="DB109" s="117">
        <f t="shared" si="23"/>
        <v>0</v>
      </c>
      <c r="DC109" s="175"/>
      <c r="DI109" s="175"/>
      <c r="DJ109" s="175"/>
      <c r="DK109" s="175"/>
      <c r="DL109" s="175"/>
      <c r="DP109" s="175">
        <f t="shared" si="18"/>
        <v>0</v>
      </c>
      <c r="DQ109" s="175">
        <f t="shared" si="19"/>
        <v>0</v>
      </c>
      <c r="DR109" s="175">
        <f t="shared" si="20"/>
        <v>0</v>
      </c>
      <c r="DS109" s="175">
        <f t="shared" si="21"/>
        <v>0</v>
      </c>
      <c r="DT109" s="175"/>
    </row>
    <row r="110" spans="1:124" s="176" customFormat="1" ht="15.4" hidden="1" customHeight="1" outlineLevel="1" thickBot="1">
      <c r="A110" s="37"/>
      <c r="B110" s="38"/>
      <c r="C110" s="46" t="s">
        <v>154</v>
      </c>
      <c r="D110" s="153"/>
      <c r="E110" s="97"/>
      <c r="F110" s="98"/>
      <c r="G110" s="98"/>
      <c r="H110" s="98"/>
      <c r="I110" s="98"/>
      <c r="J110" s="98"/>
      <c r="K110" s="98"/>
      <c r="L110" s="98"/>
      <c r="M110" s="98"/>
      <c r="N110" s="98"/>
      <c r="O110" s="98">
        <v>0</v>
      </c>
      <c r="P110" s="98">
        <v>0</v>
      </c>
      <c r="Q110" s="98">
        <v>0</v>
      </c>
      <c r="R110" s="98">
        <v>0</v>
      </c>
      <c r="S110" s="98">
        <v>0</v>
      </c>
      <c r="T110" s="98">
        <v>0</v>
      </c>
      <c r="U110" s="98">
        <v>0</v>
      </c>
      <c r="V110" s="98">
        <v>0</v>
      </c>
      <c r="W110" s="98">
        <v>0</v>
      </c>
      <c r="X110" s="98">
        <v>0</v>
      </c>
      <c r="Y110" s="98">
        <v>0</v>
      </c>
      <c r="Z110" s="98">
        <v>0</v>
      </c>
      <c r="AA110" s="98">
        <v>0</v>
      </c>
      <c r="AB110" s="98">
        <v>0</v>
      </c>
      <c r="AC110" s="98">
        <v>0</v>
      </c>
      <c r="AD110" s="98">
        <v>0</v>
      </c>
      <c r="AE110" s="98">
        <v>0</v>
      </c>
      <c r="AF110" s="98">
        <v>0</v>
      </c>
      <c r="AG110" s="98">
        <v>0</v>
      </c>
      <c r="AH110" s="98">
        <v>0</v>
      </c>
      <c r="AI110" s="98">
        <v>0</v>
      </c>
      <c r="AJ110" s="98">
        <v>0</v>
      </c>
      <c r="AK110" s="98">
        <v>0</v>
      </c>
      <c r="AL110" s="98">
        <v>0</v>
      </c>
      <c r="AM110" s="98">
        <v>0</v>
      </c>
      <c r="AN110" s="98">
        <v>0</v>
      </c>
      <c r="AO110" s="98">
        <v>0</v>
      </c>
      <c r="AP110" s="98">
        <v>0</v>
      </c>
      <c r="AQ110" s="98">
        <v>0</v>
      </c>
      <c r="AR110" s="98">
        <v>0</v>
      </c>
      <c r="AS110" s="98">
        <v>0</v>
      </c>
      <c r="AT110" s="98">
        <v>0</v>
      </c>
      <c r="AU110" s="98">
        <v>0</v>
      </c>
      <c r="AV110" s="98">
        <v>0</v>
      </c>
      <c r="AW110" s="98">
        <v>0</v>
      </c>
      <c r="AX110" s="98">
        <v>0</v>
      </c>
      <c r="AY110" s="98">
        <v>0</v>
      </c>
      <c r="AZ110" s="98">
        <v>0</v>
      </c>
      <c r="BA110" s="98">
        <v>0</v>
      </c>
      <c r="BB110" s="98">
        <v>0</v>
      </c>
      <c r="BC110" s="97"/>
      <c r="BD110" s="98"/>
      <c r="BE110" s="98"/>
      <c r="BF110" s="98"/>
      <c r="BG110" s="98"/>
      <c r="BH110" s="98"/>
      <c r="BI110" s="98"/>
      <c r="BJ110" s="98"/>
      <c r="BK110" s="98"/>
      <c r="BL110" s="98"/>
      <c r="BM110" s="98">
        <v>0</v>
      </c>
      <c r="BN110" s="98">
        <v>0</v>
      </c>
      <c r="BO110" s="98">
        <v>0</v>
      </c>
      <c r="BP110" s="98">
        <v>0</v>
      </c>
      <c r="BQ110" s="98">
        <v>0</v>
      </c>
      <c r="BR110" s="98">
        <v>0</v>
      </c>
      <c r="BS110" s="98">
        <v>0</v>
      </c>
      <c r="BT110" s="98">
        <v>0</v>
      </c>
      <c r="BU110" s="98">
        <v>0</v>
      </c>
      <c r="BV110" s="98">
        <v>0</v>
      </c>
      <c r="BW110" s="98">
        <v>0</v>
      </c>
      <c r="BX110" s="98">
        <v>0</v>
      </c>
      <c r="BY110" s="98">
        <v>0</v>
      </c>
      <c r="BZ110" s="98">
        <v>0</v>
      </c>
      <c r="CA110" s="98">
        <v>0</v>
      </c>
      <c r="CB110" s="98">
        <v>0</v>
      </c>
      <c r="CC110" s="98">
        <v>0</v>
      </c>
      <c r="CD110" s="98">
        <v>0</v>
      </c>
      <c r="CE110" s="98">
        <v>0</v>
      </c>
      <c r="CF110" s="98">
        <v>0</v>
      </c>
      <c r="CG110" s="98">
        <v>0</v>
      </c>
      <c r="CH110" s="98">
        <v>0</v>
      </c>
      <c r="CI110" s="98">
        <v>0</v>
      </c>
      <c r="CJ110" s="98">
        <v>0</v>
      </c>
      <c r="CK110" s="98">
        <v>0</v>
      </c>
      <c r="CL110" s="98">
        <v>0</v>
      </c>
      <c r="CM110" s="98">
        <v>0</v>
      </c>
      <c r="CN110" s="98">
        <v>0</v>
      </c>
      <c r="CO110" s="98">
        <v>0</v>
      </c>
      <c r="CP110" s="98">
        <v>0</v>
      </c>
      <c r="CQ110" s="98">
        <v>0</v>
      </c>
      <c r="CR110" s="98">
        <v>0</v>
      </c>
      <c r="CS110" s="98">
        <v>0</v>
      </c>
      <c r="CT110" s="98">
        <v>0</v>
      </c>
      <c r="CU110" s="98">
        <v>0</v>
      </c>
      <c r="CV110" s="98">
        <v>0</v>
      </c>
      <c r="CW110" s="98">
        <v>0</v>
      </c>
      <c r="CX110" s="98">
        <v>0</v>
      </c>
      <c r="CY110" s="98">
        <v>0</v>
      </c>
      <c r="CZ110" s="98">
        <v>0</v>
      </c>
      <c r="DA110" s="105">
        <f t="shared" si="24"/>
        <v>0</v>
      </c>
      <c r="DB110" s="117">
        <f t="shared" si="23"/>
        <v>0</v>
      </c>
      <c r="DC110" s="175"/>
      <c r="DI110" s="175"/>
      <c r="DJ110" s="175"/>
      <c r="DK110" s="175"/>
      <c r="DL110" s="175"/>
      <c r="DP110" s="175">
        <f t="shared" si="18"/>
        <v>0</v>
      </c>
      <c r="DQ110" s="175">
        <f t="shared" si="19"/>
        <v>0</v>
      </c>
      <c r="DR110" s="175">
        <f t="shared" si="20"/>
        <v>0</v>
      </c>
      <c r="DS110" s="175">
        <f t="shared" si="21"/>
        <v>0</v>
      </c>
      <c r="DT110" s="175"/>
    </row>
    <row r="111" spans="1:124" s="176" customFormat="1" ht="15.4" hidden="1" customHeight="1" outlineLevel="1" thickBot="1">
      <c r="A111" s="185" t="str">
        <f>IF(DA110&lt;&gt;0,(IF(OR(A110="",B110=""),"Please fill in the two boxes above",IF(AND(B110="YES",OR(A110="OTHER",A110="")),"YES for direct impacts on business/household only",""))),"")</f>
        <v/>
      </c>
      <c r="B111" s="187"/>
      <c r="C111" s="40" t="s">
        <v>53</v>
      </c>
      <c r="D111" s="151"/>
      <c r="E111" s="99"/>
      <c r="F111" s="3"/>
      <c r="G111" s="3"/>
      <c r="H111" s="3"/>
      <c r="I111" s="3"/>
      <c r="J111" s="3"/>
      <c r="K111" s="3"/>
      <c r="L111" s="3"/>
      <c r="M111" s="3"/>
      <c r="N111" s="3"/>
      <c r="O111" s="2">
        <v>0</v>
      </c>
      <c r="P111" s="2">
        <v>0</v>
      </c>
      <c r="Q111" s="2">
        <v>0</v>
      </c>
      <c r="R111" s="2">
        <v>0</v>
      </c>
      <c r="S111" s="2">
        <v>0</v>
      </c>
      <c r="T111" s="2">
        <v>0</v>
      </c>
      <c r="U111" s="2">
        <v>0</v>
      </c>
      <c r="V111" s="2">
        <v>0</v>
      </c>
      <c r="W111" s="2">
        <v>0</v>
      </c>
      <c r="X111" s="2">
        <v>0</v>
      </c>
      <c r="Y111" s="2">
        <v>0</v>
      </c>
      <c r="Z111" s="2">
        <v>0</v>
      </c>
      <c r="AA111" s="2">
        <v>0</v>
      </c>
      <c r="AB111" s="2">
        <v>0</v>
      </c>
      <c r="AC111" s="2">
        <v>0</v>
      </c>
      <c r="AD111" s="2">
        <v>0</v>
      </c>
      <c r="AE111" s="2">
        <v>0</v>
      </c>
      <c r="AF111" s="2">
        <v>0</v>
      </c>
      <c r="AG111" s="2">
        <v>0</v>
      </c>
      <c r="AH111" s="2">
        <v>0</v>
      </c>
      <c r="AI111" s="2">
        <v>0</v>
      </c>
      <c r="AJ111" s="2">
        <v>0</v>
      </c>
      <c r="AK111" s="2">
        <v>0</v>
      </c>
      <c r="AL111" s="2">
        <v>0</v>
      </c>
      <c r="AM111" s="2">
        <v>0</v>
      </c>
      <c r="AN111" s="2">
        <v>0</v>
      </c>
      <c r="AO111" s="2">
        <v>0</v>
      </c>
      <c r="AP111" s="2">
        <v>0</v>
      </c>
      <c r="AQ111" s="2">
        <v>0</v>
      </c>
      <c r="AR111" s="2">
        <v>0</v>
      </c>
      <c r="AS111" s="2">
        <v>0</v>
      </c>
      <c r="AT111" s="2">
        <v>0</v>
      </c>
      <c r="AU111" s="2">
        <v>0</v>
      </c>
      <c r="AV111" s="2">
        <v>0</v>
      </c>
      <c r="AW111" s="2">
        <v>0</v>
      </c>
      <c r="AX111" s="2">
        <v>0</v>
      </c>
      <c r="AY111" s="2">
        <v>0</v>
      </c>
      <c r="AZ111" s="2">
        <v>0</v>
      </c>
      <c r="BA111" s="2">
        <v>0</v>
      </c>
      <c r="BB111" s="2">
        <v>0</v>
      </c>
      <c r="BC111" s="99"/>
      <c r="BD111" s="3"/>
      <c r="BE111" s="3"/>
      <c r="BF111" s="3"/>
      <c r="BG111" s="3"/>
      <c r="BH111" s="3"/>
      <c r="BI111" s="3"/>
      <c r="BJ111" s="3"/>
      <c r="BK111" s="3"/>
      <c r="BL111" s="3"/>
      <c r="BM111" s="2">
        <v>0</v>
      </c>
      <c r="BN111" s="2">
        <v>0</v>
      </c>
      <c r="BO111" s="2">
        <v>0</v>
      </c>
      <c r="BP111" s="2">
        <v>0</v>
      </c>
      <c r="BQ111" s="2">
        <v>0</v>
      </c>
      <c r="BR111" s="2">
        <v>0</v>
      </c>
      <c r="BS111" s="2">
        <v>0</v>
      </c>
      <c r="BT111" s="2">
        <v>0</v>
      </c>
      <c r="BU111" s="2">
        <v>0</v>
      </c>
      <c r="BV111" s="2">
        <v>0</v>
      </c>
      <c r="BW111" s="2">
        <v>0</v>
      </c>
      <c r="BX111" s="2">
        <v>0</v>
      </c>
      <c r="BY111" s="2">
        <v>0</v>
      </c>
      <c r="BZ111" s="2">
        <v>0</v>
      </c>
      <c r="CA111" s="2">
        <v>0</v>
      </c>
      <c r="CB111" s="2">
        <v>0</v>
      </c>
      <c r="CC111" s="2">
        <v>0</v>
      </c>
      <c r="CD111" s="2">
        <v>0</v>
      </c>
      <c r="CE111" s="2">
        <v>0</v>
      </c>
      <c r="CF111" s="2">
        <v>0</v>
      </c>
      <c r="CG111" s="2">
        <v>0</v>
      </c>
      <c r="CH111" s="2">
        <v>0</v>
      </c>
      <c r="CI111" s="2">
        <v>0</v>
      </c>
      <c r="CJ111" s="2">
        <v>0</v>
      </c>
      <c r="CK111" s="2">
        <v>0</v>
      </c>
      <c r="CL111" s="2">
        <v>0</v>
      </c>
      <c r="CM111" s="2">
        <v>0</v>
      </c>
      <c r="CN111" s="2">
        <v>0</v>
      </c>
      <c r="CO111" s="2">
        <v>0</v>
      </c>
      <c r="CP111" s="2">
        <v>0</v>
      </c>
      <c r="CQ111" s="2">
        <v>0</v>
      </c>
      <c r="CR111" s="2">
        <v>0</v>
      </c>
      <c r="CS111" s="2">
        <v>0</v>
      </c>
      <c r="CT111" s="2">
        <v>0</v>
      </c>
      <c r="CU111" s="2">
        <v>0</v>
      </c>
      <c r="CV111" s="2">
        <v>0</v>
      </c>
      <c r="CW111" s="2">
        <v>0</v>
      </c>
      <c r="CX111" s="2">
        <v>0</v>
      </c>
      <c r="CY111" s="2">
        <v>0</v>
      </c>
      <c r="CZ111" s="2">
        <v>0</v>
      </c>
      <c r="DA111" s="105">
        <f t="shared" si="24"/>
        <v>0</v>
      </c>
      <c r="DB111" s="117">
        <f t="shared" si="23"/>
        <v>0</v>
      </c>
      <c r="DI111" s="175"/>
      <c r="DJ111" s="175"/>
      <c r="DK111" s="175"/>
      <c r="DL111" s="175"/>
      <c r="DP111" s="175">
        <f t="shared" si="18"/>
        <v>0</v>
      </c>
      <c r="DQ111" s="175">
        <f t="shared" si="19"/>
        <v>0</v>
      </c>
      <c r="DR111" s="175">
        <f t="shared" si="20"/>
        <v>0</v>
      </c>
      <c r="DS111" s="175">
        <f t="shared" si="21"/>
        <v>0</v>
      </c>
      <c r="DT111" s="175"/>
    </row>
    <row r="112" spans="1:124" s="176" customFormat="1" ht="15.4" hidden="1" customHeight="1" outlineLevel="1" thickBot="1">
      <c r="A112" s="188"/>
      <c r="B112" s="187"/>
      <c r="C112" s="41" t="s">
        <v>54</v>
      </c>
      <c r="D112" s="152"/>
      <c r="E112" s="100"/>
      <c r="F112" s="101"/>
      <c r="G112" s="101"/>
      <c r="H112" s="101"/>
      <c r="I112" s="101"/>
      <c r="J112" s="101"/>
      <c r="K112" s="101"/>
      <c r="L112" s="101"/>
      <c r="M112" s="101"/>
      <c r="N112" s="101"/>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100"/>
      <c r="BD112" s="101"/>
      <c r="BE112" s="101"/>
      <c r="BF112" s="101"/>
      <c r="BG112" s="101"/>
      <c r="BH112" s="101"/>
      <c r="BI112" s="101"/>
      <c r="BJ112" s="101"/>
      <c r="BK112" s="101"/>
      <c r="BL112" s="101"/>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0</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105">
        <f t="shared" si="24"/>
        <v>0</v>
      </c>
      <c r="DB112" s="117">
        <f t="shared" si="23"/>
        <v>0</v>
      </c>
      <c r="DI112" s="175"/>
      <c r="DJ112" s="175"/>
      <c r="DK112" s="175"/>
      <c r="DL112" s="175"/>
      <c r="DP112" s="175">
        <f t="shared" si="18"/>
        <v>0</v>
      </c>
      <c r="DQ112" s="175">
        <f t="shared" si="19"/>
        <v>0</v>
      </c>
      <c r="DR112" s="175">
        <f t="shared" si="20"/>
        <v>0</v>
      </c>
      <c r="DS112" s="175">
        <f t="shared" si="21"/>
        <v>0</v>
      </c>
      <c r="DT112" s="175"/>
    </row>
    <row r="113" spans="1:124" s="176" customFormat="1" ht="15.4" hidden="1" customHeight="1" outlineLevel="1" thickBot="1">
      <c r="A113" s="37"/>
      <c r="B113" s="38"/>
      <c r="C113" s="46" t="s">
        <v>155</v>
      </c>
      <c r="D113" s="153"/>
      <c r="E113" s="3"/>
      <c r="F113" s="3"/>
      <c r="G113" s="3"/>
      <c r="H113" s="3"/>
      <c r="I113" s="3"/>
      <c r="J113" s="3"/>
      <c r="K113" s="3"/>
      <c r="L113" s="3"/>
      <c r="M113" s="3"/>
      <c r="N113" s="3"/>
      <c r="O113" s="3">
        <v>0</v>
      </c>
      <c r="P113" s="3">
        <v>0</v>
      </c>
      <c r="Q113" s="3">
        <v>0</v>
      </c>
      <c r="R113" s="3">
        <v>0</v>
      </c>
      <c r="S113" s="3">
        <v>0</v>
      </c>
      <c r="T113" s="3">
        <v>0</v>
      </c>
      <c r="U113" s="3">
        <v>0</v>
      </c>
      <c r="V113" s="3">
        <v>0</v>
      </c>
      <c r="W113" s="3">
        <v>0</v>
      </c>
      <c r="X113" s="3">
        <v>0</v>
      </c>
      <c r="Y113" s="3">
        <v>0</v>
      </c>
      <c r="Z113" s="3">
        <v>0</v>
      </c>
      <c r="AA113" s="3">
        <v>0</v>
      </c>
      <c r="AB113" s="3">
        <v>0</v>
      </c>
      <c r="AC113" s="3">
        <v>0</v>
      </c>
      <c r="AD113" s="3">
        <v>0</v>
      </c>
      <c r="AE113" s="3">
        <v>0</v>
      </c>
      <c r="AF113" s="3">
        <v>0</v>
      </c>
      <c r="AG113" s="3">
        <v>0</v>
      </c>
      <c r="AH113" s="3">
        <v>0</v>
      </c>
      <c r="AI113" s="3">
        <v>0</v>
      </c>
      <c r="AJ113" s="3">
        <v>0</v>
      </c>
      <c r="AK113" s="3">
        <v>0</v>
      </c>
      <c r="AL113" s="3">
        <v>0</v>
      </c>
      <c r="AM113" s="3">
        <v>0</v>
      </c>
      <c r="AN113" s="3">
        <v>0</v>
      </c>
      <c r="AO113" s="3">
        <v>0</v>
      </c>
      <c r="AP113" s="3">
        <v>0</v>
      </c>
      <c r="AQ113" s="3">
        <v>0</v>
      </c>
      <c r="AR113" s="3">
        <v>0</v>
      </c>
      <c r="AS113" s="3">
        <v>0</v>
      </c>
      <c r="AT113" s="3">
        <v>0</v>
      </c>
      <c r="AU113" s="3">
        <v>0</v>
      </c>
      <c r="AV113" s="3">
        <v>0</v>
      </c>
      <c r="AW113" s="3">
        <v>0</v>
      </c>
      <c r="AX113" s="3">
        <v>0</v>
      </c>
      <c r="AY113" s="3">
        <v>0</v>
      </c>
      <c r="AZ113" s="3">
        <v>0</v>
      </c>
      <c r="BA113" s="3">
        <v>0</v>
      </c>
      <c r="BB113" s="3">
        <v>0</v>
      </c>
      <c r="BC113" s="3"/>
      <c r="BD113" s="3"/>
      <c r="BE113" s="3"/>
      <c r="BF113" s="3"/>
      <c r="BG113" s="3"/>
      <c r="BH113" s="3"/>
      <c r="BI113" s="3"/>
      <c r="BJ113" s="3"/>
      <c r="BK113" s="3"/>
      <c r="BL113" s="3"/>
      <c r="BM113" s="3">
        <v>0</v>
      </c>
      <c r="BN113" s="3">
        <v>0</v>
      </c>
      <c r="BO113" s="3">
        <v>0</v>
      </c>
      <c r="BP113" s="3">
        <v>0</v>
      </c>
      <c r="BQ113" s="3">
        <v>0</v>
      </c>
      <c r="BR113" s="3">
        <v>0</v>
      </c>
      <c r="BS113" s="3">
        <v>0</v>
      </c>
      <c r="BT113" s="3">
        <v>0</v>
      </c>
      <c r="BU113" s="3">
        <v>0</v>
      </c>
      <c r="BV113" s="3">
        <v>0</v>
      </c>
      <c r="BW113" s="3">
        <v>0</v>
      </c>
      <c r="BX113" s="3">
        <v>0</v>
      </c>
      <c r="BY113" s="3">
        <v>0</v>
      </c>
      <c r="BZ113" s="3">
        <v>0</v>
      </c>
      <c r="CA113" s="3">
        <v>0</v>
      </c>
      <c r="CB113" s="3">
        <v>0</v>
      </c>
      <c r="CC113" s="3">
        <v>0</v>
      </c>
      <c r="CD113" s="3">
        <v>0</v>
      </c>
      <c r="CE113" s="3">
        <v>0</v>
      </c>
      <c r="CF113" s="3">
        <v>0</v>
      </c>
      <c r="CG113" s="3">
        <v>0</v>
      </c>
      <c r="CH113" s="3">
        <v>0</v>
      </c>
      <c r="CI113" s="3">
        <v>0</v>
      </c>
      <c r="CJ113" s="3">
        <v>0</v>
      </c>
      <c r="CK113" s="3">
        <v>0</v>
      </c>
      <c r="CL113" s="3">
        <v>0</v>
      </c>
      <c r="CM113" s="3">
        <v>0</v>
      </c>
      <c r="CN113" s="3">
        <v>0</v>
      </c>
      <c r="CO113" s="3">
        <v>0</v>
      </c>
      <c r="CP113" s="3">
        <v>0</v>
      </c>
      <c r="CQ113" s="3">
        <v>0</v>
      </c>
      <c r="CR113" s="3">
        <v>0</v>
      </c>
      <c r="CS113" s="3">
        <v>0</v>
      </c>
      <c r="CT113" s="3">
        <v>0</v>
      </c>
      <c r="CU113" s="3">
        <v>0</v>
      </c>
      <c r="CV113" s="3">
        <v>0</v>
      </c>
      <c r="CW113" s="3">
        <v>0</v>
      </c>
      <c r="CX113" s="3">
        <v>0</v>
      </c>
      <c r="CY113" s="3">
        <v>0</v>
      </c>
      <c r="CZ113" s="3">
        <v>0</v>
      </c>
      <c r="DA113" s="105">
        <f t="shared" si="24"/>
        <v>0</v>
      </c>
      <c r="DB113" s="117">
        <f t="shared" si="23"/>
        <v>0</v>
      </c>
      <c r="DI113" s="175"/>
      <c r="DJ113" s="175"/>
      <c r="DK113" s="175"/>
      <c r="DL113" s="175"/>
      <c r="DP113" s="175">
        <f t="shared" si="18"/>
        <v>0</v>
      </c>
      <c r="DQ113" s="175">
        <f t="shared" si="19"/>
        <v>0</v>
      </c>
      <c r="DR113" s="175">
        <f t="shared" si="20"/>
        <v>0</v>
      </c>
      <c r="DS113" s="175">
        <f t="shared" si="21"/>
        <v>0</v>
      </c>
      <c r="DT113" s="175"/>
    </row>
    <row r="114" spans="1:124" s="176" customFormat="1" ht="15.4" hidden="1" customHeight="1" outlineLevel="1" thickBot="1">
      <c r="A114" s="185" t="str">
        <f>IF(DA113&lt;&gt;0,(IF(OR(A113="",B113=""),"Please fill in the two boxes above",IF(AND(B113="YES",OR(A113="OTHER",A113="")),"YES for direct impacts on business/household only",""))),"")</f>
        <v/>
      </c>
      <c r="B114" s="187"/>
      <c r="C114" s="40" t="s">
        <v>53</v>
      </c>
      <c r="D114" s="151"/>
      <c r="E114" s="2"/>
      <c r="F114" s="2"/>
      <c r="G114" s="2"/>
      <c r="H114" s="2"/>
      <c r="I114" s="2"/>
      <c r="J114" s="2"/>
      <c r="K114" s="2"/>
      <c r="L114" s="2"/>
      <c r="M114" s="2"/>
      <c r="N114" s="2"/>
      <c r="O114" s="2">
        <v>0</v>
      </c>
      <c r="P114" s="2">
        <v>0</v>
      </c>
      <c r="Q114" s="2">
        <v>0</v>
      </c>
      <c r="R114" s="2">
        <v>0</v>
      </c>
      <c r="S114" s="2">
        <v>0</v>
      </c>
      <c r="T114" s="2">
        <v>0</v>
      </c>
      <c r="U114" s="2">
        <v>0</v>
      </c>
      <c r="V114" s="2">
        <v>0</v>
      </c>
      <c r="W114" s="2">
        <v>0</v>
      </c>
      <c r="X114" s="2">
        <v>0</v>
      </c>
      <c r="Y114" s="2">
        <v>0</v>
      </c>
      <c r="Z114" s="2">
        <v>0</v>
      </c>
      <c r="AA114" s="2">
        <v>0</v>
      </c>
      <c r="AB114" s="2">
        <v>0</v>
      </c>
      <c r="AC114" s="2">
        <v>0</v>
      </c>
      <c r="AD114" s="2">
        <v>0</v>
      </c>
      <c r="AE114" s="2">
        <v>0</v>
      </c>
      <c r="AF114" s="2">
        <v>0</v>
      </c>
      <c r="AG114" s="2">
        <v>0</v>
      </c>
      <c r="AH114" s="2">
        <v>0</v>
      </c>
      <c r="AI114" s="2">
        <v>0</v>
      </c>
      <c r="AJ114" s="2">
        <v>0</v>
      </c>
      <c r="AK114" s="2">
        <v>0</v>
      </c>
      <c r="AL114" s="2">
        <v>0</v>
      </c>
      <c r="AM114" s="2">
        <v>0</v>
      </c>
      <c r="AN114" s="2">
        <v>0</v>
      </c>
      <c r="AO114" s="2">
        <v>0</v>
      </c>
      <c r="AP114" s="2">
        <v>0</v>
      </c>
      <c r="AQ114" s="2">
        <v>0</v>
      </c>
      <c r="AR114" s="2">
        <v>0</v>
      </c>
      <c r="AS114" s="2">
        <v>0</v>
      </c>
      <c r="AT114" s="2">
        <v>0</v>
      </c>
      <c r="AU114" s="2">
        <v>0</v>
      </c>
      <c r="AV114" s="2">
        <v>0</v>
      </c>
      <c r="AW114" s="2">
        <v>0</v>
      </c>
      <c r="AX114" s="2">
        <v>0</v>
      </c>
      <c r="AY114" s="2">
        <v>0</v>
      </c>
      <c r="AZ114" s="2">
        <v>0</v>
      </c>
      <c r="BA114" s="2">
        <v>0</v>
      </c>
      <c r="BB114" s="2">
        <v>0</v>
      </c>
      <c r="BC114" s="2"/>
      <c r="BD114" s="2"/>
      <c r="BE114" s="2"/>
      <c r="BF114" s="2"/>
      <c r="BG114" s="2"/>
      <c r="BH114" s="2"/>
      <c r="BI114" s="2"/>
      <c r="BJ114" s="2"/>
      <c r="BK114" s="2"/>
      <c r="BL114" s="2"/>
      <c r="BM114" s="2">
        <v>0</v>
      </c>
      <c r="BN114" s="2">
        <v>0</v>
      </c>
      <c r="BO114" s="2">
        <v>0</v>
      </c>
      <c r="BP114" s="2">
        <v>0</v>
      </c>
      <c r="BQ114" s="2">
        <v>0</v>
      </c>
      <c r="BR114" s="2">
        <v>0</v>
      </c>
      <c r="BS114" s="2">
        <v>0</v>
      </c>
      <c r="BT114" s="2">
        <v>0</v>
      </c>
      <c r="BU114" s="2">
        <v>0</v>
      </c>
      <c r="BV114" s="2">
        <v>0</v>
      </c>
      <c r="BW114" s="2">
        <v>0</v>
      </c>
      <c r="BX114" s="2">
        <v>0</v>
      </c>
      <c r="BY114" s="2">
        <v>0</v>
      </c>
      <c r="BZ114" s="2">
        <v>0</v>
      </c>
      <c r="CA114" s="2">
        <v>0</v>
      </c>
      <c r="CB114" s="2">
        <v>0</v>
      </c>
      <c r="CC114" s="2">
        <v>0</v>
      </c>
      <c r="CD114" s="2">
        <v>0</v>
      </c>
      <c r="CE114" s="2">
        <v>0</v>
      </c>
      <c r="CF114" s="2">
        <v>0</v>
      </c>
      <c r="CG114" s="2">
        <v>0</v>
      </c>
      <c r="CH114" s="2">
        <v>0</v>
      </c>
      <c r="CI114" s="2">
        <v>0</v>
      </c>
      <c r="CJ114" s="2">
        <v>0</v>
      </c>
      <c r="CK114" s="2">
        <v>0</v>
      </c>
      <c r="CL114" s="2">
        <v>0</v>
      </c>
      <c r="CM114" s="2">
        <v>0</v>
      </c>
      <c r="CN114" s="2">
        <v>0</v>
      </c>
      <c r="CO114" s="2">
        <v>0</v>
      </c>
      <c r="CP114" s="2">
        <v>0</v>
      </c>
      <c r="CQ114" s="2">
        <v>0</v>
      </c>
      <c r="CR114" s="2">
        <v>0</v>
      </c>
      <c r="CS114" s="2">
        <v>0</v>
      </c>
      <c r="CT114" s="2">
        <v>0</v>
      </c>
      <c r="CU114" s="2">
        <v>0</v>
      </c>
      <c r="CV114" s="2">
        <v>0</v>
      </c>
      <c r="CW114" s="2">
        <v>0</v>
      </c>
      <c r="CX114" s="2">
        <v>0</v>
      </c>
      <c r="CY114" s="2">
        <v>0</v>
      </c>
      <c r="CZ114" s="2">
        <v>0</v>
      </c>
      <c r="DA114" s="105">
        <f t="shared" si="24"/>
        <v>0</v>
      </c>
      <c r="DB114" s="117">
        <f t="shared" si="23"/>
        <v>0</v>
      </c>
      <c r="DE114" s="175"/>
      <c r="DF114" s="175"/>
      <c r="DG114" s="175"/>
      <c r="DH114" s="175"/>
      <c r="DI114" s="175"/>
      <c r="DJ114" s="175"/>
      <c r="DK114" s="175"/>
      <c r="DL114" s="175"/>
      <c r="DP114" s="175">
        <f t="shared" si="18"/>
        <v>0</v>
      </c>
      <c r="DQ114" s="175">
        <f t="shared" si="19"/>
        <v>0</v>
      </c>
      <c r="DR114" s="175">
        <f t="shared" si="20"/>
        <v>0</v>
      </c>
      <c r="DS114" s="175">
        <f t="shared" si="21"/>
        <v>0</v>
      </c>
      <c r="DT114" s="175"/>
    </row>
    <row r="115" spans="1:124" s="176" customFormat="1" ht="15.4" hidden="1" customHeight="1" outlineLevel="1" thickBot="1">
      <c r="A115" s="188"/>
      <c r="B115" s="187"/>
      <c r="C115" s="42" t="s">
        <v>54</v>
      </c>
      <c r="D115" s="154"/>
      <c r="E115" s="4"/>
      <c r="F115" s="5"/>
      <c r="G115" s="5"/>
      <c r="H115" s="5"/>
      <c r="I115" s="5"/>
      <c r="J115" s="5"/>
      <c r="K115" s="5"/>
      <c r="L115" s="5"/>
      <c r="M115" s="5"/>
      <c r="N115" s="5"/>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5">
        <v>0</v>
      </c>
      <c r="AX115" s="5">
        <v>0</v>
      </c>
      <c r="AY115" s="5">
        <v>0</v>
      </c>
      <c r="AZ115" s="5">
        <v>0</v>
      </c>
      <c r="BA115" s="5">
        <v>0</v>
      </c>
      <c r="BB115" s="5">
        <v>0</v>
      </c>
      <c r="BC115" s="4"/>
      <c r="BD115" s="5"/>
      <c r="BE115" s="5"/>
      <c r="BF115" s="5"/>
      <c r="BG115" s="5"/>
      <c r="BH115" s="5"/>
      <c r="BI115" s="5"/>
      <c r="BJ115" s="5"/>
      <c r="BK115" s="5"/>
      <c r="BL115" s="5"/>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0</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105">
        <f t="shared" si="24"/>
        <v>0</v>
      </c>
      <c r="DB115" s="117">
        <f t="shared" si="23"/>
        <v>0</v>
      </c>
      <c r="DE115" s="175"/>
      <c r="DF115" s="175"/>
      <c r="DG115" s="175"/>
      <c r="DH115" s="175"/>
      <c r="DI115" s="175"/>
      <c r="DJ115" s="175"/>
      <c r="DK115" s="175"/>
      <c r="DL115" s="175"/>
      <c r="DP115" s="175">
        <f t="shared" si="18"/>
        <v>0</v>
      </c>
      <c r="DQ115" s="175">
        <f t="shared" si="19"/>
        <v>0</v>
      </c>
      <c r="DR115" s="175">
        <f t="shared" si="20"/>
        <v>0</v>
      </c>
      <c r="DS115" s="175">
        <f t="shared" si="21"/>
        <v>0</v>
      </c>
      <c r="DT115" s="175"/>
    </row>
    <row r="116" spans="1:124" s="176" customFormat="1" ht="15.4" hidden="1" customHeight="1" outlineLevel="1" thickBot="1">
      <c r="A116" s="37"/>
      <c r="B116" s="38"/>
      <c r="C116" s="45" t="s">
        <v>156</v>
      </c>
      <c r="D116" s="153"/>
      <c r="E116" s="97"/>
      <c r="F116" s="98"/>
      <c r="G116" s="98"/>
      <c r="H116" s="98"/>
      <c r="I116" s="98"/>
      <c r="J116" s="98"/>
      <c r="K116" s="98"/>
      <c r="L116" s="98"/>
      <c r="M116" s="98"/>
      <c r="N116" s="98"/>
      <c r="O116" s="98">
        <v>0</v>
      </c>
      <c r="P116" s="98">
        <v>0</v>
      </c>
      <c r="Q116" s="98">
        <v>0</v>
      </c>
      <c r="R116" s="98">
        <v>0</v>
      </c>
      <c r="S116" s="98">
        <v>0</v>
      </c>
      <c r="T116" s="98">
        <v>0</v>
      </c>
      <c r="U116" s="98">
        <v>0</v>
      </c>
      <c r="V116" s="98">
        <v>0</v>
      </c>
      <c r="W116" s="98">
        <v>0</v>
      </c>
      <c r="X116" s="98">
        <v>0</v>
      </c>
      <c r="Y116" s="98">
        <v>0</v>
      </c>
      <c r="Z116" s="98">
        <v>0</v>
      </c>
      <c r="AA116" s="98">
        <v>0</v>
      </c>
      <c r="AB116" s="98">
        <v>0</v>
      </c>
      <c r="AC116" s="98">
        <v>0</v>
      </c>
      <c r="AD116" s="98">
        <v>0</v>
      </c>
      <c r="AE116" s="98">
        <v>0</v>
      </c>
      <c r="AF116" s="98">
        <v>0</v>
      </c>
      <c r="AG116" s="98">
        <v>0</v>
      </c>
      <c r="AH116" s="98">
        <v>0</v>
      </c>
      <c r="AI116" s="98">
        <v>0</v>
      </c>
      <c r="AJ116" s="98">
        <v>0</v>
      </c>
      <c r="AK116" s="98">
        <v>0</v>
      </c>
      <c r="AL116" s="98">
        <v>0</v>
      </c>
      <c r="AM116" s="98">
        <v>0</v>
      </c>
      <c r="AN116" s="98">
        <v>0</v>
      </c>
      <c r="AO116" s="98">
        <v>0</v>
      </c>
      <c r="AP116" s="98">
        <v>0</v>
      </c>
      <c r="AQ116" s="98">
        <v>0</v>
      </c>
      <c r="AR116" s="98">
        <v>0</v>
      </c>
      <c r="AS116" s="98">
        <v>0</v>
      </c>
      <c r="AT116" s="98">
        <v>0</v>
      </c>
      <c r="AU116" s="98">
        <v>0</v>
      </c>
      <c r="AV116" s="98">
        <v>0</v>
      </c>
      <c r="AW116" s="98">
        <v>0</v>
      </c>
      <c r="AX116" s="98">
        <v>0</v>
      </c>
      <c r="AY116" s="98">
        <v>0</v>
      </c>
      <c r="AZ116" s="98">
        <v>0</v>
      </c>
      <c r="BA116" s="98">
        <v>0</v>
      </c>
      <c r="BB116" s="98">
        <v>0</v>
      </c>
      <c r="BC116" s="97"/>
      <c r="BD116" s="98"/>
      <c r="BE116" s="98"/>
      <c r="BF116" s="98"/>
      <c r="BG116" s="98"/>
      <c r="BH116" s="98"/>
      <c r="BI116" s="98"/>
      <c r="BJ116" s="98"/>
      <c r="BK116" s="98"/>
      <c r="BL116" s="98"/>
      <c r="BM116" s="98">
        <v>0</v>
      </c>
      <c r="BN116" s="98">
        <v>0</v>
      </c>
      <c r="BO116" s="98">
        <v>0</v>
      </c>
      <c r="BP116" s="98">
        <v>0</v>
      </c>
      <c r="BQ116" s="98">
        <v>0</v>
      </c>
      <c r="BR116" s="98">
        <v>0</v>
      </c>
      <c r="BS116" s="98">
        <v>0</v>
      </c>
      <c r="BT116" s="98">
        <v>0</v>
      </c>
      <c r="BU116" s="98">
        <v>0</v>
      </c>
      <c r="BV116" s="98">
        <v>0</v>
      </c>
      <c r="BW116" s="98">
        <v>0</v>
      </c>
      <c r="BX116" s="98">
        <v>0</v>
      </c>
      <c r="BY116" s="98">
        <v>0</v>
      </c>
      <c r="BZ116" s="98">
        <v>0</v>
      </c>
      <c r="CA116" s="98">
        <v>0</v>
      </c>
      <c r="CB116" s="98">
        <v>0</v>
      </c>
      <c r="CC116" s="98">
        <v>0</v>
      </c>
      <c r="CD116" s="98">
        <v>0</v>
      </c>
      <c r="CE116" s="98">
        <v>0</v>
      </c>
      <c r="CF116" s="98">
        <v>0</v>
      </c>
      <c r="CG116" s="98">
        <v>0</v>
      </c>
      <c r="CH116" s="98">
        <v>0</v>
      </c>
      <c r="CI116" s="98">
        <v>0</v>
      </c>
      <c r="CJ116" s="98">
        <v>0</v>
      </c>
      <c r="CK116" s="98">
        <v>0</v>
      </c>
      <c r="CL116" s="98">
        <v>0</v>
      </c>
      <c r="CM116" s="98">
        <v>0</v>
      </c>
      <c r="CN116" s="98">
        <v>0</v>
      </c>
      <c r="CO116" s="98">
        <v>0</v>
      </c>
      <c r="CP116" s="98">
        <v>0</v>
      </c>
      <c r="CQ116" s="98">
        <v>0</v>
      </c>
      <c r="CR116" s="98">
        <v>0</v>
      </c>
      <c r="CS116" s="98">
        <v>0</v>
      </c>
      <c r="CT116" s="98">
        <v>0</v>
      </c>
      <c r="CU116" s="98">
        <v>0</v>
      </c>
      <c r="CV116" s="98">
        <v>0</v>
      </c>
      <c r="CW116" s="98">
        <v>0</v>
      </c>
      <c r="CX116" s="98">
        <v>0</v>
      </c>
      <c r="CY116" s="98">
        <v>0</v>
      </c>
      <c r="CZ116" s="98">
        <v>0</v>
      </c>
      <c r="DA116" s="105">
        <f t="shared" si="24"/>
        <v>0</v>
      </c>
      <c r="DB116" s="117">
        <f t="shared" si="23"/>
        <v>0</v>
      </c>
      <c r="DG116" s="175"/>
      <c r="DH116" s="175"/>
      <c r="DI116" s="175"/>
      <c r="DJ116" s="175"/>
      <c r="DK116" s="175"/>
      <c r="DL116" s="175"/>
      <c r="DP116" s="175">
        <f t="shared" si="18"/>
        <v>0</v>
      </c>
      <c r="DQ116" s="175">
        <f t="shared" si="19"/>
        <v>0</v>
      </c>
      <c r="DR116" s="175">
        <f t="shared" si="20"/>
        <v>0</v>
      </c>
      <c r="DS116" s="175">
        <f t="shared" si="21"/>
        <v>0</v>
      </c>
      <c r="DT116" s="175"/>
    </row>
    <row r="117" spans="1:124" s="176" customFormat="1" ht="15.4" hidden="1" customHeight="1" outlineLevel="1" thickBot="1">
      <c r="A117" s="185" t="str">
        <f>IF(DA116&lt;&gt;0,(IF(OR(A116="",B116=""),"Please fill in the two boxes above",IF(AND(B116="YES",OR(A116="OTHER",A116="")),"YES for direct impacts on business/household only",""))),"")</f>
        <v/>
      </c>
      <c r="B117" s="187"/>
      <c r="C117" s="40" t="s">
        <v>53</v>
      </c>
      <c r="D117" s="151"/>
      <c r="E117" s="99"/>
      <c r="F117" s="3"/>
      <c r="G117" s="3"/>
      <c r="H117" s="3"/>
      <c r="I117" s="3"/>
      <c r="J117" s="3"/>
      <c r="K117" s="3"/>
      <c r="L117" s="3"/>
      <c r="M117" s="3"/>
      <c r="N117" s="3"/>
      <c r="O117" s="3">
        <v>0</v>
      </c>
      <c r="P117" s="2">
        <v>0</v>
      </c>
      <c r="Q117" s="2">
        <v>0</v>
      </c>
      <c r="R117" s="2">
        <v>0</v>
      </c>
      <c r="S117" s="2">
        <v>0</v>
      </c>
      <c r="T117" s="2">
        <v>0</v>
      </c>
      <c r="U117" s="2">
        <v>0</v>
      </c>
      <c r="V117" s="2">
        <v>0</v>
      </c>
      <c r="W117" s="2">
        <v>0</v>
      </c>
      <c r="X117" s="2">
        <v>0</v>
      </c>
      <c r="Y117" s="2">
        <v>0</v>
      </c>
      <c r="Z117" s="2">
        <v>0</v>
      </c>
      <c r="AA117" s="2">
        <v>0</v>
      </c>
      <c r="AB117" s="2">
        <v>0</v>
      </c>
      <c r="AC117" s="2">
        <v>0</v>
      </c>
      <c r="AD117" s="2">
        <v>0</v>
      </c>
      <c r="AE117" s="2">
        <v>0</v>
      </c>
      <c r="AF117" s="2">
        <v>0</v>
      </c>
      <c r="AG117" s="2">
        <v>0</v>
      </c>
      <c r="AH117" s="2">
        <v>0</v>
      </c>
      <c r="AI117" s="2">
        <v>0</v>
      </c>
      <c r="AJ117" s="2">
        <v>0</v>
      </c>
      <c r="AK117" s="2">
        <v>0</v>
      </c>
      <c r="AL117" s="2">
        <v>0</v>
      </c>
      <c r="AM117" s="2">
        <v>0</v>
      </c>
      <c r="AN117" s="2">
        <v>0</v>
      </c>
      <c r="AO117" s="2">
        <v>0</v>
      </c>
      <c r="AP117" s="2">
        <v>0</v>
      </c>
      <c r="AQ117" s="2">
        <v>0</v>
      </c>
      <c r="AR117" s="2">
        <v>0</v>
      </c>
      <c r="AS117" s="2">
        <v>0</v>
      </c>
      <c r="AT117" s="2">
        <v>0</v>
      </c>
      <c r="AU117" s="2">
        <v>0</v>
      </c>
      <c r="AV117" s="2">
        <v>0</v>
      </c>
      <c r="AW117" s="2">
        <v>0</v>
      </c>
      <c r="AX117" s="2">
        <v>0</v>
      </c>
      <c r="AY117" s="2">
        <v>0</v>
      </c>
      <c r="AZ117" s="2">
        <v>0</v>
      </c>
      <c r="BA117" s="2">
        <v>0</v>
      </c>
      <c r="BB117" s="2">
        <v>0</v>
      </c>
      <c r="BC117" s="99"/>
      <c r="BD117" s="3"/>
      <c r="BE117" s="3"/>
      <c r="BF117" s="3"/>
      <c r="BG117" s="3"/>
      <c r="BH117" s="3"/>
      <c r="BI117" s="3"/>
      <c r="BJ117" s="3"/>
      <c r="BK117" s="3"/>
      <c r="BL117" s="3"/>
      <c r="BM117" s="3">
        <v>0</v>
      </c>
      <c r="BN117" s="2">
        <v>0</v>
      </c>
      <c r="BO117" s="2">
        <v>0</v>
      </c>
      <c r="BP117" s="2">
        <v>0</v>
      </c>
      <c r="BQ117" s="2">
        <v>0</v>
      </c>
      <c r="BR117" s="2">
        <v>0</v>
      </c>
      <c r="BS117" s="2">
        <v>0</v>
      </c>
      <c r="BT117" s="2">
        <v>0</v>
      </c>
      <c r="BU117" s="2">
        <v>0</v>
      </c>
      <c r="BV117" s="2">
        <v>0</v>
      </c>
      <c r="BW117" s="2">
        <v>0</v>
      </c>
      <c r="BX117" s="2">
        <v>0</v>
      </c>
      <c r="BY117" s="2">
        <v>0</v>
      </c>
      <c r="BZ117" s="2">
        <v>0</v>
      </c>
      <c r="CA117" s="2">
        <v>0</v>
      </c>
      <c r="CB117" s="2">
        <v>0</v>
      </c>
      <c r="CC117" s="2">
        <v>0</v>
      </c>
      <c r="CD117" s="2">
        <v>0</v>
      </c>
      <c r="CE117" s="2">
        <v>0</v>
      </c>
      <c r="CF117" s="2">
        <v>0</v>
      </c>
      <c r="CG117" s="2">
        <v>0</v>
      </c>
      <c r="CH117" s="2">
        <v>0</v>
      </c>
      <c r="CI117" s="2">
        <v>0</v>
      </c>
      <c r="CJ117" s="2">
        <v>0</v>
      </c>
      <c r="CK117" s="2">
        <v>0</v>
      </c>
      <c r="CL117" s="2">
        <v>0</v>
      </c>
      <c r="CM117" s="2">
        <v>0</v>
      </c>
      <c r="CN117" s="2">
        <v>0</v>
      </c>
      <c r="CO117" s="2">
        <v>0</v>
      </c>
      <c r="CP117" s="2">
        <v>0</v>
      </c>
      <c r="CQ117" s="2">
        <v>0</v>
      </c>
      <c r="CR117" s="2">
        <v>0</v>
      </c>
      <c r="CS117" s="2">
        <v>0</v>
      </c>
      <c r="CT117" s="2">
        <v>0</v>
      </c>
      <c r="CU117" s="2">
        <v>0</v>
      </c>
      <c r="CV117" s="2">
        <v>0</v>
      </c>
      <c r="CW117" s="2">
        <v>0</v>
      </c>
      <c r="CX117" s="2">
        <v>0</v>
      </c>
      <c r="CY117" s="2">
        <v>0</v>
      </c>
      <c r="CZ117" s="2">
        <v>0</v>
      </c>
      <c r="DA117" s="105">
        <f t="shared" si="24"/>
        <v>0</v>
      </c>
      <c r="DB117" s="117">
        <f t="shared" si="23"/>
        <v>0</v>
      </c>
      <c r="DG117" s="175"/>
      <c r="DH117" s="175"/>
      <c r="DI117" s="175"/>
      <c r="DJ117" s="175"/>
      <c r="DK117" s="175"/>
      <c r="DL117" s="175"/>
      <c r="DP117" s="175">
        <f t="shared" si="18"/>
        <v>0</v>
      </c>
      <c r="DQ117" s="175">
        <f t="shared" si="19"/>
        <v>0</v>
      </c>
      <c r="DR117" s="175">
        <f t="shared" si="20"/>
        <v>0</v>
      </c>
      <c r="DS117" s="175">
        <f t="shared" si="21"/>
        <v>0</v>
      </c>
      <c r="DT117" s="175"/>
    </row>
    <row r="118" spans="1:124" s="176" customFormat="1" ht="15.4" hidden="1" customHeight="1" outlineLevel="1" thickBot="1">
      <c r="A118" s="188"/>
      <c r="B118" s="187"/>
      <c r="C118" s="41" t="s">
        <v>54</v>
      </c>
      <c r="D118" s="152"/>
      <c r="E118" s="100"/>
      <c r="F118" s="101"/>
      <c r="G118" s="101"/>
      <c r="H118" s="101"/>
      <c r="I118" s="101"/>
      <c r="J118" s="101"/>
      <c r="K118" s="101"/>
      <c r="L118" s="101"/>
      <c r="M118" s="101"/>
      <c r="N118" s="101"/>
      <c r="O118" s="101">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100"/>
      <c r="BD118" s="101"/>
      <c r="BE118" s="101"/>
      <c r="BF118" s="101"/>
      <c r="BG118" s="101"/>
      <c r="BH118" s="101"/>
      <c r="BI118" s="101"/>
      <c r="BJ118" s="101"/>
      <c r="BK118" s="101"/>
      <c r="BL118" s="101"/>
      <c r="BM118" s="101">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0</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105">
        <f t="shared" si="24"/>
        <v>0</v>
      </c>
      <c r="DB118" s="117">
        <f t="shared" si="23"/>
        <v>0</v>
      </c>
      <c r="DG118" s="175"/>
      <c r="DH118" s="175"/>
      <c r="DI118" s="175"/>
      <c r="DJ118" s="175"/>
      <c r="DK118" s="175"/>
      <c r="DL118" s="175"/>
      <c r="DO118" s="175"/>
      <c r="DP118" s="175">
        <f t="shared" si="18"/>
        <v>0</v>
      </c>
      <c r="DQ118" s="175">
        <f t="shared" si="19"/>
        <v>0</v>
      </c>
      <c r="DR118" s="175">
        <f t="shared" si="20"/>
        <v>0</v>
      </c>
      <c r="DS118" s="175">
        <f t="shared" si="21"/>
        <v>0</v>
      </c>
      <c r="DT118" s="175"/>
    </row>
    <row r="119" spans="1:124" s="176" customFormat="1" ht="15.4" hidden="1" customHeight="1" outlineLevel="1" thickBot="1">
      <c r="A119" s="37"/>
      <c r="B119" s="38"/>
      <c r="C119" s="46" t="s">
        <v>157</v>
      </c>
      <c r="D119" s="111"/>
      <c r="E119" s="97"/>
      <c r="F119" s="98"/>
      <c r="G119" s="98"/>
      <c r="H119" s="98"/>
      <c r="I119" s="98"/>
      <c r="J119" s="98"/>
      <c r="K119" s="98"/>
      <c r="L119" s="98"/>
      <c r="M119" s="98"/>
      <c r="N119" s="98"/>
      <c r="O119" s="98">
        <v>0</v>
      </c>
      <c r="P119" s="98">
        <v>0</v>
      </c>
      <c r="Q119" s="98">
        <v>0</v>
      </c>
      <c r="R119" s="98">
        <v>0</v>
      </c>
      <c r="S119" s="98">
        <v>0</v>
      </c>
      <c r="T119" s="98">
        <v>0</v>
      </c>
      <c r="U119" s="98">
        <v>0</v>
      </c>
      <c r="V119" s="98">
        <v>0</v>
      </c>
      <c r="W119" s="98">
        <v>0</v>
      </c>
      <c r="X119" s="98">
        <v>0</v>
      </c>
      <c r="Y119" s="98">
        <v>0</v>
      </c>
      <c r="Z119" s="98">
        <v>0</v>
      </c>
      <c r="AA119" s="98">
        <v>0</v>
      </c>
      <c r="AB119" s="98">
        <v>0</v>
      </c>
      <c r="AC119" s="98">
        <v>0</v>
      </c>
      <c r="AD119" s="98">
        <v>0</v>
      </c>
      <c r="AE119" s="98">
        <v>0</v>
      </c>
      <c r="AF119" s="98">
        <v>0</v>
      </c>
      <c r="AG119" s="98">
        <v>0</v>
      </c>
      <c r="AH119" s="98">
        <v>0</v>
      </c>
      <c r="AI119" s="98">
        <v>0</v>
      </c>
      <c r="AJ119" s="98">
        <v>0</v>
      </c>
      <c r="AK119" s="98">
        <v>0</v>
      </c>
      <c r="AL119" s="98">
        <v>0</v>
      </c>
      <c r="AM119" s="98">
        <v>0</v>
      </c>
      <c r="AN119" s="98">
        <v>0</v>
      </c>
      <c r="AO119" s="98">
        <v>0</v>
      </c>
      <c r="AP119" s="98">
        <v>0</v>
      </c>
      <c r="AQ119" s="98">
        <v>0</v>
      </c>
      <c r="AR119" s="98">
        <v>0</v>
      </c>
      <c r="AS119" s="98">
        <v>0</v>
      </c>
      <c r="AT119" s="98">
        <v>0</v>
      </c>
      <c r="AU119" s="98">
        <v>0</v>
      </c>
      <c r="AV119" s="98">
        <v>0</v>
      </c>
      <c r="AW119" s="98">
        <v>0</v>
      </c>
      <c r="AX119" s="98">
        <v>0</v>
      </c>
      <c r="AY119" s="98">
        <v>0</v>
      </c>
      <c r="AZ119" s="98">
        <v>0</v>
      </c>
      <c r="BA119" s="98">
        <v>0</v>
      </c>
      <c r="BB119" s="98">
        <v>0</v>
      </c>
      <c r="BC119" s="97"/>
      <c r="BD119" s="98"/>
      <c r="BE119" s="98"/>
      <c r="BF119" s="98"/>
      <c r="BG119" s="98"/>
      <c r="BH119" s="98"/>
      <c r="BI119" s="98"/>
      <c r="BJ119" s="98"/>
      <c r="BK119" s="98"/>
      <c r="BL119" s="98"/>
      <c r="BM119" s="98">
        <v>0</v>
      </c>
      <c r="BN119" s="98">
        <v>0</v>
      </c>
      <c r="BO119" s="98">
        <v>0</v>
      </c>
      <c r="BP119" s="98">
        <v>0</v>
      </c>
      <c r="BQ119" s="98">
        <v>0</v>
      </c>
      <c r="BR119" s="98">
        <v>0</v>
      </c>
      <c r="BS119" s="98">
        <v>0</v>
      </c>
      <c r="BT119" s="98">
        <v>0</v>
      </c>
      <c r="BU119" s="98">
        <v>0</v>
      </c>
      <c r="BV119" s="98">
        <v>0</v>
      </c>
      <c r="BW119" s="98">
        <v>0</v>
      </c>
      <c r="BX119" s="98">
        <v>0</v>
      </c>
      <c r="BY119" s="98">
        <v>0</v>
      </c>
      <c r="BZ119" s="98">
        <v>0</v>
      </c>
      <c r="CA119" s="98">
        <v>0</v>
      </c>
      <c r="CB119" s="98">
        <v>0</v>
      </c>
      <c r="CC119" s="98">
        <v>0</v>
      </c>
      <c r="CD119" s="98">
        <v>0</v>
      </c>
      <c r="CE119" s="98">
        <v>0</v>
      </c>
      <c r="CF119" s="98">
        <v>0</v>
      </c>
      <c r="CG119" s="98">
        <v>0</v>
      </c>
      <c r="CH119" s="98">
        <v>0</v>
      </c>
      <c r="CI119" s="98">
        <v>0</v>
      </c>
      <c r="CJ119" s="98">
        <v>0</v>
      </c>
      <c r="CK119" s="98">
        <v>0</v>
      </c>
      <c r="CL119" s="98">
        <v>0</v>
      </c>
      <c r="CM119" s="98">
        <v>0</v>
      </c>
      <c r="CN119" s="98">
        <v>0</v>
      </c>
      <c r="CO119" s="98">
        <v>0</v>
      </c>
      <c r="CP119" s="98">
        <v>0</v>
      </c>
      <c r="CQ119" s="98">
        <v>0</v>
      </c>
      <c r="CR119" s="98">
        <v>0</v>
      </c>
      <c r="CS119" s="98">
        <v>0</v>
      </c>
      <c r="CT119" s="98">
        <v>0</v>
      </c>
      <c r="CU119" s="98">
        <v>0</v>
      </c>
      <c r="CV119" s="98">
        <v>0</v>
      </c>
      <c r="CW119" s="98">
        <v>0</v>
      </c>
      <c r="CX119" s="98">
        <v>0</v>
      </c>
      <c r="CY119" s="98">
        <v>0</v>
      </c>
      <c r="CZ119" s="98">
        <v>0</v>
      </c>
      <c r="DA119" s="105">
        <f t="shared" si="24"/>
        <v>0</v>
      </c>
      <c r="DB119" s="117">
        <f t="shared" si="23"/>
        <v>0</v>
      </c>
      <c r="DE119" s="175"/>
      <c r="DG119" s="175"/>
      <c r="DH119" s="175"/>
      <c r="DI119" s="175"/>
      <c r="DJ119" s="175"/>
      <c r="DK119" s="175"/>
      <c r="DL119" s="175"/>
      <c r="DO119" s="228"/>
      <c r="DP119" s="175">
        <f t="shared" si="18"/>
        <v>0</v>
      </c>
      <c r="DQ119" s="175">
        <f t="shared" si="19"/>
        <v>0</v>
      </c>
      <c r="DR119" s="175">
        <f t="shared" si="20"/>
        <v>0</v>
      </c>
      <c r="DS119" s="175">
        <f t="shared" si="21"/>
        <v>0</v>
      </c>
      <c r="DT119" s="175"/>
    </row>
    <row r="120" spans="1:124" s="176" customFormat="1" ht="15.4" hidden="1" customHeight="1" outlineLevel="1" thickBot="1">
      <c r="A120" s="185" t="str">
        <f>IF(DA119&lt;&gt;0,(IF(OR(A119="",B119=""),"Please fill in the two boxes above",IF(AND(B119="YES",OR(A119="OTHER",A119="")),"YES for direct impacts on business/household only",""))),"")</f>
        <v/>
      </c>
      <c r="B120" s="187"/>
      <c r="C120" s="40" t="s">
        <v>53</v>
      </c>
      <c r="D120" s="155"/>
      <c r="E120" s="99"/>
      <c r="F120" s="3"/>
      <c r="G120" s="3"/>
      <c r="H120" s="3"/>
      <c r="I120" s="3"/>
      <c r="J120" s="3"/>
      <c r="K120" s="3"/>
      <c r="L120" s="3"/>
      <c r="M120" s="3"/>
      <c r="N120" s="3"/>
      <c r="O120" s="3">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99"/>
      <c r="BD120" s="3"/>
      <c r="BE120" s="3"/>
      <c r="BF120" s="3"/>
      <c r="BG120" s="3"/>
      <c r="BH120" s="3"/>
      <c r="BI120" s="3"/>
      <c r="BJ120" s="3"/>
      <c r="BK120" s="3"/>
      <c r="BL120" s="3"/>
      <c r="BM120" s="3">
        <v>0</v>
      </c>
      <c r="BN120" s="2">
        <v>0</v>
      </c>
      <c r="BO120" s="2">
        <v>0</v>
      </c>
      <c r="BP120" s="2">
        <v>0</v>
      </c>
      <c r="BQ120" s="2">
        <v>0</v>
      </c>
      <c r="BR120" s="2">
        <v>0</v>
      </c>
      <c r="BS120" s="2">
        <v>0</v>
      </c>
      <c r="BT120" s="2">
        <v>0</v>
      </c>
      <c r="BU120" s="2">
        <v>0</v>
      </c>
      <c r="BV120" s="2">
        <v>0</v>
      </c>
      <c r="BW120" s="2">
        <v>0</v>
      </c>
      <c r="BX120" s="2">
        <v>0</v>
      </c>
      <c r="BY120" s="2">
        <v>0</v>
      </c>
      <c r="BZ120" s="2">
        <v>0</v>
      </c>
      <c r="CA120" s="2">
        <v>0</v>
      </c>
      <c r="CB120" s="2">
        <v>0</v>
      </c>
      <c r="CC120" s="2">
        <v>0</v>
      </c>
      <c r="CD120" s="2">
        <v>0</v>
      </c>
      <c r="CE120" s="2">
        <v>0</v>
      </c>
      <c r="CF120" s="2">
        <v>0</v>
      </c>
      <c r="CG120" s="2">
        <v>0</v>
      </c>
      <c r="CH120" s="2">
        <v>0</v>
      </c>
      <c r="CI120" s="2">
        <v>0</v>
      </c>
      <c r="CJ120" s="2">
        <v>0</v>
      </c>
      <c r="CK120" s="2">
        <v>0</v>
      </c>
      <c r="CL120" s="2">
        <v>0</v>
      </c>
      <c r="CM120" s="2">
        <v>0</v>
      </c>
      <c r="CN120" s="2">
        <v>0</v>
      </c>
      <c r="CO120" s="2">
        <v>0</v>
      </c>
      <c r="CP120" s="2">
        <v>0</v>
      </c>
      <c r="CQ120" s="2">
        <v>0</v>
      </c>
      <c r="CR120" s="2">
        <v>0</v>
      </c>
      <c r="CS120" s="2">
        <v>0</v>
      </c>
      <c r="CT120" s="2">
        <v>0</v>
      </c>
      <c r="CU120" s="2">
        <v>0</v>
      </c>
      <c r="CV120" s="2">
        <v>0</v>
      </c>
      <c r="CW120" s="2">
        <v>0</v>
      </c>
      <c r="CX120" s="2">
        <v>0</v>
      </c>
      <c r="CY120" s="2">
        <v>0</v>
      </c>
      <c r="CZ120" s="2">
        <v>0</v>
      </c>
      <c r="DA120" s="105">
        <f t="shared" si="24"/>
        <v>0</v>
      </c>
      <c r="DB120" s="117">
        <f t="shared" si="23"/>
        <v>0</v>
      </c>
      <c r="DE120" s="175"/>
      <c r="DG120" s="175"/>
      <c r="DH120" s="175"/>
      <c r="DI120" s="175"/>
      <c r="DJ120" s="175"/>
      <c r="DK120" s="175"/>
      <c r="DL120" s="175"/>
      <c r="DO120" s="228"/>
      <c r="DP120" s="175">
        <f t="shared" si="18"/>
        <v>0</v>
      </c>
      <c r="DQ120" s="175">
        <f t="shared" si="19"/>
        <v>0</v>
      </c>
      <c r="DR120" s="175">
        <f t="shared" si="20"/>
        <v>0</v>
      </c>
      <c r="DS120" s="175">
        <f t="shared" si="21"/>
        <v>0</v>
      </c>
      <c r="DT120" s="175"/>
    </row>
    <row r="121" spans="1:124" s="176" customFormat="1" ht="15.4" hidden="1" customHeight="1" outlineLevel="1" thickBot="1">
      <c r="A121" s="188"/>
      <c r="B121" s="187"/>
      <c r="C121" s="41" t="s">
        <v>54</v>
      </c>
      <c r="D121" s="156"/>
      <c r="E121" s="100"/>
      <c r="F121" s="101"/>
      <c r="G121" s="101"/>
      <c r="H121" s="101"/>
      <c r="I121" s="101"/>
      <c r="J121" s="101"/>
      <c r="K121" s="101"/>
      <c r="L121" s="101"/>
      <c r="M121" s="101"/>
      <c r="N121" s="101"/>
      <c r="O121" s="101">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100"/>
      <c r="BD121" s="101"/>
      <c r="BE121" s="101"/>
      <c r="BF121" s="101"/>
      <c r="BG121" s="101"/>
      <c r="BH121" s="101"/>
      <c r="BI121" s="101"/>
      <c r="BJ121" s="101"/>
      <c r="BK121" s="101"/>
      <c r="BL121" s="101"/>
      <c r="BM121" s="101">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105">
        <f t="shared" si="24"/>
        <v>0</v>
      </c>
      <c r="DB121" s="117">
        <f t="shared" si="23"/>
        <v>0</v>
      </c>
      <c r="DE121" s="175"/>
      <c r="DG121" s="175"/>
      <c r="DH121" s="175"/>
      <c r="DI121" s="175"/>
      <c r="DJ121" s="175"/>
      <c r="DK121" s="175"/>
      <c r="DL121" s="175"/>
      <c r="DO121" s="248"/>
      <c r="DP121" s="175">
        <f t="shared" si="18"/>
        <v>0</v>
      </c>
      <c r="DQ121" s="175">
        <f t="shared" si="19"/>
        <v>0</v>
      </c>
      <c r="DR121" s="175">
        <f t="shared" si="20"/>
        <v>0</v>
      </c>
      <c r="DS121" s="175">
        <f t="shared" si="21"/>
        <v>0</v>
      </c>
      <c r="DT121" s="175"/>
    </row>
    <row r="122" spans="1:124" s="176" customFormat="1" ht="15.4" hidden="1" customHeight="1" outlineLevel="1" thickBot="1">
      <c r="A122" s="37"/>
      <c r="B122" s="38"/>
      <c r="C122" s="46" t="s">
        <v>158</v>
      </c>
      <c r="D122" s="153"/>
      <c r="E122" s="97"/>
      <c r="F122" s="98"/>
      <c r="G122" s="98"/>
      <c r="H122" s="98"/>
      <c r="I122" s="98"/>
      <c r="J122" s="98"/>
      <c r="K122" s="98"/>
      <c r="L122" s="98"/>
      <c r="M122" s="98"/>
      <c r="N122" s="98"/>
      <c r="O122" s="98">
        <v>0</v>
      </c>
      <c r="P122" s="98">
        <v>0</v>
      </c>
      <c r="Q122" s="98">
        <v>0</v>
      </c>
      <c r="R122" s="98">
        <v>0</v>
      </c>
      <c r="S122" s="98">
        <v>0</v>
      </c>
      <c r="T122" s="98">
        <v>0</v>
      </c>
      <c r="U122" s="98">
        <v>0</v>
      </c>
      <c r="V122" s="98">
        <v>0</v>
      </c>
      <c r="W122" s="98">
        <v>0</v>
      </c>
      <c r="X122" s="98">
        <v>0</v>
      </c>
      <c r="Y122" s="98">
        <v>0</v>
      </c>
      <c r="Z122" s="98">
        <v>0</v>
      </c>
      <c r="AA122" s="98">
        <v>0</v>
      </c>
      <c r="AB122" s="98">
        <v>0</v>
      </c>
      <c r="AC122" s="98">
        <v>0</v>
      </c>
      <c r="AD122" s="98">
        <v>0</v>
      </c>
      <c r="AE122" s="98">
        <v>0</v>
      </c>
      <c r="AF122" s="98">
        <v>0</v>
      </c>
      <c r="AG122" s="98">
        <v>0</v>
      </c>
      <c r="AH122" s="98">
        <v>0</v>
      </c>
      <c r="AI122" s="98">
        <v>0</v>
      </c>
      <c r="AJ122" s="98">
        <v>0</v>
      </c>
      <c r="AK122" s="98">
        <v>0</v>
      </c>
      <c r="AL122" s="98">
        <v>0</v>
      </c>
      <c r="AM122" s="98">
        <v>0</v>
      </c>
      <c r="AN122" s="98">
        <v>0</v>
      </c>
      <c r="AO122" s="98">
        <v>0</v>
      </c>
      <c r="AP122" s="98">
        <v>0</v>
      </c>
      <c r="AQ122" s="98">
        <v>0</v>
      </c>
      <c r="AR122" s="98">
        <v>0</v>
      </c>
      <c r="AS122" s="98">
        <v>0</v>
      </c>
      <c r="AT122" s="98">
        <v>0</v>
      </c>
      <c r="AU122" s="98">
        <v>0</v>
      </c>
      <c r="AV122" s="98">
        <v>0</v>
      </c>
      <c r="AW122" s="98">
        <v>0</v>
      </c>
      <c r="AX122" s="98">
        <v>0</v>
      </c>
      <c r="AY122" s="98">
        <v>0</v>
      </c>
      <c r="AZ122" s="98">
        <v>0</v>
      </c>
      <c r="BA122" s="98">
        <v>0</v>
      </c>
      <c r="BB122" s="98">
        <v>0</v>
      </c>
      <c r="BC122" s="97"/>
      <c r="BD122" s="98"/>
      <c r="BE122" s="98"/>
      <c r="BF122" s="98"/>
      <c r="BG122" s="98"/>
      <c r="BH122" s="98"/>
      <c r="BI122" s="98"/>
      <c r="BJ122" s="98"/>
      <c r="BK122" s="98"/>
      <c r="BL122" s="98"/>
      <c r="BM122" s="98">
        <v>0</v>
      </c>
      <c r="BN122" s="98">
        <v>0</v>
      </c>
      <c r="BO122" s="98">
        <v>0</v>
      </c>
      <c r="BP122" s="98">
        <v>0</v>
      </c>
      <c r="BQ122" s="98">
        <v>0</v>
      </c>
      <c r="BR122" s="98">
        <v>0</v>
      </c>
      <c r="BS122" s="98">
        <v>0</v>
      </c>
      <c r="BT122" s="98">
        <v>0</v>
      </c>
      <c r="BU122" s="98">
        <v>0</v>
      </c>
      <c r="BV122" s="98">
        <v>0</v>
      </c>
      <c r="BW122" s="98">
        <v>0</v>
      </c>
      <c r="BX122" s="98">
        <v>0</v>
      </c>
      <c r="BY122" s="98">
        <v>0</v>
      </c>
      <c r="BZ122" s="98">
        <v>0</v>
      </c>
      <c r="CA122" s="98">
        <v>0</v>
      </c>
      <c r="CB122" s="98">
        <v>0</v>
      </c>
      <c r="CC122" s="98">
        <v>0</v>
      </c>
      <c r="CD122" s="98">
        <v>0</v>
      </c>
      <c r="CE122" s="98">
        <v>0</v>
      </c>
      <c r="CF122" s="98">
        <v>0</v>
      </c>
      <c r="CG122" s="98">
        <v>0</v>
      </c>
      <c r="CH122" s="98">
        <v>0</v>
      </c>
      <c r="CI122" s="98">
        <v>0</v>
      </c>
      <c r="CJ122" s="98">
        <v>0</v>
      </c>
      <c r="CK122" s="98">
        <v>0</v>
      </c>
      <c r="CL122" s="98">
        <v>0</v>
      </c>
      <c r="CM122" s="98">
        <v>0</v>
      </c>
      <c r="CN122" s="98">
        <v>0</v>
      </c>
      <c r="CO122" s="98">
        <v>0</v>
      </c>
      <c r="CP122" s="98">
        <v>0</v>
      </c>
      <c r="CQ122" s="98">
        <v>0</v>
      </c>
      <c r="CR122" s="98">
        <v>0</v>
      </c>
      <c r="CS122" s="98">
        <v>0</v>
      </c>
      <c r="CT122" s="98">
        <v>0</v>
      </c>
      <c r="CU122" s="98">
        <v>0</v>
      </c>
      <c r="CV122" s="98">
        <v>0</v>
      </c>
      <c r="CW122" s="98">
        <v>0</v>
      </c>
      <c r="CX122" s="98">
        <v>0</v>
      </c>
      <c r="CY122" s="98">
        <v>0</v>
      </c>
      <c r="CZ122" s="98">
        <v>0</v>
      </c>
      <c r="DA122" s="105">
        <f t="shared" si="24"/>
        <v>0</v>
      </c>
      <c r="DB122" s="117">
        <f t="shared" si="23"/>
        <v>0</v>
      </c>
      <c r="DE122" s="228"/>
      <c r="DG122" s="175"/>
      <c r="DH122" s="175"/>
      <c r="DI122" s="175"/>
      <c r="DJ122" s="175"/>
      <c r="DK122" s="175"/>
      <c r="DL122" s="175"/>
      <c r="DO122" s="175"/>
      <c r="DP122" s="175">
        <f t="shared" si="18"/>
        <v>0</v>
      </c>
      <c r="DQ122" s="175">
        <f t="shared" si="19"/>
        <v>0</v>
      </c>
      <c r="DR122" s="175">
        <f t="shared" si="20"/>
        <v>0</v>
      </c>
      <c r="DS122" s="175">
        <f t="shared" si="21"/>
        <v>0</v>
      </c>
      <c r="DT122" s="175"/>
    </row>
    <row r="123" spans="1:124" s="176" customFormat="1" ht="15.4" hidden="1" customHeight="1" outlineLevel="1" thickBot="1">
      <c r="A123" s="185" t="str">
        <f>IF(DA122&lt;&gt;0,(IF(OR(A122="",B122=""),"Please fill in the two boxes above",IF(AND(B122="YES",OR(A122="OTHER",A122="")),"YES for direct impacts on business/household only",""))),"")</f>
        <v/>
      </c>
      <c r="B123" s="187"/>
      <c r="C123" s="40" t="s">
        <v>53</v>
      </c>
      <c r="D123" s="151"/>
      <c r="E123" s="99"/>
      <c r="F123" s="3"/>
      <c r="G123" s="3"/>
      <c r="H123" s="3"/>
      <c r="I123" s="3"/>
      <c r="J123" s="3"/>
      <c r="K123" s="3"/>
      <c r="L123" s="3"/>
      <c r="M123" s="3"/>
      <c r="N123" s="3"/>
      <c r="O123" s="2">
        <v>0</v>
      </c>
      <c r="P123" s="2">
        <v>0</v>
      </c>
      <c r="Q123" s="2">
        <v>0</v>
      </c>
      <c r="R123" s="2">
        <v>0</v>
      </c>
      <c r="S123" s="2">
        <v>0</v>
      </c>
      <c r="T123" s="2">
        <v>0</v>
      </c>
      <c r="U123" s="2">
        <v>0</v>
      </c>
      <c r="V123" s="2">
        <v>0</v>
      </c>
      <c r="W123" s="2">
        <v>0</v>
      </c>
      <c r="X123" s="2">
        <v>0</v>
      </c>
      <c r="Y123" s="2">
        <v>0</v>
      </c>
      <c r="Z123" s="2">
        <v>0</v>
      </c>
      <c r="AA123" s="2">
        <v>0</v>
      </c>
      <c r="AB123" s="2">
        <v>0</v>
      </c>
      <c r="AC123" s="2">
        <v>0</v>
      </c>
      <c r="AD123" s="2">
        <v>0</v>
      </c>
      <c r="AE123" s="2">
        <v>0</v>
      </c>
      <c r="AF123" s="2">
        <v>0</v>
      </c>
      <c r="AG123" s="2">
        <v>0</v>
      </c>
      <c r="AH123" s="2">
        <v>0</v>
      </c>
      <c r="AI123" s="2">
        <v>0</v>
      </c>
      <c r="AJ123" s="2">
        <v>0</v>
      </c>
      <c r="AK123" s="2">
        <v>0</v>
      </c>
      <c r="AL123" s="2">
        <v>0</v>
      </c>
      <c r="AM123" s="2">
        <v>0</v>
      </c>
      <c r="AN123" s="2">
        <v>0</v>
      </c>
      <c r="AO123" s="2">
        <v>0</v>
      </c>
      <c r="AP123" s="2">
        <v>0</v>
      </c>
      <c r="AQ123" s="2">
        <v>0</v>
      </c>
      <c r="AR123" s="2">
        <v>0</v>
      </c>
      <c r="AS123" s="2">
        <v>0</v>
      </c>
      <c r="AT123" s="2">
        <v>0</v>
      </c>
      <c r="AU123" s="2">
        <v>0</v>
      </c>
      <c r="AV123" s="2">
        <v>0</v>
      </c>
      <c r="AW123" s="2">
        <v>0</v>
      </c>
      <c r="AX123" s="2">
        <v>0</v>
      </c>
      <c r="AY123" s="2">
        <v>0</v>
      </c>
      <c r="AZ123" s="2">
        <v>0</v>
      </c>
      <c r="BA123" s="2">
        <v>0</v>
      </c>
      <c r="BB123" s="2">
        <v>0</v>
      </c>
      <c r="BC123" s="99"/>
      <c r="BD123" s="3"/>
      <c r="BE123" s="3"/>
      <c r="BF123" s="3"/>
      <c r="BG123" s="3"/>
      <c r="BH123" s="3"/>
      <c r="BI123" s="3"/>
      <c r="BJ123" s="3"/>
      <c r="BK123" s="3"/>
      <c r="BL123" s="3"/>
      <c r="BM123" s="2">
        <v>0</v>
      </c>
      <c r="BN123" s="2">
        <v>0</v>
      </c>
      <c r="BO123" s="2">
        <v>0</v>
      </c>
      <c r="BP123" s="2">
        <v>0</v>
      </c>
      <c r="BQ123" s="2">
        <v>0</v>
      </c>
      <c r="BR123" s="2">
        <v>0</v>
      </c>
      <c r="BS123" s="2">
        <v>0</v>
      </c>
      <c r="BT123" s="2">
        <v>0</v>
      </c>
      <c r="BU123" s="2">
        <v>0</v>
      </c>
      <c r="BV123" s="2">
        <v>0</v>
      </c>
      <c r="BW123" s="2">
        <v>0</v>
      </c>
      <c r="BX123" s="2">
        <v>0</v>
      </c>
      <c r="BY123" s="2">
        <v>0</v>
      </c>
      <c r="BZ123" s="2">
        <v>0</v>
      </c>
      <c r="CA123" s="2">
        <v>0</v>
      </c>
      <c r="CB123" s="2">
        <v>0</v>
      </c>
      <c r="CC123" s="2">
        <v>0</v>
      </c>
      <c r="CD123" s="2">
        <v>0</v>
      </c>
      <c r="CE123" s="2">
        <v>0</v>
      </c>
      <c r="CF123" s="2">
        <v>0</v>
      </c>
      <c r="CG123" s="2">
        <v>0</v>
      </c>
      <c r="CH123" s="2">
        <v>0</v>
      </c>
      <c r="CI123" s="2">
        <v>0</v>
      </c>
      <c r="CJ123" s="2">
        <v>0</v>
      </c>
      <c r="CK123" s="2">
        <v>0</v>
      </c>
      <c r="CL123" s="2">
        <v>0</v>
      </c>
      <c r="CM123" s="2">
        <v>0</v>
      </c>
      <c r="CN123" s="2">
        <v>0</v>
      </c>
      <c r="CO123" s="2">
        <v>0</v>
      </c>
      <c r="CP123" s="2">
        <v>0</v>
      </c>
      <c r="CQ123" s="2">
        <v>0</v>
      </c>
      <c r="CR123" s="2">
        <v>0</v>
      </c>
      <c r="CS123" s="2">
        <v>0</v>
      </c>
      <c r="CT123" s="2">
        <v>0</v>
      </c>
      <c r="CU123" s="2">
        <v>0</v>
      </c>
      <c r="CV123" s="2">
        <v>0</v>
      </c>
      <c r="CW123" s="2">
        <v>0</v>
      </c>
      <c r="CX123" s="2">
        <v>0</v>
      </c>
      <c r="CY123" s="2">
        <v>0</v>
      </c>
      <c r="CZ123" s="2">
        <v>0</v>
      </c>
      <c r="DA123" s="105">
        <f t="shared" si="24"/>
        <v>0</v>
      </c>
      <c r="DB123" s="117">
        <f t="shared" si="23"/>
        <v>0</v>
      </c>
      <c r="DE123" s="175"/>
      <c r="DG123" s="175"/>
      <c r="DH123" s="175"/>
      <c r="DI123" s="175"/>
      <c r="DJ123" s="175"/>
      <c r="DK123" s="175"/>
      <c r="DL123" s="175"/>
      <c r="DO123" s="175"/>
      <c r="DP123" s="175">
        <f t="shared" si="18"/>
        <v>0</v>
      </c>
      <c r="DQ123" s="175">
        <f t="shared" si="19"/>
        <v>0</v>
      </c>
      <c r="DR123" s="175">
        <f t="shared" si="20"/>
        <v>0</v>
      </c>
      <c r="DS123" s="175">
        <f t="shared" si="21"/>
        <v>0</v>
      </c>
      <c r="DT123" s="175"/>
    </row>
    <row r="124" spans="1:124" s="176" customFormat="1" ht="15.4" hidden="1" customHeight="1" outlineLevel="1" thickBot="1">
      <c r="A124" s="188"/>
      <c r="B124" s="187"/>
      <c r="C124" s="41" t="s">
        <v>54</v>
      </c>
      <c r="D124" s="152"/>
      <c r="E124" s="100"/>
      <c r="F124" s="101"/>
      <c r="G124" s="101"/>
      <c r="H124" s="101"/>
      <c r="I124" s="101"/>
      <c r="J124" s="101"/>
      <c r="K124" s="101"/>
      <c r="L124" s="101"/>
      <c r="M124" s="101"/>
      <c r="N124" s="101"/>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100"/>
      <c r="BD124" s="101"/>
      <c r="BE124" s="101"/>
      <c r="BF124" s="101"/>
      <c r="BG124" s="101"/>
      <c r="BH124" s="101"/>
      <c r="BI124" s="101"/>
      <c r="BJ124" s="101"/>
      <c r="BK124" s="101"/>
      <c r="BL124" s="101"/>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105">
        <f t="shared" si="24"/>
        <v>0</v>
      </c>
      <c r="DB124" s="117">
        <f t="shared" si="23"/>
        <v>0</v>
      </c>
      <c r="DE124" s="175"/>
      <c r="DG124" s="175"/>
      <c r="DH124" s="175"/>
      <c r="DI124" s="175"/>
      <c r="DJ124" s="175"/>
      <c r="DK124" s="175"/>
      <c r="DL124" s="175"/>
      <c r="DO124" s="175"/>
      <c r="DP124" s="175">
        <f t="shared" si="18"/>
        <v>0</v>
      </c>
      <c r="DQ124" s="175">
        <f t="shared" si="19"/>
        <v>0</v>
      </c>
      <c r="DR124" s="175">
        <f t="shared" si="20"/>
        <v>0</v>
      </c>
      <c r="DS124" s="175">
        <f t="shared" si="21"/>
        <v>0</v>
      </c>
      <c r="DT124" s="175"/>
    </row>
    <row r="125" spans="1:124" s="176" customFormat="1" ht="15.4" hidden="1" customHeight="1" outlineLevel="1" thickBot="1">
      <c r="A125" s="37"/>
      <c r="B125" s="38"/>
      <c r="C125" s="46" t="s">
        <v>159</v>
      </c>
      <c r="D125" s="153"/>
      <c r="E125" s="97"/>
      <c r="F125" s="98"/>
      <c r="G125" s="98"/>
      <c r="H125" s="98"/>
      <c r="I125" s="98"/>
      <c r="J125" s="98"/>
      <c r="K125" s="98"/>
      <c r="L125" s="98"/>
      <c r="M125" s="98"/>
      <c r="N125" s="98"/>
      <c r="O125" s="98">
        <v>0</v>
      </c>
      <c r="P125" s="98">
        <v>0</v>
      </c>
      <c r="Q125" s="98">
        <v>0</v>
      </c>
      <c r="R125" s="98">
        <v>0</v>
      </c>
      <c r="S125" s="98">
        <v>0</v>
      </c>
      <c r="T125" s="98">
        <v>0</v>
      </c>
      <c r="U125" s="98">
        <v>0</v>
      </c>
      <c r="V125" s="98">
        <v>0</v>
      </c>
      <c r="W125" s="98">
        <v>0</v>
      </c>
      <c r="X125" s="98">
        <v>0</v>
      </c>
      <c r="Y125" s="98">
        <v>0</v>
      </c>
      <c r="Z125" s="98">
        <v>0</v>
      </c>
      <c r="AA125" s="98">
        <v>0</v>
      </c>
      <c r="AB125" s="98">
        <v>0</v>
      </c>
      <c r="AC125" s="98">
        <v>0</v>
      </c>
      <c r="AD125" s="98">
        <v>0</v>
      </c>
      <c r="AE125" s="98">
        <v>0</v>
      </c>
      <c r="AF125" s="98">
        <v>0</v>
      </c>
      <c r="AG125" s="98">
        <v>0</v>
      </c>
      <c r="AH125" s="98">
        <v>0</v>
      </c>
      <c r="AI125" s="98">
        <v>0</v>
      </c>
      <c r="AJ125" s="98">
        <v>0</v>
      </c>
      <c r="AK125" s="98">
        <v>0</v>
      </c>
      <c r="AL125" s="98">
        <v>0</v>
      </c>
      <c r="AM125" s="98">
        <v>0</v>
      </c>
      <c r="AN125" s="98">
        <v>0</v>
      </c>
      <c r="AO125" s="98">
        <v>0</v>
      </c>
      <c r="AP125" s="98">
        <v>0</v>
      </c>
      <c r="AQ125" s="98">
        <v>0</v>
      </c>
      <c r="AR125" s="98">
        <v>0</v>
      </c>
      <c r="AS125" s="98">
        <v>0</v>
      </c>
      <c r="AT125" s="98">
        <v>0</v>
      </c>
      <c r="AU125" s="98">
        <v>0</v>
      </c>
      <c r="AV125" s="98">
        <v>0</v>
      </c>
      <c r="AW125" s="98">
        <v>0</v>
      </c>
      <c r="AX125" s="98">
        <v>0</v>
      </c>
      <c r="AY125" s="98">
        <v>0</v>
      </c>
      <c r="AZ125" s="98">
        <v>0</v>
      </c>
      <c r="BA125" s="98">
        <v>0</v>
      </c>
      <c r="BB125" s="98">
        <v>0</v>
      </c>
      <c r="BC125" s="97"/>
      <c r="BD125" s="98"/>
      <c r="BE125" s="98"/>
      <c r="BF125" s="98"/>
      <c r="BG125" s="98"/>
      <c r="BH125" s="98"/>
      <c r="BI125" s="98"/>
      <c r="BJ125" s="98"/>
      <c r="BK125" s="98"/>
      <c r="BL125" s="98"/>
      <c r="BM125" s="98">
        <v>0</v>
      </c>
      <c r="BN125" s="98">
        <v>0</v>
      </c>
      <c r="BO125" s="98">
        <v>0</v>
      </c>
      <c r="BP125" s="98">
        <v>0</v>
      </c>
      <c r="BQ125" s="98">
        <v>0</v>
      </c>
      <c r="BR125" s="98">
        <v>0</v>
      </c>
      <c r="BS125" s="98">
        <v>0</v>
      </c>
      <c r="BT125" s="98">
        <v>0</v>
      </c>
      <c r="BU125" s="98">
        <v>0</v>
      </c>
      <c r="BV125" s="98">
        <v>0</v>
      </c>
      <c r="BW125" s="98">
        <v>0</v>
      </c>
      <c r="BX125" s="98">
        <v>0</v>
      </c>
      <c r="BY125" s="98">
        <v>0</v>
      </c>
      <c r="BZ125" s="98">
        <v>0</v>
      </c>
      <c r="CA125" s="98">
        <v>0</v>
      </c>
      <c r="CB125" s="98">
        <v>0</v>
      </c>
      <c r="CC125" s="98">
        <v>0</v>
      </c>
      <c r="CD125" s="98">
        <v>0</v>
      </c>
      <c r="CE125" s="98">
        <v>0</v>
      </c>
      <c r="CF125" s="98">
        <v>0</v>
      </c>
      <c r="CG125" s="98">
        <v>0</v>
      </c>
      <c r="CH125" s="98">
        <v>0</v>
      </c>
      <c r="CI125" s="98">
        <v>0</v>
      </c>
      <c r="CJ125" s="98">
        <v>0</v>
      </c>
      <c r="CK125" s="98">
        <v>0</v>
      </c>
      <c r="CL125" s="98">
        <v>0</v>
      </c>
      <c r="CM125" s="98">
        <v>0</v>
      </c>
      <c r="CN125" s="98">
        <v>0</v>
      </c>
      <c r="CO125" s="98">
        <v>0</v>
      </c>
      <c r="CP125" s="98">
        <v>0</v>
      </c>
      <c r="CQ125" s="98">
        <v>0</v>
      </c>
      <c r="CR125" s="98">
        <v>0</v>
      </c>
      <c r="CS125" s="98">
        <v>0</v>
      </c>
      <c r="CT125" s="98">
        <v>0</v>
      </c>
      <c r="CU125" s="98">
        <v>0</v>
      </c>
      <c r="CV125" s="98">
        <v>0</v>
      </c>
      <c r="CW125" s="98">
        <v>0</v>
      </c>
      <c r="CX125" s="98">
        <v>0</v>
      </c>
      <c r="CY125" s="98">
        <v>0</v>
      </c>
      <c r="CZ125" s="98">
        <v>0</v>
      </c>
      <c r="DA125" s="105">
        <f t="shared" si="24"/>
        <v>0</v>
      </c>
      <c r="DB125" s="117">
        <f t="shared" si="23"/>
        <v>0</v>
      </c>
      <c r="DE125" s="175"/>
      <c r="DG125" s="175"/>
      <c r="DH125" s="175"/>
      <c r="DI125" s="175"/>
      <c r="DJ125" s="175"/>
      <c r="DK125" s="175"/>
      <c r="DL125" s="175"/>
      <c r="DO125" s="175"/>
      <c r="DP125" s="175">
        <f t="shared" si="18"/>
        <v>0</v>
      </c>
      <c r="DQ125" s="175">
        <f t="shared" si="19"/>
        <v>0</v>
      </c>
      <c r="DR125" s="175">
        <f t="shared" si="20"/>
        <v>0</v>
      </c>
      <c r="DS125" s="175">
        <f t="shared" si="21"/>
        <v>0</v>
      </c>
      <c r="DT125" s="175"/>
    </row>
    <row r="126" spans="1:124" s="176" customFormat="1" ht="15.4" hidden="1" customHeight="1" outlineLevel="1" thickBot="1">
      <c r="A126" s="185" t="str">
        <f>IF(DA125&lt;&gt;0,(IF(OR(A125="",B125=""),"Please fill in the two boxes above",IF(AND(B125="YES",OR(A125="OTHER",A125="")),"YES for direct impacts on business/household only",""))),"")</f>
        <v/>
      </c>
      <c r="B126" s="187"/>
      <c r="C126" s="40" t="s">
        <v>53</v>
      </c>
      <c r="D126" s="151"/>
      <c r="E126" s="99"/>
      <c r="F126" s="3"/>
      <c r="G126" s="3"/>
      <c r="H126" s="3"/>
      <c r="I126" s="3"/>
      <c r="J126" s="3"/>
      <c r="K126" s="3"/>
      <c r="L126" s="3"/>
      <c r="M126" s="3"/>
      <c r="N126" s="3"/>
      <c r="O126" s="2">
        <v>0</v>
      </c>
      <c r="P126" s="2">
        <v>0</v>
      </c>
      <c r="Q126" s="2">
        <v>0</v>
      </c>
      <c r="R126" s="2">
        <v>0</v>
      </c>
      <c r="S126" s="2">
        <v>0</v>
      </c>
      <c r="T126" s="2">
        <v>0</v>
      </c>
      <c r="U126" s="2">
        <v>0</v>
      </c>
      <c r="V126" s="2">
        <v>0</v>
      </c>
      <c r="W126" s="2">
        <v>0</v>
      </c>
      <c r="X126" s="2">
        <v>0</v>
      </c>
      <c r="Y126" s="2">
        <v>0</v>
      </c>
      <c r="Z126" s="2">
        <v>0</v>
      </c>
      <c r="AA126" s="2">
        <v>0</v>
      </c>
      <c r="AB126" s="2">
        <v>0</v>
      </c>
      <c r="AC126" s="2">
        <v>0</v>
      </c>
      <c r="AD126" s="2">
        <v>0</v>
      </c>
      <c r="AE126" s="2">
        <v>0</v>
      </c>
      <c r="AF126" s="2">
        <v>0</v>
      </c>
      <c r="AG126" s="2">
        <v>0</v>
      </c>
      <c r="AH126" s="2">
        <v>0</v>
      </c>
      <c r="AI126" s="2">
        <v>0</v>
      </c>
      <c r="AJ126" s="2">
        <v>0</v>
      </c>
      <c r="AK126" s="2">
        <v>0</v>
      </c>
      <c r="AL126" s="2">
        <v>0</v>
      </c>
      <c r="AM126" s="2">
        <v>0</v>
      </c>
      <c r="AN126" s="2">
        <v>0</v>
      </c>
      <c r="AO126" s="2">
        <v>0</v>
      </c>
      <c r="AP126" s="2">
        <v>0</v>
      </c>
      <c r="AQ126" s="2">
        <v>0</v>
      </c>
      <c r="AR126" s="2">
        <v>0</v>
      </c>
      <c r="AS126" s="2">
        <v>0</v>
      </c>
      <c r="AT126" s="2">
        <v>0</v>
      </c>
      <c r="AU126" s="2">
        <v>0</v>
      </c>
      <c r="AV126" s="2">
        <v>0</v>
      </c>
      <c r="AW126" s="2">
        <v>0</v>
      </c>
      <c r="AX126" s="2">
        <v>0</v>
      </c>
      <c r="AY126" s="2">
        <v>0</v>
      </c>
      <c r="AZ126" s="2">
        <v>0</v>
      </c>
      <c r="BA126" s="2">
        <v>0</v>
      </c>
      <c r="BB126" s="2">
        <v>0</v>
      </c>
      <c r="BC126" s="99"/>
      <c r="BD126" s="3"/>
      <c r="BE126" s="3"/>
      <c r="BF126" s="3"/>
      <c r="BG126" s="3"/>
      <c r="BH126" s="3"/>
      <c r="BI126" s="3"/>
      <c r="BJ126" s="3"/>
      <c r="BK126" s="3"/>
      <c r="BL126" s="3"/>
      <c r="BM126" s="2">
        <v>0</v>
      </c>
      <c r="BN126" s="2">
        <v>0</v>
      </c>
      <c r="BO126" s="2">
        <v>0</v>
      </c>
      <c r="BP126" s="2">
        <v>0</v>
      </c>
      <c r="BQ126" s="2">
        <v>0</v>
      </c>
      <c r="BR126" s="2">
        <v>0</v>
      </c>
      <c r="BS126" s="2">
        <v>0</v>
      </c>
      <c r="BT126" s="2">
        <v>0</v>
      </c>
      <c r="BU126" s="2">
        <v>0</v>
      </c>
      <c r="BV126" s="2">
        <v>0</v>
      </c>
      <c r="BW126" s="2">
        <v>0</v>
      </c>
      <c r="BX126" s="2">
        <v>0</v>
      </c>
      <c r="BY126" s="2">
        <v>0</v>
      </c>
      <c r="BZ126" s="2">
        <v>0</v>
      </c>
      <c r="CA126" s="2">
        <v>0</v>
      </c>
      <c r="CB126" s="2">
        <v>0</v>
      </c>
      <c r="CC126" s="2">
        <v>0</v>
      </c>
      <c r="CD126" s="2">
        <v>0</v>
      </c>
      <c r="CE126" s="2">
        <v>0</v>
      </c>
      <c r="CF126" s="2">
        <v>0</v>
      </c>
      <c r="CG126" s="2">
        <v>0</v>
      </c>
      <c r="CH126" s="2">
        <v>0</v>
      </c>
      <c r="CI126" s="2">
        <v>0</v>
      </c>
      <c r="CJ126" s="2">
        <v>0</v>
      </c>
      <c r="CK126" s="2">
        <v>0</v>
      </c>
      <c r="CL126" s="2">
        <v>0</v>
      </c>
      <c r="CM126" s="2">
        <v>0</v>
      </c>
      <c r="CN126" s="2">
        <v>0</v>
      </c>
      <c r="CO126" s="2">
        <v>0</v>
      </c>
      <c r="CP126" s="2">
        <v>0</v>
      </c>
      <c r="CQ126" s="2">
        <v>0</v>
      </c>
      <c r="CR126" s="2">
        <v>0</v>
      </c>
      <c r="CS126" s="2">
        <v>0</v>
      </c>
      <c r="CT126" s="2">
        <v>0</v>
      </c>
      <c r="CU126" s="2">
        <v>0</v>
      </c>
      <c r="CV126" s="2">
        <v>0</v>
      </c>
      <c r="CW126" s="2">
        <v>0</v>
      </c>
      <c r="CX126" s="2">
        <v>0</v>
      </c>
      <c r="CY126" s="2">
        <v>0</v>
      </c>
      <c r="CZ126" s="2">
        <v>0</v>
      </c>
      <c r="DA126" s="105">
        <f t="shared" si="24"/>
        <v>0</v>
      </c>
      <c r="DB126" s="117">
        <f t="shared" si="23"/>
        <v>0</v>
      </c>
      <c r="DE126" s="175"/>
      <c r="DG126" s="175"/>
      <c r="DH126" s="175"/>
      <c r="DI126" s="175"/>
      <c r="DJ126" s="175"/>
      <c r="DK126" s="175"/>
      <c r="DL126" s="175"/>
      <c r="DO126" s="171"/>
      <c r="DP126" s="175">
        <f t="shared" si="18"/>
        <v>0</v>
      </c>
      <c r="DQ126" s="175">
        <f t="shared" si="19"/>
        <v>0</v>
      </c>
      <c r="DR126" s="175">
        <f t="shared" si="20"/>
        <v>0</v>
      </c>
      <c r="DS126" s="175">
        <f t="shared" si="21"/>
        <v>0</v>
      </c>
      <c r="DT126" s="175"/>
    </row>
    <row r="127" spans="1:124" s="176" customFormat="1" ht="15.4" hidden="1" customHeight="1" outlineLevel="1" thickBot="1">
      <c r="A127" s="188"/>
      <c r="B127" s="187"/>
      <c r="C127" s="41" t="s">
        <v>54</v>
      </c>
      <c r="D127" s="152"/>
      <c r="E127" s="100"/>
      <c r="F127" s="101"/>
      <c r="G127" s="101"/>
      <c r="H127" s="101"/>
      <c r="I127" s="101"/>
      <c r="J127" s="101"/>
      <c r="K127" s="101"/>
      <c r="L127" s="101"/>
      <c r="M127" s="101"/>
      <c r="N127" s="101"/>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100"/>
      <c r="BD127" s="101"/>
      <c r="BE127" s="101"/>
      <c r="BF127" s="101"/>
      <c r="BG127" s="101"/>
      <c r="BH127" s="101"/>
      <c r="BI127" s="101"/>
      <c r="BJ127" s="101"/>
      <c r="BK127" s="101"/>
      <c r="BL127" s="101"/>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105">
        <f t="shared" si="24"/>
        <v>0</v>
      </c>
      <c r="DB127" s="117">
        <f t="shared" si="23"/>
        <v>0</v>
      </c>
      <c r="DE127" s="175"/>
      <c r="DG127" s="175"/>
      <c r="DH127" s="175"/>
      <c r="DI127" s="175"/>
      <c r="DJ127" s="175"/>
      <c r="DK127" s="175"/>
      <c r="DL127" s="175"/>
      <c r="DO127" s="175"/>
      <c r="DP127" s="175">
        <f t="shared" si="18"/>
        <v>0</v>
      </c>
      <c r="DQ127" s="175">
        <f t="shared" si="19"/>
        <v>0</v>
      </c>
      <c r="DR127" s="175">
        <f t="shared" si="20"/>
        <v>0</v>
      </c>
      <c r="DS127" s="175">
        <f t="shared" si="21"/>
        <v>0</v>
      </c>
      <c r="DT127" s="175"/>
    </row>
    <row r="128" spans="1:124" s="176" customFormat="1" ht="15.4" hidden="1" customHeight="1" outlineLevel="1" thickBot="1">
      <c r="A128" s="37"/>
      <c r="B128" s="38"/>
      <c r="C128" s="46" t="s">
        <v>160</v>
      </c>
      <c r="D128" s="153"/>
      <c r="E128" s="3"/>
      <c r="F128" s="3"/>
      <c r="G128" s="3"/>
      <c r="H128" s="3"/>
      <c r="I128" s="3"/>
      <c r="J128" s="3"/>
      <c r="K128" s="3"/>
      <c r="L128" s="3"/>
      <c r="M128" s="3"/>
      <c r="N128" s="3"/>
      <c r="O128" s="3">
        <v>0</v>
      </c>
      <c r="P128" s="3">
        <v>0</v>
      </c>
      <c r="Q128" s="3">
        <v>0</v>
      </c>
      <c r="R128" s="3">
        <v>0</v>
      </c>
      <c r="S128" s="3">
        <v>0</v>
      </c>
      <c r="T128" s="3">
        <v>0</v>
      </c>
      <c r="U128" s="3">
        <v>0</v>
      </c>
      <c r="V128" s="3">
        <v>0</v>
      </c>
      <c r="W128" s="3">
        <v>0</v>
      </c>
      <c r="X128" s="3">
        <v>0</v>
      </c>
      <c r="Y128" s="3">
        <v>0</v>
      </c>
      <c r="Z128" s="3">
        <v>0</v>
      </c>
      <c r="AA128" s="3">
        <v>0</v>
      </c>
      <c r="AB128" s="3">
        <v>0</v>
      </c>
      <c r="AC128" s="3">
        <v>0</v>
      </c>
      <c r="AD128" s="3">
        <v>0</v>
      </c>
      <c r="AE128" s="3">
        <v>0</v>
      </c>
      <c r="AF128" s="3">
        <v>0</v>
      </c>
      <c r="AG128" s="3">
        <v>0</v>
      </c>
      <c r="AH128" s="3">
        <v>0</v>
      </c>
      <c r="AI128" s="3">
        <v>0</v>
      </c>
      <c r="AJ128" s="3">
        <v>0</v>
      </c>
      <c r="AK128" s="3">
        <v>0</v>
      </c>
      <c r="AL128" s="3">
        <v>0</v>
      </c>
      <c r="AM128" s="3">
        <v>0</v>
      </c>
      <c r="AN128" s="3">
        <v>0</v>
      </c>
      <c r="AO128" s="3">
        <v>0</v>
      </c>
      <c r="AP128" s="3">
        <v>0</v>
      </c>
      <c r="AQ128" s="3">
        <v>0</v>
      </c>
      <c r="AR128" s="3">
        <v>0</v>
      </c>
      <c r="AS128" s="3">
        <v>0</v>
      </c>
      <c r="AT128" s="3">
        <v>0</v>
      </c>
      <c r="AU128" s="3">
        <v>0</v>
      </c>
      <c r="AV128" s="3">
        <v>0</v>
      </c>
      <c r="AW128" s="3">
        <v>0</v>
      </c>
      <c r="AX128" s="3">
        <v>0</v>
      </c>
      <c r="AY128" s="3">
        <v>0</v>
      </c>
      <c r="AZ128" s="3">
        <v>0</v>
      </c>
      <c r="BA128" s="3">
        <v>0</v>
      </c>
      <c r="BB128" s="3">
        <v>0</v>
      </c>
      <c r="BC128" s="3"/>
      <c r="BD128" s="3"/>
      <c r="BE128" s="3"/>
      <c r="BF128" s="3"/>
      <c r="BG128" s="3"/>
      <c r="BH128" s="3"/>
      <c r="BI128" s="3"/>
      <c r="BJ128" s="3"/>
      <c r="BK128" s="3"/>
      <c r="BL128" s="3"/>
      <c r="BM128" s="3">
        <v>0</v>
      </c>
      <c r="BN128" s="3">
        <v>0</v>
      </c>
      <c r="BO128" s="3">
        <v>0</v>
      </c>
      <c r="BP128" s="3">
        <v>0</v>
      </c>
      <c r="BQ128" s="3">
        <v>0</v>
      </c>
      <c r="BR128" s="3">
        <v>0</v>
      </c>
      <c r="BS128" s="3">
        <v>0</v>
      </c>
      <c r="BT128" s="3">
        <v>0</v>
      </c>
      <c r="BU128" s="3">
        <v>0</v>
      </c>
      <c r="BV128" s="3">
        <v>0</v>
      </c>
      <c r="BW128" s="3">
        <v>0</v>
      </c>
      <c r="BX128" s="3">
        <v>0</v>
      </c>
      <c r="BY128" s="3">
        <v>0</v>
      </c>
      <c r="BZ128" s="3">
        <v>0</v>
      </c>
      <c r="CA128" s="3">
        <v>0</v>
      </c>
      <c r="CB128" s="3">
        <v>0</v>
      </c>
      <c r="CC128" s="3">
        <v>0</v>
      </c>
      <c r="CD128" s="3">
        <v>0</v>
      </c>
      <c r="CE128" s="3">
        <v>0</v>
      </c>
      <c r="CF128" s="3">
        <v>0</v>
      </c>
      <c r="CG128" s="3">
        <v>0</v>
      </c>
      <c r="CH128" s="3">
        <v>0</v>
      </c>
      <c r="CI128" s="3">
        <v>0</v>
      </c>
      <c r="CJ128" s="3">
        <v>0</v>
      </c>
      <c r="CK128" s="3">
        <v>0</v>
      </c>
      <c r="CL128" s="3">
        <v>0</v>
      </c>
      <c r="CM128" s="3">
        <v>0</v>
      </c>
      <c r="CN128" s="3">
        <v>0</v>
      </c>
      <c r="CO128" s="3">
        <v>0</v>
      </c>
      <c r="CP128" s="3">
        <v>0</v>
      </c>
      <c r="CQ128" s="3">
        <v>0</v>
      </c>
      <c r="CR128" s="3">
        <v>0</v>
      </c>
      <c r="CS128" s="3">
        <v>0</v>
      </c>
      <c r="CT128" s="3">
        <v>0</v>
      </c>
      <c r="CU128" s="3">
        <v>0</v>
      </c>
      <c r="CV128" s="3">
        <v>0</v>
      </c>
      <c r="CW128" s="3">
        <v>0</v>
      </c>
      <c r="CX128" s="3">
        <v>0</v>
      </c>
      <c r="CY128" s="3">
        <v>0</v>
      </c>
      <c r="CZ128" s="3">
        <v>0</v>
      </c>
      <c r="DA128" s="105">
        <f t="shared" si="24"/>
        <v>0</v>
      </c>
      <c r="DB128" s="117">
        <f t="shared" si="23"/>
        <v>0</v>
      </c>
      <c r="DE128" s="175"/>
      <c r="DF128" s="175"/>
      <c r="DG128" s="175"/>
      <c r="DH128" s="175"/>
      <c r="DI128" s="175"/>
      <c r="DJ128" s="175"/>
      <c r="DK128" s="175"/>
      <c r="DL128" s="175"/>
      <c r="DO128" s="175"/>
      <c r="DP128" s="175">
        <f t="shared" si="18"/>
        <v>0</v>
      </c>
      <c r="DQ128" s="175">
        <f t="shared" si="19"/>
        <v>0</v>
      </c>
      <c r="DR128" s="175">
        <f t="shared" si="20"/>
        <v>0</v>
      </c>
      <c r="DS128" s="175">
        <f t="shared" si="21"/>
        <v>0</v>
      </c>
      <c r="DT128" s="175"/>
    </row>
    <row r="129" spans="1:125" s="176" customFormat="1" ht="15.4" hidden="1" customHeight="1" outlineLevel="1" thickBot="1">
      <c r="A129" s="185" t="str">
        <f>IF(DA128&lt;&gt;0,(IF(OR(A128="",B128=""),"Please fill in the two boxes above",IF(AND(B128="YES",OR(A128="OTHER",A128="")),"YES for direct impacts on business/household only",""))),"")</f>
        <v/>
      </c>
      <c r="B129" s="187"/>
      <c r="C129" s="40" t="s">
        <v>53</v>
      </c>
      <c r="D129" s="151"/>
      <c r="E129" s="2"/>
      <c r="F129" s="2"/>
      <c r="G129" s="2"/>
      <c r="H129" s="2"/>
      <c r="I129" s="2"/>
      <c r="J129" s="2"/>
      <c r="K129" s="2"/>
      <c r="L129" s="2"/>
      <c r="M129" s="2"/>
      <c r="N129" s="2"/>
      <c r="O129" s="2">
        <v>0</v>
      </c>
      <c r="P129" s="2">
        <v>0</v>
      </c>
      <c r="Q129" s="2">
        <v>0</v>
      </c>
      <c r="R129" s="2">
        <v>0</v>
      </c>
      <c r="S129" s="2">
        <v>0</v>
      </c>
      <c r="T129" s="2">
        <v>0</v>
      </c>
      <c r="U129" s="2">
        <v>0</v>
      </c>
      <c r="V129" s="2">
        <v>0</v>
      </c>
      <c r="W129" s="2">
        <v>0</v>
      </c>
      <c r="X129" s="2">
        <v>0</v>
      </c>
      <c r="Y129" s="2">
        <v>0</v>
      </c>
      <c r="Z129" s="2">
        <v>0</v>
      </c>
      <c r="AA129" s="2">
        <v>0</v>
      </c>
      <c r="AB129" s="2">
        <v>0</v>
      </c>
      <c r="AC129" s="2">
        <v>0</v>
      </c>
      <c r="AD129" s="2">
        <v>0</v>
      </c>
      <c r="AE129" s="2">
        <v>0</v>
      </c>
      <c r="AF129" s="2">
        <v>0</v>
      </c>
      <c r="AG129" s="2">
        <v>0</v>
      </c>
      <c r="AH129" s="2">
        <v>0</v>
      </c>
      <c r="AI129" s="2">
        <v>0</v>
      </c>
      <c r="AJ129" s="2">
        <v>0</v>
      </c>
      <c r="AK129" s="2">
        <v>0</v>
      </c>
      <c r="AL129" s="2">
        <v>0</v>
      </c>
      <c r="AM129" s="2">
        <v>0</v>
      </c>
      <c r="AN129" s="2">
        <v>0</v>
      </c>
      <c r="AO129" s="2">
        <v>0</v>
      </c>
      <c r="AP129" s="2">
        <v>0</v>
      </c>
      <c r="AQ129" s="2">
        <v>0</v>
      </c>
      <c r="AR129" s="2">
        <v>0</v>
      </c>
      <c r="AS129" s="2">
        <v>0</v>
      </c>
      <c r="AT129" s="2">
        <v>0</v>
      </c>
      <c r="AU129" s="2">
        <v>0</v>
      </c>
      <c r="AV129" s="2">
        <v>0</v>
      </c>
      <c r="AW129" s="2">
        <v>0</v>
      </c>
      <c r="AX129" s="2">
        <v>0</v>
      </c>
      <c r="AY129" s="2">
        <v>0</v>
      </c>
      <c r="AZ129" s="2">
        <v>0</v>
      </c>
      <c r="BA129" s="2">
        <v>0</v>
      </c>
      <c r="BB129" s="2">
        <v>0</v>
      </c>
      <c r="BC129" s="2"/>
      <c r="BD129" s="2"/>
      <c r="BE129" s="2"/>
      <c r="BF129" s="2"/>
      <c r="BG129" s="2"/>
      <c r="BH129" s="2"/>
      <c r="BI129" s="2"/>
      <c r="BJ129" s="2"/>
      <c r="BK129" s="2"/>
      <c r="BL129" s="2"/>
      <c r="BM129" s="2">
        <v>0</v>
      </c>
      <c r="BN129" s="2">
        <v>0</v>
      </c>
      <c r="BO129" s="2">
        <v>0</v>
      </c>
      <c r="BP129" s="2">
        <v>0</v>
      </c>
      <c r="BQ129" s="2">
        <v>0</v>
      </c>
      <c r="BR129" s="2">
        <v>0</v>
      </c>
      <c r="BS129" s="2">
        <v>0</v>
      </c>
      <c r="BT129" s="2">
        <v>0</v>
      </c>
      <c r="BU129" s="2">
        <v>0</v>
      </c>
      <c r="BV129" s="2">
        <v>0</v>
      </c>
      <c r="BW129" s="2">
        <v>0</v>
      </c>
      <c r="BX129" s="2">
        <v>0</v>
      </c>
      <c r="BY129" s="2">
        <v>0</v>
      </c>
      <c r="BZ129" s="2">
        <v>0</v>
      </c>
      <c r="CA129" s="2">
        <v>0</v>
      </c>
      <c r="CB129" s="2">
        <v>0</v>
      </c>
      <c r="CC129" s="2">
        <v>0</v>
      </c>
      <c r="CD129" s="2">
        <v>0</v>
      </c>
      <c r="CE129" s="2">
        <v>0</v>
      </c>
      <c r="CF129" s="2">
        <v>0</v>
      </c>
      <c r="CG129" s="2">
        <v>0</v>
      </c>
      <c r="CH129" s="2">
        <v>0</v>
      </c>
      <c r="CI129" s="2">
        <v>0</v>
      </c>
      <c r="CJ129" s="2">
        <v>0</v>
      </c>
      <c r="CK129" s="2">
        <v>0</v>
      </c>
      <c r="CL129" s="2">
        <v>0</v>
      </c>
      <c r="CM129" s="2">
        <v>0</v>
      </c>
      <c r="CN129" s="2">
        <v>0</v>
      </c>
      <c r="CO129" s="2">
        <v>0</v>
      </c>
      <c r="CP129" s="2">
        <v>0</v>
      </c>
      <c r="CQ129" s="2">
        <v>0</v>
      </c>
      <c r="CR129" s="2">
        <v>0</v>
      </c>
      <c r="CS129" s="2">
        <v>0</v>
      </c>
      <c r="CT129" s="2">
        <v>0</v>
      </c>
      <c r="CU129" s="2">
        <v>0</v>
      </c>
      <c r="CV129" s="2">
        <v>0</v>
      </c>
      <c r="CW129" s="2">
        <v>0</v>
      </c>
      <c r="CX129" s="2">
        <v>0</v>
      </c>
      <c r="CY129" s="2">
        <v>0</v>
      </c>
      <c r="CZ129" s="2">
        <v>0</v>
      </c>
      <c r="DA129" s="105">
        <f t="shared" si="24"/>
        <v>0</v>
      </c>
      <c r="DB129" s="117">
        <f t="shared" si="23"/>
        <v>0</v>
      </c>
      <c r="DE129" s="175"/>
      <c r="DF129" s="175"/>
      <c r="DG129" s="175"/>
      <c r="DH129" s="175"/>
      <c r="DO129" s="171"/>
      <c r="DP129" s="175">
        <f t="shared" si="18"/>
        <v>0</v>
      </c>
      <c r="DQ129" s="175">
        <f t="shared" si="19"/>
        <v>0</v>
      </c>
      <c r="DR129" s="175">
        <f t="shared" si="20"/>
        <v>0</v>
      </c>
      <c r="DS129" s="175">
        <f t="shared" si="21"/>
        <v>0</v>
      </c>
      <c r="DT129" s="175"/>
    </row>
    <row r="130" spans="1:125" s="176" customFormat="1" ht="15.4" hidden="1" customHeight="1" outlineLevel="1" thickBot="1">
      <c r="A130" s="188"/>
      <c r="B130" s="187"/>
      <c r="C130" s="42" t="s">
        <v>54</v>
      </c>
      <c r="D130" s="154"/>
      <c r="E130" s="4"/>
      <c r="F130" s="5"/>
      <c r="G130" s="5"/>
      <c r="H130" s="5"/>
      <c r="I130" s="5"/>
      <c r="J130" s="5"/>
      <c r="K130" s="5"/>
      <c r="L130" s="5"/>
      <c r="M130" s="5"/>
      <c r="N130" s="5"/>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4"/>
      <c r="BD130" s="5"/>
      <c r="BE130" s="5"/>
      <c r="BF130" s="5"/>
      <c r="BG130" s="5"/>
      <c r="BH130" s="5"/>
      <c r="BI130" s="5"/>
      <c r="BJ130" s="5"/>
      <c r="BK130" s="5"/>
      <c r="BL130" s="5"/>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0</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105">
        <f t="shared" si="24"/>
        <v>0</v>
      </c>
      <c r="DB130" s="117">
        <f t="shared" si="23"/>
        <v>0</v>
      </c>
      <c r="DE130" s="175"/>
      <c r="DF130" s="175"/>
      <c r="DG130" s="175"/>
      <c r="DH130" s="175"/>
      <c r="DP130" s="175">
        <f t="shared" si="18"/>
        <v>0</v>
      </c>
      <c r="DQ130" s="175">
        <f t="shared" si="19"/>
        <v>0</v>
      </c>
      <c r="DR130" s="175">
        <f t="shared" si="20"/>
        <v>0</v>
      </c>
      <c r="DS130" s="175">
        <f t="shared" si="21"/>
        <v>0</v>
      </c>
      <c r="DT130" s="175"/>
    </row>
    <row r="131" spans="1:125" s="176" customFormat="1" collapsed="1">
      <c r="C131" s="196"/>
      <c r="D131" s="175" t="s">
        <v>161</v>
      </c>
      <c r="E131" s="197">
        <f>'EANDCB &amp; H Calculations'!$F2</f>
        <v>1</v>
      </c>
      <c r="F131" s="197">
        <f>'EANDCB &amp; H Calculations'!$F3</f>
        <v>0.96618357487922713</v>
      </c>
      <c r="G131" s="197">
        <f>'EANDCB &amp; H Calculations'!$F4</f>
        <v>0.93351070036640305</v>
      </c>
      <c r="H131" s="197">
        <f>'EANDCB &amp; H Calculations'!$F5</f>
        <v>0.90194270566802237</v>
      </c>
      <c r="I131" s="197">
        <f>'EANDCB &amp; H Calculations'!$F6</f>
        <v>0.87144222769857238</v>
      </c>
      <c r="J131" s="197">
        <f>'EANDCB &amp; H Calculations'!$F7</f>
        <v>0.84197316685852419</v>
      </c>
      <c r="K131" s="197">
        <f>'EANDCB &amp; H Calculations'!$F8</f>
        <v>0.81350064430775282</v>
      </c>
      <c r="L131" s="197">
        <f>'EANDCB &amp; H Calculations'!$F9</f>
        <v>0.78599096068381913</v>
      </c>
      <c r="M131" s="197">
        <f>'EANDCB &amp; H Calculations'!$F10</f>
        <v>0.75941155621625056</v>
      </c>
      <c r="N131" s="197">
        <f>'EANDCB &amp; H Calculations'!$F11</f>
        <v>0.73373097218961414</v>
      </c>
      <c r="O131" s="197">
        <f>'EANDCB &amp; H Calculations'!$F12</f>
        <v>0.70891881370977217</v>
      </c>
      <c r="P131" s="197">
        <f>'EANDCB &amp; H Calculations'!$F13</f>
        <v>0.68494571372924851</v>
      </c>
      <c r="Q131" s="197">
        <f>'EANDCB &amp; H Calculations'!$F14</f>
        <v>0.66178329828912896</v>
      </c>
      <c r="R131" s="197">
        <f>'EANDCB &amp; H Calculations'!$F15</f>
        <v>0.63940415293635666</v>
      </c>
      <c r="S131" s="197">
        <f>'EANDCB &amp; H Calculations'!$F16</f>
        <v>0.61778179027667302</v>
      </c>
      <c r="T131" s="197">
        <f>'EANDCB &amp; H Calculations'!$F17</f>
        <v>0.59689061862480497</v>
      </c>
      <c r="U131" s="197">
        <f>'EANDCB &amp; H Calculations'!$F18</f>
        <v>0.57670591171478747</v>
      </c>
      <c r="V131" s="197">
        <f>'EANDCB &amp; H Calculations'!$F19</f>
        <v>0.55720377943457733</v>
      </c>
      <c r="W131" s="197">
        <f>'EANDCB &amp; H Calculations'!$F20</f>
        <v>0.53836113955031628</v>
      </c>
      <c r="X131" s="197">
        <f>'EANDCB &amp; H Calculations'!$F21</f>
        <v>0.52015569038677911</v>
      </c>
      <c r="Y131" s="197">
        <f>'EANDCB &amp; H Calculations'!$F22</f>
        <v>0.50256588443167061</v>
      </c>
      <c r="Z131" s="197">
        <f>'EANDCB &amp; H Calculations'!$F23</f>
        <v>0.48557090283253213</v>
      </c>
      <c r="AA131" s="197">
        <f>'EANDCB &amp; H Calculations'!$F24</f>
        <v>0.46915063075606966</v>
      </c>
      <c r="AB131" s="197">
        <f>'EANDCB &amp; H Calculations'!$F25</f>
        <v>0.45328563358074364</v>
      </c>
      <c r="AC131" s="197">
        <f>'EANDCB &amp; H Calculations'!$F26</f>
        <v>0.43795713389443841</v>
      </c>
      <c r="AD131" s="197">
        <f>'EANDCB &amp; H Calculations'!$F27</f>
        <v>0.42314698926998884</v>
      </c>
      <c r="AE131" s="197">
        <f>'EANDCB &amp; H Calculations'!$F28</f>
        <v>0.40883767079225974</v>
      </c>
      <c r="AF131" s="197">
        <f>'EANDCB &amp; H Calculations'!$F29</f>
        <v>0.39501224231136206</v>
      </c>
      <c r="AG131" s="197">
        <f>'EANDCB &amp; H Calculations'!$F30</f>
        <v>0.38165434039745127</v>
      </c>
      <c r="AH131" s="197">
        <f>'EANDCB &amp; H Calculations'!$F31</f>
        <v>0.36874815497338298</v>
      </c>
      <c r="AI131" s="197">
        <f>'EANDCB &amp; H Calculations'!$F32</f>
        <v>0.35627841060230236</v>
      </c>
      <c r="AJ131" s="197">
        <f>'EANDCB &amp; H Calculations'!$F33</f>
        <v>0.3459013695167984</v>
      </c>
      <c r="AK131" s="197">
        <f>'EANDCB &amp; H Calculations'!$F34</f>
        <v>0.33582657234640623</v>
      </c>
      <c r="AL131" s="197">
        <f>'EANDCB &amp; H Calculations'!$F35</f>
        <v>0.32604521587029728</v>
      </c>
      <c r="AM131" s="197">
        <f>'EANDCB &amp; H Calculations'!$F36</f>
        <v>0.31654875327213333</v>
      </c>
      <c r="AN131" s="197">
        <f>'EANDCB &amp; H Calculations'!$F37</f>
        <v>0.30732888667197411</v>
      </c>
      <c r="AO131" s="197">
        <f>'EANDCB &amp; H Calculations'!$F38</f>
        <v>0.29837755987570297</v>
      </c>
      <c r="AP131" s="197">
        <f>'EANDCB &amp; H Calculations'!$F39</f>
        <v>0.28968695133563399</v>
      </c>
      <c r="AQ131" s="197">
        <f>'EANDCB &amp; H Calculations'!$F40</f>
        <v>0.28124946731614953</v>
      </c>
      <c r="AR131" s="197">
        <f>'EANDCB &amp; H Calculations'!$F41</f>
        <v>0.27305773525839755</v>
      </c>
      <c r="AS131" s="197">
        <f>'EANDCB &amp; H Calculations'!$F42</f>
        <v>0.26510459733825009</v>
      </c>
      <c r="AT131" s="197">
        <f>'EANDCB &amp; H Calculations'!$F43</f>
        <v>0.25738310421189325</v>
      </c>
      <c r="AU131" s="197">
        <f>'EANDCB &amp; H Calculations'!$F44</f>
        <v>0.24988650894358572</v>
      </c>
      <c r="AV131" s="197">
        <f>'EANDCB &amp; H Calculations'!$F45</f>
        <v>0.24260826111027745</v>
      </c>
      <c r="AW131" s="197">
        <f>'EANDCB &amp; H Calculations'!$F46</f>
        <v>0.23554200107793921</v>
      </c>
      <c r="AX131" s="197">
        <f>'EANDCB &amp; H Calculations'!$F47</f>
        <v>0.22868155444460117</v>
      </c>
      <c r="AY131" s="197">
        <f>'EANDCB &amp; H Calculations'!$F48</f>
        <v>0.22202092664524389</v>
      </c>
      <c r="AZ131" s="197">
        <f>'EANDCB &amp; H Calculations'!$F49</f>
        <v>0.21555429771382903</v>
      </c>
      <c r="BA131" s="197">
        <f>'EANDCB &amp; H Calculations'!$F50</f>
        <v>0.20927601719789224</v>
      </c>
      <c r="BB131" s="197">
        <f>'EANDCB &amp; H Calculations'!$F51</f>
        <v>0.20318059922125462</v>
      </c>
      <c r="BC131" s="197">
        <f>'EANDCB &amp; H Calculations'!$F52</f>
        <v>0.19726271769053846</v>
      </c>
      <c r="BD131" s="197">
        <f>'EANDCB &amp; H Calculations'!$F53</f>
        <v>0.19151720164129951</v>
      </c>
      <c r="BE131" s="197">
        <f>'EANDCB &amp; H Calculations'!$F54</f>
        <v>0.18593903071970827</v>
      </c>
      <c r="BF131" s="197">
        <f>'EANDCB &amp; H Calculations'!$F55</f>
        <v>0.18052333079583324</v>
      </c>
      <c r="BG131" s="197">
        <f>'EANDCB &amp; H Calculations'!$F56</f>
        <v>0.1752653697046925</v>
      </c>
      <c r="BH131" s="197">
        <f>'EANDCB &amp; H Calculations'!$F57</f>
        <v>0.17016055311135195</v>
      </c>
      <c r="BI131" s="197">
        <f>'EANDCB &amp; H Calculations'!$F58</f>
        <v>0.16520442049645817</v>
      </c>
      <c r="BJ131" s="197">
        <f>'EANDCB &amp; H Calculations'!$F59</f>
        <v>0.16039264125869726</v>
      </c>
      <c r="BK131" s="197">
        <f>'EANDCB &amp; H Calculations'!$F60</f>
        <v>0.15572101093077403</v>
      </c>
      <c r="BL131" s="197">
        <f>'EANDCB &amp; H Calculations'!$F61</f>
        <v>0.15118544750560589</v>
      </c>
      <c r="BM131" s="197">
        <f>'EANDCB &amp; H Calculations'!$F62</f>
        <v>0.14678198786952026</v>
      </c>
      <c r="BN131" s="197">
        <f>'EANDCB &amp; H Calculations'!$F63</f>
        <v>0.14250678433934005</v>
      </c>
      <c r="BO131" s="197">
        <f>'EANDCB &amp; H Calculations'!$F64</f>
        <v>0.13835610130033019</v>
      </c>
      <c r="BP131" s="197">
        <f>'EANDCB &amp; H Calculations'!$F65</f>
        <v>0.13432631194206812</v>
      </c>
      <c r="BQ131" s="197">
        <f>'EANDCB &amp; H Calculations'!$F66</f>
        <v>0.13041389508938656</v>
      </c>
      <c r="BR131" s="197">
        <f>'EANDCB &amp; H Calculations'!$F67</f>
        <v>0.12661543212561799</v>
      </c>
      <c r="BS131" s="197">
        <f>'EANDCB &amp; H Calculations'!$F68</f>
        <v>0.12292760400545437</v>
      </c>
      <c r="BT131" s="197">
        <f>'EANDCB &amp; H Calculations'!$F69</f>
        <v>0.11934718835481009</v>
      </c>
      <c r="BU131" s="197">
        <f>'EANDCB &amp; H Calculations'!$F70</f>
        <v>0.1158710566551554</v>
      </c>
      <c r="BV131" s="197">
        <f>'EANDCB &amp; H Calculations'!$F71</f>
        <v>0.11249617150985962</v>
      </c>
      <c r="BW131" s="197">
        <f>'EANDCB &amp; H Calculations'!$F72</f>
        <v>0.10921958399015498</v>
      </c>
      <c r="BX131" s="197">
        <f>'EANDCB &amp; H Calculations'!$F73</f>
        <v>0.10603843105840288</v>
      </c>
      <c r="BY131" s="197">
        <f>'EANDCB &amp; H Calculations'!$F74</f>
        <v>0.10294993306641055</v>
      </c>
      <c r="BZ131" s="197">
        <f>'EANDCB &amp; H Calculations'!$F75</f>
        <v>9.995139132661221E-2</v>
      </c>
      <c r="CA131" s="197">
        <f>'EANDCB &amp; H Calculations'!$F76</f>
        <v>9.7040185753992453E-2</v>
      </c>
      <c r="CB131" s="197">
        <f>'EANDCB &amp; H Calculations'!$F77</f>
        <v>9.4213772576691682E-2</v>
      </c>
      <c r="CC131" s="197">
        <f>'EANDCB &amp; H Calculations'!$F78</f>
        <v>9.1915875684577264E-2</v>
      </c>
      <c r="CD131" s="197">
        <f>'EANDCB &amp; H Calculations'!$F79</f>
        <v>8.9674025058124163E-2</v>
      </c>
      <c r="CE131" s="197">
        <f>'EANDCB &amp; H Calculations'!$F80</f>
        <v>8.748685371524309E-2</v>
      </c>
      <c r="CF131" s="197">
        <f>'EANDCB &amp; H Calculations'!$F81</f>
        <v>8.535302801487131E-2</v>
      </c>
      <c r="CG131" s="197">
        <f>'EANDCB &amp; H Calculations'!$F82</f>
        <v>8.3271246843776903E-2</v>
      </c>
      <c r="CH131" s="197">
        <f>'EANDCB &amp; H Calculations'!$F83</f>
        <v>8.1240240823196988E-2</v>
      </c>
      <c r="CI131" s="197">
        <f>'EANDCB &amp; H Calculations'!$F84</f>
        <v>7.9258771534826314E-2</v>
      </c>
      <c r="CJ131" s="197">
        <f>'EANDCB &amp; H Calculations'!$F85</f>
        <v>7.7325630765684217E-2</v>
      </c>
      <c r="CK131" s="197">
        <f>'EANDCB &amp; H Calculations'!$F86</f>
        <v>7.5439639771399253E-2</v>
      </c>
      <c r="CL131" s="197">
        <f>'EANDCB &amp; H Calculations'!$F87</f>
        <v>7.3599648557462677E-2</v>
      </c>
      <c r="CM131" s="197">
        <f>'EANDCB &amp; H Calculations'!$F88</f>
        <v>7.1804535178012371E-2</v>
      </c>
      <c r="CN131" s="197">
        <f>'EANDCB &amp; H Calculations'!$F89</f>
        <v>7.00532050517194E-2</v>
      </c>
      <c r="CO131" s="197">
        <f>'EANDCB &amp; H Calculations'!$F90</f>
        <v>6.8344590294360394E-2</v>
      </c>
      <c r="CP131" s="197">
        <f>'EANDCB &amp; H Calculations'!$F91</f>
        <v>6.6677649067668682E-2</v>
      </c>
      <c r="CQ131" s="197">
        <f>'EANDCB &amp; H Calculations'!$F92</f>
        <v>6.5051364944066992E-2</v>
      </c>
      <c r="CR131" s="197">
        <f>'EANDCB &amp; H Calculations'!$F93</f>
        <v>6.3464746286894635E-2</v>
      </c>
      <c r="CS131" s="197">
        <f>'EANDCB &amp; H Calculations'!$F94</f>
        <v>6.1916825645750871E-2</v>
      </c>
      <c r="CT131" s="197">
        <f>'EANDCB &amp; H Calculations'!$F95</f>
        <v>6.0406659166586218E-2</v>
      </c>
      <c r="CU131" s="197">
        <f>'EANDCB &amp; H Calculations'!$F96</f>
        <v>5.8933326016181668E-2</v>
      </c>
      <c r="CV131" s="197">
        <f>'EANDCB &amp; H Calculations'!$F97</f>
        <v>5.7495927820665052E-2</v>
      </c>
      <c r="CW131" s="197">
        <f>'EANDCB &amp; H Calculations'!$F98</f>
        <v>5.6093588117722006E-2</v>
      </c>
      <c r="CX131" s="197">
        <f>'EANDCB &amp; H Calculations'!$F99</f>
        <v>5.4725451822167814E-2</v>
      </c>
      <c r="CY131" s="197">
        <f>'EANDCB &amp; H Calculations'!$F100</f>
        <v>5.3390684704553965E-2</v>
      </c>
      <c r="CZ131" s="197">
        <f>'EANDCB &amp; H Calculations'!$F101</f>
        <v>5.2088472882491681E-2</v>
      </c>
      <c r="DA131" s="198"/>
      <c r="DB131" s="198"/>
      <c r="DC131" s="175"/>
      <c r="DE131" s="175"/>
      <c r="DF131" s="175"/>
      <c r="DG131" s="175"/>
      <c r="DH131" s="175"/>
    </row>
    <row r="132" spans="1:125" s="176" customFormat="1">
      <c r="A132" s="199"/>
      <c r="B132" s="196"/>
      <c r="C132" s="196"/>
      <c r="E132" s="198"/>
      <c r="F132" s="175"/>
      <c r="G132" s="198"/>
      <c r="BC132" s="198"/>
      <c r="BD132" s="175"/>
      <c r="BE132" s="198"/>
      <c r="DC132" s="175"/>
      <c r="DE132" s="175"/>
      <c r="DF132" s="175"/>
      <c r="DG132" s="175"/>
      <c r="DH132" s="175"/>
    </row>
    <row r="133" spans="1:125" s="176" customFormat="1">
      <c r="A133" s="199"/>
      <c r="B133" s="196"/>
      <c r="C133" s="196"/>
      <c r="E133" s="198"/>
      <c r="F133" s="175"/>
      <c r="G133" s="198"/>
      <c r="BC133" s="198"/>
      <c r="BD133" s="175"/>
      <c r="BE133" s="198"/>
      <c r="DC133" s="175"/>
      <c r="DU133" s="200"/>
    </row>
    <row r="134" spans="1:125" s="176" customFormat="1">
      <c r="A134" s="199"/>
      <c r="B134" s="196"/>
      <c r="C134" s="196"/>
      <c r="E134" s="198"/>
      <c r="F134" s="175"/>
      <c r="G134" s="198"/>
      <c r="BC134" s="198"/>
      <c r="BD134" s="175"/>
      <c r="BE134" s="198"/>
      <c r="DC134" s="175"/>
      <c r="DU134" s="200"/>
    </row>
    <row r="135" spans="1:125" s="176" customFormat="1" ht="15" hidden="1" customHeight="1">
      <c r="A135" s="201" t="s">
        <v>162</v>
      </c>
      <c r="B135" s="202"/>
      <c r="C135" s="196"/>
      <c r="E135" s="198"/>
      <c r="F135" s="175"/>
      <c r="G135" s="198"/>
      <c r="BC135" s="198"/>
      <c r="BD135" s="175"/>
      <c r="BE135" s="198"/>
      <c r="DC135" s="175"/>
      <c r="DU135" s="200"/>
    </row>
    <row r="136" spans="1:125" s="176" customFormat="1" ht="15" hidden="1" customHeight="1">
      <c r="A136" s="203" t="s">
        <v>163</v>
      </c>
      <c r="B136" s="204" t="s">
        <v>57</v>
      </c>
      <c r="C136" s="196"/>
      <c r="E136" s="198"/>
      <c r="F136" s="175"/>
      <c r="G136" s="198"/>
      <c r="BC136" s="198"/>
      <c r="BD136" s="175"/>
      <c r="BE136" s="198"/>
      <c r="DC136" s="175"/>
      <c r="DU136" s="200"/>
    </row>
    <row r="137" spans="1:125" s="176" customFormat="1" ht="15.75" hidden="1" customHeight="1">
      <c r="A137" s="203" t="s">
        <v>164</v>
      </c>
      <c r="B137" s="204" t="s">
        <v>35</v>
      </c>
      <c r="C137" s="196"/>
      <c r="E137" s="198"/>
      <c r="F137" s="175"/>
      <c r="G137" s="171"/>
      <c r="BC137" s="198"/>
      <c r="BD137" s="175"/>
      <c r="BE137" s="171"/>
      <c r="DC137" s="175"/>
      <c r="DU137" s="200"/>
    </row>
    <row r="138" spans="1:125" s="176" customFormat="1" ht="15.75" hidden="1" customHeight="1" thickBot="1">
      <c r="A138" s="205" t="s">
        <v>113</v>
      </c>
      <c r="B138" s="206"/>
      <c r="C138" s="196"/>
      <c r="E138" s="198"/>
      <c r="F138" s="175"/>
      <c r="G138" s="175"/>
      <c r="BC138" s="198"/>
      <c r="BD138" s="175"/>
      <c r="BE138" s="175"/>
      <c r="DC138" s="175"/>
      <c r="DU138" s="200"/>
    </row>
    <row r="139" spans="1:125" s="200" customFormat="1">
      <c r="C139" s="207"/>
    </row>
    <row r="140" spans="1:125" s="200" customFormat="1">
      <c r="C140" s="207"/>
    </row>
    <row r="141" spans="1:125" s="200" customFormat="1">
      <c r="C141" s="207"/>
    </row>
    <row r="142" spans="1:125" s="200" customFormat="1">
      <c r="A142" s="207"/>
      <c r="B142" s="207"/>
      <c r="C142" s="207"/>
    </row>
    <row r="143" spans="1:125" s="200" customFormat="1">
      <c r="A143" s="207"/>
      <c r="B143" s="207"/>
      <c r="C143" s="207"/>
    </row>
    <row r="144" spans="1:125" s="200" customFormat="1">
      <c r="A144" s="207"/>
      <c r="B144" s="207"/>
      <c r="C144" s="207"/>
    </row>
    <row r="145" spans="1:3" s="200" customFormat="1">
      <c r="A145" s="207"/>
      <c r="B145" s="207"/>
      <c r="C145" s="207"/>
    </row>
    <row r="146" spans="1:3" s="200" customFormat="1">
      <c r="A146" s="207"/>
      <c r="B146" s="207"/>
      <c r="C146" s="207"/>
    </row>
    <row r="147" spans="1:3" s="200" customFormat="1">
      <c r="A147" s="207"/>
      <c r="B147" s="207"/>
      <c r="C147" s="207"/>
    </row>
    <row r="148" spans="1:3" s="200" customFormat="1">
      <c r="A148" s="207"/>
      <c r="B148" s="207"/>
      <c r="C148" s="207"/>
    </row>
    <row r="149" spans="1:3" s="200" customFormat="1">
      <c r="A149" s="207"/>
      <c r="B149" s="207"/>
      <c r="C149" s="207"/>
    </row>
    <row r="150" spans="1:3" s="200" customFormat="1">
      <c r="A150" s="207"/>
      <c r="B150" s="207"/>
      <c r="C150" s="207"/>
    </row>
    <row r="151" spans="1:3" s="200" customFormat="1">
      <c r="A151" s="207"/>
      <c r="B151" s="207"/>
      <c r="C151" s="207"/>
    </row>
    <row r="152" spans="1:3" s="200" customFormat="1">
      <c r="A152" s="207"/>
      <c r="B152" s="207"/>
      <c r="C152" s="207"/>
    </row>
    <row r="153" spans="1:3" s="200" customFormat="1">
      <c r="A153" s="207"/>
      <c r="B153" s="207"/>
      <c r="C153" s="207"/>
    </row>
    <row r="154" spans="1:3" s="200" customFormat="1">
      <c r="A154" s="207"/>
      <c r="B154" s="207"/>
      <c r="C154" s="207"/>
    </row>
  </sheetData>
  <sheetProtection formatColumns="0" formatRows="0" insertColumns="0" insertRows="0" insertHyperlinks="0" deleteColumns="0" deleteRows="0" sort="0" autoFilter="0" pivotTables="0"/>
  <conditionalFormatting sqref="E5:DB19 E21:DB65 E70:DB84 E86:DB130">
    <cfRule type="cellIs" dxfId="1" priority="1" stopIfTrue="1" operator="equal">
      <formula>0</formula>
    </cfRule>
  </conditionalFormatting>
  <dataValidations count="2">
    <dataValidation type="list" allowBlank="1" showInputMessage="1" showErrorMessage="1" sqref="B8 B5 B14 B128 B17 B11 B24 B21 B27 B30 B36 B39 B42 B45 B48 B51 B54 B57 B60 B63 B70 B33 B73 B79 B82 B86 B89 B92 B95 B98 B101 B104 B107 B110 B113 B116 B119 B122 B125 B76" xr:uid="{A228D8EE-0939-4EAB-9B3F-BB230B646DD1}">
      <formula1>$B$136:$B$138</formula1>
    </dataValidation>
    <dataValidation type="list" allowBlank="1" showInputMessage="1" showErrorMessage="1" sqref="A110 A8 A119 A122 A113 A125 A82 A5 A101 A104 A45 A51 A57 A39 A36 A30 A27 A21 A24 A76 A42 A116 A92 A89 A86 A128 A79 A73 A33 A70 A63 A60 A17 A54 A48 A107 A95 A98 A14 A11" xr:uid="{4464D69E-0C43-449B-B7BD-F97938C7CB20}">
      <formula1>$A$136:$A$142</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FAEB7-69B9-4DB7-8C1B-EE1BE46DDFCC}">
  <sheetPr>
    <tabColor rgb="FF92D050"/>
  </sheetPr>
  <dimension ref="A1:DU154"/>
  <sheetViews>
    <sheetView zoomScale="70" zoomScaleNormal="70" workbookViewId="0"/>
  </sheetViews>
  <sheetFormatPr defaultColWidth="8.88671875" defaultRowHeight="15" outlineLevelRow="1" outlineLevelCol="1"/>
  <cols>
    <col min="1" max="1" width="11.109375" style="200" customWidth="1"/>
    <col min="2" max="2" width="13.6640625" style="200" customWidth="1"/>
    <col min="3" max="4" width="31.6640625" style="200" customWidth="1"/>
    <col min="5" max="14" width="10.21875" style="200" customWidth="1"/>
    <col min="15" max="104" width="10.21875" style="200" hidden="1" customWidth="1" outlineLevel="1"/>
    <col min="105" max="105" width="16" style="200" customWidth="1" collapsed="1"/>
    <col min="106" max="106" width="26.33203125" style="200" customWidth="1"/>
    <col min="107" max="107" width="8.88671875" style="200"/>
    <col min="108" max="108" width="27.5546875" style="200" customWidth="1"/>
    <col min="109" max="109" width="10.88671875" style="200" bestFit="1" customWidth="1"/>
    <col min="110" max="111" width="14.21875" style="200" bestFit="1" customWidth="1"/>
    <col min="112" max="112" width="2.109375" style="200" customWidth="1"/>
    <col min="113" max="113" width="42.5546875" style="200" customWidth="1"/>
    <col min="114" max="114" width="20.44140625" style="200" customWidth="1"/>
    <col min="115" max="115" width="10.5546875" style="200" customWidth="1"/>
    <col min="116" max="116" width="12.109375" style="200" customWidth="1"/>
    <col min="117" max="117" width="2.88671875" style="200" customWidth="1"/>
    <col min="118" max="118" width="13.5546875" style="200" bestFit="1" customWidth="1"/>
    <col min="119" max="119" width="5.33203125" style="200" bestFit="1" customWidth="1"/>
    <col min="120" max="120" width="14.77734375" style="200" bestFit="1" customWidth="1"/>
    <col min="121" max="121" width="14.77734375" style="200" customWidth="1"/>
    <col min="122" max="122" width="20.109375" style="200" customWidth="1"/>
    <col min="123" max="123" width="21" style="200" customWidth="1"/>
    <col min="124" max="124" width="2.44140625" style="200" customWidth="1"/>
    <col min="125" max="125" width="30.109375" style="200" customWidth="1"/>
    <col min="126" max="16384" width="8.88671875" style="91"/>
  </cols>
  <sheetData>
    <row r="1" spans="1:125" s="176" customFormat="1" ht="15" customHeight="1">
      <c r="A1" s="168" t="s">
        <v>58</v>
      </c>
      <c r="B1" s="168" t="s">
        <v>59</v>
      </c>
      <c r="C1" s="169" t="s">
        <v>169</v>
      </c>
      <c r="D1" s="170" t="s">
        <v>61</v>
      </c>
      <c r="E1" s="171" t="s">
        <v>62</v>
      </c>
      <c r="F1" s="172"/>
      <c r="G1" s="172"/>
      <c r="H1" s="172"/>
      <c r="I1" s="172"/>
      <c r="J1" s="172"/>
      <c r="K1" s="172"/>
      <c r="L1" s="172"/>
      <c r="M1" s="173"/>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4"/>
      <c r="BD1" s="172"/>
      <c r="BE1" s="172"/>
      <c r="BF1" s="172"/>
      <c r="BG1" s="172"/>
      <c r="BH1" s="172"/>
      <c r="BI1" s="172"/>
      <c r="BJ1" s="172"/>
      <c r="BK1" s="173"/>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5"/>
      <c r="DB1" s="175"/>
      <c r="DC1" s="175" t="s">
        <v>32</v>
      </c>
      <c r="DH1" s="175" t="s">
        <v>32</v>
      </c>
      <c r="DM1" s="175" t="s">
        <v>32</v>
      </c>
      <c r="DP1" s="175"/>
      <c r="DQ1" s="175"/>
      <c r="DR1" s="175"/>
      <c r="DS1" s="175"/>
      <c r="DT1" s="175" t="s">
        <v>32</v>
      </c>
      <c r="DU1" s="175"/>
    </row>
    <row r="2" spans="1:125" s="176" customFormat="1" ht="15.75">
      <c r="A2" s="177" t="s">
        <v>63</v>
      </c>
      <c r="B2" s="177" t="s">
        <v>64</v>
      </c>
      <c r="C2" s="178" t="s">
        <v>65</v>
      </c>
      <c r="D2" s="178"/>
      <c r="E2" s="173">
        <v>1</v>
      </c>
      <c r="F2" s="173">
        <v>2</v>
      </c>
      <c r="G2" s="173">
        <v>3</v>
      </c>
      <c r="H2" s="173">
        <v>4</v>
      </c>
      <c r="I2" s="173">
        <v>5</v>
      </c>
      <c r="J2" s="173">
        <v>6</v>
      </c>
      <c r="K2" s="173">
        <v>7</v>
      </c>
      <c r="L2" s="173">
        <v>8</v>
      </c>
      <c r="M2" s="173">
        <v>9</v>
      </c>
      <c r="N2" s="173">
        <v>10</v>
      </c>
      <c r="O2" s="173">
        <v>11</v>
      </c>
      <c r="P2" s="173">
        <v>12</v>
      </c>
      <c r="Q2" s="173">
        <v>13</v>
      </c>
      <c r="R2" s="173">
        <v>14</v>
      </c>
      <c r="S2" s="173">
        <v>15</v>
      </c>
      <c r="T2" s="173">
        <v>16</v>
      </c>
      <c r="U2" s="173">
        <v>17</v>
      </c>
      <c r="V2" s="173">
        <v>18</v>
      </c>
      <c r="W2" s="173">
        <v>19</v>
      </c>
      <c r="X2" s="173">
        <v>20</v>
      </c>
      <c r="Y2" s="173">
        <v>21</v>
      </c>
      <c r="Z2" s="173">
        <v>22</v>
      </c>
      <c r="AA2" s="173">
        <v>23</v>
      </c>
      <c r="AB2" s="173">
        <v>24</v>
      </c>
      <c r="AC2" s="173">
        <v>25</v>
      </c>
      <c r="AD2" s="173">
        <v>26</v>
      </c>
      <c r="AE2" s="173">
        <v>27</v>
      </c>
      <c r="AF2" s="173">
        <v>28</v>
      </c>
      <c r="AG2" s="173">
        <v>29</v>
      </c>
      <c r="AH2" s="173">
        <v>30</v>
      </c>
      <c r="AI2" s="173">
        <v>31</v>
      </c>
      <c r="AJ2" s="173">
        <v>32</v>
      </c>
      <c r="AK2" s="173">
        <v>33</v>
      </c>
      <c r="AL2" s="173">
        <v>34</v>
      </c>
      <c r="AM2" s="173">
        <v>35</v>
      </c>
      <c r="AN2" s="173">
        <v>36</v>
      </c>
      <c r="AO2" s="173">
        <v>37</v>
      </c>
      <c r="AP2" s="173">
        <v>38</v>
      </c>
      <c r="AQ2" s="173">
        <v>39</v>
      </c>
      <c r="AR2" s="173">
        <v>40</v>
      </c>
      <c r="AS2" s="173">
        <v>41</v>
      </c>
      <c r="AT2" s="173">
        <v>42</v>
      </c>
      <c r="AU2" s="173">
        <v>43</v>
      </c>
      <c r="AV2" s="173">
        <v>44</v>
      </c>
      <c r="AW2" s="173">
        <v>45</v>
      </c>
      <c r="AX2" s="173">
        <v>46</v>
      </c>
      <c r="AY2" s="173">
        <v>47</v>
      </c>
      <c r="AZ2" s="173">
        <v>48</v>
      </c>
      <c r="BA2" s="173">
        <v>49</v>
      </c>
      <c r="BB2" s="173">
        <v>50</v>
      </c>
      <c r="BC2" s="173">
        <v>51</v>
      </c>
      <c r="BD2" s="173">
        <v>52</v>
      </c>
      <c r="BE2" s="173">
        <v>53</v>
      </c>
      <c r="BF2" s="173">
        <v>54</v>
      </c>
      <c r="BG2" s="173">
        <v>55</v>
      </c>
      <c r="BH2" s="173">
        <v>56</v>
      </c>
      <c r="BI2" s="173">
        <v>57</v>
      </c>
      <c r="BJ2" s="173">
        <v>58</v>
      </c>
      <c r="BK2" s="173">
        <v>59</v>
      </c>
      <c r="BL2" s="173">
        <v>60</v>
      </c>
      <c r="BM2" s="173">
        <v>61</v>
      </c>
      <c r="BN2" s="173">
        <v>62</v>
      </c>
      <c r="BO2" s="173">
        <v>63</v>
      </c>
      <c r="BP2" s="173">
        <v>64</v>
      </c>
      <c r="BQ2" s="173">
        <v>65</v>
      </c>
      <c r="BR2" s="173">
        <v>66</v>
      </c>
      <c r="BS2" s="173">
        <v>67</v>
      </c>
      <c r="BT2" s="173">
        <v>68</v>
      </c>
      <c r="BU2" s="173">
        <v>69</v>
      </c>
      <c r="BV2" s="173">
        <v>70</v>
      </c>
      <c r="BW2" s="173">
        <v>71</v>
      </c>
      <c r="BX2" s="173">
        <v>72</v>
      </c>
      <c r="BY2" s="173">
        <v>73</v>
      </c>
      <c r="BZ2" s="173">
        <v>74</v>
      </c>
      <c r="CA2" s="173">
        <v>75</v>
      </c>
      <c r="CB2" s="173">
        <v>76</v>
      </c>
      <c r="CC2" s="173">
        <v>77</v>
      </c>
      <c r="CD2" s="173">
        <v>78</v>
      </c>
      <c r="CE2" s="173">
        <v>79</v>
      </c>
      <c r="CF2" s="173">
        <v>80</v>
      </c>
      <c r="CG2" s="173">
        <v>81</v>
      </c>
      <c r="CH2" s="173">
        <v>82</v>
      </c>
      <c r="CI2" s="173">
        <v>83</v>
      </c>
      <c r="CJ2" s="173">
        <v>84</v>
      </c>
      <c r="CK2" s="173">
        <v>85</v>
      </c>
      <c r="CL2" s="173">
        <v>86</v>
      </c>
      <c r="CM2" s="173">
        <v>87</v>
      </c>
      <c r="CN2" s="173">
        <v>88</v>
      </c>
      <c r="CO2" s="173">
        <v>89</v>
      </c>
      <c r="CP2" s="173">
        <v>90</v>
      </c>
      <c r="CQ2" s="173">
        <v>91</v>
      </c>
      <c r="CR2" s="173">
        <v>92</v>
      </c>
      <c r="CS2" s="173">
        <v>93</v>
      </c>
      <c r="CT2" s="173">
        <v>94</v>
      </c>
      <c r="CU2" s="173">
        <v>95</v>
      </c>
      <c r="CV2" s="173">
        <v>96</v>
      </c>
      <c r="CW2" s="173">
        <v>97</v>
      </c>
      <c r="CX2" s="173">
        <v>98</v>
      </c>
      <c r="CY2" s="173">
        <v>99</v>
      </c>
      <c r="CZ2" s="173">
        <v>100</v>
      </c>
      <c r="DA2" s="171"/>
      <c r="DB2" s="171"/>
      <c r="DC2" s="171"/>
    </row>
    <row r="3" spans="1:125" s="176" customFormat="1" ht="16.5" thickBot="1">
      <c r="A3" s="179"/>
      <c r="B3" s="179" t="s">
        <v>66</v>
      </c>
      <c r="C3" s="178"/>
      <c r="D3" s="180"/>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72"/>
      <c r="CF3" s="172"/>
      <c r="CG3" s="172"/>
      <c r="CH3" s="172"/>
      <c r="CI3" s="172"/>
      <c r="CJ3" s="172"/>
      <c r="CK3" s="172"/>
      <c r="CL3" s="172"/>
      <c r="CM3" s="172"/>
      <c r="CN3" s="172"/>
      <c r="CO3" s="172"/>
      <c r="CP3" s="172"/>
      <c r="CQ3" s="172"/>
      <c r="CR3" s="172"/>
      <c r="CS3" s="172"/>
      <c r="CT3" s="172"/>
      <c r="CU3" s="172"/>
      <c r="CV3" s="172"/>
      <c r="CW3" s="172"/>
      <c r="CX3" s="172"/>
      <c r="CY3" s="172"/>
      <c r="CZ3" s="172"/>
      <c r="DA3" s="175"/>
      <c r="DB3" s="175"/>
      <c r="DC3" s="175"/>
    </row>
    <row r="4" spans="1:125" s="176" customFormat="1" ht="16.5" thickBot="1">
      <c r="A4" s="181"/>
      <c r="B4" s="182"/>
      <c r="C4" s="62" t="s">
        <v>67</v>
      </c>
      <c r="D4" s="63"/>
      <c r="E4" s="213"/>
      <c r="F4" s="212"/>
      <c r="G4" s="212"/>
      <c r="H4" s="212"/>
      <c r="I4" s="212"/>
      <c r="J4" s="212"/>
      <c r="K4" s="212"/>
      <c r="L4" s="212"/>
      <c r="M4" s="212"/>
      <c r="N4" s="214"/>
      <c r="O4" s="215"/>
      <c r="P4" s="212"/>
      <c r="Q4" s="212"/>
      <c r="R4" s="212"/>
      <c r="S4" s="212"/>
      <c r="T4" s="212"/>
      <c r="U4" s="212"/>
      <c r="V4" s="212"/>
      <c r="W4" s="212"/>
      <c r="X4" s="214"/>
      <c r="Y4" s="215"/>
      <c r="Z4" s="212"/>
      <c r="AA4" s="212"/>
      <c r="AB4" s="212"/>
      <c r="AC4" s="212"/>
      <c r="AD4" s="212"/>
      <c r="AE4" s="212"/>
      <c r="AF4" s="212"/>
      <c r="AG4" s="212"/>
      <c r="AH4" s="214"/>
      <c r="AI4" s="215"/>
      <c r="AJ4" s="212"/>
      <c r="AK4" s="212"/>
      <c r="AL4" s="212"/>
      <c r="AM4" s="212"/>
      <c r="AN4" s="212"/>
      <c r="AO4" s="212"/>
      <c r="AP4" s="212"/>
      <c r="AQ4" s="212"/>
      <c r="AR4" s="212"/>
      <c r="AS4" s="215"/>
      <c r="AT4" s="212"/>
      <c r="AU4" s="212"/>
      <c r="AV4" s="212"/>
      <c r="AW4" s="212"/>
      <c r="AX4" s="212"/>
      <c r="AY4" s="212"/>
      <c r="AZ4" s="212"/>
      <c r="BA4" s="212"/>
      <c r="BB4" s="212"/>
      <c r="BC4" s="213"/>
      <c r="BD4" s="212"/>
      <c r="BE4" s="212"/>
      <c r="BF4" s="212"/>
      <c r="BG4" s="212"/>
      <c r="BH4" s="212"/>
      <c r="BI4" s="212"/>
      <c r="BJ4" s="212"/>
      <c r="BK4" s="212"/>
      <c r="BL4" s="214"/>
      <c r="BM4" s="215"/>
      <c r="BN4" s="212"/>
      <c r="BO4" s="212"/>
      <c r="BP4" s="212"/>
      <c r="BQ4" s="212"/>
      <c r="BR4" s="212"/>
      <c r="BS4" s="212"/>
      <c r="BT4" s="212"/>
      <c r="BU4" s="212"/>
      <c r="BV4" s="214"/>
      <c r="BW4" s="215"/>
      <c r="BX4" s="212"/>
      <c r="BY4" s="212"/>
      <c r="BZ4" s="212"/>
      <c r="CA4" s="212"/>
      <c r="CB4" s="212"/>
      <c r="CC4" s="212"/>
      <c r="CD4" s="212"/>
      <c r="CE4" s="212"/>
      <c r="CF4" s="214"/>
      <c r="CG4" s="215"/>
      <c r="CH4" s="212"/>
      <c r="CI4" s="212"/>
      <c r="CJ4" s="212"/>
      <c r="CK4" s="212"/>
      <c r="CL4" s="212"/>
      <c r="CM4" s="212"/>
      <c r="CN4" s="212"/>
      <c r="CO4" s="212"/>
      <c r="CP4" s="212"/>
      <c r="CQ4" s="215"/>
      <c r="CR4" s="212"/>
      <c r="CS4" s="212"/>
      <c r="CT4" s="212"/>
      <c r="CU4" s="212"/>
      <c r="CV4" s="212"/>
      <c r="CW4" s="212"/>
      <c r="CX4" s="212"/>
      <c r="CY4" s="212"/>
      <c r="CZ4" s="212"/>
      <c r="DA4" s="64" t="s">
        <v>68</v>
      </c>
      <c r="DB4" s="64" t="s">
        <v>69</v>
      </c>
      <c r="DP4" s="175" t="s">
        <v>70</v>
      </c>
      <c r="DQ4" s="175" t="s">
        <v>71</v>
      </c>
      <c r="DR4" s="175" t="s">
        <v>72</v>
      </c>
      <c r="DS4" s="175" t="s">
        <v>73</v>
      </c>
      <c r="DT4" s="175"/>
      <c r="DU4" s="216" t="s">
        <v>74</v>
      </c>
    </row>
    <row r="5" spans="1:125" s="176" customFormat="1" ht="19.5" thickBot="1">
      <c r="A5" s="37"/>
      <c r="B5" s="38"/>
      <c r="C5" s="44" t="s">
        <v>75</v>
      </c>
      <c r="D5" s="147"/>
      <c r="E5" s="114"/>
      <c r="F5" s="115"/>
      <c r="G5" s="98"/>
      <c r="H5" s="112"/>
      <c r="I5" s="112"/>
      <c r="J5" s="98"/>
      <c r="K5" s="98"/>
      <c r="L5" s="98"/>
      <c r="M5" s="98"/>
      <c r="N5" s="98"/>
      <c r="O5" s="98"/>
      <c r="P5" s="98">
        <v>0</v>
      </c>
      <c r="Q5" s="98">
        <v>0</v>
      </c>
      <c r="R5" s="98">
        <v>0</v>
      </c>
      <c r="S5" s="98">
        <v>0</v>
      </c>
      <c r="T5" s="98">
        <v>0</v>
      </c>
      <c r="U5" s="98">
        <v>0</v>
      </c>
      <c r="V5" s="98">
        <v>0</v>
      </c>
      <c r="W5" s="98">
        <v>0</v>
      </c>
      <c r="X5" s="98">
        <v>0</v>
      </c>
      <c r="Y5" s="98">
        <v>0</v>
      </c>
      <c r="Z5" s="98">
        <v>0</v>
      </c>
      <c r="AA5" s="98">
        <v>0</v>
      </c>
      <c r="AB5" s="98">
        <v>0</v>
      </c>
      <c r="AC5" s="98">
        <v>0</v>
      </c>
      <c r="AD5" s="98">
        <v>0</v>
      </c>
      <c r="AE5" s="98">
        <v>0</v>
      </c>
      <c r="AF5" s="98">
        <v>0</v>
      </c>
      <c r="AG5" s="98">
        <v>0</v>
      </c>
      <c r="AH5" s="98">
        <v>0</v>
      </c>
      <c r="AI5" s="98">
        <v>0</v>
      </c>
      <c r="AJ5" s="98">
        <v>0</v>
      </c>
      <c r="AK5" s="98">
        <v>0</v>
      </c>
      <c r="AL5" s="98">
        <v>0</v>
      </c>
      <c r="AM5" s="98">
        <v>0</v>
      </c>
      <c r="AN5" s="98">
        <v>0</v>
      </c>
      <c r="AO5" s="98">
        <v>0</v>
      </c>
      <c r="AP5" s="98">
        <v>0</v>
      </c>
      <c r="AQ5" s="98">
        <v>0</v>
      </c>
      <c r="AR5" s="98">
        <v>0</v>
      </c>
      <c r="AS5" s="98">
        <v>0</v>
      </c>
      <c r="AT5" s="98">
        <v>0</v>
      </c>
      <c r="AU5" s="98">
        <v>0</v>
      </c>
      <c r="AV5" s="98">
        <v>0</v>
      </c>
      <c r="AW5" s="98">
        <v>0</v>
      </c>
      <c r="AX5" s="98">
        <v>0</v>
      </c>
      <c r="AY5" s="98">
        <v>0</v>
      </c>
      <c r="AZ5" s="98">
        <v>0</v>
      </c>
      <c r="BA5" s="98">
        <v>0</v>
      </c>
      <c r="BB5" s="98"/>
      <c r="BC5" s="114"/>
      <c r="BD5" s="115"/>
      <c r="BE5" s="98"/>
      <c r="BF5" s="112"/>
      <c r="BG5" s="112"/>
      <c r="BH5" s="98"/>
      <c r="BI5" s="98"/>
      <c r="BJ5" s="98"/>
      <c r="BK5" s="98"/>
      <c r="BL5" s="98"/>
      <c r="BM5" s="98"/>
      <c r="BN5" s="98">
        <v>0</v>
      </c>
      <c r="BO5" s="98">
        <v>0</v>
      </c>
      <c r="BP5" s="98">
        <v>0</v>
      </c>
      <c r="BQ5" s="98">
        <v>0</v>
      </c>
      <c r="BR5" s="98">
        <v>0</v>
      </c>
      <c r="BS5" s="98">
        <v>0</v>
      </c>
      <c r="BT5" s="98">
        <v>0</v>
      </c>
      <c r="BU5" s="98">
        <v>0</v>
      </c>
      <c r="BV5" s="98">
        <v>0</v>
      </c>
      <c r="BW5" s="98">
        <v>0</v>
      </c>
      <c r="BX5" s="98">
        <v>0</v>
      </c>
      <c r="BY5" s="98">
        <v>0</v>
      </c>
      <c r="BZ5" s="98">
        <v>0</v>
      </c>
      <c r="CA5" s="98">
        <v>0</v>
      </c>
      <c r="CB5" s="98">
        <v>0</v>
      </c>
      <c r="CC5" s="98">
        <v>0</v>
      </c>
      <c r="CD5" s="98">
        <v>0</v>
      </c>
      <c r="CE5" s="98">
        <v>0</v>
      </c>
      <c r="CF5" s="98">
        <v>0</v>
      </c>
      <c r="CG5" s="98">
        <v>0</v>
      </c>
      <c r="CH5" s="98">
        <v>0</v>
      </c>
      <c r="CI5" s="98">
        <v>0</v>
      </c>
      <c r="CJ5" s="98">
        <v>0</v>
      </c>
      <c r="CK5" s="98">
        <v>0</v>
      </c>
      <c r="CL5" s="98">
        <v>0</v>
      </c>
      <c r="CM5" s="98">
        <v>0</v>
      </c>
      <c r="CN5" s="98">
        <v>0</v>
      </c>
      <c r="CO5" s="98">
        <v>0</v>
      </c>
      <c r="CP5" s="98">
        <v>0</v>
      </c>
      <c r="CQ5" s="98">
        <v>0</v>
      </c>
      <c r="CR5" s="98">
        <v>0</v>
      </c>
      <c r="CS5" s="98">
        <v>0</v>
      </c>
      <c r="CT5" s="98">
        <v>0</v>
      </c>
      <c r="CU5" s="98">
        <v>0</v>
      </c>
      <c r="CV5" s="98">
        <v>0</v>
      </c>
      <c r="CW5" s="98">
        <v>0</v>
      </c>
      <c r="CX5" s="98">
        <v>0</v>
      </c>
      <c r="CY5" s="98">
        <v>0</v>
      </c>
      <c r="CZ5" s="98"/>
      <c r="DA5" s="105">
        <f>SUM(E5:CZ5)</f>
        <v>0</v>
      </c>
      <c r="DB5" s="117">
        <f t="shared" ref="DB5:DB19" si="0">SUMPRODUCT(E5:CZ5,DiscountFactors)</f>
        <v>0</v>
      </c>
      <c r="DD5" s="217" t="s">
        <v>76</v>
      </c>
      <c r="DE5" s="218" t="s">
        <v>77</v>
      </c>
      <c r="DF5" s="218" t="s">
        <v>224</v>
      </c>
      <c r="DG5" s="218" t="s">
        <v>225</v>
      </c>
      <c r="DH5" s="219"/>
      <c r="DI5" s="220" t="s">
        <v>78</v>
      </c>
      <c r="DJ5" s="221" t="str">
        <f>Option1PriceYear&amp;" Prices "&amp;Option1PVYear&amp;" Base Year"</f>
        <v>2026 Prices 2026 Base Year</v>
      </c>
      <c r="DK5" s="221" t="s">
        <v>224</v>
      </c>
      <c r="DL5" s="221" t="s">
        <v>225</v>
      </c>
      <c r="DP5" s="175">
        <f t="shared" ref="DP5:DP65" si="1">IF(A5="BUSINESS",1,0)</f>
        <v>0</v>
      </c>
      <c r="DQ5" s="175">
        <f t="shared" ref="DQ5:DQ65" si="2">IF(A5="HOUSEHOLD",1,0)</f>
        <v>0</v>
      </c>
      <c r="DR5" s="175">
        <f t="shared" ref="DR5:DR65" si="3">IF(AND(B5="YES",DP5=1),1,0)</f>
        <v>0</v>
      </c>
      <c r="DS5" s="175">
        <f t="shared" ref="DS5:DS65" si="4">IF(AND(B5="YES",DQ5=1),1,0)</f>
        <v>0</v>
      </c>
      <c r="DT5" s="175"/>
      <c r="DU5" s="222">
        <f>SUMPRODUCT(DB5:DB65,DR5:DR65)</f>
        <v>0</v>
      </c>
    </row>
    <row r="6" spans="1:125" s="176" customFormat="1" ht="16.5" thickBot="1">
      <c r="A6" s="185" t="str">
        <f>IF(DA5&lt;&gt;0,(IF(OR(A5="",B5=""),"Please fill in the two boxes above",IF(AND(B5="YES",OR(A5="OTHER",A5="")),"YES for direct impacts on business/household only",""))),"")</f>
        <v/>
      </c>
      <c r="B6" s="186"/>
      <c r="C6" s="40" t="s">
        <v>53</v>
      </c>
      <c r="D6" s="148"/>
      <c r="E6" s="99"/>
      <c r="F6" s="3"/>
      <c r="G6" s="3"/>
      <c r="H6" s="3"/>
      <c r="I6" s="113"/>
      <c r="J6" s="3"/>
      <c r="K6" s="3"/>
      <c r="L6" s="3"/>
      <c r="M6" s="3"/>
      <c r="N6" s="3"/>
      <c r="O6" s="3"/>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c r="AJ6" s="2">
        <v>0</v>
      </c>
      <c r="AK6" s="2">
        <v>0</v>
      </c>
      <c r="AL6" s="2">
        <v>0</v>
      </c>
      <c r="AM6" s="2">
        <v>0</v>
      </c>
      <c r="AN6" s="2">
        <v>0</v>
      </c>
      <c r="AO6" s="2">
        <v>0</v>
      </c>
      <c r="AP6" s="2">
        <v>0</v>
      </c>
      <c r="AQ6" s="2">
        <v>0</v>
      </c>
      <c r="AR6" s="2">
        <v>0</v>
      </c>
      <c r="AS6" s="2">
        <v>0</v>
      </c>
      <c r="AT6" s="2">
        <v>0</v>
      </c>
      <c r="AU6" s="2">
        <v>0</v>
      </c>
      <c r="AV6" s="2">
        <v>0</v>
      </c>
      <c r="AW6" s="2">
        <v>0</v>
      </c>
      <c r="AX6" s="2">
        <v>0</v>
      </c>
      <c r="AY6" s="2">
        <v>0</v>
      </c>
      <c r="AZ6" s="2">
        <v>0</v>
      </c>
      <c r="BA6" s="2">
        <v>0</v>
      </c>
      <c r="BB6" s="2">
        <v>0</v>
      </c>
      <c r="BC6" s="99"/>
      <c r="BD6" s="3"/>
      <c r="BE6" s="3"/>
      <c r="BF6" s="3"/>
      <c r="BG6" s="113"/>
      <c r="BH6" s="3"/>
      <c r="BI6" s="3"/>
      <c r="BJ6" s="3"/>
      <c r="BK6" s="3"/>
      <c r="BL6" s="3"/>
      <c r="BM6" s="3"/>
      <c r="BN6" s="2">
        <v>0</v>
      </c>
      <c r="BO6" s="2">
        <v>0</v>
      </c>
      <c r="BP6" s="2">
        <v>0</v>
      </c>
      <c r="BQ6" s="2">
        <v>0</v>
      </c>
      <c r="BR6" s="2">
        <v>0</v>
      </c>
      <c r="BS6" s="2">
        <v>0</v>
      </c>
      <c r="BT6" s="2">
        <v>0</v>
      </c>
      <c r="BU6" s="2">
        <v>0</v>
      </c>
      <c r="BV6" s="2">
        <v>0</v>
      </c>
      <c r="BW6" s="2">
        <v>0</v>
      </c>
      <c r="BX6" s="2">
        <v>0</v>
      </c>
      <c r="BY6" s="2">
        <v>0</v>
      </c>
      <c r="BZ6" s="2">
        <v>0</v>
      </c>
      <c r="CA6" s="2">
        <v>0</v>
      </c>
      <c r="CB6" s="2">
        <v>0</v>
      </c>
      <c r="CC6" s="2">
        <v>0</v>
      </c>
      <c r="CD6" s="2">
        <v>0</v>
      </c>
      <c r="CE6" s="2">
        <v>0</v>
      </c>
      <c r="CF6" s="2">
        <v>0</v>
      </c>
      <c r="CG6" s="2">
        <v>0</v>
      </c>
      <c r="CH6" s="2">
        <v>0</v>
      </c>
      <c r="CI6" s="2">
        <v>0</v>
      </c>
      <c r="CJ6" s="2">
        <v>0</v>
      </c>
      <c r="CK6" s="2">
        <v>0</v>
      </c>
      <c r="CL6" s="2">
        <v>0</v>
      </c>
      <c r="CM6" s="2">
        <v>0</v>
      </c>
      <c r="CN6" s="2">
        <v>0</v>
      </c>
      <c r="CO6" s="2">
        <v>0</v>
      </c>
      <c r="CP6" s="2">
        <v>0</v>
      </c>
      <c r="CQ6" s="2">
        <v>0</v>
      </c>
      <c r="CR6" s="2">
        <v>0</v>
      </c>
      <c r="CS6" s="2">
        <v>0</v>
      </c>
      <c r="CT6" s="2">
        <v>0</v>
      </c>
      <c r="CU6" s="2">
        <v>0</v>
      </c>
      <c r="CV6" s="2">
        <v>0</v>
      </c>
      <c r="CW6" s="2">
        <v>0</v>
      </c>
      <c r="CX6" s="2">
        <v>0</v>
      </c>
      <c r="CY6" s="2">
        <v>0</v>
      </c>
      <c r="CZ6" s="2">
        <v>0</v>
      </c>
      <c r="DA6" s="105">
        <f t="shared" ref="DA6:DA19" si="5">SUM(E6:CZ6)</f>
        <v>0</v>
      </c>
      <c r="DB6" s="117">
        <f t="shared" si="0"/>
        <v>0</v>
      </c>
      <c r="DD6" s="223" t="s">
        <v>79</v>
      </c>
      <c r="DE6" s="224">
        <f>DU5/DO13</f>
        <v>0</v>
      </c>
      <c r="DF6" s="224">
        <f>DE6/DO11</f>
        <v>0</v>
      </c>
      <c r="DG6" s="224">
        <f>DF6/DO12</f>
        <v>0</v>
      </c>
      <c r="DH6" s="225"/>
      <c r="DI6" s="226" t="s">
        <v>38</v>
      </c>
      <c r="DJ6" s="221">
        <f>SUM(DB5,DB8,DB11,DB14,DB17,DB21,DB24,DB27,DB30,DB33,DB36,DB39,DB42,DB45,DB48,DB51,DB54,DB57,DB60,DB63)</f>
        <v>0</v>
      </c>
      <c r="DK6" s="221">
        <f>DJ6/$DO$11</f>
        <v>0</v>
      </c>
      <c r="DL6" s="221">
        <f>DK6/$DO$12</f>
        <v>0</v>
      </c>
      <c r="DP6" s="175">
        <f t="shared" si="1"/>
        <v>0</v>
      </c>
      <c r="DQ6" s="175">
        <f t="shared" si="2"/>
        <v>0</v>
      </c>
      <c r="DR6" s="175">
        <f t="shared" si="3"/>
        <v>0</v>
      </c>
      <c r="DS6" s="175">
        <f t="shared" si="4"/>
        <v>0</v>
      </c>
      <c r="DT6" s="175"/>
      <c r="DU6" s="227" t="s">
        <v>80</v>
      </c>
    </row>
    <row r="7" spans="1:125" s="176" customFormat="1" ht="16.5" thickBot="1">
      <c r="A7" s="185"/>
      <c r="B7" s="186"/>
      <c r="C7" s="41" t="s">
        <v>54</v>
      </c>
      <c r="D7" s="149"/>
      <c r="E7" s="100"/>
      <c r="F7" s="101"/>
      <c r="G7" s="101"/>
      <c r="H7" s="101"/>
      <c r="I7" s="101"/>
      <c r="J7" s="101"/>
      <c r="K7" s="101"/>
      <c r="L7" s="101"/>
      <c r="M7" s="101"/>
      <c r="N7" s="101"/>
      <c r="O7" s="101"/>
      <c r="P7" s="5">
        <v>0</v>
      </c>
      <c r="Q7" s="5">
        <v>0</v>
      </c>
      <c r="R7" s="5">
        <v>0</v>
      </c>
      <c r="S7" s="5">
        <v>0</v>
      </c>
      <c r="T7" s="5">
        <v>0</v>
      </c>
      <c r="U7" s="5">
        <v>0</v>
      </c>
      <c r="V7" s="5">
        <v>0</v>
      </c>
      <c r="W7" s="5">
        <v>0</v>
      </c>
      <c r="X7" s="5">
        <v>0</v>
      </c>
      <c r="Y7" s="5">
        <v>0</v>
      </c>
      <c r="Z7" s="5">
        <v>0</v>
      </c>
      <c r="AA7" s="5">
        <v>0</v>
      </c>
      <c r="AB7" s="5">
        <v>0</v>
      </c>
      <c r="AC7" s="5">
        <v>0</v>
      </c>
      <c r="AD7" s="5">
        <v>0</v>
      </c>
      <c r="AE7" s="5">
        <v>0</v>
      </c>
      <c r="AF7" s="5">
        <v>0</v>
      </c>
      <c r="AG7" s="5">
        <v>0</v>
      </c>
      <c r="AH7" s="5">
        <v>0</v>
      </c>
      <c r="AI7" s="5">
        <v>0</v>
      </c>
      <c r="AJ7" s="5">
        <v>0</v>
      </c>
      <c r="AK7" s="5">
        <v>0</v>
      </c>
      <c r="AL7" s="5">
        <v>0</v>
      </c>
      <c r="AM7" s="5">
        <v>0</v>
      </c>
      <c r="AN7" s="5">
        <v>0</v>
      </c>
      <c r="AO7" s="5">
        <v>0</v>
      </c>
      <c r="AP7" s="5">
        <v>0</v>
      </c>
      <c r="AQ7" s="5">
        <v>0</v>
      </c>
      <c r="AR7" s="5">
        <v>0</v>
      </c>
      <c r="AS7" s="5">
        <v>0</v>
      </c>
      <c r="AT7" s="5">
        <v>0</v>
      </c>
      <c r="AU7" s="5">
        <v>0</v>
      </c>
      <c r="AV7" s="5">
        <v>0</v>
      </c>
      <c r="AW7" s="5">
        <v>0</v>
      </c>
      <c r="AX7" s="5">
        <v>0</v>
      </c>
      <c r="AY7" s="5">
        <v>0</v>
      </c>
      <c r="AZ7" s="5">
        <v>0</v>
      </c>
      <c r="BA7" s="5">
        <v>0</v>
      </c>
      <c r="BB7" s="5">
        <v>0</v>
      </c>
      <c r="BC7" s="100"/>
      <c r="BD7" s="101"/>
      <c r="BE7" s="101"/>
      <c r="BF7" s="101"/>
      <c r="BG7" s="101"/>
      <c r="BH7" s="101"/>
      <c r="BI7" s="101"/>
      <c r="BJ7" s="101"/>
      <c r="BK7" s="101"/>
      <c r="BL7" s="101"/>
      <c r="BM7" s="101"/>
      <c r="BN7" s="5">
        <v>0</v>
      </c>
      <c r="BO7" s="5">
        <v>0</v>
      </c>
      <c r="BP7" s="5">
        <v>0</v>
      </c>
      <c r="BQ7" s="5">
        <v>0</v>
      </c>
      <c r="BR7" s="5">
        <v>0</v>
      </c>
      <c r="BS7" s="5">
        <v>0</v>
      </c>
      <c r="BT7" s="5">
        <v>0</v>
      </c>
      <c r="BU7" s="5">
        <v>0</v>
      </c>
      <c r="BV7" s="5">
        <v>0</v>
      </c>
      <c r="BW7" s="5">
        <v>0</v>
      </c>
      <c r="BX7" s="5">
        <v>0</v>
      </c>
      <c r="BY7" s="5">
        <v>0</v>
      </c>
      <c r="BZ7" s="5">
        <v>0</v>
      </c>
      <c r="CA7" s="5">
        <v>0</v>
      </c>
      <c r="CB7" s="5">
        <v>0</v>
      </c>
      <c r="CC7" s="5">
        <v>0</v>
      </c>
      <c r="CD7" s="5">
        <v>0</v>
      </c>
      <c r="CE7" s="5">
        <v>0</v>
      </c>
      <c r="CF7" s="5">
        <v>0</v>
      </c>
      <c r="CG7" s="5">
        <v>0</v>
      </c>
      <c r="CH7" s="5">
        <v>0</v>
      </c>
      <c r="CI7" s="5">
        <v>0</v>
      </c>
      <c r="CJ7" s="5">
        <v>0</v>
      </c>
      <c r="CK7" s="5">
        <v>0</v>
      </c>
      <c r="CL7" s="5">
        <v>0</v>
      </c>
      <c r="CM7" s="5">
        <v>0</v>
      </c>
      <c r="CN7" s="5">
        <v>0</v>
      </c>
      <c r="CO7" s="5">
        <v>0</v>
      </c>
      <c r="CP7" s="5">
        <v>0</v>
      </c>
      <c r="CQ7" s="5">
        <v>0</v>
      </c>
      <c r="CR7" s="5">
        <v>0</v>
      </c>
      <c r="CS7" s="5">
        <v>0</v>
      </c>
      <c r="CT7" s="5">
        <v>0</v>
      </c>
      <c r="CU7" s="5">
        <v>0</v>
      </c>
      <c r="CV7" s="5">
        <v>0</v>
      </c>
      <c r="CW7" s="5">
        <v>0</v>
      </c>
      <c r="CX7" s="5">
        <v>0</v>
      </c>
      <c r="CY7" s="5">
        <v>0</v>
      </c>
      <c r="CZ7" s="5">
        <v>0</v>
      </c>
      <c r="DA7" s="105">
        <f t="shared" si="5"/>
        <v>0</v>
      </c>
      <c r="DB7" s="117">
        <f t="shared" si="0"/>
        <v>0</v>
      </c>
      <c r="DD7" s="223" t="s">
        <v>81</v>
      </c>
      <c r="DE7" s="224">
        <f>DU7/DO13</f>
        <v>0</v>
      </c>
      <c r="DF7" s="224">
        <f>DE7/DO11</f>
        <v>0</v>
      </c>
      <c r="DG7" s="224">
        <f>DF7/DO12</f>
        <v>0</v>
      </c>
      <c r="DH7" s="225"/>
      <c r="DI7" s="226" t="s">
        <v>82</v>
      </c>
      <c r="DJ7" s="221">
        <f>SUM(DB6,DB9,DB12,DB15,DB18,DB22,DB25,DB28,DB31,DB34,DB37,DB40,DB43,DB46,DB49,DB52,DB55,DB58,DB61,DB64)</f>
        <v>0</v>
      </c>
      <c r="DK7" s="221">
        <f t="shared" ref="DK7:DK30" si="6">DJ7/$DO$11</f>
        <v>0</v>
      </c>
      <c r="DL7" s="221">
        <f t="shared" ref="DL7:DL12" si="7">DK7/$DO$12</f>
        <v>0</v>
      </c>
      <c r="DM7" s="228"/>
      <c r="DN7" s="229" t="s">
        <v>83</v>
      </c>
      <c r="DO7" s="202"/>
      <c r="DP7" s="175">
        <f t="shared" si="1"/>
        <v>0</v>
      </c>
      <c r="DQ7" s="175">
        <f t="shared" si="2"/>
        <v>0</v>
      </c>
      <c r="DR7" s="175">
        <f t="shared" si="3"/>
        <v>0</v>
      </c>
      <c r="DS7" s="175">
        <f t="shared" si="4"/>
        <v>0</v>
      </c>
      <c r="DT7" s="175"/>
      <c r="DU7" s="222">
        <f>SUMPRODUCT(DB70:DB130,DR70:DR130)</f>
        <v>0</v>
      </c>
    </row>
    <row r="8" spans="1:125" s="176" customFormat="1" ht="16.5" hidden="1" outlineLevel="1" thickBot="1">
      <c r="A8" s="37"/>
      <c r="B8" s="38"/>
      <c r="C8" s="46" t="s">
        <v>84</v>
      </c>
      <c r="D8" s="153"/>
      <c r="E8" s="97"/>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102"/>
      <c r="BC8" s="97"/>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102"/>
      <c r="DA8" s="105">
        <f t="shared" si="5"/>
        <v>0</v>
      </c>
      <c r="DB8" s="117">
        <f t="shared" si="0"/>
        <v>0</v>
      </c>
      <c r="DD8" s="223" t="s">
        <v>85</v>
      </c>
      <c r="DE8" s="224">
        <f>DE6-DE7</f>
        <v>0</v>
      </c>
      <c r="DF8" s="230">
        <f>DE8/DO11</f>
        <v>0</v>
      </c>
      <c r="DG8" s="224">
        <f>DF8/DO12</f>
        <v>0</v>
      </c>
      <c r="DH8" s="225"/>
      <c r="DI8" s="226" t="s">
        <v>86</v>
      </c>
      <c r="DJ8" s="221">
        <f>SUM(DB7,DB10,DB13,DB16,DB19,DB23,DB26,DB29,DB32,DB35,DB38,DB41,DB44,DB47,DB50,DB53,DB56,DB59,DB62,DB65)</f>
        <v>0</v>
      </c>
      <c r="DK8" s="221">
        <f t="shared" si="6"/>
        <v>0</v>
      </c>
      <c r="DL8" s="221">
        <f t="shared" si="7"/>
        <v>0</v>
      </c>
      <c r="DM8" s="231"/>
      <c r="DN8" s="232" t="s">
        <v>87</v>
      </c>
      <c r="DO8" s="233">
        <f>1+DiscountRate</f>
        <v>1.0349999999999999</v>
      </c>
      <c r="DP8" s="175">
        <f t="shared" si="1"/>
        <v>0</v>
      </c>
      <c r="DQ8" s="175">
        <f t="shared" si="2"/>
        <v>0</v>
      </c>
      <c r="DR8" s="175">
        <f t="shared" si="3"/>
        <v>0</v>
      </c>
      <c r="DS8" s="175">
        <f t="shared" si="4"/>
        <v>0</v>
      </c>
      <c r="DT8" s="175"/>
      <c r="DU8" s="227" t="s">
        <v>88</v>
      </c>
    </row>
    <row r="9" spans="1:125" s="176" customFormat="1" ht="16.5" hidden="1" customHeight="1" outlineLevel="1" thickBot="1">
      <c r="A9" s="185" t="str">
        <f>IF(DA8&lt;&gt;0,(IF(OR(A8="",B8=""),"Please fill in the two boxes above",IF(AND(B8="YES",OR(A8="OTHER",A8="")),"YES for direct impacts on business/household only",""))),"")</f>
        <v/>
      </c>
      <c r="B9" s="187"/>
      <c r="C9" s="40" t="s">
        <v>53</v>
      </c>
      <c r="D9" s="151"/>
      <c r="E9" s="99"/>
      <c r="F9" s="3"/>
      <c r="G9" s="3"/>
      <c r="H9" s="3"/>
      <c r="I9" s="3"/>
      <c r="J9" s="3"/>
      <c r="K9" s="3"/>
      <c r="L9" s="3"/>
      <c r="M9" s="3"/>
      <c r="N9" s="3"/>
      <c r="O9" s="3"/>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103"/>
      <c r="BC9" s="99"/>
      <c r="BD9" s="3"/>
      <c r="BE9" s="3"/>
      <c r="BF9" s="3"/>
      <c r="BG9" s="3"/>
      <c r="BH9" s="3"/>
      <c r="BI9" s="3"/>
      <c r="BJ9" s="3"/>
      <c r="BK9" s="3"/>
      <c r="BL9" s="3"/>
      <c r="BM9" s="3"/>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103"/>
      <c r="DA9" s="105">
        <f t="shared" si="5"/>
        <v>0</v>
      </c>
      <c r="DB9" s="117">
        <f t="shared" si="0"/>
        <v>0</v>
      </c>
      <c r="DD9" s="234"/>
      <c r="DE9" s="175"/>
      <c r="DF9" s="235"/>
      <c r="DG9" s="175"/>
      <c r="DH9" s="175"/>
      <c r="DI9" s="220" t="s">
        <v>89</v>
      </c>
      <c r="DJ9" s="236"/>
      <c r="DK9" s="221"/>
      <c r="DL9" s="221"/>
      <c r="DM9" s="231"/>
      <c r="DN9" s="237" t="s">
        <v>90</v>
      </c>
      <c r="DO9" s="238">
        <v>2026</v>
      </c>
      <c r="DP9" s="175">
        <f t="shared" si="1"/>
        <v>0</v>
      </c>
      <c r="DQ9" s="175">
        <f t="shared" si="2"/>
        <v>0</v>
      </c>
      <c r="DR9" s="175">
        <f t="shared" si="3"/>
        <v>0</v>
      </c>
      <c r="DS9" s="175">
        <f t="shared" si="4"/>
        <v>0</v>
      </c>
      <c r="DT9" s="175"/>
      <c r="DU9" s="239">
        <f>DU7-DU5</f>
        <v>0</v>
      </c>
    </row>
    <row r="10" spans="1:125" s="176" customFormat="1" ht="16.5" hidden="1" outlineLevel="1" thickBot="1">
      <c r="A10" s="188"/>
      <c r="B10" s="187"/>
      <c r="C10" s="41" t="s">
        <v>54</v>
      </c>
      <c r="D10" s="152"/>
      <c r="E10" s="100"/>
      <c r="F10" s="101"/>
      <c r="G10" s="101"/>
      <c r="H10" s="101"/>
      <c r="I10" s="101"/>
      <c r="J10" s="101"/>
      <c r="K10" s="101"/>
      <c r="L10" s="101"/>
      <c r="M10" s="101"/>
      <c r="N10" s="101"/>
      <c r="O10" s="10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104"/>
      <c r="BC10" s="100"/>
      <c r="BD10" s="101"/>
      <c r="BE10" s="101"/>
      <c r="BF10" s="101"/>
      <c r="BG10" s="101"/>
      <c r="BH10" s="101"/>
      <c r="BI10" s="101"/>
      <c r="BJ10" s="101"/>
      <c r="BK10" s="101"/>
      <c r="BL10" s="101"/>
      <c r="BM10" s="101"/>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104"/>
      <c r="DA10" s="105">
        <f t="shared" si="5"/>
        <v>0</v>
      </c>
      <c r="DB10" s="117">
        <f t="shared" si="0"/>
        <v>0</v>
      </c>
      <c r="DD10" s="234"/>
      <c r="DE10" s="175"/>
      <c r="DF10" s="235"/>
      <c r="DG10" s="175"/>
      <c r="DH10" s="175"/>
      <c r="DI10" s="226" t="s">
        <v>38</v>
      </c>
      <c r="DJ10" s="221">
        <f>SUM(DB70,DB73,DB76,DB79,DB82,DB86,DB89,DB92,DB95,DB98,DB101,DB104,DB107,DB110,DB113,DB116,DB119,DB122,DB125,DB128)</f>
        <v>0</v>
      </c>
      <c r="DK10" s="221">
        <f t="shared" si="6"/>
        <v>0</v>
      </c>
      <c r="DL10" s="221">
        <f t="shared" si="7"/>
        <v>0</v>
      </c>
      <c r="DM10" s="231"/>
      <c r="DN10" s="171"/>
      <c r="DO10" s="175"/>
      <c r="DP10" s="175">
        <f t="shared" si="1"/>
        <v>0</v>
      </c>
      <c r="DQ10" s="175">
        <f t="shared" si="2"/>
        <v>0</v>
      </c>
      <c r="DR10" s="175">
        <f t="shared" si="3"/>
        <v>0</v>
      </c>
      <c r="DS10" s="175">
        <f t="shared" si="4"/>
        <v>0</v>
      </c>
      <c r="DT10" s="175"/>
      <c r="DU10" s="171"/>
    </row>
    <row r="11" spans="1:125" s="176" customFormat="1" ht="19.5" hidden="1" outlineLevel="1" thickBot="1">
      <c r="A11" s="37"/>
      <c r="B11" s="38"/>
      <c r="C11" s="46" t="s">
        <v>91</v>
      </c>
      <c r="D11" s="153"/>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102"/>
      <c r="BC11" s="97"/>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102"/>
      <c r="DA11" s="105">
        <f t="shared" si="5"/>
        <v>0</v>
      </c>
      <c r="DB11" s="117">
        <f t="shared" si="0"/>
        <v>0</v>
      </c>
      <c r="DD11" s="217" t="s">
        <v>92</v>
      </c>
      <c r="DE11" s="218" t="s">
        <v>77</v>
      </c>
      <c r="DF11" s="218" t="s">
        <v>224</v>
      </c>
      <c r="DG11" s="218" t="s">
        <v>225</v>
      </c>
      <c r="DH11" s="219"/>
      <c r="DI11" s="226" t="s">
        <v>82</v>
      </c>
      <c r="DJ11" s="221">
        <f t="shared" ref="DJ11:DJ12" si="8">SUM(DB71,DB74,DB77,DB80,DB83,DB87,DB90,DB93,DB96,DB99,DB102,DB105,DB108,DB111,DB114,DB117,DB120,DB123,DB126,DB129)</f>
        <v>0</v>
      </c>
      <c r="DK11" s="221">
        <f t="shared" si="6"/>
        <v>0</v>
      </c>
      <c r="DL11" s="221">
        <f t="shared" si="7"/>
        <v>0</v>
      </c>
      <c r="DM11" s="175"/>
      <c r="DN11" s="201" t="s">
        <v>93</v>
      </c>
      <c r="DO11" s="240">
        <f>VLOOKUP((Option1PriceYear),DeflatorTable,6)/100</f>
        <v>1</v>
      </c>
      <c r="DP11" s="175">
        <f t="shared" si="1"/>
        <v>0</v>
      </c>
      <c r="DQ11" s="175">
        <f t="shared" si="2"/>
        <v>0</v>
      </c>
      <c r="DR11" s="175">
        <f t="shared" si="3"/>
        <v>0</v>
      </c>
      <c r="DS11" s="175">
        <f t="shared" si="4"/>
        <v>0</v>
      </c>
      <c r="DT11" s="175"/>
    </row>
    <row r="12" spans="1:125" s="176" customFormat="1" ht="15.4" hidden="1" customHeight="1" outlineLevel="1" thickBot="1">
      <c r="A12" s="185" t="str">
        <f>IF(DA11&lt;&gt;0,(IF(OR(A11="",B11=""),"Please fill in the two boxes above",IF(AND(B11="YES",OR(A11="OTHER",A11="")),"YES for direct impacts on business/household only",""))),"")</f>
        <v/>
      </c>
      <c r="B12" s="187"/>
      <c r="C12" s="40" t="s">
        <v>53</v>
      </c>
      <c r="D12" s="151"/>
      <c r="E12" s="99"/>
      <c r="F12" s="3"/>
      <c r="G12" s="3"/>
      <c r="H12" s="3"/>
      <c r="I12" s="3"/>
      <c r="J12" s="3"/>
      <c r="K12" s="3"/>
      <c r="L12" s="3"/>
      <c r="M12" s="3"/>
      <c r="N12" s="3"/>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103"/>
      <c r="BC12" s="99"/>
      <c r="BD12" s="3"/>
      <c r="BE12" s="3"/>
      <c r="BF12" s="3"/>
      <c r="BG12" s="3"/>
      <c r="BH12" s="3"/>
      <c r="BI12" s="3"/>
      <c r="BJ12" s="3"/>
      <c r="BK12" s="3"/>
      <c r="BL12" s="3"/>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103"/>
      <c r="DA12" s="105">
        <f t="shared" si="5"/>
        <v>0</v>
      </c>
      <c r="DB12" s="117">
        <f t="shared" si="0"/>
        <v>0</v>
      </c>
      <c r="DD12" s="223" t="s">
        <v>94</v>
      </c>
      <c r="DE12" s="224">
        <f>DU13/DO13</f>
        <v>0</v>
      </c>
      <c r="DF12" s="224">
        <f>DE12/DO11</f>
        <v>0</v>
      </c>
      <c r="DG12" s="224">
        <f>DF12/DO12</f>
        <v>0</v>
      </c>
      <c r="DH12" s="241"/>
      <c r="DI12" s="226" t="s">
        <v>86</v>
      </c>
      <c r="DJ12" s="221">
        <f t="shared" si="8"/>
        <v>0</v>
      </c>
      <c r="DK12" s="221">
        <f t="shared" si="6"/>
        <v>0</v>
      </c>
      <c r="DL12" s="221">
        <f t="shared" si="7"/>
        <v>0</v>
      </c>
      <c r="DM12" s="175"/>
      <c r="DN12" s="232" t="s">
        <v>95</v>
      </c>
      <c r="DO12" s="233">
        <f>(DO8^(Option1PVYear-DO9))</f>
        <v>1</v>
      </c>
      <c r="DP12" s="175">
        <f t="shared" si="1"/>
        <v>0</v>
      </c>
      <c r="DQ12" s="175">
        <f t="shared" si="2"/>
        <v>0</v>
      </c>
      <c r="DR12" s="175">
        <f t="shared" si="3"/>
        <v>0</v>
      </c>
      <c r="DS12" s="175">
        <f t="shared" si="4"/>
        <v>0</v>
      </c>
      <c r="DT12" s="175"/>
      <c r="DU12" s="216" t="s">
        <v>96</v>
      </c>
    </row>
    <row r="13" spans="1:125" s="176" customFormat="1" ht="16.5" hidden="1" outlineLevel="1" thickBot="1">
      <c r="A13" s="188"/>
      <c r="B13" s="187"/>
      <c r="C13" s="41" t="s">
        <v>54</v>
      </c>
      <c r="D13" s="152"/>
      <c r="E13" s="100"/>
      <c r="F13" s="101"/>
      <c r="G13" s="101"/>
      <c r="H13" s="101"/>
      <c r="I13" s="101"/>
      <c r="J13" s="101"/>
      <c r="K13" s="101"/>
      <c r="L13" s="101"/>
      <c r="M13" s="101"/>
      <c r="N13" s="101"/>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104"/>
      <c r="BC13" s="100"/>
      <c r="BD13" s="101"/>
      <c r="BE13" s="101"/>
      <c r="BF13" s="101"/>
      <c r="BG13" s="101"/>
      <c r="BH13" s="101"/>
      <c r="BI13" s="101"/>
      <c r="BJ13" s="101"/>
      <c r="BK13" s="101"/>
      <c r="BL13" s="101"/>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104"/>
      <c r="DA13" s="105">
        <f t="shared" si="5"/>
        <v>0</v>
      </c>
      <c r="DB13" s="117">
        <f t="shared" si="0"/>
        <v>0</v>
      </c>
      <c r="DD13" s="223" t="s">
        <v>97</v>
      </c>
      <c r="DE13" s="224">
        <f>DU15/DO13</f>
        <v>0</v>
      </c>
      <c r="DF13" s="224">
        <f>DE13/DO11</f>
        <v>0</v>
      </c>
      <c r="DG13" s="224">
        <f>DF13/DO12</f>
        <v>0</v>
      </c>
      <c r="DH13" s="241"/>
      <c r="DN13" s="237" t="s">
        <v>98</v>
      </c>
      <c r="DO13" s="242">
        <f>VLOOKUP(Option1Period,AnnuityTable,7)</f>
        <v>8.607686508868186</v>
      </c>
      <c r="DP13" s="175">
        <f t="shared" si="1"/>
        <v>0</v>
      </c>
      <c r="DQ13" s="175">
        <f t="shared" si="2"/>
        <v>0</v>
      </c>
      <c r="DR13" s="175">
        <f t="shared" si="3"/>
        <v>0</v>
      </c>
      <c r="DS13" s="175">
        <f t="shared" si="4"/>
        <v>0</v>
      </c>
      <c r="DT13" s="175"/>
      <c r="DU13" s="222">
        <f>SUMPRODUCT(DB5:DB65,DS5:DS65)</f>
        <v>0</v>
      </c>
    </row>
    <row r="14" spans="1:125" s="176" customFormat="1" ht="16.5" hidden="1" outlineLevel="1" thickBot="1">
      <c r="A14" s="37"/>
      <c r="B14" s="38"/>
      <c r="C14" s="46" t="s">
        <v>99</v>
      </c>
      <c r="D14" s="153"/>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102"/>
      <c r="BC14" s="97"/>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102"/>
      <c r="DA14" s="105">
        <f t="shared" si="5"/>
        <v>0</v>
      </c>
      <c r="DB14" s="117">
        <f t="shared" si="0"/>
        <v>0</v>
      </c>
      <c r="DD14" s="223" t="s">
        <v>100</v>
      </c>
      <c r="DE14" s="224">
        <f>DE12-DE13</f>
        <v>0</v>
      </c>
      <c r="DF14" s="230">
        <f>DE14/DO11</f>
        <v>0</v>
      </c>
      <c r="DG14" s="224">
        <f>DF14/DO12</f>
        <v>0</v>
      </c>
      <c r="DH14" s="241"/>
      <c r="DI14" s="220" t="s">
        <v>101</v>
      </c>
      <c r="DJ14" s="221" t="str">
        <f>Option1PriceYear&amp;" Prices "&amp;Option1PVYear&amp;" Base Year"</f>
        <v>2026 Prices 2026 Base Year</v>
      </c>
      <c r="DK14" s="221" t="s">
        <v>224</v>
      </c>
      <c r="DL14" s="221" t="s">
        <v>225</v>
      </c>
      <c r="DP14" s="175">
        <f t="shared" si="1"/>
        <v>0</v>
      </c>
      <c r="DQ14" s="175">
        <f t="shared" si="2"/>
        <v>0</v>
      </c>
      <c r="DR14" s="175">
        <f t="shared" si="3"/>
        <v>0</v>
      </c>
      <c r="DS14" s="175">
        <f t="shared" si="4"/>
        <v>0</v>
      </c>
      <c r="DT14" s="175"/>
      <c r="DU14" s="227" t="s">
        <v>102</v>
      </c>
    </row>
    <row r="15" spans="1:125" s="176" customFormat="1" ht="16.5" hidden="1" outlineLevel="1" thickBot="1">
      <c r="A15" s="185" t="str">
        <f>IF(DA14&lt;&gt;0,(IF(OR(A14="",B14=""),"Please fill in the two boxes above",IF(AND(B14="YES",OR(A14="OTHER",A14="")),"YES for direct impacts on business/household only",""))),"")</f>
        <v/>
      </c>
      <c r="B15" s="187"/>
      <c r="C15" s="40" t="s">
        <v>53</v>
      </c>
      <c r="D15" s="151"/>
      <c r="E15" s="99"/>
      <c r="F15" s="3"/>
      <c r="G15" s="3"/>
      <c r="H15" s="3"/>
      <c r="I15" s="3"/>
      <c r="J15" s="3"/>
      <c r="K15" s="3"/>
      <c r="L15" s="3"/>
      <c r="M15" s="3"/>
      <c r="N15" s="3"/>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103"/>
      <c r="BC15" s="99"/>
      <c r="BD15" s="3"/>
      <c r="BE15" s="3"/>
      <c r="BF15" s="3"/>
      <c r="BG15" s="3"/>
      <c r="BH15" s="3"/>
      <c r="BI15" s="3"/>
      <c r="BJ15" s="3"/>
      <c r="BK15" s="3"/>
      <c r="BL15" s="3"/>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103"/>
      <c r="DA15" s="105">
        <f t="shared" si="5"/>
        <v>0</v>
      </c>
      <c r="DB15" s="117">
        <f t="shared" si="0"/>
        <v>0</v>
      </c>
      <c r="DH15" s="175"/>
      <c r="DI15" s="226" t="s">
        <v>38</v>
      </c>
      <c r="DJ15" s="221">
        <f>SUM(DA21,DA24,DA27,DA30,DA33,DA36,DA39,DA42,DA45,DA48,DA51,DA54,DA57,DA60,DA63)</f>
        <v>0</v>
      </c>
      <c r="DK15" s="221">
        <f t="shared" si="6"/>
        <v>0</v>
      </c>
      <c r="DL15" s="221">
        <f>DK15/$DO$12</f>
        <v>0</v>
      </c>
      <c r="DP15" s="175">
        <f t="shared" si="1"/>
        <v>0</v>
      </c>
      <c r="DQ15" s="175">
        <f t="shared" si="2"/>
        <v>0</v>
      </c>
      <c r="DR15" s="175">
        <f t="shared" si="3"/>
        <v>0</v>
      </c>
      <c r="DS15" s="175">
        <f t="shared" si="4"/>
        <v>0</v>
      </c>
      <c r="DT15" s="175"/>
      <c r="DU15" s="222">
        <f>SUMPRODUCT(DB70:DB130,DS70:DS130)</f>
        <v>0</v>
      </c>
    </row>
    <row r="16" spans="1:125" s="176" customFormat="1" ht="16.5" hidden="1" outlineLevel="1" thickBot="1">
      <c r="A16" s="188"/>
      <c r="B16" s="187"/>
      <c r="C16" s="41" t="s">
        <v>54</v>
      </c>
      <c r="D16" s="152"/>
      <c r="E16" s="100"/>
      <c r="F16" s="101"/>
      <c r="G16" s="101"/>
      <c r="H16" s="101"/>
      <c r="I16" s="101"/>
      <c r="J16" s="101"/>
      <c r="K16" s="101"/>
      <c r="L16" s="101"/>
      <c r="M16" s="101"/>
      <c r="N16" s="101"/>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104"/>
      <c r="BC16" s="100"/>
      <c r="BD16" s="101"/>
      <c r="BE16" s="101"/>
      <c r="BF16" s="101"/>
      <c r="BG16" s="101"/>
      <c r="BH16" s="101"/>
      <c r="BI16" s="101"/>
      <c r="BJ16" s="101"/>
      <c r="BK16" s="101"/>
      <c r="BL16" s="101"/>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104"/>
      <c r="DA16" s="105">
        <f t="shared" si="5"/>
        <v>0</v>
      </c>
      <c r="DB16" s="117">
        <f t="shared" si="0"/>
        <v>0</v>
      </c>
      <c r="DH16" s="175"/>
      <c r="DI16" s="226" t="s">
        <v>82</v>
      </c>
      <c r="DJ16" s="221">
        <f>SUM(DA22,DA25,DA28,DA31,DA34,DA37,DA40,DA43,DA46,DA49,DA52,DA55,DA58,DA61,DA64)</f>
        <v>0</v>
      </c>
      <c r="DK16" s="221">
        <f t="shared" si="6"/>
        <v>0</v>
      </c>
      <c r="DL16" s="221">
        <f t="shared" ref="DL16:DL21" si="9">DK16/$DO$12</f>
        <v>0</v>
      </c>
      <c r="DP16" s="175">
        <f t="shared" si="1"/>
        <v>0</v>
      </c>
      <c r="DQ16" s="175">
        <f t="shared" si="2"/>
        <v>0</v>
      </c>
      <c r="DR16" s="175">
        <f t="shared" si="3"/>
        <v>0</v>
      </c>
      <c r="DS16" s="175">
        <f t="shared" si="4"/>
        <v>0</v>
      </c>
      <c r="DT16" s="175"/>
      <c r="DU16" s="227" t="s">
        <v>103</v>
      </c>
    </row>
    <row r="17" spans="1:125" s="176" customFormat="1" ht="19.5" hidden="1" outlineLevel="1" thickBot="1">
      <c r="A17" s="37"/>
      <c r="B17" s="38"/>
      <c r="C17" s="46" t="s">
        <v>104</v>
      </c>
      <c r="D17" s="15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105">
        <f t="shared" si="5"/>
        <v>0</v>
      </c>
      <c r="DB17" s="117">
        <f t="shared" si="0"/>
        <v>0</v>
      </c>
      <c r="DD17" s="217" t="s">
        <v>105</v>
      </c>
      <c r="DE17" s="218" t="s">
        <v>224</v>
      </c>
      <c r="DF17" s="218" t="s">
        <v>225</v>
      </c>
      <c r="DG17" s="219"/>
      <c r="DH17" s="219"/>
      <c r="DI17" s="226" t="s">
        <v>86</v>
      </c>
      <c r="DJ17" s="221">
        <f t="shared" ref="DJ17" si="10">SUM(DA23,DA26,DA29,DA32,DA35,DA38,DA41,DA44,DA47,DA50,DA53,DA56,DA59,DA62,DA65)</f>
        <v>0</v>
      </c>
      <c r="DK17" s="221">
        <f t="shared" si="6"/>
        <v>0</v>
      </c>
      <c r="DL17" s="221">
        <f t="shared" si="9"/>
        <v>0</v>
      </c>
      <c r="DP17" s="175">
        <f t="shared" si="1"/>
        <v>0</v>
      </c>
      <c r="DQ17" s="175">
        <f t="shared" si="2"/>
        <v>0</v>
      </c>
      <c r="DR17" s="175">
        <f t="shared" si="3"/>
        <v>0</v>
      </c>
      <c r="DS17" s="175">
        <f t="shared" si="4"/>
        <v>0</v>
      </c>
      <c r="DT17" s="175"/>
      <c r="DU17" s="239">
        <f>DU15-DU13</f>
        <v>0</v>
      </c>
    </row>
    <row r="18" spans="1:125" s="176" customFormat="1" ht="16.5" hidden="1" outlineLevel="1" thickBot="1">
      <c r="A18" s="185" t="str">
        <f>IF(DA17&lt;&gt;0,(IF(OR(A17="",B17=""),"Please fill in the two boxes above",IF(AND(B17="YES",OR(A17="OTHER",A17="")),"YES for direct impacts on business/household only",""))),"")</f>
        <v/>
      </c>
      <c r="B18" s="187"/>
      <c r="C18" s="40" t="s">
        <v>53</v>
      </c>
      <c r="D18" s="15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105">
        <f t="shared" si="5"/>
        <v>0</v>
      </c>
      <c r="DB18" s="117">
        <f t="shared" si="0"/>
        <v>0</v>
      </c>
      <c r="DD18" s="223" t="s">
        <v>106</v>
      </c>
      <c r="DE18" s="224">
        <f>DU21/DO11</f>
        <v>0</v>
      </c>
      <c r="DF18" s="224">
        <f>DE18/DO12</f>
        <v>0</v>
      </c>
      <c r="DG18" s="241"/>
      <c r="DH18" s="241"/>
      <c r="DI18" s="220" t="s">
        <v>107</v>
      </c>
      <c r="DJ18" s="236"/>
      <c r="DK18" s="221"/>
      <c r="DL18" s="221"/>
      <c r="DP18" s="175">
        <f t="shared" si="1"/>
        <v>0</v>
      </c>
      <c r="DQ18" s="175">
        <f t="shared" si="2"/>
        <v>0</v>
      </c>
      <c r="DR18" s="175">
        <f t="shared" si="3"/>
        <v>0</v>
      </c>
      <c r="DS18" s="175">
        <f t="shared" si="4"/>
        <v>0</v>
      </c>
      <c r="DT18" s="175"/>
    </row>
    <row r="19" spans="1:125" s="176" customFormat="1" ht="16.5" hidden="1" outlineLevel="1" thickBot="1">
      <c r="A19" s="188"/>
      <c r="B19" s="187"/>
      <c r="C19" s="42" t="s">
        <v>54</v>
      </c>
      <c r="D19" s="154"/>
      <c r="E19" s="4"/>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4"/>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105">
        <f t="shared" si="5"/>
        <v>0</v>
      </c>
      <c r="DB19" s="117">
        <f t="shared" si="0"/>
        <v>0</v>
      </c>
      <c r="DD19" s="223" t="s">
        <v>108</v>
      </c>
      <c r="DE19" s="224">
        <f>DU23/DO11</f>
        <v>0</v>
      </c>
      <c r="DF19" s="224">
        <f>DE19/DO12</f>
        <v>0</v>
      </c>
      <c r="DG19" s="241"/>
      <c r="DH19" s="241"/>
      <c r="DI19" s="226" t="s">
        <v>38</v>
      </c>
      <c r="DJ19" s="221">
        <f>SUM(DA86,DA89,DA92,DA95,DA98,DA101,DA104,DA107,DA110,DA113,DA116,DA119,DA122,DA125,DA128)</f>
        <v>0</v>
      </c>
      <c r="DK19" s="221">
        <f t="shared" si="6"/>
        <v>0</v>
      </c>
      <c r="DL19" s="221">
        <f t="shared" si="9"/>
        <v>0</v>
      </c>
      <c r="DP19" s="175">
        <f t="shared" si="1"/>
        <v>0</v>
      </c>
      <c r="DQ19" s="175">
        <f t="shared" si="2"/>
        <v>0</v>
      </c>
      <c r="DR19" s="175">
        <f t="shared" si="3"/>
        <v>0</v>
      </c>
      <c r="DS19" s="175">
        <f t="shared" si="4"/>
        <v>0</v>
      </c>
      <c r="DT19" s="175"/>
      <c r="DU19" s="234"/>
    </row>
    <row r="20" spans="1:125" s="176" customFormat="1" ht="16.5" collapsed="1" thickBot="1">
      <c r="A20" s="183"/>
      <c r="B20" s="184"/>
      <c r="C20" s="90" t="s">
        <v>109</v>
      </c>
      <c r="D20" s="65"/>
      <c r="E20" s="208"/>
      <c r="F20" s="209"/>
      <c r="G20" s="209"/>
      <c r="H20" s="209"/>
      <c r="I20" s="209"/>
      <c r="J20" s="209"/>
      <c r="K20" s="209"/>
      <c r="L20" s="209"/>
      <c r="M20" s="209"/>
      <c r="N20" s="209"/>
      <c r="O20" s="209"/>
      <c r="P20" s="209"/>
      <c r="Q20" s="209"/>
      <c r="R20" s="209"/>
      <c r="S20" s="209"/>
      <c r="T20" s="209"/>
      <c r="U20" s="209"/>
      <c r="V20" s="209"/>
      <c r="W20" s="209"/>
      <c r="X20" s="211"/>
      <c r="Y20" s="208"/>
      <c r="Z20" s="209"/>
      <c r="AA20" s="209"/>
      <c r="AB20" s="209"/>
      <c r="AC20" s="209"/>
      <c r="AD20" s="209"/>
      <c r="AE20" s="209"/>
      <c r="AF20" s="209"/>
      <c r="AG20" s="209"/>
      <c r="AH20" s="211"/>
      <c r="AI20" s="208"/>
      <c r="AJ20" s="209"/>
      <c r="AK20" s="209"/>
      <c r="AL20" s="209"/>
      <c r="AM20" s="212"/>
      <c r="AN20" s="212"/>
      <c r="AO20" s="209"/>
      <c r="AP20" s="209"/>
      <c r="AQ20" s="209"/>
      <c r="AR20" s="209"/>
      <c r="AS20" s="208"/>
      <c r="AT20" s="209"/>
      <c r="AU20" s="209"/>
      <c r="AV20" s="209"/>
      <c r="AW20" s="212"/>
      <c r="AX20" s="212"/>
      <c r="AY20" s="209"/>
      <c r="AZ20" s="209"/>
      <c r="BA20" s="209"/>
      <c r="BB20" s="209"/>
      <c r="BC20" s="208"/>
      <c r="BD20" s="209"/>
      <c r="BE20" s="209"/>
      <c r="BF20" s="209"/>
      <c r="BG20" s="209"/>
      <c r="BH20" s="209"/>
      <c r="BI20" s="209"/>
      <c r="BJ20" s="209"/>
      <c r="BK20" s="209"/>
      <c r="BL20" s="209"/>
      <c r="BM20" s="209"/>
      <c r="BN20" s="209"/>
      <c r="BO20" s="209"/>
      <c r="BP20" s="209"/>
      <c r="BQ20" s="209"/>
      <c r="BR20" s="209"/>
      <c r="BS20" s="209"/>
      <c r="BT20" s="209"/>
      <c r="BU20" s="209"/>
      <c r="BV20" s="211"/>
      <c r="BW20" s="208"/>
      <c r="BX20" s="209"/>
      <c r="BY20" s="209"/>
      <c r="BZ20" s="209"/>
      <c r="CA20" s="209"/>
      <c r="CB20" s="209"/>
      <c r="CC20" s="209"/>
      <c r="CD20" s="209"/>
      <c r="CE20" s="209"/>
      <c r="CF20" s="211"/>
      <c r="CG20" s="208"/>
      <c r="CH20" s="209"/>
      <c r="CI20" s="209"/>
      <c r="CJ20" s="209"/>
      <c r="CK20" s="212"/>
      <c r="CL20" s="212"/>
      <c r="CM20" s="209"/>
      <c r="CN20" s="209"/>
      <c r="CO20" s="209"/>
      <c r="CP20" s="209"/>
      <c r="CQ20" s="208"/>
      <c r="CR20" s="209"/>
      <c r="CS20" s="209"/>
      <c r="CT20" s="209"/>
      <c r="CU20" s="212"/>
      <c r="CV20" s="212"/>
      <c r="CW20" s="209"/>
      <c r="CX20" s="209"/>
      <c r="CY20" s="209"/>
      <c r="CZ20" s="209"/>
      <c r="DA20" s="210"/>
      <c r="DB20" s="194"/>
      <c r="DD20" s="223" t="s">
        <v>110</v>
      </c>
      <c r="DE20" s="230">
        <f>DU25/DO11</f>
        <v>0</v>
      </c>
      <c r="DF20" s="224">
        <f>DE20/DO12</f>
        <v>0</v>
      </c>
      <c r="DG20" s="241"/>
      <c r="DH20" s="241"/>
      <c r="DI20" s="226" t="s">
        <v>111</v>
      </c>
      <c r="DJ20" s="221">
        <f t="shared" ref="DJ20:DJ21" si="11">SUM(DA87,DA90,DA93,DA96,DA99,DA102,DA105,DA108,DA111,DA114,DA117,DA120,DA123,DA126,DA129)</f>
        <v>0</v>
      </c>
      <c r="DK20" s="221">
        <f t="shared" si="6"/>
        <v>0</v>
      </c>
      <c r="DL20" s="221">
        <f t="shared" si="9"/>
        <v>0</v>
      </c>
      <c r="DP20" s="175">
        <f t="shared" si="1"/>
        <v>0</v>
      </c>
      <c r="DQ20" s="175">
        <f t="shared" si="2"/>
        <v>0</v>
      </c>
      <c r="DR20" s="175">
        <f t="shared" si="3"/>
        <v>0</v>
      </c>
      <c r="DS20" s="175">
        <f t="shared" si="4"/>
        <v>0</v>
      </c>
      <c r="DT20" s="175"/>
      <c r="DU20" s="216" t="s">
        <v>112</v>
      </c>
    </row>
    <row r="21" spans="1:125" s="176" customFormat="1" ht="16.5" thickBot="1">
      <c r="A21" s="37"/>
      <c r="B21" s="38"/>
      <c r="C21" s="39" t="s">
        <v>114</v>
      </c>
      <c r="D21" s="150"/>
      <c r="E21" s="114"/>
      <c r="F21" s="98"/>
      <c r="G21" s="116"/>
      <c r="H21" s="98"/>
      <c r="I21" s="112"/>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114"/>
      <c r="BD21" s="98"/>
      <c r="BE21" s="116"/>
      <c r="BF21" s="98"/>
      <c r="BG21" s="112"/>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105">
        <f>SUM(E21:CZ21)</f>
        <v>0</v>
      </c>
      <c r="DB21" s="117">
        <f t="shared" ref="DB21:DB65" si="12">SUMPRODUCT(E21:CZ21,DiscountFactors)</f>
        <v>0</v>
      </c>
      <c r="DD21" s="234"/>
      <c r="DE21" s="241"/>
      <c r="DF21" s="175"/>
      <c r="DG21" s="175"/>
      <c r="DI21" s="226" t="s">
        <v>115</v>
      </c>
      <c r="DJ21" s="221">
        <f t="shared" si="11"/>
        <v>0</v>
      </c>
      <c r="DK21" s="221">
        <f t="shared" si="6"/>
        <v>0</v>
      </c>
      <c r="DL21" s="221">
        <f t="shared" si="9"/>
        <v>0</v>
      </c>
      <c r="DP21" s="175">
        <f t="shared" si="1"/>
        <v>0</v>
      </c>
      <c r="DQ21" s="175">
        <f t="shared" si="2"/>
        <v>0</v>
      </c>
      <c r="DR21" s="175">
        <f t="shared" si="3"/>
        <v>0</v>
      </c>
      <c r="DS21" s="175">
        <f t="shared" si="4"/>
        <v>0</v>
      </c>
      <c r="DT21" s="175"/>
      <c r="DU21" s="222">
        <f>SUMPRODUCT(DB5:DB65,DP5:DP65)</f>
        <v>0</v>
      </c>
    </row>
    <row r="22" spans="1:125" s="176" customFormat="1" ht="15.4" customHeight="1" thickBot="1">
      <c r="A22" s="185" t="str">
        <f>IF(DA21&lt;&gt;0,(IF(OR(A21="",B21=""),"Please fill in the two boxes above",IF(AND(B21="YES",OR(A21="OTHER",A21="")),"YES for direct impacts on business/household only",""))),"")</f>
        <v/>
      </c>
      <c r="B22" s="187"/>
      <c r="C22" s="40" t="s">
        <v>53</v>
      </c>
      <c r="D22" s="151"/>
      <c r="E22" s="99"/>
      <c r="F22" s="99"/>
      <c r="G22" s="99"/>
      <c r="H22" s="3"/>
      <c r="I22" s="3"/>
      <c r="J22" s="3"/>
      <c r="K22" s="3"/>
      <c r="L22" s="3"/>
      <c r="M22" s="3"/>
      <c r="N22" s="3"/>
      <c r="O22" s="3"/>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99"/>
      <c r="BD22" s="99"/>
      <c r="BE22" s="99"/>
      <c r="BF22" s="3"/>
      <c r="BG22" s="3"/>
      <c r="BH22" s="3"/>
      <c r="BI22" s="3"/>
      <c r="BJ22" s="3"/>
      <c r="BK22" s="3"/>
      <c r="BL22" s="3"/>
      <c r="BM22" s="3"/>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105">
        <f t="shared" ref="DA22:DA65" si="13">SUM(E22:CZ22)</f>
        <v>0</v>
      </c>
      <c r="DB22" s="117">
        <f t="shared" si="12"/>
        <v>0</v>
      </c>
      <c r="DD22" s="234"/>
      <c r="DE22" s="241"/>
      <c r="DF22" s="175"/>
      <c r="DG22" s="175"/>
      <c r="DP22" s="175">
        <f t="shared" si="1"/>
        <v>0</v>
      </c>
      <c r="DQ22" s="175">
        <f t="shared" si="2"/>
        <v>0</v>
      </c>
      <c r="DR22" s="175">
        <f t="shared" si="3"/>
        <v>0</v>
      </c>
      <c r="DS22" s="175">
        <f t="shared" si="4"/>
        <v>0</v>
      </c>
      <c r="DT22" s="175"/>
      <c r="DU22" s="227" t="s">
        <v>116</v>
      </c>
    </row>
    <row r="23" spans="1:125" s="176" customFormat="1" ht="19.5" thickBot="1">
      <c r="A23" s="188"/>
      <c r="B23" s="187"/>
      <c r="C23" s="41" t="s">
        <v>54</v>
      </c>
      <c r="D23" s="152"/>
      <c r="E23" s="100"/>
      <c r="F23" s="100"/>
      <c r="G23" s="100"/>
      <c r="H23" s="101"/>
      <c r="I23" s="101"/>
      <c r="J23" s="101"/>
      <c r="K23" s="101"/>
      <c r="L23" s="101"/>
      <c r="M23" s="101"/>
      <c r="N23" s="101"/>
      <c r="O23" s="101"/>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100"/>
      <c r="BD23" s="100"/>
      <c r="BE23" s="100"/>
      <c r="BF23" s="101"/>
      <c r="BG23" s="101"/>
      <c r="BH23" s="101"/>
      <c r="BI23" s="101"/>
      <c r="BJ23" s="101"/>
      <c r="BK23" s="101"/>
      <c r="BL23" s="101"/>
      <c r="BM23" s="101"/>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105">
        <f t="shared" si="13"/>
        <v>0</v>
      </c>
      <c r="DB23" s="117">
        <f t="shared" si="12"/>
        <v>0</v>
      </c>
      <c r="DD23" s="217" t="s">
        <v>117</v>
      </c>
      <c r="DE23" s="218" t="s">
        <v>224</v>
      </c>
      <c r="DF23" s="218" t="s">
        <v>225</v>
      </c>
      <c r="DG23" s="219"/>
      <c r="DI23" s="220" t="s">
        <v>118</v>
      </c>
      <c r="DJ23" s="221" t="str">
        <f>Option1PriceYear&amp;" Prices "&amp;Option1PVYear&amp;" Base Year"</f>
        <v>2026 Prices 2026 Base Year</v>
      </c>
      <c r="DK23" s="221" t="s">
        <v>224</v>
      </c>
      <c r="DL23" s="221" t="s">
        <v>225</v>
      </c>
      <c r="DP23" s="175">
        <f t="shared" si="1"/>
        <v>0</v>
      </c>
      <c r="DQ23" s="175">
        <f t="shared" si="2"/>
        <v>0</v>
      </c>
      <c r="DR23" s="175">
        <f t="shared" si="3"/>
        <v>0</v>
      </c>
      <c r="DS23" s="175">
        <f t="shared" si="4"/>
        <v>0</v>
      </c>
      <c r="DT23" s="175"/>
      <c r="DU23" s="243">
        <f>SUMPRODUCT(DB70:DB130,DP70:DP130)</f>
        <v>0</v>
      </c>
    </row>
    <row r="24" spans="1:125" s="176" customFormat="1" ht="16.5" thickBot="1">
      <c r="A24" s="37"/>
      <c r="B24" s="38"/>
      <c r="C24" s="111" t="s">
        <v>119</v>
      </c>
      <c r="D24" s="153"/>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7"/>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105">
        <f t="shared" si="13"/>
        <v>0</v>
      </c>
      <c r="DB24" s="117">
        <f t="shared" si="12"/>
        <v>0</v>
      </c>
      <c r="DD24" s="223" t="s">
        <v>120</v>
      </c>
      <c r="DE24" s="224">
        <f>DJ6/DO11</f>
        <v>0</v>
      </c>
      <c r="DF24" s="224">
        <f>DE24/DO12</f>
        <v>0</v>
      </c>
      <c r="DG24" s="241"/>
      <c r="DI24" s="226" t="s">
        <v>38</v>
      </c>
      <c r="DJ24" s="221">
        <f>SUM(DA5,DA8,DA11,DA14,DA17)</f>
        <v>0</v>
      </c>
      <c r="DK24" s="221">
        <f t="shared" si="6"/>
        <v>0</v>
      </c>
      <c r="DL24" s="221">
        <f>DK24/$DO$12</f>
        <v>0</v>
      </c>
      <c r="DP24" s="175">
        <f t="shared" si="1"/>
        <v>0</v>
      </c>
      <c r="DQ24" s="175">
        <f t="shared" si="2"/>
        <v>0</v>
      </c>
      <c r="DR24" s="175">
        <f t="shared" si="3"/>
        <v>0</v>
      </c>
      <c r="DS24" s="175">
        <f t="shared" si="4"/>
        <v>0</v>
      </c>
      <c r="DT24" s="175"/>
      <c r="DU24" s="227" t="s">
        <v>121</v>
      </c>
    </row>
    <row r="25" spans="1:125" s="176" customFormat="1" ht="16.5" thickBot="1">
      <c r="A25" s="185" t="str">
        <f>IF(DA24&lt;&gt;0,(IF(OR(A24="",B24=""),"Please fill in the two boxes above",IF(AND(B24="YES",OR(A24="OTHER",A24="")),"YES for direct impacts on business/household only",""))),"")</f>
        <v/>
      </c>
      <c r="B25" s="187"/>
      <c r="C25" s="40" t="s">
        <v>53</v>
      </c>
      <c r="D25" s="151"/>
      <c r="E25" s="99"/>
      <c r="F25" s="3"/>
      <c r="G25" s="3"/>
      <c r="H25" s="3"/>
      <c r="I25" s="3"/>
      <c r="J25" s="3"/>
      <c r="K25" s="3"/>
      <c r="L25" s="3"/>
      <c r="M25" s="3"/>
      <c r="N25" s="3"/>
      <c r="O25" s="3"/>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99"/>
      <c r="BD25" s="3"/>
      <c r="BE25" s="3"/>
      <c r="BF25" s="3"/>
      <c r="BG25" s="3"/>
      <c r="BH25" s="3"/>
      <c r="BI25" s="3"/>
      <c r="BJ25" s="3"/>
      <c r="BK25" s="3"/>
      <c r="BL25" s="3"/>
      <c r="BM25" s="3"/>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105">
        <f t="shared" si="13"/>
        <v>0</v>
      </c>
      <c r="DB25" s="117">
        <f t="shared" si="12"/>
        <v>0</v>
      </c>
      <c r="DD25" s="223" t="s">
        <v>122</v>
      </c>
      <c r="DE25" s="224">
        <f>DJ10/DO11</f>
        <v>0</v>
      </c>
      <c r="DF25" s="224">
        <f>DE25/DO12</f>
        <v>0</v>
      </c>
      <c r="DG25" s="241"/>
      <c r="DH25" s="175"/>
      <c r="DI25" s="226" t="s">
        <v>82</v>
      </c>
      <c r="DJ25" s="221">
        <f t="shared" ref="DJ25:DJ26" si="14">SUM(DA6,DA9,DA12,DA15,DA18)</f>
        <v>0</v>
      </c>
      <c r="DK25" s="221">
        <f t="shared" si="6"/>
        <v>0</v>
      </c>
      <c r="DL25" s="221">
        <f t="shared" ref="DL25:DL30" si="15">DK25/$DO$12</f>
        <v>0</v>
      </c>
      <c r="DP25" s="175">
        <f t="shared" si="1"/>
        <v>0</v>
      </c>
      <c r="DQ25" s="175">
        <f t="shared" si="2"/>
        <v>0</v>
      </c>
      <c r="DR25" s="175">
        <f t="shared" si="3"/>
        <v>0</v>
      </c>
      <c r="DS25" s="175">
        <f t="shared" si="4"/>
        <v>0</v>
      </c>
      <c r="DT25" s="175"/>
      <c r="DU25" s="239">
        <f>DU23-DU21</f>
        <v>0</v>
      </c>
    </row>
    <row r="26" spans="1:125" s="176" customFormat="1" ht="16.5" thickBot="1">
      <c r="A26" s="188"/>
      <c r="B26" s="187"/>
      <c r="C26" s="40" t="s">
        <v>54</v>
      </c>
      <c r="D26" s="152"/>
      <c r="E26" s="100"/>
      <c r="F26" s="101"/>
      <c r="G26" s="101"/>
      <c r="H26" s="101"/>
      <c r="I26" s="101"/>
      <c r="J26" s="101"/>
      <c r="K26" s="101"/>
      <c r="L26" s="101"/>
      <c r="M26" s="101"/>
      <c r="N26" s="101"/>
      <c r="O26" s="101"/>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100"/>
      <c r="BD26" s="101"/>
      <c r="BE26" s="101"/>
      <c r="BF26" s="101"/>
      <c r="BG26" s="101"/>
      <c r="BH26" s="101"/>
      <c r="BI26" s="101"/>
      <c r="BJ26" s="101"/>
      <c r="BK26" s="101"/>
      <c r="BL26" s="101"/>
      <c r="BM26" s="101"/>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105">
        <f t="shared" si="13"/>
        <v>0</v>
      </c>
      <c r="DB26" s="117">
        <f t="shared" si="12"/>
        <v>0</v>
      </c>
      <c r="DD26" s="223" t="s">
        <v>123</v>
      </c>
      <c r="DE26" s="224">
        <f>(DE25-DE24)</f>
        <v>0</v>
      </c>
      <c r="DF26" s="224">
        <f>DE26/DO12</f>
        <v>0</v>
      </c>
      <c r="DG26" s="241"/>
      <c r="DH26" s="175"/>
      <c r="DI26" s="226" t="s">
        <v>86</v>
      </c>
      <c r="DJ26" s="221">
        <f t="shared" si="14"/>
        <v>0</v>
      </c>
      <c r="DK26" s="221">
        <f t="shared" si="6"/>
        <v>0</v>
      </c>
      <c r="DL26" s="221">
        <f t="shared" si="15"/>
        <v>0</v>
      </c>
      <c r="DP26" s="175">
        <f t="shared" si="1"/>
        <v>0</v>
      </c>
      <c r="DQ26" s="175">
        <f t="shared" si="2"/>
        <v>0</v>
      </c>
      <c r="DR26" s="175">
        <f t="shared" si="3"/>
        <v>0</v>
      </c>
      <c r="DS26" s="175">
        <f t="shared" si="4"/>
        <v>0</v>
      </c>
      <c r="DT26" s="175"/>
    </row>
    <row r="27" spans="1:125" s="176" customFormat="1" ht="16.5" thickBot="1">
      <c r="A27" s="37"/>
      <c r="B27" s="38"/>
      <c r="C27" s="111" t="s">
        <v>124</v>
      </c>
      <c r="D27" s="153"/>
      <c r="E27" s="97"/>
      <c r="F27" s="98"/>
      <c r="G27" s="98"/>
      <c r="H27" s="98"/>
      <c r="I27" s="98">
        <v>0</v>
      </c>
      <c r="J27" s="98">
        <v>0</v>
      </c>
      <c r="K27" s="98">
        <v>0</v>
      </c>
      <c r="L27" s="98">
        <v>0</v>
      </c>
      <c r="M27" s="98">
        <v>0</v>
      </c>
      <c r="N27" s="98">
        <v>0</v>
      </c>
      <c r="O27" s="98">
        <v>0</v>
      </c>
      <c r="P27" s="98">
        <v>0</v>
      </c>
      <c r="Q27" s="98">
        <v>0</v>
      </c>
      <c r="R27" s="98">
        <v>0</v>
      </c>
      <c r="S27" s="98">
        <v>0</v>
      </c>
      <c r="T27" s="98">
        <v>0</v>
      </c>
      <c r="U27" s="98">
        <v>0</v>
      </c>
      <c r="V27" s="98">
        <v>0</v>
      </c>
      <c r="W27" s="98">
        <v>0</v>
      </c>
      <c r="X27" s="98">
        <v>0</v>
      </c>
      <c r="Y27" s="98">
        <v>0</v>
      </c>
      <c r="Z27" s="98">
        <v>0</v>
      </c>
      <c r="AA27" s="98">
        <v>0</v>
      </c>
      <c r="AB27" s="98">
        <v>0</v>
      </c>
      <c r="AC27" s="98">
        <v>0</v>
      </c>
      <c r="AD27" s="98">
        <v>0</v>
      </c>
      <c r="AE27" s="98">
        <v>0</v>
      </c>
      <c r="AF27" s="98">
        <v>0</v>
      </c>
      <c r="AG27" s="98">
        <v>0</v>
      </c>
      <c r="AH27" s="98">
        <v>0</v>
      </c>
      <c r="AI27" s="98">
        <v>0</v>
      </c>
      <c r="AJ27" s="98">
        <v>0</v>
      </c>
      <c r="AK27" s="98">
        <v>0</v>
      </c>
      <c r="AL27" s="98">
        <v>0</v>
      </c>
      <c r="AM27" s="98">
        <v>0</v>
      </c>
      <c r="AN27" s="98">
        <v>0</v>
      </c>
      <c r="AO27" s="98">
        <v>0</v>
      </c>
      <c r="AP27" s="98">
        <v>0</v>
      </c>
      <c r="AQ27" s="98">
        <v>0</v>
      </c>
      <c r="AR27" s="98">
        <v>0</v>
      </c>
      <c r="AS27" s="98">
        <v>0</v>
      </c>
      <c r="AT27" s="98">
        <v>0</v>
      </c>
      <c r="AU27" s="98">
        <v>0</v>
      </c>
      <c r="AV27" s="98">
        <v>0</v>
      </c>
      <c r="AW27" s="98">
        <v>0</v>
      </c>
      <c r="AX27" s="98">
        <v>0</v>
      </c>
      <c r="AY27" s="98">
        <v>0</v>
      </c>
      <c r="AZ27" s="98">
        <v>0</v>
      </c>
      <c r="BA27" s="98">
        <v>0</v>
      </c>
      <c r="BB27" s="98">
        <v>0</v>
      </c>
      <c r="BC27" s="97"/>
      <c r="BD27" s="98"/>
      <c r="BE27" s="98"/>
      <c r="BF27" s="98"/>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0</v>
      </c>
      <c r="CE27" s="98">
        <v>0</v>
      </c>
      <c r="CF27" s="98">
        <v>0</v>
      </c>
      <c r="CG27" s="98">
        <v>0</v>
      </c>
      <c r="CH27" s="98">
        <v>0</v>
      </c>
      <c r="CI27" s="98">
        <v>0</v>
      </c>
      <c r="CJ27" s="98">
        <v>0</v>
      </c>
      <c r="CK27" s="98">
        <v>0</v>
      </c>
      <c r="CL27" s="98">
        <v>0</v>
      </c>
      <c r="CM27" s="98">
        <v>0</v>
      </c>
      <c r="CN27" s="98">
        <v>0</v>
      </c>
      <c r="CO27" s="98">
        <v>0</v>
      </c>
      <c r="CP27" s="98">
        <v>0</v>
      </c>
      <c r="CQ27" s="98">
        <v>0</v>
      </c>
      <c r="CR27" s="98">
        <v>0</v>
      </c>
      <c r="CS27" s="98">
        <v>0</v>
      </c>
      <c r="CT27" s="98">
        <v>0</v>
      </c>
      <c r="CU27" s="98">
        <v>0</v>
      </c>
      <c r="CV27" s="98">
        <v>0</v>
      </c>
      <c r="CW27" s="98">
        <v>0</v>
      </c>
      <c r="CX27" s="98">
        <v>0</v>
      </c>
      <c r="CY27" s="98">
        <v>0</v>
      </c>
      <c r="CZ27" s="98">
        <v>0</v>
      </c>
      <c r="DA27" s="105">
        <f t="shared" si="13"/>
        <v>0</v>
      </c>
      <c r="DB27" s="117">
        <f t="shared" si="12"/>
        <v>0</v>
      </c>
      <c r="DF27" s="175"/>
      <c r="DI27" s="220" t="s">
        <v>125</v>
      </c>
      <c r="DJ27" s="236"/>
      <c r="DK27" s="221"/>
      <c r="DL27" s="221"/>
      <c r="DP27" s="175">
        <f t="shared" si="1"/>
        <v>0</v>
      </c>
      <c r="DQ27" s="175">
        <f t="shared" si="2"/>
        <v>0</v>
      </c>
      <c r="DR27" s="175">
        <f t="shared" si="3"/>
        <v>0</v>
      </c>
      <c r="DS27" s="175">
        <f t="shared" si="4"/>
        <v>0</v>
      </c>
      <c r="DT27" s="175"/>
    </row>
    <row r="28" spans="1:125" s="176" customFormat="1" ht="15.4" customHeight="1" thickBot="1">
      <c r="A28" s="185" t="str">
        <f>IF(DA27&lt;&gt;0,(IF(OR(A27="",B27=""),"Please fill in the two boxes above",IF(AND(B27="YES",OR(A27="OTHER",A27="")),"YES for direct impacts on business/household only",""))),"")</f>
        <v/>
      </c>
      <c r="B28" s="187"/>
      <c r="C28" s="40" t="s">
        <v>53</v>
      </c>
      <c r="D28" s="151"/>
      <c r="E28" s="99"/>
      <c r="F28" s="3"/>
      <c r="G28" s="3"/>
      <c r="H28" s="3"/>
      <c r="I28" s="3">
        <v>0</v>
      </c>
      <c r="J28" s="3">
        <v>0</v>
      </c>
      <c r="K28" s="3">
        <v>0</v>
      </c>
      <c r="L28" s="3">
        <v>0</v>
      </c>
      <c r="M28" s="3">
        <v>0</v>
      </c>
      <c r="N28" s="3">
        <v>0</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2">
        <v>0</v>
      </c>
      <c r="AG28" s="2">
        <v>0</v>
      </c>
      <c r="AH28" s="2">
        <v>0</v>
      </c>
      <c r="AI28" s="2">
        <v>0</v>
      </c>
      <c r="AJ28" s="2">
        <v>0</v>
      </c>
      <c r="AK28" s="2">
        <v>0</v>
      </c>
      <c r="AL28" s="2">
        <v>0</v>
      </c>
      <c r="AM28" s="2">
        <v>0</v>
      </c>
      <c r="AN28" s="2">
        <v>0</v>
      </c>
      <c r="AO28" s="2">
        <v>0</v>
      </c>
      <c r="AP28" s="2">
        <v>0</v>
      </c>
      <c r="AQ28" s="2">
        <v>0</v>
      </c>
      <c r="AR28" s="2">
        <v>0</v>
      </c>
      <c r="AS28" s="2">
        <v>0</v>
      </c>
      <c r="AT28" s="2">
        <v>0</v>
      </c>
      <c r="AU28" s="2">
        <v>0</v>
      </c>
      <c r="AV28" s="2">
        <v>0</v>
      </c>
      <c r="AW28" s="2">
        <v>0</v>
      </c>
      <c r="AX28" s="2">
        <v>0</v>
      </c>
      <c r="AY28" s="2">
        <v>0</v>
      </c>
      <c r="AZ28" s="2">
        <v>0</v>
      </c>
      <c r="BA28" s="2">
        <v>0</v>
      </c>
      <c r="BB28" s="2">
        <v>0</v>
      </c>
      <c r="BC28" s="99"/>
      <c r="BD28" s="3"/>
      <c r="BE28" s="3"/>
      <c r="BF28" s="3"/>
      <c r="BG28" s="3">
        <v>0</v>
      </c>
      <c r="BH28" s="3">
        <v>0</v>
      </c>
      <c r="BI28" s="3">
        <v>0</v>
      </c>
      <c r="BJ28" s="3">
        <v>0</v>
      </c>
      <c r="BK28" s="3">
        <v>0</v>
      </c>
      <c r="BL28" s="3">
        <v>0</v>
      </c>
      <c r="BM28" s="2">
        <v>0</v>
      </c>
      <c r="BN28" s="2">
        <v>0</v>
      </c>
      <c r="BO28" s="2">
        <v>0</v>
      </c>
      <c r="BP28" s="2">
        <v>0</v>
      </c>
      <c r="BQ28" s="2">
        <v>0</v>
      </c>
      <c r="BR28" s="2">
        <v>0</v>
      </c>
      <c r="BS28" s="2">
        <v>0</v>
      </c>
      <c r="BT28" s="2">
        <v>0</v>
      </c>
      <c r="BU28" s="2">
        <v>0</v>
      </c>
      <c r="BV28" s="2">
        <v>0</v>
      </c>
      <c r="BW28" s="2">
        <v>0</v>
      </c>
      <c r="BX28" s="2">
        <v>0</v>
      </c>
      <c r="BY28" s="2">
        <v>0</v>
      </c>
      <c r="BZ28" s="2">
        <v>0</v>
      </c>
      <c r="CA28" s="2">
        <v>0</v>
      </c>
      <c r="CB28" s="2">
        <v>0</v>
      </c>
      <c r="CC28" s="2">
        <v>0</v>
      </c>
      <c r="CD28" s="2">
        <v>0</v>
      </c>
      <c r="CE28" s="2">
        <v>0</v>
      </c>
      <c r="CF28" s="2">
        <v>0</v>
      </c>
      <c r="CG28" s="2">
        <v>0</v>
      </c>
      <c r="CH28" s="2">
        <v>0</v>
      </c>
      <c r="CI28" s="2">
        <v>0</v>
      </c>
      <c r="CJ28" s="2">
        <v>0</v>
      </c>
      <c r="CK28" s="2">
        <v>0</v>
      </c>
      <c r="CL28" s="2">
        <v>0</v>
      </c>
      <c r="CM28" s="2">
        <v>0</v>
      </c>
      <c r="CN28" s="2">
        <v>0</v>
      </c>
      <c r="CO28" s="2">
        <v>0</v>
      </c>
      <c r="CP28" s="2">
        <v>0</v>
      </c>
      <c r="CQ28" s="2">
        <v>0</v>
      </c>
      <c r="CR28" s="2">
        <v>0</v>
      </c>
      <c r="CS28" s="2">
        <v>0</v>
      </c>
      <c r="CT28" s="2">
        <v>0</v>
      </c>
      <c r="CU28" s="2">
        <v>0</v>
      </c>
      <c r="CV28" s="2">
        <v>0</v>
      </c>
      <c r="CW28" s="2">
        <v>0</v>
      </c>
      <c r="CX28" s="2">
        <v>0</v>
      </c>
      <c r="CY28" s="2">
        <v>0</v>
      </c>
      <c r="CZ28" s="2">
        <v>0</v>
      </c>
      <c r="DA28" s="105">
        <f t="shared" si="13"/>
        <v>0</v>
      </c>
      <c r="DB28" s="117">
        <f t="shared" si="12"/>
        <v>0</v>
      </c>
      <c r="DF28" s="175"/>
      <c r="DI28" s="226" t="s">
        <v>38</v>
      </c>
      <c r="DJ28" s="221">
        <f>SUM(DA70,DA73,DA76,DA79,DA82)</f>
        <v>0</v>
      </c>
      <c r="DK28" s="221">
        <f t="shared" si="6"/>
        <v>0</v>
      </c>
      <c r="DL28" s="221">
        <f t="shared" si="15"/>
        <v>0</v>
      </c>
      <c r="DP28" s="175">
        <f t="shared" si="1"/>
        <v>0</v>
      </c>
      <c r="DQ28" s="175">
        <f t="shared" si="2"/>
        <v>0</v>
      </c>
      <c r="DR28" s="175">
        <f t="shared" si="3"/>
        <v>0</v>
      </c>
      <c r="DS28" s="175">
        <f t="shared" si="4"/>
        <v>0</v>
      </c>
      <c r="DT28" s="175"/>
    </row>
    <row r="29" spans="1:125" s="176" customFormat="1" ht="16.5" thickBot="1">
      <c r="A29" s="188"/>
      <c r="B29" s="187"/>
      <c r="C29" s="41" t="s">
        <v>54</v>
      </c>
      <c r="D29" s="152"/>
      <c r="E29" s="100"/>
      <c r="F29" s="101"/>
      <c r="G29" s="101"/>
      <c r="H29" s="101"/>
      <c r="I29" s="101">
        <v>0</v>
      </c>
      <c r="J29" s="101">
        <v>0</v>
      </c>
      <c r="K29" s="101">
        <v>0</v>
      </c>
      <c r="L29" s="101">
        <v>0</v>
      </c>
      <c r="M29" s="101">
        <v>0</v>
      </c>
      <c r="N29" s="101">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100"/>
      <c r="BD29" s="101"/>
      <c r="BE29" s="101"/>
      <c r="BF29" s="101"/>
      <c r="BG29" s="101">
        <v>0</v>
      </c>
      <c r="BH29" s="101">
        <v>0</v>
      </c>
      <c r="BI29" s="101">
        <v>0</v>
      </c>
      <c r="BJ29" s="101">
        <v>0</v>
      </c>
      <c r="BK29" s="101">
        <v>0</v>
      </c>
      <c r="BL29" s="101">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105">
        <f t="shared" si="13"/>
        <v>0</v>
      </c>
      <c r="DB29" s="117">
        <f t="shared" si="12"/>
        <v>0</v>
      </c>
      <c r="DF29" s="175"/>
      <c r="DI29" s="226" t="s">
        <v>111</v>
      </c>
      <c r="DJ29" s="221">
        <f t="shared" ref="DJ29" si="16">SUM(DA71,DA74,DA77,DA80,DA83)</f>
        <v>0</v>
      </c>
      <c r="DK29" s="221">
        <f t="shared" si="6"/>
        <v>0</v>
      </c>
      <c r="DL29" s="221">
        <f t="shared" si="15"/>
        <v>0</v>
      </c>
      <c r="DP29" s="175">
        <f t="shared" si="1"/>
        <v>0</v>
      </c>
      <c r="DQ29" s="175">
        <f t="shared" si="2"/>
        <v>0</v>
      </c>
      <c r="DR29" s="175">
        <f t="shared" si="3"/>
        <v>0</v>
      </c>
      <c r="DS29" s="175">
        <f t="shared" si="4"/>
        <v>0</v>
      </c>
      <c r="DT29" s="175"/>
    </row>
    <row r="30" spans="1:125" s="176" customFormat="1" ht="16.5" thickBot="1">
      <c r="A30" s="37"/>
      <c r="B30" s="38"/>
      <c r="C30" s="111" t="s">
        <v>126</v>
      </c>
      <c r="D30" s="153"/>
      <c r="E30" s="97"/>
      <c r="F30" s="98"/>
      <c r="G30" s="98"/>
      <c r="H30" s="98"/>
      <c r="I30" s="98">
        <v>0</v>
      </c>
      <c r="J30" s="98">
        <v>0</v>
      </c>
      <c r="K30" s="98">
        <v>0</v>
      </c>
      <c r="L30" s="98">
        <v>0</v>
      </c>
      <c r="M30" s="98">
        <v>0</v>
      </c>
      <c r="N30" s="98">
        <v>0</v>
      </c>
      <c r="O30" s="98">
        <v>0</v>
      </c>
      <c r="P30" s="98">
        <v>0</v>
      </c>
      <c r="Q30" s="98">
        <v>0</v>
      </c>
      <c r="R30" s="98">
        <v>0</v>
      </c>
      <c r="S30" s="98">
        <v>0</v>
      </c>
      <c r="T30" s="98">
        <v>0</v>
      </c>
      <c r="U30" s="98">
        <v>0</v>
      </c>
      <c r="V30" s="98">
        <v>0</v>
      </c>
      <c r="W30" s="98">
        <v>0</v>
      </c>
      <c r="X30" s="98">
        <v>0</v>
      </c>
      <c r="Y30" s="98">
        <v>0</v>
      </c>
      <c r="Z30" s="98">
        <v>0</v>
      </c>
      <c r="AA30" s="98">
        <v>0</v>
      </c>
      <c r="AB30" s="98">
        <v>0</v>
      </c>
      <c r="AC30" s="98">
        <v>0</v>
      </c>
      <c r="AD30" s="98">
        <v>0</v>
      </c>
      <c r="AE30" s="98">
        <v>0</v>
      </c>
      <c r="AF30" s="98">
        <v>0</v>
      </c>
      <c r="AG30" s="98">
        <v>0</v>
      </c>
      <c r="AH30" s="98">
        <v>0</v>
      </c>
      <c r="AI30" s="98">
        <v>0</v>
      </c>
      <c r="AJ30" s="98">
        <v>0</v>
      </c>
      <c r="AK30" s="98">
        <v>0</v>
      </c>
      <c r="AL30" s="98">
        <v>0</v>
      </c>
      <c r="AM30" s="98">
        <v>0</v>
      </c>
      <c r="AN30" s="98">
        <v>0</v>
      </c>
      <c r="AO30" s="98">
        <v>0</v>
      </c>
      <c r="AP30" s="98">
        <v>0</v>
      </c>
      <c r="AQ30" s="98">
        <v>0</v>
      </c>
      <c r="AR30" s="98">
        <v>0</v>
      </c>
      <c r="AS30" s="98">
        <v>0</v>
      </c>
      <c r="AT30" s="98">
        <v>0</v>
      </c>
      <c r="AU30" s="98">
        <v>0</v>
      </c>
      <c r="AV30" s="98">
        <v>0</v>
      </c>
      <c r="AW30" s="98">
        <v>0</v>
      </c>
      <c r="AX30" s="98">
        <v>0</v>
      </c>
      <c r="AY30" s="98">
        <v>0</v>
      </c>
      <c r="AZ30" s="98">
        <v>0</v>
      </c>
      <c r="BA30" s="98">
        <v>0</v>
      </c>
      <c r="BB30" s="98">
        <v>0</v>
      </c>
      <c r="BC30" s="97"/>
      <c r="BD30" s="98"/>
      <c r="BE30" s="98"/>
      <c r="BF30" s="98"/>
      <c r="BG30" s="98">
        <v>0</v>
      </c>
      <c r="BH30" s="98">
        <v>0</v>
      </c>
      <c r="BI30" s="98">
        <v>0</v>
      </c>
      <c r="BJ30" s="98">
        <v>0</v>
      </c>
      <c r="BK30" s="98">
        <v>0</v>
      </c>
      <c r="BL30" s="98">
        <v>0</v>
      </c>
      <c r="BM30" s="98">
        <v>0</v>
      </c>
      <c r="BN30" s="98">
        <v>0</v>
      </c>
      <c r="BO30" s="98">
        <v>0</v>
      </c>
      <c r="BP30" s="98">
        <v>0</v>
      </c>
      <c r="BQ30" s="98">
        <v>0</v>
      </c>
      <c r="BR30" s="98">
        <v>0</v>
      </c>
      <c r="BS30" s="98">
        <v>0</v>
      </c>
      <c r="BT30" s="98">
        <v>0</v>
      </c>
      <c r="BU30" s="98">
        <v>0</v>
      </c>
      <c r="BV30" s="98">
        <v>0</v>
      </c>
      <c r="BW30" s="98">
        <v>0</v>
      </c>
      <c r="BX30" s="98">
        <v>0</v>
      </c>
      <c r="BY30" s="98">
        <v>0</v>
      </c>
      <c r="BZ30" s="98">
        <v>0</v>
      </c>
      <c r="CA30" s="98">
        <v>0</v>
      </c>
      <c r="CB30" s="98">
        <v>0</v>
      </c>
      <c r="CC30" s="98">
        <v>0</v>
      </c>
      <c r="CD30" s="98">
        <v>0</v>
      </c>
      <c r="CE30" s="98">
        <v>0</v>
      </c>
      <c r="CF30" s="98">
        <v>0</v>
      </c>
      <c r="CG30" s="98">
        <v>0</v>
      </c>
      <c r="CH30" s="98">
        <v>0</v>
      </c>
      <c r="CI30" s="98">
        <v>0</v>
      </c>
      <c r="CJ30" s="98">
        <v>0</v>
      </c>
      <c r="CK30" s="98">
        <v>0</v>
      </c>
      <c r="CL30" s="98">
        <v>0</v>
      </c>
      <c r="CM30" s="98">
        <v>0</v>
      </c>
      <c r="CN30" s="98">
        <v>0</v>
      </c>
      <c r="CO30" s="98">
        <v>0</v>
      </c>
      <c r="CP30" s="98">
        <v>0</v>
      </c>
      <c r="CQ30" s="98">
        <v>0</v>
      </c>
      <c r="CR30" s="98">
        <v>0</v>
      </c>
      <c r="CS30" s="98">
        <v>0</v>
      </c>
      <c r="CT30" s="98">
        <v>0</v>
      </c>
      <c r="CU30" s="98">
        <v>0</v>
      </c>
      <c r="CV30" s="98">
        <v>0</v>
      </c>
      <c r="CW30" s="98">
        <v>0</v>
      </c>
      <c r="CX30" s="98">
        <v>0</v>
      </c>
      <c r="CY30" s="98">
        <v>0</v>
      </c>
      <c r="CZ30" s="98">
        <v>0</v>
      </c>
      <c r="DA30" s="105">
        <f t="shared" si="13"/>
        <v>0</v>
      </c>
      <c r="DB30" s="117">
        <f t="shared" si="12"/>
        <v>0</v>
      </c>
      <c r="DF30" s="175"/>
      <c r="DI30" s="226" t="s">
        <v>115</v>
      </c>
      <c r="DJ30" s="221">
        <f>SUM(DA72,DA75,DA78,DA81,DA84)</f>
        <v>0</v>
      </c>
      <c r="DK30" s="221">
        <f t="shared" si="6"/>
        <v>0</v>
      </c>
      <c r="DL30" s="221">
        <f t="shared" si="15"/>
        <v>0</v>
      </c>
      <c r="DP30" s="175">
        <f t="shared" si="1"/>
        <v>0</v>
      </c>
      <c r="DQ30" s="175">
        <f t="shared" si="2"/>
        <v>0</v>
      </c>
      <c r="DR30" s="175">
        <f t="shared" si="3"/>
        <v>0</v>
      </c>
      <c r="DS30" s="175">
        <f t="shared" si="4"/>
        <v>0</v>
      </c>
      <c r="DT30" s="175"/>
    </row>
    <row r="31" spans="1:125" s="176" customFormat="1" ht="15.4" customHeight="1" thickBot="1">
      <c r="A31" s="185" t="str">
        <f>IF(DA30&lt;&gt;0,(IF(OR(A30="",B30=""),"Please fill in the two boxes above",IF(AND(B30="YES",OR(A30="OTHER",A30="")),"YES for direct impacts on business/household only",""))),"")</f>
        <v/>
      </c>
      <c r="B31" s="187"/>
      <c r="C31" s="40" t="s">
        <v>53</v>
      </c>
      <c r="D31" s="151"/>
      <c r="E31" s="99"/>
      <c r="F31" s="3"/>
      <c r="G31" s="3"/>
      <c r="H31" s="3"/>
      <c r="I31" s="3">
        <v>0</v>
      </c>
      <c r="J31" s="3">
        <v>0</v>
      </c>
      <c r="K31" s="3">
        <v>0</v>
      </c>
      <c r="L31" s="3">
        <v>0</v>
      </c>
      <c r="M31" s="3">
        <v>0</v>
      </c>
      <c r="N31" s="3">
        <v>0</v>
      </c>
      <c r="O31" s="2">
        <v>0</v>
      </c>
      <c r="P31" s="2">
        <v>0</v>
      </c>
      <c r="Q31" s="2">
        <v>0</v>
      </c>
      <c r="R31" s="2">
        <v>0</v>
      </c>
      <c r="S31" s="2">
        <v>0</v>
      </c>
      <c r="T31" s="2">
        <v>0</v>
      </c>
      <c r="U31" s="2">
        <v>0</v>
      </c>
      <c r="V31" s="2">
        <v>0</v>
      </c>
      <c r="W31" s="2">
        <v>0</v>
      </c>
      <c r="X31" s="2">
        <v>0</v>
      </c>
      <c r="Y31" s="2">
        <v>0</v>
      </c>
      <c r="Z31" s="2">
        <v>0</v>
      </c>
      <c r="AA31" s="2">
        <v>0</v>
      </c>
      <c r="AB31" s="2">
        <v>0</v>
      </c>
      <c r="AC31" s="2">
        <v>0</v>
      </c>
      <c r="AD31" s="2">
        <v>0</v>
      </c>
      <c r="AE31" s="2">
        <v>0</v>
      </c>
      <c r="AF31" s="2">
        <v>0</v>
      </c>
      <c r="AG31" s="2">
        <v>0</v>
      </c>
      <c r="AH31" s="2">
        <v>0</v>
      </c>
      <c r="AI31" s="2">
        <v>0</v>
      </c>
      <c r="AJ31" s="2">
        <v>0</v>
      </c>
      <c r="AK31" s="2">
        <v>0</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99"/>
      <c r="BD31" s="3"/>
      <c r="BE31" s="3"/>
      <c r="BF31" s="3"/>
      <c r="BG31" s="3">
        <v>0</v>
      </c>
      <c r="BH31" s="3">
        <v>0</v>
      </c>
      <c r="BI31" s="3">
        <v>0</v>
      </c>
      <c r="BJ31" s="3">
        <v>0</v>
      </c>
      <c r="BK31" s="3">
        <v>0</v>
      </c>
      <c r="BL31" s="3">
        <v>0</v>
      </c>
      <c r="BM31" s="2">
        <v>0</v>
      </c>
      <c r="BN31" s="2">
        <v>0</v>
      </c>
      <c r="BO31" s="2">
        <v>0</v>
      </c>
      <c r="BP31" s="2">
        <v>0</v>
      </c>
      <c r="BQ31" s="2">
        <v>0</v>
      </c>
      <c r="BR31" s="2">
        <v>0</v>
      </c>
      <c r="BS31" s="2">
        <v>0</v>
      </c>
      <c r="BT31" s="2">
        <v>0</v>
      </c>
      <c r="BU31" s="2">
        <v>0</v>
      </c>
      <c r="BV31" s="2">
        <v>0</v>
      </c>
      <c r="BW31" s="2">
        <v>0</v>
      </c>
      <c r="BX31" s="2">
        <v>0</v>
      </c>
      <c r="BY31" s="2">
        <v>0</v>
      </c>
      <c r="BZ31" s="2">
        <v>0</v>
      </c>
      <c r="CA31" s="2">
        <v>0</v>
      </c>
      <c r="CB31" s="2">
        <v>0</v>
      </c>
      <c r="CC31" s="2">
        <v>0</v>
      </c>
      <c r="CD31" s="2">
        <v>0</v>
      </c>
      <c r="CE31" s="2">
        <v>0</v>
      </c>
      <c r="CF31" s="2">
        <v>0</v>
      </c>
      <c r="CG31" s="2">
        <v>0</v>
      </c>
      <c r="CH31" s="2">
        <v>0</v>
      </c>
      <c r="CI31" s="2">
        <v>0</v>
      </c>
      <c r="CJ31" s="2">
        <v>0</v>
      </c>
      <c r="CK31" s="2">
        <v>0</v>
      </c>
      <c r="CL31" s="2">
        <v>0</v>
      </c>
      <c r="CM31" s="2">
        <v>0</v>
      </c>
      <c r="CN31" s="2">
        <v>0</v>
      </c>
      <c r="CO31" s="2">
        <v>0</v>
      </c>
      <c r="CP31" s="2">
        <v>0</v>
      </c>
      <c r="CQ31" s="2">
        <v>0</v>
      </c>
      <c r="CR31" s="2">
        <v>0</v>
      </c>
      <c r="CS31" s="2">
        <v>0</v>
      </c>
      <c r="CT31" s="2">
        <v>0</v>
      </c>
      <c r="CU31" s="2">
        <v>0</v>
      </c>
      <c r="CV31" s="2">
        <v>0</v>
      </c>
      <c r="CW31" s="2">
        <v>0</v>
      </c>
      <c r="CX31" s="2">
        <v>0</v>
      </c>
      <c r="CY31" s="2">
        <v>0</v>
      </c>
      <c r="CZ31" s="2">
        <v>0</v>
      </c>
      <c r="DA31" s="105">
        <f t="shared" si="13"/>
        <v>0</v>
      </c>
      <c r="DB31" s="117">
        <f t="shared" si="12"/>
        <v>0</v>
      </c>
      <c r="DD31" s="244"/>
      <c r="DK31" s="245"/>
      <c r="DL31" s="245"/>
      <c r="DP31" s="175">
        <f t="shared" si="1"/>
        <v>0</v>
      </c>
      <c r="DQ31" s="175">
        <f t="shared" si="2"/>
        <v>0</v>
      </c>
      <c r="DR31" s="175">
        <f t="shared" si="3"/>
        <v>0</v>
      </c>
      <c r="DS31" s="175">
        <f t="shared" si="4"/>
        <v>0</v>
      </c>
      <c r="DT31" s="175"/>
    </row>
    <row r="32" spans="1:125" s="176" customFormat="1" ht="16.5" thickBot="1">
      <c r="A32" s="188"/>
      <c r="B32" s="187"/>
      <c r="C32" s="41" t="s">
        <v>54</v>
      </c>
      <c r="D32" s="152"/>
      <c r="E32" s="100"/>
      <c r="F32" s="101"/>
      <c r="G32" s="101"/>
      <c r="H32" s="101"/>
      <c r="I32" s="101">
        <v>0</v>
      </c>
      <c r="J32" s="101">
        <v>0</v>
      </c>
      <c r="K32" s="101">
        <v>0</v>
      </c>
      <c r="L32" s="101">
        <v>0</v>
      </c>
      <c r="M32" s="101">
        <v>0</v>
      </c>
      <c r="N32" s="101">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100"/>
      <c r="BD32" s="101"/>
      <c r="BE32" s="101"/>
      <c r="BF32" s="101"/>
      <c r="BG32" s="101">
        <v>0</v>
      </c>
      <c r="BH32" s="101">
        <v>0</v>
      </c>
      <c r="BI32" s="101">
        <v>0</v>
      </c>
      <c r="BJ32" s="101">
        <v>0</v>
      </c>
      <c r="BK32" s="101">
        <v>0</v>
      </c>
      <c r="BL32" s="101">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105">
        <f t="shared" si="13"/>
        <v>0</v>
      </c>
      <c r="DB32" s="117">
        <f t="shared" si="12"/>
        <v>0</v>
      </c>
      <c r="DI32" s="246"/>
      <c r="DJ32" s="245"/>
      <c r="DK32" s="245"/>
      <c r="DL32" s="245"/>
      <c r="DP32" s="175">
        <f t="shared" si="1"/>
        <v>0</v>
      </c>
      <c r="DQ32" s="175">
        <f t="shared" si="2"/>
        <v>0</v>
      </c>
      <c r="DR32" s="175">
        <f t="shared" si="3"/>
        <v>0</v>
      </c>
      <c r="DS32" s="175">
        <f t="shared" si="4"/>
        <v>0</v>
      </c>
      <c r="DT32" s="175"/>
    </row>
    <row r="33" spans="1:124" s="176" customFormat="1" ht="16.5" thickBot="1">
      <c r="A33" s="37"/>
      <c r="B33" s="38"/>
      <c r="C33" s="111" t="s">
        <v>127</v>
      </c>
      <c r="D33" s="153"/>
      <c r="E33" s="3"/>
      <c r="F33" s="3"/>
      <c r="G33" s="3"/>
      <c r="H33" s="3"/>
      <c r="I33" s="3"/>
      <c r="J33" s="3"/>
      <c r="K33" s="3"/>
      <c r="L33" s="3"/>
      <c r="M33" s="3"/>
      <c r="N33" s="3"/>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c r="BD33" s="3"/>
      <c r="BE33" s="3"/>
      <c r="BF33" s="3"/>
      <c r="BG33" s="3"/>
      <c r="BH33" s="3"/>
      <c r="BI33" s="3"/>
      <c r="BJ33" s="3"/>
      <c r="BK33" s="3"/>
      <c r="BL33" s="3"/>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105">
        <f t="shared" si="13"/>
        <v>0</v>
      </c>
      <c r="DB33" s="117">
        <f t="shared" si="12"/>
        <v>0</v>
      </c>
      <c r="DI33" s="247"/>
      <c r="DJ33" s="245"/>
      <c r="DK33" s="245"/>
      <c r="DL33" s="245"/>
      <c r="DP33" s="175">
        <f t="shared" si="1"/>
        <v>0</v>
      </c>
      <c r="DQ33" s="175">
        <f t="shared" si="2"/>
        <v>0</v>
      </c>
      <c r="DR33" s="175">
        <f t="shared" si="3"/>
        <v>0</v>
      </c>
      <c r="DS33" s="175">
        <f t="shared" si="4"/>
        <v>0</v>
      </c>
      <c r="DT33" s="175"/>
    </row>
    <row r="34" spans="1:124" s="176" customFormat="1" ht="15.4" customHeight="1" thickBot="1">
      <c r="A34" s="185" t="str">
        <f>IF(DA33&lt;&gt;0,(IF(OR(A33="",B33=""),"Please fill in the two boxes above",IF(AND(B33="YES",OR(A33="OTHER",A33="")),"YES for direct impacts on business/household only",""))),"")</f>
        <v/>
      </c>
      <c r="B34" s="187"/>
      <c r="C34" s="40" t="s">
        <v>53</v>
      </c>
      <c r="D34" s="151"/>
      <c r="E34" s="2"/>
      <c r="F34" s="2"/>
      <c r="G34" s="2"/>
      <c r="H34" s="2"/>
      <c r="I34" s="2"/>
      <c r="J34" s="2"/>
      <c r="K34" s="2"/>
      <c r="L34" s="2"/>
      <c r="M34" s="2"/>
      <c r="N34" s="2"/>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c r="BD34" s="2"/>
      <c r="BE34" s="2"/>
      <c r="BF34" s="2"/>
      <c r="BG34" s="2"/>
      <c r="BH34" s="2"/>
      <c r="BI34" s="2"/>
      <c r="BJ34" s="2"/>
      <c r="BK34" s="2"/>
      <c r="BL34" s="2"/>
      <c r="BM34" s="2">
        <v>0</v>
      </c>
      <c r="BN34" s="2">
        <v>0</v>
      </c>
      <c r="BO34" s="2">
        <v>0</v>
      </c>
      <c r="BP34" s="2">
        <v>0</v>
      </c>
      <c r="BQ34" s="2">
        <v>0</v>
      </c>
      <c r="BR34" s="2">
        <v>0</v>
      </c>
      <c r="BS34" s="2">
        <v>0</v>
      </c>
      <c r="BT34" s="2">
        <v>0</v>
      </c>
      <c r="BU34" s="2">
        <v>0</v>
      </c>
      <c r="BV34" s="2">
        <v>0</v>
      </c>
      <c r="BW34" s="2">
        <v>0</v>
      </c>
      <c r="BX34" s="2">
        <v>0</v>
      </c>
      <c r="BY34" s="2">
        <v>0</v>
      </c>
      <c r="BZ34" s="2">
        <v>0</v>
      </c>
      <c r="CA34" s="2">
        <v>0</v>
      </c>
      <c r="CB34" s="2">
        <v>0</v>
      </c>
      <c r="CC34" s="2">
        <v>0</v>
      </c>
      <c r="CD34" s="2">
        <v>0</v>
      </c>
      <c r="CE34" s="2">
        <v>0</v>
      </c>
      <c r="CF34" s="2">
        <v>0</v>
      </c>
      <c r="CG34" s="2">
        <v>0</v>
      </c>
      <c r="CH34" s="2">
        <v>0</v>
      </c>
      <c r="CI34" s="2">
        <v>0</v>
      </c>
      <c r="CJ34" s="2">
        <v>0</v>
      </c>
      <c r="CK34" s="2">
        <v>0</v>
      </c>
      <c r="CL34" s="2">
        <v>0</v>
      </c>
      <c r="CM34" s="2">
        <v>0</v>
      </c>
      <c r="CN34" s="2">
        <v>0</v>
      </c>
      <c r="CO34" s="2">
        <v>0</v>
      </c>
      <c r="CP34" s="2">
        <v>0</v>
      </c>
      <c r="CQ34" s="2">
        <v>0</v>
      </c>
      <c r="CR34" s="2">
        <v>0</v>
      </c>
      <c r="CS34" s="2">
        <v>0</v>
      </c>
      <c r="CT34" s="2">
        <v>0</v>
      </c>
      <c r="CU34" s="2">
        <v>0</v>
      </c>
      <c r="CV34" s="2">
        <v>0</v>
      </c>
      <c r="CW34" s="2">
        <v>0</v>
      </c>
      <c r="CX34" s="2">
        <v>0</v>
      </c>
      <c r="CY34" s="2">
        <v>0</v>
      </c>
      <c r="CZ34" s="2">
        <v>0</v>
      </c>
      <c r="DA34" s="105">
        <f t="shared" si="13"/>
        <v>0</v>
      </c>
      <c r="DB34" s="117">
        <f t="shared" si="12"/>
        <v>0</v>
      </c>
      <c r="DI34" s="247"/>
      <c r="DJ34" s="245"/>
      <c r="DK34" s="245"/>
      <c r="DL34" s="245"/>
      <c r="DP34" s="175">
        <f t="shared" si="1"/>
        <v>0</v>
      </c>
      <c r="DQ34" s="175">
        <f t="shared" si="2"/>
        <v>0</v>
      </c>
      <c r="DR34" s="175">
        <f t="shared" si="3"/>
        <v>0</v>
      </c>
      <c r="DS34" s="175">
        <f t="shared" si="4"/>
        <v>0</v>
      </c>
      <c r="DT34" s="175"/>
    </row>
    <row r="35" spans="1:124" s="176" customFormat="1" ht="16.5" thickBot="1">
      <c r="A35" s="188"/>
      <c r="B35" s="187"/>
      <c r="C35" s="42" t="s">
        <v>54</v>
      </c>
      <c r="D35" s="154"/>
      <c r="E35" s="4"/>
      <c r="F35" s="5"/>
      <c r="G35" s="5"/>
      <c r="H35" s="5"/>
      <c r="I35" s="5"/>
      <c r="J35" s="5"/>
      <c r="K35" s="5"/>
      <c r="L35" s="5"/>
      <c r="M35" s="5"/>
      <c r="N35" s="5"/>
      <c r="O35" s="5">
        <v>0</v>
      </c>
      <c r="P35" s="5">
        <v>0</v>
      </c>
      <c r="Q35" s="5">
        <v>0</v>
      </c>
      <c r="R35" s="5">
        <v>0</v>
      </c>
      <c r="S35" s="5">
        <v>0</v>
      </c>
      <c r="T35" s="5">
        <v>0</v>
      </c>
      <c r="U35" s="5">
        <v>0</v>
      </c>
      <c r="V35" s="5">
        <v>0</v>
      </c>
      <c r="W35" s="5">
        <v>0</v>
      </c>
      <c r="X35" s="5">
        <v>0</v>
      </c>
      <c r="Y35" s="5">
        <v>0</v>
      </c>
      <c r="Z35" s="5">
        <v>0</v>
      </c>
      <c r="AA35" s="5">
        <v>0</v>
      </c>
      <c r="AB35" s="5">
        <v>0</v>
      </c>
      <c r="AC35" s="5">
        <v>0</v>
      </c>
      <c r="AD35" s="5">
        <v>0</v>
      </c>
      <c r="AE35" s="5">
        <v>0</v>
      </c>
      <c r="AF35" s="5">
        <v>0</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0</v>
      </c>
      <c r="AZ35" s="5">
        <v>0</v>
      </c>
      <c r="BA35" s="5">
        <v>0</v>
      </c>
      <c r="BB35" s="5">
        <v>0</v>
      </c>
      <c r="BC35" s="4"/>
      <c r="BD35" s="5"/>
      <c r="BE35" s="5"/>
      <c r="BF35" s="5"/>
      <c r="BG35" s="5"/>
      <c r="BH35" s="5"/>
      <c r="BI35" s="5"/>
      <c r="BJ35" s="5"/>
      <c r="BK35" s="5"/>
      <c r="BL35" s="5"/>
      <c r="BM35" s="5">
        <v>0</v>
      </c>
      <c r="BN35" s="5">
        <v>0</v>
      </c>
      <c r="BO35" s="5">
        <v>0</v>
      </c>
      <c r="BP35" s="5">
        <v>0</v>
      </c>
      <c r="BQ35" s="5">
        <v>0</v>
      </c>
      <c r="BR35" s="5">
        <v>0</v>
      </c>
      <c r="BS35" s="5">
        <v>0</v>
      </c>
      <c r="BT35" s="5">
        <v>0</v>
      </c>
      <c r="BU35" s="5">
        <v>0</v>
      </c>
      <c r="BV35" s="5">
        <v>0</v>
      </c>
      <c r="BW35" s="5">
        <v>0</v>
      </c>
      <c r="BX35" s="5">
        <v>0</v>
      </c>
      <c r="BY35" s="5">
        <v>0</v>
      </c>
      <c r="BZ35" s="5">
        <v>0</v>
      </c>
      <c r="CA35" s="5">
        <v>0</v>
      </c>
      <c r="CB35" s="5">
        <v>0</v>
      </c>
      <c r="CC35" s="5">
        <v>0</v>
      </c>
      <c r="CD35" s="5">
        <v>0</v>
      </c>
      <c r="CE35" s="5">
        <v>0</v>
      </c>
      <c r="CF35" s="5">
        <v>0</v>
      </c>
      <c r="CG35" s="5">
        <v>0</v>
      </c>
      <c r="CH35" s="5">
        <v>0</v>
      </c>
      <c r="CI35" s="5">
        <v>0</v>
      </c>
      <c r="CJ35" s="5">
        <v>0</v>
      </c>
      <c r="CK35" s="5">
        <v>0</v>
      </c>
      <c r="CL35" s="5">
        <v>0</v>
      </c>
      <c r="CM35" s="5">
        <v>0</v>
      </c>
      <c r="CN35" s="5">
        <v>0</v>
      </c>
      <c r="CO35" s="5">
        <v>0</v>
      </c>
      <c r="CP35" s="5">
        <v>0</v>
      </c>
      <c r="CQ35" s="5">
        <v>0</v>
      </c>
      <c r="CR35" s="5">
        <v>0</v>
      </c>
      <c r="CS35" s="5">
        <v>0</v>
      </c>
      <c r="CT35" s="5">
        <v>0</v>
      </c>
      <c r="CU35" s="5">
        <v>0</v>
      </c>
      <c r="CV35" s="5">
        <v>0</v>
      </c>
      <c r="CW35" s="5">
        <v>0</v>
      </c>
      <c r="CX35" s="5">
        <v>0</v>
      </c>
      <c r="CY35" s="5">
        <v>0</v>
      </c>
      <c r="CZ35" s="5">
        <v>0</v>
      </c>
      <c r="DA35" s="105">
        <f t="shared" si="13"/>
        <v>0</v>
      </c>
      <c r="DB35" s="117">
        <f t="shared" si="12"/>
        <v>0</v>
      </c>
      <c r="DI35" s="247"/>
      <c r="DJ35" s="245"/>
      <c r="DK35" s="245"/>
      <c r="DL35" s="245"/>
      <c r="DP35" s="175">
        <f t="shared" si="1"/>
        <v>0</v>
      </c>
      <c r="DQ35" s="175">
        <f t="shared" si="2"/>
        <v>0</v>
      </c>
      <c r="DR35" s="175">
        <f t="shared" si="3"/>
        <v>0</v>
      </c>
      <c r="DS35" s="175">
        <f t="shared" si="4"/>
        <v>0</v>
      </c>
      <c r="DT35" s="175"/>
    </row>
    <row r="36" spans="1:124" s="176" customFormat="1" ht="15.4" hidden="1" customHeight="1" outlineLevel="1" thickBot="1">
      <c r="A36" s="37"/>
      <c r="B36" s="38"/>
      <c r="C36" s="43" t="s">
        <v>128</v>
      </c>
      <c r="D36" s="150"/>
      <c r="E36" s="97"/>
      <c r="F36" s="98"/>
      <c r="G36" s="98"/>
      <c r="H36" s="98"/>
      <c r="I36" s="98"/>
      <c r="J36" s="98"/>
      <c r="K36" s="98"/>
      <c r="L36" s="98"/>
      <c r="M36" s="98"/>
      <c r="N36" s="98"/>
      <c r="O36" s="98">
        <v>0</v>
      </c>
      <c r="P36" s="98">
        <v>0</v>
      </c>
      <c r="Q36" s="98">
        <v>0</v>
      </c>
      <c r="R36" s="98">
        <v>0</v>
      </c>
      <c r="S36" s="98">
        <v>0</v>
      </c>
      <c r="T36" s="98">
        <v>0</v>
      </c>
      <c r="U36" s="98">
        <v>0</v>
      </c>
      <c r="V36" s="98">
        <v>0</v>
      </c>
      <c r="W36" s="98">
        <v>0</v>
      </c>
      <c r="X36" s="98">
        <v>0</v>
      </c>
      <c r="Y36" s="98">
        <v>0</v>
      </c>
      <c r="Z36" s="98">
        <v>0</v>
      </c>
      <c r="AA36" s="98">
        <v>0</v>
      </c>
      <c r="AB36" s="98">
        <v>0</v>
      </c>
      <c r="AC36" s="98">
        <v>0</v>
      </c>
      <c r="AD36" s="98">
        <v>0</v>
      </c>
      <c r="AE36" s="98">
        <v>0</v>
      </c>
      <c r="AF36" s="98">
        <v>0</v>
      </c>
      <c r="AG36" s="98">
        <v>0</v>
      </c>
      <c r="AH36" s="98">
        <v>0</v>
      </c>
      <c r="AI36" s="98">
        <v>0</v>
      </c>
      <c r="AJ36" s="98">
        <v>0</v>
      </c>
      <c r="AK36" s="98">
        <v>0</v>
      </c>
      <c r="AL36" s="98">
        <v>0</v>
      </c>
      <c r="AM36" s="98">
        <v>0</v>
      </c>
      <c r="AN36" s="98">
        <v>0</v>
      </c>
      <c r="AO36" s="98">
        <v>0</v>
      </c>
      <c r="AP36" s="98">
        <v>0</v>
      </c>
      <c r="AQ36" s="98">
        <v>0</v>
      </c>
      <c r="AR36" s="98">
        <v>0</v>
      </c>
      <c r="AS36" s="98">
        <v>0</v>
      </c>
      <c r="AT36" s="98">
        <v>0</v>
      </c>
      <c r="AU36" s="98">
        <v>0</v>
      </c>
      <c r="AV36" s="98">
        <v>0</v>
      </c>
      <c r="AW36" s="98">
        <v>0</v>
      </c>
      <c r="AX36" s="98">
        <v>0</v>
      </c>
      <c r="AY36" s="98">
        <v>0</v>
      </c>
      <c r="AZ36" s="98">
        <v>0</v>
      </c>
      <c r="BA36" s="98">
        <v>0</v>
      </c>
      <c r="BB36" s="98">
        <v>0</v>
      </c>
      <c r="BC36" s="97"/>
      <c r="BD36" s="98"/>
      <c r="BE36" s="98"/>
      <c r="BF36" s="98"/>
      <c r="BG36" s="98"/>
      <c r="BH36" s="98"/>
      <c r="BI36" s="98"/>
      <c r="BJ36" s="98"/>
      <c r="BK36" s="98"/>
      <c r="BL36" s="98"/>
      <c r="BM36" s="98">
        <v>0</v>
      </c>
      <c r="BN36" s="98">
        <v>0</v>
      </c>
      <c r="BO36" s="98">
        <v>0</v>
      </c>
      <c r="BP36" s="98">
        <v>0</v>
      </c>
      <c r="BQ36" s="98">
        <v>0</v>
      </c>
      <c r="BR36" s="98">
        <v>0</v>
      </c>
      <c r="BS36" s="98">
        <v>0</v>
      </c>
      <c r="BT36" s="98">
        <v>0</v>
      </c>
      <c r="BU36" s="98">
        <v>0</v>
      </c>
      <c r="BV36" s="98">
        <v>0</v>
      </c>
      <c r="BW36" s="98">
        <v>0</v>
      </c>
      <c r="BX36" s="98">
        <v>0</v>
      </c>
      <c r="BY36" s="98">
        <v>0</v>
      </c>
      <c r="BZ36" s="98">
        <v>0</v>
      </c>
      <c r="CA36" s="98">
        <v>0</v>
      </c>
      <c r="CB36" s="98">
        <v>0</v>
      </c>
      <c r="CC36" s="98">
        <v>0</v>
      </c>
      <c r="CD36" s="98">
        <v>0</v>
      </c>
      <c r="CE36" s="98">
        <v>0</v>
      </c>
      <c r="CF36" s="98">
        <v>0</v>
      </c>
      <c r="CG36" s="98">
        <v>0</v>
      </c>
      <c r="CH36" s="98">
        <v>0</v>
      </c>
      <c r="CI36" s="98">
        <v>0</v>
      </c>
      <c r="CJ36" s="98">
        <v>0</v>
      </c>
      <c r="CK36" s="98">
        <v>0</v>
      </c>
      <c r="CL36" s="98">
        <v>0</v>
      </c>
      <c r="CM36" s="98">
        <v>0</v>
      </c>
      <c r="CN36" s="98">
        <v>0</v>
      </c>
      <c r="CO36" s="98">
        <v>0</v>
      </c>
      <c r="CP36" s="98">
        <v>0</v>
      </c>
      <c r="CQ36" s="98">
        <v>0</v>
      </c>
      <c r="CR36" s="98">
        <v>0</v>
      </c>
      <c r="CS36" s="98">
        <v>0</v>
      </c>
      <c r="CT36" s="98">
        <v>0</v>
      </c>
      <c r="CU36" s="98">
        <v>0</v>
      </c>
      <c r="CV36" s="98">
        <v>0</v>
      </c>
      <c r="CW36" s="98">
        <v>0</v>
      </c>
      <c r="CX36" s="98">
        <v>0</v>
      </c>
      <c r="CY36" s="98">
        <v>0</v>
      </c>
      <c r="CZ36" s="98">
        <v>0</v>
      </c>
      <c r="DA36" s="105">
        <f t="shared" si="13"/>
        <v>0</v>
      </c>
      <c r="DB36" s="117">
        <f t="shared" si="12"/>
        <v>0</v>
      </c>
      <c r="DI36" s="246"/>
      <c r="DJ36" s="245"/>
      <c r="DK36" s="245"/>
      <c r="DL36" s="245"/>
      <c r="DP36" s="175">
        <f t="shared" si="1"/>
        <v>0</v>
      </c>
      <c r="DQ36" s="175">
        <f t="shared" si="2"/>
        <v>0</v>
      </c>
      <c r="DR36" s="175">
        <f t="shared" si="3"/>
        <v>0</v>
      </c>
      <c r="DS36" s="175">
        <f t="shared" si="4"/>
        <v>0</v>
      </c>
      <c r="DT36" s="175"/>
    </row>
    <row r="37" spans="1:124" s="176" customFormat="1" ht="15.4" hidden="1" customHeight="1" outlineLevel="1" thickBot="1">
      <c r="A37" s="185" t="str">
        <f>IF(DA36&lt;&gt;0,(IF(OR(A36="",B36=""),"Please fill in the two boxes above",IF(AND(B36="YES",OR(A36="OTHER",A36="")),"YES for direct impacts on business/household only",""))),"")</f>
        <v/>
      </c>
      <c r="B37" s="187"/>
      <c r="C37" s="40" t="s">
        <v>53</v>
      </c>
      <c r="D37" s="151"/>
      <c r="E37" s="99"/>
      <c r="F37" s="3"/>
      <c r="G37" s="3"/>
      <c r="H37" s="3"/>
      <c r="I37" s="3"/>
      <c r="J37" s="3"/>
      <c r="K37" s="3"/>
      <c r="L37" s="3"/>
      <c r="M37" s="3"/>
      <c r="N37" s="3"/>
      <c r="O37" s="3">
        <v>0</v>
      </c>
      <c r="P37" s="2">
        <v>0</v>
      </c>
      <c r="Q37" s="2">
        <v>0</v>
      </c>
      <c r="R37" s="2">
        <v>0</v>
      </c>
      <c r="S37" s="2">
        <v>0</v>
      </c>
      <c r="T37" s="2">
        <v>0</v>
      </c>
      <c r="U37" s="2">
        <v>0</v>
      </c>
      <c r="V37" s="2">
        <v>0</v>
      </c>
      <c r="W37" s="2">
        <v>0</v>
      </c>
      <c r="X37" s="2">
        <v>0</v>
      </c>
      <c r="Y37" s="2">
        <v>0</v>
      </c>
      <c r="Z37" s="2">
        <v>0</v>
      </c>
      <c r="AA37" s="2">
        <v>0</v>
      </c>
      <c r="AB37" s="2">
        <v>0</v>
      </c>
      <c r="AC37" s="2">
        <v>0</v>
      </c>
      <c r="AD37" s="2">
        <v>0</v>
      </c>
      <c r="AE37" s="2">
        <v>0</v>
      </c>
      <c r="AF37" s="2">
        <v>0</v>
      </c>
      <c r="AG37" s="2">
        <v>0</v>
      </c>
      <c r="AH37" s="2">
        <v>0</v>
      </c>
      <c r="AI37" s="2">
        <v>0</v>
      </c>
      <c r="AJ37" s="2">
        <v>0</v>
      </c>
      <c r="AK37" s="2">
        <v>0</v>
      </c>
      <c r="AL37" s="2">
        <v>0</v>
      </c>
      <c r="AM37" s="2">
        <v>0</v>
      </c>
      <c r="AN37" s="2">
        <v>0</v>
      </c>
      <c r="AO37" s="2">
        <v>0</v>
      </c>
      <c r="AP37" s="2">
        <v>0</v>
      </c>
      <c r="AQ37" s="2">
        <v>0</v>
      </c>
      <c r="AR37" s="2">
        <v>0</v>
      </c>
      <c r="AS37" s="2">
        <v>0</v>
      </c>
      <c r="AT37" s="2">
        <v>0</v>
      </c>
      <c r="AU37" s="2">
        <v>0</v>
      </c>
      <c r="AV37" s="2">
        <v>0</v>
      </c>
      <c r="AW37" s="2">
        <v>0</v>
      </c>
      <c r="AX37" s="2">
        <v>0</v>
      </c>
      <c r="AY37" s="2">
        <v>0</v>
      </c>
      <c r="AZ37" s="2">
        <v>0</v>
      </c>
      <c r="BA37" s="2">
        <v>0</v>
      </c>
      <c r="BB37" s="2">
        <v>0</v>
      </c>
      <c r="BC37" s="99"/>
      <c r="BD37" s="3"/>
      <c r="BE37" s="3"/>
      <c r="BF37" s="3"/>
      <c r="BG37" s="3"/>
      <c r="BH37" s="3"/>
      <c r="BI37" s="3"/>
      <c r="BJ37" s="3"/>
      <c r="BK37" s="3"/>
      <c r="BL37" s="3"/>
      <c r="BM37" s="3">
        <v>0</v>
      </c>
      <c r="BN37" s="2">
        <v>0</v>
      </c>
      <c r="BO37" s="2">
        <v>0</v>
      </c>
      <c r="BP37" s="2">
        <v>0</v>
      </c>
      <c r="BQ37" s="2">
        <v>0</v>
      </c>
      <c r="BR37" s="2">
        <v>0</v>
      </c>
      <c r="BS37" s="2">
        <v>0</v>
      </c>
      <c r="BT37" s="2">
        <v>0</v>
      </c>
      <c r="BU37" s="2">
        <v>0</v>
      </c>
      <c r="BV37" s="2">
        <v>0</v>
      </c>
      <c r="BW37" s="2">
        <v>0</v>
      </c>
      <c r="BX37" s="2">
        <v>0</v>
      </c>
      <c r="BY37" s="2">
        <v>0</v>
      </c>
      <c r="BZ37" s="2">
        <v>0</v>
      </c>
      <c r="CA37" s="2">
        <v>0</v>
      </c>
      <c r="CB37" s="2">
        <v>0</v>
      </c>
      <c r="CC37" s="2">
        <v>0</v>
      </c>
      <c r="CD37" s="2">
        <v>0</v>
      </c>
      <c r="CE37" s="2">
        <v>0</v>
      </c>
      <c r="CF37" s="2">
        <v>0</v>
      </c>
      <c r="CG37" s="2">
        <v>0</v>
      </c>
      <c r="CH37" s="2">
        <v>0</v>
      </c>
      <c r="CI37" s="2">
        <v>0</v>
      </c>
      <c r="CJ37" s="2">
        <v>0</v>
      </c>
      <c r="CK37" s="2">
        <v>0</v>
      </c>
      <c r="CL37" s="2">
        <v>0</v>
      </c>
      <c r="CM37" s="2">
        <v>0</v>
      </c>
      <c r="CN37" s="2">
        <v>0</v>
      </c>
      <c r="CO37" s="2">
        <v>0</v>
      </c>
      <c r="CP37" s="2">
        <v>0</v>
      </c>
      <c r="CQ37" s="2">
        <v>0</v>
      </c>
      <c r="CR37" s="2">
        <v>0</v>
      </c>
      <c r="CS37" s="2">
        <v>0</v>
      </c>
      <c r="CT37" s="2">
        <v>0</v>
      </c>
      <c r="CU37" s="2">
        <v>0</v>
      </c>
      <c r="CV37" s="2">
        <v>0</v>
      </c>
      <c r="CW37" s="2">
        <v>0</v>
      </c>
      <c r="CX37" s="2">
        <v>0</v>
      </c>
      <c r="CY37" s="2">
        <v>0</v>
      </c>
      <c r="CZ37" s="2">
        <v>0</v>
      </c>
      <c r="DA37" s="105">
        <f t="shared" si="13"/>
        <v>0</v>
      </c>
      <c r="DB37" s="117">
        <f t="shared" si="12"/>
        <v>0</v>
      </c>
      <c r="DI37" s="247"/>
      <c r="DJ37" s="245"/>
      <c r="DK37" s="245"/>
      <c r="DL37" s="245"/>
      <c r="DP37" s="175">
        <f t="shared" si="1"/>
        <v>0</v>
      </c>
      <c r="DQ37" s="175">
        <f t="shared" si="2"/>
        <v>0</v>
      </c>
      <c r="DR37" s="175">
        <f t="shared" si="3"/>
        <v>0</v>
      </c>
      <c r="DS37" s="175">
        <f t="shared" si="4"/>
        <v>0</v>
      </c>
      <c r="DT37" s="175"/>
    </row>
    <row r="38" spans="1:124" s="176" customFormat="1" ht="15.4" hidden="1" customHeight="1" outlineLevel="1" thickBot="1">
      <c r="A38" s="188"/>
      <c r="B38" s="187"/>
      <c r="C38" s="41" t="s">
        <v>54</v>
      </c>
      <c r="D38" s="152"/>
      <c r="E38" s="100"/>
      <c r="F38" s="101"/>
      <c r="G38" s="101"/>
      <c r="H38" s="101"/>
      <c r="I38" s="101"/>
      <c r="J38" s="101"/>
      <c r="K38" s="101"/>
      <c r="L38" s="101"/>
      <c r="M38" s="101"/>
      <c r="N38" s="101"/>
      <c r="O38" s="101">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0</v>
      </c>
      <c r="AU38" s="5">
        <v>0</v>
      </c>
      <c r="AV38" s="5">
        <v>0</v>
      </c>
      <c r="AW38" s="5">
        <v>0</v>
      </c>
      <c r="AX38" s="5">
        <v>0</v>
      </c>
      <c r="AY38" s="5">
        <v>0</v>
      </c>
      <c r="AZ38" s="5">
        <v>0</v>
      </c>
      <c r="BA38" s="5">
        <v>0</v>
      </c>
      <c r="BB38" s="5">
        <v>0</v>
      </c>
      <c r="BC38" s="100"/>
      <c r="BD38" s="101"/>
      <c r="BE38" s="101"/>
      <c r="BF38" s="101"/>
      <c r="BG38" s="101"/>
      <c r="BH38" s="101"/>
      <c r="BI38" s="101"/>
      <c r="BJ38" s="101"/>
      <c r="BK38" s="101"/>
      <c r="BL38" s="101"/>
      <c r="BM38" s="101">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0</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105">
        <f t="shared" si="13"/>
        <v>0</v>
      </c>
      <c r="DB38" s="117">
        <f t="shared" si="12"/>
        <v>0</v>
      </c>
      <c r="DI38" s="247"/>
      <c r="DJ38" s="245"/>
      <c r="DK38" s="245"/>
      <c r="DL38" s="245"/>
      <c r="DP38" s="175">
        <f t="shared" si="1"/>
        <v>0</v>
      </c>
      <c r="DQ38" s="175">
        <f t="shared" si="2"/>
        <v>0</v>
      </c>
      <c r="DR38" s="175">
        <f t="shared" si="3"/>
        <v>0</v>
      </c>
      <c r="DS38" s="175">
        <f t="shared" si="4"/>
        <v>0</v>
      </c>
      <c r="DT38" s="175"/>
    </row>
    <row r="39" spans="1:124" s="176" customFormat="1" ht="15.4" hidden="1" customHeight="1" outlineLevel="1" thickBot="1">
      <c r="A39" s="37"/>
      <c r="B39" s="38"/>
      <c r="C39" s="111" t="s">
        <v>129</v>
      </c>
      <c r="D39" s="153"/>
      <c r="E39" s="97"/>
      <c r="F39" s="98"/>
      <c r="G39" s="98"/>
      <c r="H39" s="98"/>
      <c r="I39" s="98"/>
      <c r="J39" s="98"/>
      <c r="K39" s="98"/>
      <c r="L39" s="98"/>
      <c r="M39" s="98"/>
      <c r="N39" s="98"/>
      <c r="O39" s="98">
        <v>0</v>
      </c>
      <c r="P39" s="98">
        <v>0</v>
      </c>
      <c r="Q39" s="98">
        <v>0</v>
      </c>
      <c r="R39" s="98">
        <v>0</v>
      </c>
      <c r="S39" s="98">
        <v>0</v>
      </c>
      <c r="T39" s="98">
        <v>0</v>
      </c>
      <c r="U39" s="98">
        <v>0</v>
      </c>
      <c r="V39" s="98">
        <v>0</v>
      </c>
      <c r="W39" s="98">
        <v>0</v>
      </c>
      <c r="X39" s="98">
        <v>0</v>
      </c>
      <c r="Y39" s="98">
        <v>0</v>
      </c>
      <c r="Z39" s="98">
        <v>0</v>
      </c>
      <c r="AA39" s="98">
        <v>0</v>
      </c>
      <c r="AB39" s="98">
        <v>0</v>
      </c>
      <c r="AC39" s="98">
        <v>0</v>
      </c>
      <c r="AD39" s="98">
        <v>0</v>
      </c>
      <c r="AE39" s="98">
        <v>0</v>
      </c>
      <c r="AF39" s="98">
        <v>0</v>
      </c>
      <c r="AG39" s="98">
        <v>0</v>
      </c>
      <c r="AH39" s="98">
        <v>0</v>
      </c>
      <c r="AI39" s="98">
        <v>0</v>
      </c>
      <c r="AJ39" s="98">
        <v>0</v>
      </c>
      <c r="AK39" s="98">
        <v>0</v>
      </c>
      <c r="AL39" s="98">
        <v>0</v>
      </c>
      <c r="AM39" s="98">
        <v>0</v>
      </c>
      <c r="AN39" s="98">
        <v>0</v>
      </c>
      <c r="AO39" s="98">
        <v>0</v>
      </c>
      <c r="AP39" s="98">
        <v>0</v>
      </c>
      <c r="AQ39" s="98">
        <v>0</v>
      </c>
      <c r="AR39" s="98">
        <v>0</v>
      </c>
      <c r="AS39" s="98">
        <v>0</v>
      </c>
      <c r="AT39" s="98">
        <v>0</v>
      </c>
      <c r="AU39" s="98">
        <v>0</v>
      </c>
      <c r="AV39" s="98">
        <v>0</v>
      </c>
      <c r="AW39" s="98">
        <v>0</v>
      </c>
      <c r="AX39" s="98">
        <v>0</v>
      </c>
      <c r="AY39" s="98">
        <v>0</v>
      </c>
      <c r="AZ39" s="98">
        <v>0</v>
      </c>
      <c r="BA39" s="98">
        <v>0</v>
      </c>
      <c r="BB39" s="98">
        <v>0</v>
      </c>
      <c r="BC39" s="97"/>
      <c r="BD39" s="98"/>
      <c r="BE39" s="98"/>
      <c r="BF39" s="98"/>
      <c r="BG39" s="98"/>
      <c r="BH39" s="98"/>
      <c r="BI39" s="98"/>
      <c r="BJ39" s="98"/>
      <c r="BK39" s="98"/>
      <c r="BL39" s="98"/>
      <c r="BM39" s="98">
        <v>0</v>
      </c>
      <c r="BN39" s="98">
        <v>0</v>
      </c>
      <c r="BO39" s="98">
        <v>0</v>
      </c>
      <c r="BP39" s="98">
        <v>0</v>
      </c>
      <c r="BQ39" s="98">
        <v>0</v>
      </c>
      <c r="BR39" s="98">
        <v>0</v>
      </c>
      <c r="BS39" s="98">
        <v>0</v>
      </c>
      <c r="BT39" s="98">
        <v>0</v>
      </c>
      <c r="BU39" s="98">
        <v>0</v>
      </c>
      <c r="BV39" s="98">
        <v>0</v>
      </c>
      <c r="BW39" s="98">
        <v>0</v>
      </c>
      <c r="BX39" s="98">
        <v>0</v>
      </c>
      <c r="BY39" s="98">
        <v>0</v>
      </c>
      <c r="BZ39" s="98">
        <v>0</v>
      </c>
      <c r="CA39" s="98">
        <v>0</v>
      </c>
      <c r="CB39" s="98">
        <v>0</v>
      </c>
      <c r="CC39" s="98">
        <v>0</v>
      </c>
      <c r="CD39" s="98">
        <v>0</v>
      </c>
      <c r="CE39" s="98">
        <v>0</v>
      </c>
      <c r="CF39" s="98">
        <v>0</v>
      </c>
      <c r="CG39" s="98">
        <v>0</v>
      </c>
      <c r="CH39" s="98">
        <v>0</v>
      </c>
      <c r="CI39" s="98">
        <v>0</v>
      </c>
      <c r="CJ39" s="98">
        <v>0</v>
      </c>
      <c r="CK39" s="98">
        <v>0</v>
      </c>
      <c r="CL39" s="98">
        <v>0</v>
      </c>
      <c r="CM39" s="98">
        <v>0</v>
      </c>
      <c r="CN39" s="98">
        <v>0</v>
      </c>
      <c r="CO39" s="98">
        <v>0</v>
      </c>
      <c r="CP39" s="98">
        <v>0</v>
      </c>
      <c r="CQ39" s="98">
        <v>0</v>
      </c>
      <c r="CR39" s="98">
        <v>0</v>
      </c>
      <c r="CS39" s="98">
        <v>0</v>
      </c>
      <c r="CT39" s="98">
        <v>0</v>
      </c>
      <c r="CU39" s="98">
        <v>0</v>
      </c>
      <c r="CV39" s="98">
        <v>0</v>
      </c>
      <c r="CW39" s="98">
        <v>0</v>
      </c>
      <c r="CX39" s="98">
        <v>0</v>
      </c>
      <c r="CY39" s="98">
        <v>0</v>
      </c>
      <c r="CZ39" s="98">
        <v>0</v>
      </c>
      <c r="DA39" s="105">
        <f t="shared" si="13"/>
        <v>0</v>
      </c>
      <c r="DB39" s="117">
        <f t="shared" si="12"/>
        <v>0</v>
      </c>
      <c r="DI39" s="247"/>
      <c r="DJ39" s="245"/>
      <c r="DK39" s="245"/>
      <c r="DL39" s="245"/>
      <c r="DP39" s="175">
        <f t="shared" si="1"/>
        <v>0</v>
      </c>
      <c r="DQ39" s="175">
        <f t="shared" si="2"/>
        <v>0</v>
      </c>
      <c r="DR39" s="175">
        <f t="shared" si="3"/>
        <v>0</v>
      </c>
      <c r="DS39" s="175">
        <f t="shared" si="4"/>
        <v>0</v>
      </c>
      <c r="DT39" s="175"/>
    </row>
    <row r="40" spans="1:124" s="176" customFormat="1" ht="15.4" hidden="1" customHeight="1" outlineLevel="1" thickBot="1">
      <c r="A40" s="185" t="str">
        <f>IF(DA39&lt;&gt;0,(IF(OR(A39="",B39=""),"Please fill in the two boxes above",IF(AND(B39="YES",OR(A39="OTHER",A39="")),"YES for direct impacts on business/household only",""))),"")</f>
        <v/>
      </c>
      <c r="B40" s="187"/>
      <c r="C40" s="40" t="s">
        <v>53</v>
      </c>
      <c r="D40" s="151"/>
      <c r="E40" s="99"/>
      <c r="F40" s="3"/>
      <c r="G40" s="3"/>
      <c r="H40" s="3"/>
      <c r="I40" s="3"/>
      <c r="J40" s="3"/>
      <c r="K40" s="3"/>
      <c r="L40" s="3"/>
      <c r="M40" s="3"/>
      <c r="N40" s="3"/>
      <c r="O40" s="3">
        <v>0</v>
      </c>
      <c r="P40" s="2">
        <v>0</v>
      </c>
      <c r="Q40" s="2">
        <v>0</v>
      </c>
      <c r="R40" s="2">
        <v>0</v>
      </c>
      <c r="S40" s="2">
        <v>0</v>
      </c>
      <c r="T40" s="2">
        <v>0</v>
      </c>
      <c r="U40" s="2">
        <v>0</v>
      </c>
      <c r="V40" s="2">
        <v>0</v>
      </c>
      <c r="W40" s="2">
        <v>0</v>
      </c>
      <c r="X40" s="2">
        <v>0</v>
      </c>
      <c r="Y40" s="2">
        <v>0</v>
      </c>
      <c r="Z40" s="2">
        <v>0</v>
      </c>
      <c r="AA40" s="2">
        <v>0</v>
      </c>
      <c r="AB40" s="2">
        <v>0</v>
      </c>
      <c r="AC40" s="2">
        <v>0</v>
      </c>
      <c r="AD40" s="2">
        <v>0</v>
      </c>
      <c r="AE40" s="2">
        <v>0</v>
      </c>
      <c r="AF40" s="2">
        <v>0</v>
      </c>
      <c r="AG40" s="2">
        <v>0</v>
      </c>
      <c r="AH40" s="2">
        <v>0</v>
      </c>
      <c r="AI40" s="2">
        <v>0</v>
      </c>
      <c r="AJ40" s="2">
        <v>0</v>
      </c>
      <c r="AK40" s="2">
        <v>0</v>
      </c>
      <c r="AL40" s="2">
        <v>0</v>
      </c>
      <c r="AM40" s="2">
        <v>0</v>
      </c>
      <c r="AN40" s="2">
        <v>0</v>
      </c>
      <c r="AO40" s="2">
        <v>0</v>
      </c>
      <c r="AP40" s="2">
        <v>0</v>
      </c>
      <c r="AQ40" s="2">
        <v>0</v>
      </c>
      <c r="AR40" s="2">
        <v>0</v>
      </c>
      <c r="AS40" s="2">
        <v>0</v>
      </c>
      <c r="AT40" s="2">
        <v>0</v>
      </c>
      <c r="AU40" s="2">
        <v>0</v>
      </c>
      <c r="AV40" s="2">
        <v>0</v>
      </c>
      <c r="AW40" s="2">
        <v>0</v>
      </c>
      <c r="AX40" s="2">
        <v>0</v>
      </c>
      <c r="AY40" s="2">
        <v>0</v>
      </c>
      <c r="AZ40" s="2">
        <v>0</v>
      </c>
      <c r="BA40" s="2">
        <v>0</v>
      </c>
      <c r="BB40" s="2">
        <v>0</v>
      </c>
      <c r="BC40" s="99"/>
      <c r="BD40" s="3"/>
      <c r="BE40" s="3"/>
      <c r="BF40" s="3"/>
      <c r="BG40" s="3"/>
      <c r="BH40" s="3"/>
      <c r="BI40" s="3"/>
      <c r="BJ40" s="3"/>
      <c r="BK40" s="3"/>
      <c r="BL40" s="3"/>
      <c r="BM40" s="3">
        <v>0</v>
      </c>
      <c r="BN40" s="2">
        <v>0</v>
      </c>
      <c r="BO40" s="2">
        <v>0</v>
      </c>
      <c r="BP40" s="2">
        <v>0</v>
      </c>
      <c r="BQ40" s="2">
        <v>0</v>
      </c>
      <c r="BR40" s="2">
        <v>0</v>
      </c>
      <c r="BS40" s="2">
        <v>0</v>
      </c>
      <c r="BT40" s="2">
        <v>0</v>
      </c>
      <c r="BU40" s="2">
        <v>0</v>
      </c>
      <c r="BV40" s="2">
        <v>0</v>
      </c>
      <c r="BW40" s="2">
        <v>0</v>
      </c>
      <c r="BX40" s="2">
        <v>0</v>
      </c>
      <c r="BY40" s="2">
        <v>0</v>
      </c>
      <c r="BZ40" s="2">
        <v>0</v>
      </c>
      <c r="CA40" s="2">
        <v>0</v>
      </c>
      <c r="CB40" s="2">
        <v>0</v>
      </c>
      <c r="CC40" s="2">
        <v>0</v>
      </c>
      <c r="CD40" s="2">
        <v>0</v>
      </c>
      <c r="CE40" s="2">
        <v>0</v>
      </c>
      <c r="CF40" s="2">
        <v>0</v>
      </c>
      <c r="CG40" s="2">
        <v>0</v>
      </c>
      <c r="CH40" s="2">
        <v>0</v>
      </c>
      <c r="CI40" s="2">
        <v>0</v>
      </c>
      <c r="CJ40" s="2">
        <v>0</v>
      </c>
      <c r="CK40" s="2">
        <v>0</v>
      </c>
      <c r="CL40" s="2">
        <v>0</v>
      </c>
      <c r="CM40" s="2">
        <v>0</v>
      </c>
      <c r="CN40" s="2">
        <v>0</v>
      </c>
      <c r="CO40" s="2">
        <v>0</v>
      </c>
      <c r="CP40" s="2">
        <v>0</v>
      </c>
      <c r="CQ40" s="2">
        <v>0</v>
      </c>
      <c r="CR40" s="2">
        <v>0</v>
      </c>
      <c r="CS40" s="2">
        <v>0</v>
      </c>
      <c r="CT40" s="2">
        <v>0</v>
      </c>
      <c r="CU40" s="2">
        <v>0</v>
      </c>
      <c r="CV40" s="2">
        <v>0</v>
      </c>
      <c r="CW40" s="2">
        <v>0</v>
      </c>
      <c r="CX40" s="2">
        <v>0</v>
      </c>
      <c r="CY40" s="2">
        <v>0</v>
      </c>
      <c r="CZ40" s="2">
        <v>0</v>
      </c>
      <c r="DA40" s="105">
        <f t="shared" si="13"/>
        <v>0</v>
      </c>
      <c r="DB40" s="117">
        <f t="shared" si="12"/>
        <v>0</v>
      </c>
      <c r="DK40" s="245"/>
      <c r="DL40" s="245"/>
      <c r="DP40" s="175">
        <f t="shared" si="1"/>
        <v>0</v>
      </c>
      <c r="DQ40" s="175">
        <f t="shared" si="2"/>
        <v>0</v>
      </c>
      <c r="DR40" s="175">
        <f t="shared" si="3"/>
        <v>0</v>
      </c>
      <c r="DS40" s="175">
        <f t="shared" si="4"/>
        <v>0</v>
      </c>
      <c r="DT40" s="175"/>
    </row>
    <row r="41" spans="1:124" s="176" customFormat="1" ht="15.4" hidden="1" customHeight="1" outlineLevel="1" thickBot="1">
      <c r="A41" s="188"/>
      <c r="B41" s="187"/>
      <c r="C41" s="40" t="s">
        <v>54</v>
      </c>
      <c r="D41" s="152"/>
      <c r="E41" s="100"/>
      <c r="F41" s="101"/>
      <c r="G41" s="101"/>
      <c r="H41" s="101"/>
      <c r="I41" s="101"/>
      <c r="J41" s="101"/>
      <c r="K41" s="101"/>
      <c r="L41" s="101"/>
      <c r="M41" s="101"/>
      <c r="N41" s="101"/>
      <c r="O41" s="101">
        <v>0</v>
      </c>
      <c r="P41" s="5">
        <v>0</v>
      </c>
      <c r="Q41" s="5">
        <v>0</v>
      </c>
      <c r="R41" s="5">
        <v>0</v>
      </c>
      <c r="S41" s="5">
        <v>0</v>
      </c>
      <c r="T41" s="5">
        <v>0</v>
      </c>
      <c r="U41" s="5">
        <v>0</v>
      </c>
      <c r="V41" s="5">
        <v>0</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100"/>
      <c r="BD41" s="101"/>
      <c r="BE41" s="101"/>
      <c r="BF41" s="101"/>
      <c r="BG41" s="101"/>
      <c r="BH41" s="101"/>
      <c r="BI41" s="101"/>
      <c r="BJ41" s="101"/>
      <c r="BK41" s="101"/>
      <c r="BL41" s="101"/>
      <c r="BM41" s="101">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0</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105">
        <f t="shared" si="13"/>
        <v>0</v>
      </c>
      <c r="DB41" s="117">
        <f t="shared" si="12"/>
        <v>0</v>
      </c>
      <c r="DI41" s="246"/>
      <c r="DJ41" s="245"/>
      <c r="DK41" s="245"/>
      <c r="DL41" s="245"/>
      <c r="DP41" s="175">
        <f t="shared" si="1"/>
        <v>0</v>
      </c>
      <c r="DQ41" s="175">
        <f t="shared" si="2"/>
        <v>0</v>
      </c>
      <c r="DR41" s="175">
        <f t="shared" si="3"/>
        <v>0</v>
      </c>
      <c r="DS41" s="175">
        <f t="shared" si="4"/>
        <v>0</v>
      </c>
      <c r="DT41" s="175"/>
    </row>
    <row r="42" spans="1:124" s="176" customFormat="1" ht="15.4" hidden="1" customHeight="1" outlineLevel="1" thickBot="1">
      <c r="A42" s="37"/>
      <c r="B42" s="38"/>
      <c r="C42" s="111" t="s">
        <v>130</v>
      </c>
      <c r="D42" s="153"/>
      <c r="E42" s="97"/>
      <c r="F42" s="98"/>
      <c r="G42" s="98"/>
      <c r="H42" s="98"/>
      <c r="I42" s="98"/>
      <c r="J42" s="98"/>
      <c r="K42" s="98"/>
      <c r="L42" s="98"/>
      <c r="M42" s="98"/>
      <c r="N42" s="98"/>
      <c r="O42" s="98">
        <v>0</v>
      </c>
      <c r="P42" s="98">
        <v>0</v>
      </c>
      <c r="Q42" s="98">
        <v>0</v>
      </c>
      <c r="R42" s="98">
        <v>0</v>
      </c>
      <c r="S42" s="98">
        <v>0</v>
      </c>
      <c r="T42" s="98">
        <v>0</v>
      </c>
      <c r="U42" s="98">
        <v>0</v>
      </c>
      <c r="V42" s="98">
        <v>0</v>
      </c>
      <c r="W42" s="98">
        <v>0</v>
      </c>
      <c r="X42" s="98">
        <v>0</v>
      </c>
      <c r="Y42" s="98">
        <v>0</v>
      </c>
      <c r="Z42" s="98">
        <v>0</v>
      </c>
      <c r="AA42" s="98">
        <v>0</v>
      </c>
      <c r="AB42" s="98">
        <v>0</v>
      </c>
      <c r="AC42" s="98">
        <v>0</v>
      </c>
      <c r="AD42" s="98">
        <v>0</v>
      </c>
      <c r="AE42" s="98">
        <v>0</v>
      </c>
      <c r="AF42" s="98">
        <v>0</v>
      </c>
      <c r="AG42" s="98">
        <v>0</v>
      </c>
      <c r="AH42" s="98">
        <v>0</v>
      </c>
      <c r="AI42" s="98">
        <v>0</v>
      </c>
      <c r="AJ42" s="98">
        <v>0</v>
      </c>
      <c r="AK42" s="98">
        <v>0</v>
      </c>
      <c r="AL42" s="98">
        <v>0</v>
      </c>
      <c r="AM42" s="98">
        <v>0</v>
      </c>
      <c r="AN42" s="98">
        <v>0</v>
      </c>
      <c r="AO42" s="98">
        <v>0</v>
      </c>
      <c r="AP42" s="98">
        <v>0</v>
      </c>
      <c r="AQ42" s="98">
        <v>0</v>
      </c>
      <c r="AR42" s="98">
        <v>0</v>
      </c>
      <c r="AS42" s="98">
        <v>0</v>
      </c>
      <c r="AT42" s="98">
        <v>0</v>
      </c>
      <c r="AU42" s="98">
        <v>0</v>
      </c>
      <c r="AV42" s="98">
        <v>0</v>
      </c>
      <c r="AW42" s="98">
        <v>0</v>
      </c>
      <c r="AX42" s="98">
        <v>0</v>
      </c>
      <c r="AY42" s="98">
        <v>0</v>
      </c>
      <c r="AZ42" s="98">
        <v>0</v>
      </c>
      <c r="BA42" s="98">
        <v>0</v>
      </c>
      <c r="BB42" s="98">
        <v>0</v>
      </c>
      <c r="BC42" s="97"/>
      <c r="BD42" s="98"/>
      <c r="BE42" s="98"/>
      <c r="BF42" s="98"/>
      <c r="BG42" s="98"/>
      <c r="BH42" s="98"/>
      <c r="BI42" s="98"/>
      <c r="BJ42" s="98"/>
      <c r="BK42" s="98"/>
      <c r="BL42" s="98"/>
      <c r="BM42" s="98">
        <v>0</v>
      </c>
      <c r="BN42" s="98">
        <v>0</v>
      </c>
      <c r="BO42" s="98">
        <v>0</v>
      </c>
      <c r="BP42" s="98">
        <v>0</v>
      </c>
      <c r="BQ42" s="98">
        <v>0</v>
      </c>
      <c r="BR42" s="98">
        <v>0</v>
      </c>
      <c r="BS42" s="98">
        <v>0</v>
      </c>
      <c r="BT42" s="98">
        <v>0</v>
      </c>
      <c r="BU42" s="98">
        <v>0</v>
      </c>
      <c r="BV42" s="98">
        <v>0</v>
      </c>
      <c r="BW42" s="98">
        <v>0</v>
      </c>
      <c r="BX42" s="98">
        <v>0</v>
      </c>
      <c r="BY42" s="98">
        <v>0</v>
      </c>
      <c r="BZ42" s="98">
        <v>0</v>
      </c>
      <c r="CA42" s="98">
        <v>0</v>
      </c>
      <c r="CB42" s="98">
        <v>0</v>
      </c>
      <c r="CC42" s="98">
        <v>0</v>
      </c>
      <c r="CD42" s="98">
        <v>0</v>
      </c>
      <c r="CE42" s="98">
        <v>0</v>
      </c>
      <c r="CF42" s="98">
        <v>0</v>
      </c>
      <c r="CG42" s="98">
        <v>0</v>
      </c>
      <c r="CH42" s="98">
        <v>0</v>
      </c>
      <c r="CI42" s="98">
        <v>0</v>
      </c>
      <c r="CJ42" s="98">
        <v>0</v>
      </c>
      <c r="CK42" s="98">
        <v>0</v>
      </c>
      <c r="CL42" s="98">
        <v>0</v>
      </c>
      <c r="CM42" s="98">
        <v>0</v>
      </c>
      <c r="CN42" s="98">
        <v>0</v>
      </c>
      <c r="CO42" s="98">
        <v>0</v>
      </c>
      <c r="CP42" s="98">
        <v>0</v>
      </c>
      <c r="CQ42" s="98">
        <v>0</v>
      </c>
      <c r="CR42" s="98">
        <v>0</v>
      </c>
      <c r="CS42" s="98">
        <v>0</v>
      </c>
      <c r="CT42" s="98">
        <v>0</v>
      </c>
      <c r="CU42" s="98">
        <v>0</v>
      </c>
      <c r="CV42" s="98">
        <v>0</v>
      </c>
      <c r="CW42" s="98">
        <v>0</v>
      </c>
      <c r="CX42" s="98">
        <v>0</v>
      </c>
      <c r="CY42" s="98">
        <v>0</v>
      </c>
      <c r="CZ42" s="98">
        <v>0</v>
      </c>
      <c r="DA42" s="105">
        <f t="shared" si="13"/>
        <v>0</v>
      </c>
      <c r="DB42" s="117">
        <f t="shared" si="12"/>
        <v>0</v>
      </c>
      <c r="DI42" s="247"/>
      <c r="DJ42" s="245"/>
      <c r="DK42" s="245"/>
      <c r="DL42" s="245"/>
      <c r="DP42" s="175">
        <f t="shared" si="1"/>
        <v>0</v>
      </c>
      <c r="DQ42" s="175">
        <f t="shared" si="2"/>
        <v>0</v>
      </c>
      <c r="DR42" s="175">
        <f t="shared" si="3"/>
        <v>0</v>
      </c>
      <c r="DS42" s="175">
        <f t="shared" si="4"/>
        <v>0</v>
      </c>
      <c r="DT42" s="175"/>
    </row>
    <row r="43" spans="1:124" s="176" customFormat="1" ht="15.4" hidden="1" customHeight="1" outlineLevel="1" thickBot="1">
      <c r="A43" s="185" t="str">
        <f>IF(DA42&lt;&gt;0,(IF(OR(A42="",B42=""),"Please fill in the two boxes above",IF(AND(B42="YES",OR(A42="OTHER",A42="")),"YES for direct impacts on business/household only",""))),"")</f>
        <v/>
      </c>
      <c r="B43" s="187"/>
      <c r="C43" s="40" t="s">
        <v>53</v>
      </c>
      <c r="D43" s="151"/>
      <c r="E43" s="99"/>
      <c r="F43" s="3"/>
      <c r="G43" s="3"/>
      <c r="H43" s="3"/>
      <c r="I43" s="3"/>
      <c r="J43" s="3"/>
      <c r="K43" s="3"/>
      <c r="L43" s="3"/>
      <c r="M43" s="3"/>
      <c r="N43" s="3"/>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2">
        <v>0</v>
      </c>
      <c r="AH43" s="2">
        <v>0</v>
      </c>
      <c r="AI43" s="2">
        <v>0</v>
      </c>
      <c r="AJ43" s="2">
        <v>0</v>
      </c>
      <c r="AK43" s="2">
        <v>0</v>
      </c>
      <c r="AL43" s="2">
        <v>0</v>
      </c>
      <c r="AM43" s="2">
        <v>0</v>
      </c>
      <c r="AN43" s="2">
        <v>0</v>
      </c>
      <c r="AO43" s="2">
        <v>0</v>
      </c>
      <c r="AP43" s="2">
        <v>0</v>
      </c>
      <c r="AQ43" s="2">
        <v>0</v>
      </c>
      <c r="AR43" s="2">
        <v>0</v>
      </c>
      <c r="AS43" s="2">
        <v>0</v>
      </c>
      <c r="AT43" s="2">
        <v>0</v>
      </c>
      <c r="AU43" s="2">
        <v>0</v>
      </c>
      <c r="AV43" s="2">
        <v>0</v>
      </c>
      <c r="AW43" s="2">
        <v>0</v>
      </c>
      <c r="AX43" s="2">
        <v>0</v>
      </c>
      <c r="AY43" s="2">
        <v>0</v>
      </c>
      <c r="AZ43" s="2">
        <v>0</v>
      </c>
      <c r="BA43" s="2">
        <v>0</v>
      </c>
      <c r="BB43" s="2">
        <v>0</v>
      </c>
      <c r="BC43" s="99"/>
      <c r="BD43" s="3"/>
      <c r="BE43" s="3"/>
      <c r="BF43" s="3"/>
      <c r="BG43" s="3"/>
      <c r="BH43" s="3"/>
      <c r="BI43" s="3"/>
      <c r="BJ43" s="3"/>
      <c r="BK43" s="3"/>
      <c r="BL43" s="3"/>
      <c r="BM43" s="2">
        <v>0</v>
      </c>
      <c r="BN43" s="2">
        <v>0</v>
      </c>
      <c r="BO43" s="2">
        <v>0</v>
      </c>
      <c r="BP43" s="2">
        <v>0</v>
      </c>
      <c r="BQ43" s="2">
        <v>0</v>
      </c>
      <c r="BR43" s="2">
        <v>0</v>
      </c>
      <c r="BS43" s="2">
        <v>0</v>
      </c>
      <c r="BT43" s="2">
        <v>0</v>
      </c>
      <c r="BU43" s="2">
        <v>0</v>
      </c>
      <c r="BV43" s="2">
        <v>0</v>
      </c>
      <c r="BW43" s="2">
        <v>0</v>
      </c>
      <c r="BX43" s="2">
        <v>0</v>
      </c>
      <c r="BY43" s="2">
        <v>0</v>
      </c>
      <c r="BZ43" s="2">
        <v>0</v>
      </c>
      <c r="CA43" s="2">
        <v>0</v>
      </c>
      <c r="CB43" s="2">
        <v>0</v>
      </c>
      <c r="CC43" s="2">
        <v>0</v>
      </c>
      <c r="CD43" s="2">
        <v>0</v>
      </c>
      <c r="CE43" s="2">
        <v>0</v>
      </c>
      <c r="CF43" s="2">
        <v>0</v>
      </c>
      <c r="CG43" s="2">
        <v>0</v>
      </c>
      <c r="CH43" s="2">
        <v>0</v>
      </c>
      <c r="CI43" s="2">
        <v>0</v>
      </c>
      <c r="CJ43" s="2">
        <v>0</v>
      </c>
      <c r="CK43" s="2">
        <v>0</v>
      </c>
      <c r="CL43" s="2">
        <v>0</v>
      </c>
      <c r="CM43" s="2">
        <v>0</v>
      </c>
      <c r="CN43" s="2">
        <v>0</v>
      </c>
      <c r="CO43" s="2">
        <v>0</v>
      </c>
      <c r="CP43" s="2">
        <v>0</v>
      </c>
      <c r="CQ43" s="2">
        <v>0</v>
      </c>
      <c r="CR43" s="2">
        <v>0</v>
      </c>
      <c r="CS43" s="2">
        <v>0</v>
      </c>
      <c r="CT43" s="2">
        <v>0</v>
      </c>
      <c r="CU43" s="2">
        <v>0</v>
      </c>
      <c r="CV43" s="2">
        <v>0</v>
      </c>
      <c r="CW43" s="2">
        <v>0</v>
      </c>
      <c r="CX43" s="2">
        <v>0</v>
      </c>
      <c r="CY43" s="2">
        <v>0</v>
      </c>
      <c r="CZ43" s="2">
        <v>0</v>
      </c>
      <c r="DA43" s="105">
        <f t="shared" si="13"/>
        <v>0</v>
      </c>
      <c r="DB43" s="117">
        <f t="shared" si="12"/>
        <v>0</v>
      </c>
      <c r="DI43" s="247"/>
      <c r="DJ43" s="245"/>
      <c r="DK43" s="245"/>
      <c r="DL43" s="245"/>
      <c r="DP43" s="175">
        <f t="shared" si="1"/>
        <v>0</v>
      </c>
      <c r="DQ43" s="175">
        <f t="shared" si="2"/>
        <v>0</v>
      </c>
      <c r="DR43" s="175">
        <f t="shared" si="3"/>
        <v>0</v>
      </c>
      <c r="DS43" s="175">
        <f t="shared" si="4"/>
        <v>0</v>
      </c>
      <c r="DT43" s="175"/>
    </row>
    <row r="44" spans="1:124" s="176" customFormat="1" ht="15.4" hidden="1" customHeight="1" outlineLevel="1" thickBot="1">
      <c r="A44" s="188"/>
      <c r="B44" s="187"/>
      <c r="C44" s="41" t="s">
        <v>54</v>
      </c>
      <c r="D44" s="152"/>
      <c r="E44" s="100"/>
      <c r="F44" s="101"/>
      <c r="G44" s="101"/>
      <c r="H44" s="101"/>
      <c r="I44" s="101"/>
      <c r="J44" s="101"/>
      <c r="K44" s="101"/>
      <c r="L44" s="101"/>
      <c r="M44" s="101"/>
      <c r="N44" s="101"/>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100"/>
      <c r="BD44" s="101"/>
      <c r="BE44" s="101"/>
      <c r="BF44" s="101"/>
      <c r="BG44" s="101"/>
      <c r="BH44" s="101"/>
      <c r="BI44" s="101"/>
      <c r="BJ44" s="101"/>
      <c r="BK44" s="101"/>
      <c r="BL44" s="101"/>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0</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105">
        <f t="shared" si="13"/>
        <v>0</v>
      </c>
      <c r="DB44" s="117">
        <f t="shared" si="12"/>
        <v>0</v>
      </c>
      <c r="DI44" s="247"/>
      <c r="DJ44" s="245"/>
      <c r="DK44" s="245"/>
      <c r="DL44" s="245"/>
      <c r="DP44" s="175">
        <f t="shared" si="1"/>
        <v>0</v>
      </c>
      <c r="DQ44" s="175">
        <f t="shared" si="2"/>
        <v>0</v>
      </c>
      <c r="DR44" s="175">
        <f t="shared" si="3"/>
        <v>0</v>
      </c>
      <c r="DS44" s="175">
        <f t="shared" si="4"/>
        <v>0</v>
      </c>
      <c r="DT44" s="175"/>
    </row>
    <row r="45" spans="1:124" s="176" customFormat="1" ht="15.4" hidden="1" customHeight="1" outlineLevel="1" thickBot="1">
      <c r="A45" s="37"/>
      <c r="B45" s="38"/>
      <c r="C45" s="111" t="s">
        <v>131</v>
      </c>
      <c r="D45" s="153"/>
      <c r="E45" s="97"/>
      <c r="F45" s="98"/>
      <c r="G45" s="98"/>
      <c r="H45" s="98"/>
      <c r="I45" s="98"/>
      <c r="J45" s="98"/>
      <c r="K45" s="98"/>
      <c r="L45" s="98"/>
      <c r="M45" s="98"/>
      <c r="N45" s="98"/>
      <c r="O45" s="98">
        <v>0</v>
      </c>
      <c r="P45" s="98">
        <v>0</v>
      </c>
      <c r="Q45" s="98">
        <v>0</v>
      </c>
      <c r="R45" s="98">
        <v>0</v>
      </c>
      <c r="S45" s="98">
        <v>0</v>
      </c>
      <c r="T45" s="98">
        <v>0</v>
      </c>
      <c r="U45" s="98">
        <v>0</v>
      </c>
      <c r="V45" s="98">
        <v>0</v>
      </c>
      <c r="W45" s="98">
        <v>0</v>
      </c>
      <c r="X45" s="98">
        <v>0</v>
      </c>
      <c r="Y45" s="98">
        <v>0</v>
      </c>
      <c r="Z45" s="98">
        <v>0</v>
      </c>
      <c r="AA45" s="98">
        <v>0</v>
      </c>
      <c r="AB45" s="98">
        <v>0</v>
      </c>
      <c r="AC45" s="98">
        <v>0</v>
      </c>
      <c r="AD45" s="98">
        <v>0</v>
      </c>
      <c r="AE45" s="98">
        <v>0</v>
      </c>
      <c r="AF45" s="98">
        <v>0</v>
      </c>
      <c r="AG45" s="98">
        <v>0</v>
      </c>
      <c r="AH45" s="98">
        <v>0</v>
      </c>
      <c r="AI45" s="98">
        <v>0</v>
      </c>
      <c r="AJ45" s="98">
        <v>0</v>
      </c>
      <c r="AK45" s="98">
        <v>0</v>
      </c>
      <c r="AL45" s="98">
        <v>0</v>
      </c>
      <c r="AM45" s="98">
        <v>0</v>
      </c>
      <c r="AN45" s="98">
        <v>0</v>
      </c>
      <c r="AO45" s="98">
        <v>0</v>
      </c>
      <c r="AP45" s="98">
        <v>0</v>
      </c>
      <c r="AQ45" s="98">
        <v>0</v>
      </c>
      <c r="AR45" s="98">
        <v>0</v>
      </c>
      <c r="AS45" s="98">
        <v>0</v>
      </c>
      <c r="AT45" s="98">
        <v>0</v>
      </c>
      <c r="AU45" s="98">
        <v>0</v>
      </c>
      <c r="AV45" s="98">
        <v>0</v>
      </c>
      <c r="AW45" s="98">
        <v>0</v>
      </c>
      <c r="AX45" s="98">
        <v>0</v>
      </c>
      <c r="AY45" s="98">
        <v>0</v>
      </c>
      <c r="AZ45" s="98">
        <v>0</v>
      </c>
      <c r="BA45" s="98">
        <v>0</v>
      </c>
      <c r="BB45" s="98">
        <v>0</v>
      </c>
      <c r="BC45" s="97"/>
      <c r="BD45" s="98"/>
      <c r="BE45" s="98"/>
      <c r="BF45" s="98"/>
      <c r="BG45" s="98"/>
      <c r="BH45" s="98"/>
      <c r="BI45" s="98"/>
      <c r="BJ45" s="98"/>
      <c r="BK45" s="98"/>
      <c r="BL45" s="98"/>
      <c r="BM45" s="98">
        <v>0</v>
      </c>
      <c r="BN45" s="98">
        <v>0</v>
      </c>
      <c r="BO45" s="98">
        <v>0</v>
      </c>
      <c r="BP45" s="98">
        <v>0</v>
      </c>
      <c r="BQ45" s="98">
        <v>0</v>
      </c>
      <c r="BR45" s="98">
        <v>0</v>
      </c>
      <c r="BS45" s="98">
        <v>0</v>
      </c>
      <c r="BT45" s="98">
        <v>0</v>
      </c>
      <c r="BU45" s="98">
        <v>0</v>
      </c>
      <c r="BV45" s="98">
        <v>0</v>
      </c>
      <c r="BW45" s="98">
        <v>0</v>
      </c>
      <c r="BX45" s="98">
        <v>0</v>
      </c>
      <c r="BY45" s="98">
        <v>0</v>
      </c>
      <c r="BZ45" s="98">
        <v>0</v>
      </c>
      <c r="CA45" s="98">
        <v>0</v>
      </c>
      <c r="CB45" s="98">
        <v>0</v>
      </c>
      <c r="CC45" s="98">
        <v>0</v>
      </c>
      <c r="CD45" s="98">
        <v>0</v>
      </c>
      <c r="CE45" s="98">
        <v>0</v>
      </c>
      <c r="CF45" s="98">
        <v>0</v>
      </c>
      <c r="CG45" s="98">
        <v>0</v>
      </c>
      <c r="CH45" s="98">
        <v>0</v>
      </c>
      <c r="CI45" s="98">
        <v>0</v>
      </c>
      <c r="CJ45" s="98">
        <v>0</v>
      </c>
      <c r="CK45" s="98">
        <v>0</v>
      </c>
      <c r="CL45" s="98">
        <v>0</v>
      </c>
      <c r="CM45" s="98">
        <v>0</v>
      </c>
      <c r="CN45" s="98">
        <v>0</v>
      </c>
      <c r="CO45" s="98">
        <v>0</v>
      </c>
      <c r="CP45" s="98">
        <v>0</v>
      </c>
      <c r="CQ45" s="98">
        <v>0</v>
      </c>
      <c r="CR45" s="98">
        <v>0</v>
      </c>
      <c r="CS45" s="98">
        <v>0</v>
      </c>
      <c r="CT45" s="98">
        <v>0</v>
      </c>
      <c r="CU45" s="98">
        <v>0</v>
      </c>
      <c r="CV45" s="98">
        <v>0</v>
      </c>
      <c r="CW45" s="98">
        <v>0</v>
      </c>
      <c r="CX45" s="98">
        <v>0</v>
      </c>
      <c r="CY45" s="98">
        <v>0</v>
      </c>
      <c r="CZ45" s="98">
        <v>0</v>
      </c>
      <c r="DA45" s="105">
        <f t="shared" si="13"/>
        <v>0</v>
      </c>
      <c r="DB45" s="117">
        <f t="shared" si="12"/>
        <v>0</v>
      </c>
      <c r="DI45" s="246"/>
      <c r="DJ45" s="245"/>
      <c r="DK45" s="245"/>
      <c r="DL45" s="245"/>
      <c r="DP45" s="175">
        <f t="shared" si="1"/>
        <v>0</v>
      </c>
      <c r="DQ45" s="175">
        <f t="shared" si="2"/>
        <v>0</v>
      </c>
      <c r="DR45" s="175">
        <f t="shared" si="3"/>
        <v>0</v>
      </c>
      <c r="DS45" s="175">
        <f t="shared" si="4"/>
        <v>0</v>
      </c>
      <c r="DT45" s="175"/>
    </row>
    <row r="46" spans="1:124" s="176" customFormat="1" ht="15.4" hidden="1" customHeight="1" outlineLevel="1" thickBot="1">
      <c r="A46" s="185" t="str">
        <f>IF(DA45&lt;&gt;0,(IF(OR(A45="",B45=""),"Please fill in the two boxes above",IF(AND(B45="YES",OR(A45="OTHER",A45="")),"YES for direct impacts on business/household only",""))),"")</f>
        <v/>
      </c>
      <c r="B46" s="187"/>
      <c r="C46" s="40" t="s">
        <v>53</v>
      </c>
      <c r="D46" s="151"/>
      <c r="E46" s="99"/>
      <c r="F46" s="3"/>
      <c r="G46" s="3"/>
      <c r="H46" s="3"/>
      <c r="I46" s="3"/>
      <c r="J46" s="3"/>
      <c r="K46" s="3"/>
      <c r="L46" s="3"/>
      <c r="M46" s="3"/>
      <c r="N46" s="3"/>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2">
        <v>0</v>
      </c>
      <c r="AG46" s="2">
        <v>0</v>
      </c>
      <c r="AH46" s="2">
        <v>0</v>
      </c>
      <c r="AI46" s="2">
        <v>0</v>
      </c>
      <c r="AJ46" s="2">
        <v>0</v>
      </c>
      <c r="AK46" s="2">
        <v>0</v>
      </c>
      <c r="AL46" s="2">
        <v>0</v>
      </c>
      <c r="AM46" s="2">
        <v>0</v>
      </c>
      <c r="AN46" s="2">
        <v>0</v>
      </c>
      <c r="AO46" s="2">
        <v>0</v>
      </c>
      <c r="AP46" s="2">
        <v>0</v>
      </c>
      <c r="AQ46" s="2">
        <v>0</v>
      </c>
      <c r="AR46" s="2">
        <v>0</v>
      </c>
      <c r="AS46" s="2">
        <v>0</v>
      </c>
      <c r="AT46" s="2">
        <v>0</v>
      </c>
      <c r="AU46" s="2">
        <v>0</v>
      </c>
      <c r="AV46" s="2">
        <v>0</v>
      </c>
      <c r="AW46" s="2">
        <v>0</v>
      </c>
      <c r="AX46" s="2">
        <v>0</v>
      </c>
      <c r="AY46" s="2">
        <v>0</v>
      </c>
      <c r="AZ46" s="2">
        <v>0</v>
      </c>
      <c r="BA46" s="2">
        <v>0</v>
      </c>
      <c r="BB46" s="2">
        <v>0</v>
      </c>
      <c r="BC46" s="99"/>
      <c r="BD46" s="3"/>
      <c r="BE46" s="3"/>
      <c r="BF46" s="3"/>
      <c r="BG46" s="3"/>
      <c r="BH46" s="3"/>
      <c r="BI46" s="3"/>
      <c r="BJ46" s="3"/>
      <c r="BK46" s="3"/>
      <c r="BL46" s="3"/>
      <c r="BM46" s="2">
        <v>0</v>
      </c>
      <c r="BN46" s="2">
        <v>0</v>
      </c>
      <c r="BO46" s="2">
        <v>0</v>
      </c>
      <c r="BP46" s="2">
        <v>0</v>
      </c>
      <c r="BQ46" s="2">
        <v>0</v>
      </c>
      <c r="BR46" s="2">
        <v>0</v>
      </c>
      <c r="BS46" s="2">
        <v>0</v>
      </c>
      <c r="BT46" s="2">
        <v>0</v>
      </c>
      <c r="BU46" s="2">
        <v>0</v>
      </c>
      <c r="BV46" s="2">
        <v>0</v>
      </c>
      <c r="BW46" s="2">
        <v>0</v>
      </c>
      <c r="BX46" s="2">
        <v>0</v>
      </c>
      <c r="BY46" s="2">
        <v>0</v>
      </c>
      <c r="BZ46" s="2">
        <v>0</v>
      </c>
      <c r="CA46" s="2">
        <v>0</v>
      </c>
      <c r="CB46" s="2">
        <v>0</v>
      </c>
      <c r="CC46" s="2">
        <v>0</v>
      </c>
      <c r="CD46" s="2">
        <v>0</v>
      </c>
      <c r="CE46" s="2">
        <v>0</v>
      </c>
      <c r="CF46" s="2">
        <v>0</v>
      </c>
      <c r="CG46" s="2">
        <v>0</v>
      </c>
      <c r="CH46" s="2">
        <v>0</v>
      </c>
      <c r="CI46" s="2">
        <v>0</v>
      </c>
      <c r="CJ46" s="2">
        <v>0</v>
      </c>
      <c r="CK46" s="2">
        <v>0</v>
      </c>
      <c r="CL46" s="2">
        <v>0</v>
      </c>
      <c r="CM46" s="2">
        <v>0</v>
      </c>
      <c r="CN46" s="2">
        <v>0</v>
      </c>
      <c r="CO46" s="2">
        <v>0</v>
      </c>
      <c r="CP46" s="2">
        <v>0</v>
      </c>
      <c r="CQ46" s="2">
        <v>0</v>
      </c>
      <c r="CR46" s="2">
        <v>0</v>
      </c>
      <c r="CS46" s="2">
        <v>0</v>
      </c>
      <c r="CT46" s="2">
        <v>0</v>
      </c>
      <c r="CU46" s="2">
        <v>0</v>
      </c>
      <c r="CV46" s="2">
        <v>0</v>
      </c>
      <c r="CW46" s="2">
        <v>0</v>
      </c>
      <c r="CX46" s="2">
        <v>0</v>
      </c>
      <c r="CY46" s="2">
        <v>0</v>
      </c>
      <c r="CZ46" s="2">
        <v>0</v>
      </c>
      <c r="DA46" s="105">
        <f t="shared" si="13"/>
        <v>0</v>
      </c>
      <c r="DB46" s="117">
        <f t="shared" si="12"/>
        <v>0</v>
      </c>
      <c r="DI46" s="247"/>
      <c r="DJ46" s="245"/>
      <c r="DK46" s="245"/>
      <c r="DL46" s="245"/>
      <c r="DP46" s="175">
        <f t="shared" si="1"/>
        <v>0</v>
      </c>
      <c r="DQ46" s="175">
        <f t="shared" si="2"/>
        <v>0</v>
      </c>
      <c r="DR46" s="175">
        <f t="shared" si="3"/>
        <v>0</v>
      </c>
      <c r="DS46" s="175">
        <f t="shared" si="4"/>
        <v>0</v>
      </c>
      <c r="DT46" s="175"/>
    </row>
    <row r="47" spans="1:124" s="176" customFormat="1" ht="15.4" hidden="1" customHeight="1" outlineLevel="1" thickBot="1">
      <c r="A47" s="188"/>
      <c r="B47" s="187"/>
      <c r="C47" s="41" t="s">
        <v>54</v>
      </c>
      <c r="D47" s="152"/>
      <c r="E47" s="100"/>
      <c r="F47" s="101"/>
      <c r="G47" s="101"/>
      <c r="H47" s="101"/>
      <c r="I47" s="101"/>
      <c r="J47" s="101"/>
      <c r="K47" s="101"/>
      <c r="L47" s="101"/>
      <c r="M47" s="101"/>
      <c r="N47" s="101"/>
      <c r="O47" s="5">
        <v>0</v>
      </c>
      <c r="P47" s="5">
        <v>0</v>
      </c>
      <c r="Q47" s="5">
        <v>0</v>
      </c>
      <c r="R47" s="5">
        <v>0</v>
      </c>
      <c r="S47" s="5">
        <v>0</v>
      </c>
      <c r="T47" s="5">
        <v>0</v>
      </c>
      <c r="U47" s="5">
        <v>0</v>
      </c>
      <c r="V47" s="5">
        <v>0</v>
      </c>
      <c r="W47" s="5">
        <v>0</v>
      </c>
      <c r="X47" s="5">
        <v>0</v>
      </c>
      <c r="Y47" s="5">
        <v>0</v>
      </c>
      <c r="Z47" s="5">
        <v>0</v>
      </c>
      <c r="AA47" s="5">
        <v>0</v>
      </c>
      <c r="AB47" s="5">
        <v>0</v>
      </c>
      <c r="AC47" s="5">
        <v>0</v>
      </c>
      <c r="AD47" s="5">
        <v>0</v>
      </c>
      <c r="AE47" s="5">
        <v>0</v>
      </c>
      <c r="AF47" s="5">
        <v>0</v>
      </c>
      <c r="AG47" s="5">
        <v>0</v>
      </c>
      <c r="AH47" s="5">
        <v>0</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0</v>
      </c>
      <c r="AZ47" s="5">
        <v>0</v>
      </c>
      <c r="BA47" s="5">
        <v>0</v>
      </c>
      <c r="BB47" s="5">
        <v>0</v>
      </c>
      <c r="BC47" s="100"/>
      <c r="BD47" s="101"/>
      <c r="BE47" s="101"/>
      <c r="BF47" s="101"/>
      <c r="BG47" s="101"/>
      <c r="BH47" s="101"/>
      <c r="BI47" s="101"/>
      <c r="BJ47" s="101"/>
      <c r="BK47" s="101"/>
      <c r="BL47" s="101"/>
      <c r="BM47" s="5">
        <v>0</v>
      </c>
      <c r="BN47" s="5">
        <v>0</v>
      </c>
      <c r="BO47" s="5">
        <v>0</v>
      </c>
      <c r="BP47" s="5">
        <v>0</v>
      </c>
      <c r="BQ47" s="5">
        <v>0</v>
      </c>
      <c r="BR47" s="5">
        <v>0</v>
      </c>
      <c r="BS47" s="5">
        <v>0</v>
      </c>
      <c r="BT47" s="5">
        <v>0</v>
      </c>
      <c r="BU47" s="5">
        <v>0</v>
      </c>
      <c r="BV47" s="5">
        <v>0</v>
      </c>
      <c r="BW47" s="5">
        <v>0</v>
      </c>
      <c r="BX47" s="5">
        <v>0</v>
      </c>
      <c r="BY47" s="5">
        <v>0</v>
      </c>
      <c r="BZ47" s="5">
        <v>0</v>
      </c>
      <c r="CA47" s="5">
        <v>0</v>
      </c>
      <c r="CB47" s="5">
        <v>0</v>
      </c>
      <c r="CC47" s="5">
        <v>0</v>
      </c>
      <c r="CD47" s="5">
        <v>0</v>
      </c>
      <c r="CE47" s="5">
        <v>0</v>
      </c>
      <c r="CF47" s="5">
        <v>0</v>
      </c>
      <c r="CG47" s="5">
        <v>0</v>
      </c>
      <c r="CH47" s="5">
        <v>0</v>
      </c>
      <c r="CI47" s="5">
        <v>0</v>
      </c>
      <c r="CJ47" s="5">
        <v>0</v>
      </c>
      <c r="CK47" s="5">
        <v>0</v>
      </c>
      <c r="CL47" s="5">
        <v>0</v>
      </c>
      <c r="CM47" s="5">
        <v>0</v>
      </c>
      <c r="CN47" s="5">
        <v>0</v>
      </c>
      <c r="CO47" s="5">
        <v>0</v>
      </c>
      <c r="CP47" s="5">
        <v>0</v>
      </c>
      <c r="CQ47" s="5">
        <v>0</v>
      </c>
      <c r="CR47" s="5">
        <v>0</v>
      </c>
      <c r="CS47" s="5">
        <v>0</v>
      </c>
      <c r="CT47" s="5">
        <v>0</v>
      </c>
      <c r="CU47" s="5">
        <v>0</v>
      </c>
      <c r="CV47" s="5">
        <v>0</v>
      </c>
      <c r="CW47" s="5">
        <v>0</v>
      </c>
      <c r="CX47" s="5">
        <v>0</v>
      </c>
      <c r="CY47" s="5">
        <v>0</v>
      </c>
      <c r="CZ47" s="5">
        <v>0</v>
      </c>
      <c r="DA47" s="105">
        <f t="shared" si="13"/>
        <v>0</v>
      </c>
      <c r="DB47" s="117">
        <f t="shared" si="12"/>
        <v>0</v>
      </c>
      <c r="DI47" s="247"/>
      <c r="DJ47" s="245"/>
      <c r="DK47" s="245"/>
      <c r="DL47" s="245"/>
      <c r="DP47" s="175">
        <f t="shared" si="1"/>
        <v>0</v>
      </c>
      <c r="DQ47" s="175">
        <f t="shared" si="2"/>
        <v>0</v>
      </c>
      <c r="DR47" s="175">
        <f t="shared" si="3"/>
        <v>0</v>
      </c>
      <c r="DS47" s="175">
        <f t="shared" si="4"/>
        <v>0</v>
      </c>
      <c r="DT47" s="175"/>
    </row>
    <row r="48" spans="1:124" s="176" customFormat="1" ht="15.4" hidden="1" customHeight="1" outlineLevel="1" thickBot="1">
      <c r="A48" s="37"/>
      <c r="B48" s="38"/>
      <c r="C48" s="111" t="s">
        <v>132</v>
      </c>
      <c r="D48" s="153"/>
      <c r="E48" s="3"/>
      <c r="F48" s="3"/>
      <c r="G48" s="3"/>
      <c r="H48" s="3"/>
      <c r="I48" s="3"/>
      <c r="J48" s="3"/>
      <c r="K48" s="3"/>
      <c r="L48" s="3"/>
      <c r="M48" s="3"/>
      <c r="N48" s="3"/>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c r="BD48" s="3"/>
      <c r="BE48" s="3"/>
      <c r="BF48" s="3"/>
      <c r="BG48" s="3"/>
      <c r="BH48" s="3"/>
      <c r="BI48" s="3"/>
      <c r="BJ48" s="3"/>
      <c r="BK48" s="3"/>
      <c r="BL48" s="3"/>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105">
        <f t="shared" si="13"/>
        <v>0</v>
      </c>
      <c r="DB48" s="117">
        <f t="shared" si="12"/>
        <v>0</v>
      </c>
      <c r="DI48" s="247"/>
      <c r="DJ48" s="245"/>
      <c r="DK48" s="245"/>
      <c r="DL48" s="245"/>
      <c r="DP48" s="175">
        <f t="shared" si="1"/>
        <v>0</v>
      </c>
      <c r="DQ48" s="175">
        <f t="shared" si="2"/>
        <v>0</v>
      </c>
      <c r="DR48" s="175">
        <f t="shared" si="3"/>
        <v>0</v>
      </c>
      <c r="DS48" s="175">
        <f t="shared" si="4"/>
        <v>0</v>
      </c>
      <c r="DT48" s="175"/>
    </row>
    <row r="49" spans="1:124" s="176" customFormat="1" ht="15.4" hidden="1" customHeight="1" outlineLevel="1" thickBot="1">
      <c r="A49" s="185" t="str">
        <f>IF(DA48&lt;&gt;0,(IF(OR(A48="",B48=""),"Please fill in the two boxes above",IF(AND(B48="YES",OR(A48="OTHER",A48="")),"YES for direct impacts on business/household only",""))),"")</f>
        <v/>
      </c>
      <c r="B49" s="187"/>
      <c r="C49" s="40" t="s">
        <v>53</v>
      </c>
      <c r="D49" s="151"/>
      <c r="E49" s="2"/>
      <c r="F49" s="2"/>
      <c r="G49" s="2"/>
      <c r="H49" s="2"/>
      <c r="I49" s="2"/>
      <c r="J49" s="2"/>
      <c r="K49" s="2"/>
      <c r="L49" s="2"/>
      <c r="M49" s="2"/>
      <c r="N49" s="2"/>
      <c r="O49" s="2">
        <v>0</v>
      </c>
      <c r="P49" s="2">
        <v>0</v>
      </c>
      <c r="Q49" s="2">
        <v>0</v>
      </c>
      <c r="R49" s="2">
        <v>0</v>
      </c>
      <c r="S49" s="2">
        <v>0</v>
      </c>
      <c r="T49" s="2">
        <v>0</v>
      </c>
      <c r="U49" s="2">
        <v>0</v>
      </c>
      <c r="V49" s="2">
        <v>0</v>
      </c>
      <c r="W49" s="2">
        <v>0</v>
      </c>
      <c r="X49" s="2">
        <v>0</v>
      </c>
      <c r="Y49" s="2">
        <v>0</v>
      </c>
      <c r="Z49" s="2">
        <v>0</v>
      </c>
      <c r="AA49" s="2">
        <v>0</v>
      </c>
      <c r="AB49" s="2">
        <v>0</v>
      </c>
      <c r="AC49" s="2">
        <v>0</v>
      </c>
      <c r="AD49" s="2">
        <v>0</v>
      </c>
      <c r="AE49" s="2">
        <v>0</v>
      </c>
      <c r="AF49" s="2">
        <v>0</v>
      </c>
      <c r="AG49" s="2">
        <v>0</v>
      </c>
      <c r="AH49" s="2">
        <v>0</v>
      </c>
      <c r="AI49" s="2">
        <v>0</v>
      </c>
      <c r="AJ49" s="2">
        <v>0</v>
      </c>
      <c r="AK49" s="2">
        <v>0</v>
      </c>
      <c r="AL49" s="2">
        <v>0</v>
      </c>
      <c r="AM49" s="2">
        <v>0</v>
      </c>
      <c r="AN49" s="2">
        <v>0</v>
      </c>
      <c r="AO49" s="2">
        <v>0</v>
      </c>
      <c r="AP49" s="2">
        <v>0</v>
      </c>
      <c r="AQ49" s="2">
        <v>0</v>
      </c>
      <c r="AR49" s="2">
        <v>0</v>
      </c>
      <c r="AS49" s="2">
        <v>0</v>
      </c>
      <c r="AT49" s="2">
        <v>0</v>
      </c>
      <c r="AU49" s="2">
        <v>0</v>
      </c>
      <c r="AV49" s="2">
        <v>0</v>
      </c>
      <c r="AW49" s="2">
        <v>0</v>
      </c>
      <c r="AX49" s="2">
        <v>0</v>
      </c>
      <c r="AY49" s="2">
        <v>0</v>
      </c>
      <c r="AZ49" s="2">
        <v>0</v>
      </c>
      <c r="BA49" s="2">
        <v>0</v>
      </c>
      <c r="BB49" s="2">
        <v>0</v>
      </c>
      <c r="BC49" s="2"/>
      <c r="BD49" s="2"/>
      <c r="BE49" s="2"/>
      <c r="BF49" s="2"/>
      <c r="BG49" s="2"/>
      <c r="BH49" s="2"/>
      <c r="BI49" s="2"/>
      <c r="BJ49" s="2"/>
      <c r="BK49" s="2"/>
      <c r="BL49" s="2"/>
      <c r="BM49" s="2">
        <v>0</v>
      </c>
      <c r="BN49" s="2">
        <v>0</v>
      </c>
      <c r="BO49" s="2">
        <v>0</v>
      </c>
      <c r="BP49" s="2">
        <v>0</v>
      </c>
      <c r="BQ49" s="2">
        <v>0</v>
      </c>
      <c r="BR49" s="2">
        <v>0</v>
      </c>
      <c r="BS49" s="2">
        <v>0</v>
      </c>
      <c r="BT49" s="2">
        <v>0</v>
      </c>
      <c r="BU49" s="2">
        <v>0</v>
      </c>
      <c r="BV49" s="2">
        <v>0</v>
      </c>
      <c r="BW49" s="2">
        <v>0</v>
      </c>
      <c r="BX49" s="2">
        <v>0</v>
      </c>
      <c r="BY49" s="2">
        <v>0</v>
      </c>
      <c r="BZ49" s="2">
        <v>0</v>
      </c>
      <c r="CA49" s="2">
        <v>0</v>
      </c>
      <c r="CB49" s="2">
        <v>0</v>
      </c>
      <c r="CC49" s="2">
        <v>0</v>
      </c>
      <c r="CD49" s="2">
        <v>0</v>
      </c>
      <c r="CE49" s="2">
        <v>0</v>
      </c>
      <c r="CF49" s="2">
        <v>0</v>
      </c>
      <c r="CG49" s="2">
        <v>0</v>
      </c>
      <c r="CH49" s="2">
        <v>0</v>
      </c>
      <c r="CI49" s="2">
        <v>0</v>
      </c>
      <c r="CJ49" s="2">
        <v>0</v>
      </c>
      <c r="CK49" s="2">
        <v>0</v>
      </c>
      <c r="CL49" s="2">
        <v>0</v>
      </c>
      <c r="CM49" s="2">
        <v>0</v>
      </c>
      <c r="CN49" s="2">
        <v>0</v>
      </c>
      <c r="CO49" s="2">
        <v>0</v>
      </c>
      <c r="CP49" s="2">
        <v>0</v>
      </c>
      <c r="CQ49" s="2">
        <v>0</v>
      </c>
      <c r="CR49" s="2">
        <v>0</v>
      </c>
      <c r="CS49" s="2">
        <v>0</v>
      </c>
      <c r="CT49" s="2">
        <v>0</v>
      </c>
      <c r="CU49" s="2">
        <v>0</v>
      </c>
      <c r="CV49" s="2">
        <v>0</v>
      </c>
      <c r="CW49" s="2">
        <v>0</v>
      </c>
      <c r="CX49" s="2">
        <v>0</v>
      </c>
      <c r="CY49" s="2">
        <v>0</v>
      </c>
      <c r="CZ49" s="2">
        <v>0</v>
      </c>
      <c r="DA49" s="105">
        <f t="shared" si="13"/>
        <v>0</v>
      </c>
      <c r="DB49" s="117">
        <f t="shared" si="12"/>
        <v>0</v>
      </c>
      <c r="DK49" s="245"/>
      <c r="DL49" s="245"/>
      <c r="DP49" s="175">
        <f t="shared" si="1"/>
        <v>0</v>
      </c>
      <c r="DQ49" s="175">
        <f t="shared" si="2"/>
        <v>0</v>
      </c>
      <c r="DR49" s="175">
        <f t="shared" si="3"/>
        <v>0</v>
      </c>
      <c r="DS49" s="175">
        <f t="shared" si="4"/>
        <v>0</v>
      </c>
      <c r="DT49" s="175"/>
    </row>
    <row r="50" spans="1:124" s="176" customFormat="1" ht="15.4" hidden="1" customHeight="1" outlineLevel="1" thickBot="1">
      <c r="A50" s="188"/>
      <c r="B50" s="187"/>
      <c r="C50" s="42" t="s">
        <v>54</v>
      </c>
      <c r="D50" s="154"/>
      <c r="E50" s="4"/>
      <c r="F50" s="5"/>
      <c r="G50" s="5"/>
      <c r="H50" s="5"/>
      <c r="I50" s="5"/>
      <c r="J50" s="5"/>
      <c r="K50" s="5"/>
      <c r="L50" s="5"/>
      <c r="M50" s="5"/>
      <c r="N50" s="5"/>
      <c r="O50" s="5">
        <v>0</v>
      </c>
      <c r="P50" s="5">
        <v>0</v>
      </c>
      <c r="Q50" s="5">
        <v>0</v>
      </c>
      <c r="R50" s="5">
        <v>0</v>
      </c>
      <c r="S50" s="5">
        <v>0</v>
      </c>
      <c r="T50" s="5">
        <v>0</v>
      </c>
      <c r="U50" s="5">
        <v>0</v>
      </c>
      <c r="V50" s="5">
        <v>0</v>
      </c>
      <c r="W50" s="5">
        <v>0</v>
      </c>
      <c r="X50" s="5">
        <v>0</v>
      </c>
      <c r="Y50" s="5">
        <v>0</v>
      </c>
      <c r="Z50" s="5">
        <v>0</v>
      </c>
      <c r="AA50" s="5">
        <v>0</v>
      </c>
      <c r="AB50" s="5">
        <v>0</v>
      </c>
      <c r="AC50" s="5">
        <v>0</v>
      </c>
      <c r="AD50" s="5">
        <v>0</v>
      </c>
      <c r="AE50" s="5">
        <v>0</v>
      </c>
      <c r="AF50" s="5">
        <v>0</v>
      </c>
      <c r="AG50" s="5">
        <v>0</v>
      </c>
      <c r="AH50" s="5">
        <v>0</v>
      </c>
      <c r="AI50" s="5">
        <v>0</v>
      </c>
      <c r="AJ50" s="5">
        <v>0</v>
      </c>
      <c r="AK50" s="5">
        <v>0</v>
      </c>
      <c r="AL50" s="5">
        <v>0</v>
      </c>
      <c r="AM50" s="5">
        <v>0</v>
      </c>
      <c r="AN50" s="5">
        <v>0</v>
      </c>
      <c r="AO50" s="5">
        <v>0</v>
      </c>
      <c r="AP50" s="5">
        <v>0</v>
      </c>
      <c r="AQ50" s="5">
        <v>0</v>
      </c>
      <c r="AR50" s="5">
        <v>0</v>
      </c>
      <c r="AS50" s="5">
        <v>0</v>
      </c>
      <c r="AT50" s="5">
        <v>0</v>
      </c>
      <c r="AU50" s="5">
        <v>0</v>
      </c>
      <c r="AV50" s="5">
        <v>0</v>
      </c>
      <c r="AW50" s="5">
        <v>0</v>
      </c>
      <c r="AX50" s="5">
        <v>0</v>
      </c>
      <c r="AY50" s="5">
        <v>0</v>
      </c>
      <c r="AZ50" s="5">
        <v>0</v>
      </c>
      <c r="BA50" s="5">
        <v>0</v>
      </c>
      <c r="BB50" s="5">
        <v>0</v>
      </c>
      <c r="BC50" s="4"/>
      <c r="BD50" s="5"/>
      <c r="BE50" s="5"/>
      <c r="BF50" s="5"/>
      <c r="BG50" s="5"/>
      <c r="BH50" s="5"/>
      <c r="BI50" s="5"/>
      <c r="BJ50" s="5"/>
      <c r="BK50" s="5"/>
      <c r="BL50" s="5"/>
      <c r="BM50" s="5">
        <v>0</v>
      </c>
      <c r="BN50" s="5">
        <v>0</v>
      </c>
      <c r="BO50" s="5">
        <v>0</v>
      </c>
      <c r="BP50" s="5">
        <v>0</v>
      </c>
      <c r="BQ50" s="5">
        <v>0</v>
      </c>
      <c r="BR50" s="5">
        <v>0</v>
      </c>
      <c r="BS50" s="5">
        <v>0</v>
      </c>
      <c r="BT50" s="5">
        <v>0</v>
      </c>
      <c r="BU50" s="5">
        <v>0</v>
      </c>
      <c r="BV50" s="5">
        <v>0</v>
      </c>
      <c r="BW50" s="5">
        <v>0</v>
      </c>
      <c r="BX50" s="5">
        <v>0</v>
      </c>
      <c r="BY50" s="5">
        <v>0</v>
      </c>
      <c r="BZ50" s="5">
        <v>0</v>
      </c>
      <c r="CA50" s="5">
        <v>0</v>
      </c>
      <c r="CB50" s="5">
        <v>0</v>
      </c>
      <c r="CC50" s="5">
        <v>0</v>
      </c>
      <c r="CD50" s="5">
        <v>0</v>
      </c>
      <c r="CE50" s="5">
        <v>0</v>
      </c>
      <c r="CF50" s="5">
        <v>0</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105">
        <f t="shared" si="13"/>
        <v>0</v>
      </c>
      <c r="DB50" s="117">
        <f t="shared" si="12"/>
        <v>0</v>
      </c>
      <c r="DI50" s="246"/>
      <c r="DJ50" s="245"/>
      <c r="DK50" s="245"/>
      <c r="DL50" s="245"/>
      <c r="DP50" s="175">
        <f t="shared" si="1"/>
        <v>0</v>
      </c>
      <c r="DQ50" s="175">
        <f t="shared" si="2"/>
        <v>0</v>
      </c>
      <c r="DR50" s="175">
        <f t="shared" si="3"/>
        <v>0</v>
      </c>
      <c r="DS50" s="175">
        <f t="shared" si="4"/>
        <v>0</v>
      </c>
      <c r="DT50" s="175"/>
    </row>
    <row r="51" spans="1:124" s="176" customFormat="1" ht="15.4" hidden="1" customHeight="1" outlineLevel="1" thickBot="1">
      <c r="A51" s="37"/>
      <c r="B51" s="38"/>
      <c r="C51" s="43" t="s">
        <v>133</v>
      </c>
      <c r="D51" s="150"/>
      <c r="E51" s="97"/>
      <c r="F51" s="98"/>
      <c r="G51" s="98"/>
      <c r="H51" s="98"/>
      <c r="I51" s="98"/>
      <c r="J51" s="98"/>
      <c r="K51" s="98"/>
      <c r="L51" s="98"/>
      <c r="M51" s="98"/>
      <c r="N51" s="98"/>
      <c r="O51" s="98">
        <v>0</v>
      </c>
      <c r="P51" s="98">
        <v>0</v>
      </c>
      <c r="Q51" s="98">
        <v>0</v>
      </c>
      <c r="R51" s="98">
        <v>0</v>
      </c>
      <c r="S51" s="98">
        <v>0</v>
      </c>
      <c r="T51" s="98">
        <v>0</v>
      </c>
      <c r="U51" s="98">
        <v>0</v>
      </c>
      <c r="V51" s="98">
        <v>0</v>
      </c>
      <c r="W51" s="98">
        <v>0</v>
      </c>
      <c r="X51" s="98">
        <v>0</v>
      </c>
      <c r="Y51" s="98">
        <v>0</v>
      </c>
      <c r="Z51" s="98">
        <v>0</v>
      </c>
      <c r="AA51" s="98">
        <v>0</v>
      </c>
      <c r="AB51" s="98">
        <v>0</v>
      </c>
      <c r="AC51" s="98">
        <v>0</v>
      </c>
      <c r="AD51" s="98">
        <v>0</v>
      </c>
      <c r="AE51" s="98">
        <v>0</v>
      </c>
      <c r="AF51" s="98">
        <v>0</v>
      </c>
      <c r="AG51" s="98">
        <v>0</v>
      </c>
      <c r="AH51" s="98">
        <v>0</v>
      </c>
      <c r="AI51" s="98">
        <v>0</v>
      </c>
      <c r="AJ51" s="98">
        <v>0</v>
      </c>
      <c r="AK51" s="98">
        <v>0</v>
      </c>
      <c r="AL51" s="98">
        <v>0</v>
      </c>
      <c r="AM51" s="98">
        <v>0</v>
      </c>
      <c r="AN51" s="98">
        <v>0</v>
      </c>
      <c r="AO51" s="98">
        <v>0</v>
      </c>
      <c r="AP51" s="98">
        <v>0</v>
      </c>
      <c r="AQ51" s="98">
        <v>0</v>
      </c>
      <c r="AR51" s="98">
        <v>0</v>
      </c>
      <c r="AS51" s="98">
        <v>0</v>
      </c>
      <c r="AT51" s="98">
        <v>0</v>
      </c>
      <c r="AU51" s="98">
        <v>0</v>
      </c>
      <c r="AV51" s="98">
        <v>0</v>
      </c>
      <c r="AW51" s="98">
        <v>0</v>
      </c>
      <c r="AX51" s="98">
        <v>0</v>
      </c>
      <c r="AY51" s="98">
        <v>0</v>
      </c>
      <c r="AZ51" s="98">
        <v>0</v>
      </c>
      <c r="BA51" s="98">
        <v>0</v>
      </c>
      <c r="BB51" s="98">
        <v>0</v>
      </c>
      <c r="BC51" s="97"/>
      <c r="BD51" s="98"/>
      <c r="BE51" s="98"/>
      <c r="BF51" s="98"/>
      <c r="BG51" s="98"/>
      <c r="BH51" s="98"/>
      <c r="BI51" s="98"/>
      <c r="BJ51" s="98"/>
      <c r="BK51" s="98"/>
      <c r="BL51" s="98"/>
      <c r="BM51" s="98">
        <v>0</v>
      </c>
      <c r="BN51" s="98">
        <v>0</v>
      </c>
      <c r="BO51" s="98">
        <v>0</v>
      </c>
      <c r="BP51" s="98">
        <v>0</v>
      </c>
      <c r="BQ51" s="98">
        <v>0</v>
      </c>
      <c r="BR51" s="98">
        <v>0</v>
      </c>
      <c r="BS51" s="98">
        <v>0</v>
      </c>
      <c r="BT51" s="98">
        <v>0</v>
      </c>
      <c r="BU51" s="98">
        <v>0</v>
      </c>
      <c r="BV51" s="98">
        <v>0</v>
      </c>
      <c r="BW51" s="98">
        <v>0</v>
      </c>
      <c r="BX51" s="98">
        <v>0</v>
      </c>
      <c r="BY51" s="98">
        <v>0</v>
      </c>
      <c r="BZ51" s="98">
        <v>0</v>
      </c>
      <c r="CA51" s="98">
        <v>0</v>
      </c>
      <c r="CB51" s="98">
        <v>0</v>
      </c>
      <c r="CC51" s="98">
        <v>0</v>
      </c>
      <c r="CD51" s="98">
        <v>0</v>
      </c>
      <c r="CE51" s="98">
        <v>0</v>
      </c>
      <c r="CF51" s="98">
        <v>0</v>
      </c>
      <c r="CG51" s="98">
        <v>0</v>
      </c>
      <c r="CH51" s="98">
        <v>0</v>
      </c>
      <c r="CI51" s="98">
        <v>0</v>
      </c>
      <c r="CJ51" s="98">
        <v>0</v>
      </c>
      <c r="CK51" s="98">
        <v>0</v>
      </c>
      <c r="CL51" s="98">
        <v>0</v>
      </c>
      <c r="CM51" s="98">
        <v>0</v>
      </c>
      <c r="CN51" s="98">
        <v>0</v>
      </c>
      <c r="CO51" s="98">
        <v>0</v>
      </c>
      <c r="CP51" s="98">
        <v>0</v>
      </c>
      <c r="CQ51" s="98">
        <v>0</v>
      </c>
      <c r="CR51" s="98">
        <v>0</v>
      </c>
      <c r="CS51" s="98">
        <v>0</v>
      </c>
      <c r="CT51" s="98">
        <v>0</v>
      </c>
      <c r="CU51" s="98">
        <v>0</v>
      </c>
      <c r="CV51" s="98">
        <v>0</v>
      </c>
      <c r="CW51" s="98">
        <v>0</v>
      </c>
      <c r="CX51" s="98">
        <v>0</v>
      </c>
      <c r="CY51" s="98">
        <v>0</v>
      </c>
      <c r="CZ51" s="98">
        <v>0</v>
      </c>
      <c r="DA51" s="105">
        <f t="shared" si="13"/>
        <v>0</v>
      </c>
      <c r="DB51" s="117">
        <f t="shared" si="12"/>
        <v>0</v>
      </c>
      <c r="DI51" s="247"/>
      <c r="DJ51" s="245"/>
      <c r="DK51" s="245"/>
      <c r="DL51" s="245"/>
      <c r="DP51" s="175">
        <f t="shared" si="1"/>
        <v>0</v>
      </c>
      <c r="DQ51" s="175">
        <f t="shared" si="2"/>
        <v>0</v>
      </c>
      <c r="DR51" s="175">
        <f t="shared" si="3"/>
        <v>0</v>
      </c>
      <c r="DS51" s="175">
        <f t="shared" si="4"/>
        <v>0</v>
      </c>
      <c r="DT51" s="175"/>
    </row>
    <row r="52" spans="1:124" s="176" customFormat="1" ht="15.4" hidden="1" customHeight="1" outlineLevel="1" thickBot="1">
      <c r="A52" s="185" t="str">
        <f>IF(DA51&lt;&gt;0,(IF(OR(A51="",B51=""),"Please fill in the two boxes above",IF(AND(B51="YES",OR(A51="OTHER",A51="")),"YES for direct impacts on business/household only",""))),"")</f>
        <v/>
      </c>
      <c r="B52" s="187"/>
      <c r="C52" s="40" t="s">
        <v>53</v>
      </c>
      <c r="D52" s="151"/>
      <c r="E52" s="99"/>
      <c r="F52" s="3"/>
      <c r="G52" s="3"/>
      <c r="H52" s="3"/>
      <c r="I52" s="3"/>
      <c r="J52" s="3"/>
      <c r="K52" s="3"/>
      <c r="L52" s="3"/>
      <c r="M52" s="3"/>
      <c r="N52" s="3"/>
      <c r="O52" s="3">
        <v>0</v>
      </c>
      <c r="P52" s="2">
        <v>0</v>
      </c>
      <c r="Q52" s="2">
        <v>0</v>
      </c>
      <c r="R52" s="2">
        <v>0</v>
      </c>
      <c r="S52" s="2">
        <v>0</v>
      </c>
      <c r="T52" s="2">
        <v>0</v>
      </c>
      <c r="U52" s="2">
        <v>0</v>
      </c>
      <c r="V52" s="2">
        <v>0</v>
      </c>
      <c r="W52" s="2">
        <v>0</v>
      </c>
      <c r="X52" s="2">
        <v>0</v>
      </c>
      <c r="Y52" s="2">
        <v>0</v>
      </c>
      <c r="Z52" s="2">
        <v>0</v>
      </c>
      <c r="AA52" s="2">
        <v>0</v>
      </c>
      <c r="AB52" s="2">
        <v>0</v>
      </c>
      <c r="AC52" s="2">
        <v>0</v>
      </c>
      <c r="AD52" s="2">
        <v>0</v>
      </c>
      <c r="AE52" s="2">
        <v>0</v>
      </c>
      <c r="AF52" s="2">
        <v>0</v>
      </c>
      <c r="AG52" s="2">
        <v>0</v>
      </c>
      <c r="AH52" s="2">
        <v>0</v>
      </c>
      <c r="AI52" s="2">
        <v>0</v>
      </c>
      <c r="AJ52" s="2">
        <v>0</v>
      </c>
      <c r="AK52" s="2">
        <v>0</v>
      </c>
      <c r="AL52" s="2">
        <v>0</v>
      </c>
      <c r="AM52" s="2">
        <v>0</v>
      </c>
      <c r="AN52" s="2">
        <v>0</v>
      </c>
      <c r="AO52" s="2">
        <v>0</v>
      </c>
      <c r="AP52" s="2">
        <v>0</v>
      </c>
      <c r="AQ52" s="2">
        <v>0</v>
      </c>
      <c r="AR52" s="2">
        <v>0</v>
      </c>
      <c r="AS52" s="2">
        <v>0</v>
      </c>
      <c r="AT52" s="2">
        <v>0</v>
      </c>
      <c r="AU52" s="2">
        <v>0</v>
      </c>
      <c r="AV52" s="2">
        <v>0</v>
      </c>
      <c r="AW52" s="2">
        <v>0</v>
      </c>
      <c r="AX52" s="2">
        <v>0</v>
      </c>
      <c r="AY52" s="2">
        <v>0</v>
      </c>
      <c r="AZ52" s="2">
        <v>0</v>
      </c>
      <c r="BA52" s="2">
        <v>0</v>
      </c>
      <c r="BB52" s="2">
        <v>0</v>
      </c>
      <c r="BC52" s="99"/>
      <c r="BD52" s="3"/>
      <c r="BE52" s="3"/>
      <c r="BF52" s="3"/>
      <c r="BG52" s="3"/>
      <c r="BH52" s="3"/>
      <c r="BI52" s="3"/>
      <c r="BJ52" s="3"/>
      <c r="BK52" s="3"/>
      <c r="BL52" s="3"/>
      <c r="BM52" s="3">
        <v>0</v>
      </c>
      <c r="BN52" s="2">
        <v>0</v>
      </c>
      <c r="BO52" s="2">
        <v>0</v>
      </c>
      <c r="BP52" s="2">
        <v>0</v>
      </c>
      <c r="BQ52" s="2">
        <v>0</v>
      </c>
      <c r="BR52" s="2">
        <v>0</v>
      </c>
      <c r="BS52" s="2">
        <v>0</v>
      </c>
      <c r="BT52" s="2">
        <v>0</v>
      </c>
      <c r="BU52" s="2">
        <v>0</v>
      </c>
      <c r="BV52" s="2">
        <v>0</v>
      </c>
      <c r="BW52" s="2">
        <v>0</v>
      </c>
      <c r="BX52" s="2">
        <v>0</v>
      </c>
      <c r="BY52" s="2">
        <v>0</v>
      </c>
      <c r="BZ52" s="2">
        <v>0</v>
      </c>
      <c r="CA52" s="2">
        <v>0</v>
      </c>
      <c r="CB52" s="2">
        <v>0</v>
      </c>
      <c r="CC52" s="2">
        <v>0</v>
      </c>
      <c r="CD52" s="2">
        <v>0</v>
      </c>
      <c r="CE52" s="2">
        <v>0</v>
      </c>
      <c r="CF52" s="2">
        <v>0</v>
      </c>
      <c r="CG52" s="2">
        <v>0</v>
      </c>
      <c r="CH52" s="2">
        <v>0</v>
      </c>
      <c r="CI52" s="2">
        <v>0</v>
      </c>
      <c r="CJ52" s="2">
        <v>0</v>
      </c>
      <c r="CK52" s="2">
        <v>0</v>
      </c>
      <c r="CL52" s="2">
        <v>0</v>
      </c>
      <c r="CM52" s="2">
        <v>0</v>
      </c>
      <c r="CN52" s="2">
        <v>0</v>
      </c>
      <c r="CO52" s="2">
        <v>0</v>
      </c>
      <c r="CP52" s="2">
        <v>0</v>
      </c>
      <c r="CQ52" s="2">
        <v>0</v>
      </c>
      <c r="CR52" s="2">
        <v>0</v>
      </c>
      <c r="CS52" s="2">
        <v>0</v>
      </c>
      <c r="CT52" s="2">
        <v>0</v>
      </c>
      <c r="CU52" s="2">
        <v>0</v>
      </c>
      <c r="CV52" s="2">
        <v>0</v>
      </c>
      <c r="CW52" s="2">
        <v>0</v>
      </c>
      <c r="CX52" s="2">
        <v>0</v>
      </c>
      <c r="CY52" s="2">
        <v>0</v>
      </c>
      <c r="CZ52" s="2">
        <v>0</v>
      </c>
      <c r="DA52" s="105">
        <f t="shared" si="13"/>
        <v>0</v>
      </c>
      <c r="DB52" s="117">
        <f t="shared" si="12"/>
        <v>0</v>
      </c>
      <c r="DI52" s="247"/>
      <c r="DJ52" s="245"/>
      <c r="DK52" s="245"/>
      <c r="DL52" s="245"/>
      <c r="DP52" s="175">
        <f t="shared" si="1"/>
        <v>0</v>
      </c>
      <c r="DQ52" s="175">
        <f t="shared" si="2"/>
        <v>0</v>
      </c>
      <c r="DR52" s="175">
        <f t="shared" si="3"/>
        <v>0</v>
      </c>
      <c r="DS52" s="175">
        <f t="shared" si="4"/>
        <v>0</v>
      </c>
      <c r="DT52" s="175"/>
    </row>
    <row r="53" spans="1:124" s="176" customFormat="1" ht="15.4" hidden="1" customHeight="1" outlineLevel="1" thickBot="1">
      <c r="A53" s="188"/>
      <c r="B53" s="187"/>
      <c r="C53" s="41" t="s">
        <v>54</v>
      </c>
      <c r="D53" s="152"/>
      <c r="E53" s="100"/>
      <c r="F53" s="101"/>
      <c r="G53" s="101"/>
      <c r="H53" s="101"/>
      <c r="I53" s="101"/>
      <c r="J53" s="101"/>
      <c r="K53" s="101"/>
      <c r="L53" s="101"/>
      <c r="M53" s="101"/>
      <c r="N53" s="101"/>
      <c r="O53" s="101">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100"/>
      <c r="BD53" s="101"/>
      <c r="BE53" s="101"/>
      <c r="BF53" s="101"/>
      <c r="BG53" s="101"/>
      <c r="BH53" s="101"/>
      <c r="BI53" s="101"/>
      <c r="BJ53" s="101"/>
      <c r="BK53" s="101"/>
      <c r="BL53" s="101"/>
      <c r="BM53" s="101">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105">
        <f t="shared" si="13"/>
        <v>0</v>
      </c>
      <c r="DB53" s="117">
        <f t="shared" si="12"/>
        <v>0</v>
      </c>
      <c r="DI53" s="247"/>
      <c r="DJ53" s="245"/>
      <c r="DK53" s="245"/>
      <c r="DL53" s="245"/>
      <c r="DP53" s="175">
        <f t="shared" si="1"/>
        <v>0</v>
      </c>
      <c r="DQ53" s="175">
        <f t="shared" si="2"/>
        <v>0</v>
      </c>
      <c r="DR53" s="175">
        <f t="shared" si="3"/>
        <v>0</v>
      </c>
      <c r="DS53" s="175">
        <f t="shared" si="4"/>
        <v>0</v>
      </c>
      <c r="DT53" s="175"/>
    </row>
    <row r="54" spans="1:124" s="176" customFormat="1" ht="15.4" hidden="1" customHeight="1" outlineLevel="1" thickBot="1">
      <c r="A54" s="37"/>
      <c r="B54" s="38"/>
      <c r="C54" s="111" t="s">
        <v>134</v>
      </c>
      <c r="D54" s="153"/>
      <c r="E54" s="97"/>
      <c r="F54" s="98"/>
      <c r="G54" s="98"/>
      <c r="H54" s="98"/>
      <c r="I54" s="98"/>
      <c r="J54" s="98"/>
      <c r="K54" s="98"/>
      <c r="L54" s="98"/>
      <c r="M54" s="98"/>
      <c r="N54" s="98"/>
      <c r="O54" s="98">
        <v>0</v>
      </c>
      <c r="P54" s="98">
        <v>0</v>
      </c>
      <c r="Q54" s="98">
        <v>0</v>
      </c>
      <c r="R54" s="98">
        <v>0</v>
      </c>
      <c r="S54" s="98">
        <v>0</v>
      </c>
      <c r="T54" s="98">
        <v>0</v>
      </c>
      <c r="U54" s="98">
        <v>0</v>
      </c>
      <c r="V54" s="98">
        <v>0</v>
      </c>
      <c r="W54" s="98">
        <v>0</v>
      </c>
      <c r="X54" s="98">
        <v>0</v>
      </c>
      <c r="Y54" s="98">
        <v>0</v>
      </c>
      <c r="Z54" s="98">
        <v>0</v>
      </c>
      <c r="AA54" s="98">
        <v>0</v>
      </c>
      <c r="AB54" s="98">
        <v>0</v>
      </c>
      <c r="AC54" s="98">
        <v>0</v>
      </c>
      <c r="AD54" s="98">
        <v>0</v>
      </c>
      <c r="AE54" s="98">
        <v>0</v>
      </c>
      <c r="AF54" s="98">
        <v>0</v>
      </c>
      <c r="AG54" s="98">
        <v>0</v>
      </c>
      <c r="AH54" s="98">
        <v>0</v>
      </c>
      <c r="AI54" s="98">
        <v>0</v>
      </c>
      <c r="AJ54" s="98">
        <v>0</v>
      </c>
      <c r="AK54" s="98">
        <v>0</v>
      </c>
      <c r="AL54" s="98">
        <v>0</v>
      </c>
      <c r="AM54" s="98">
        <v>0</v>
      </c>
      <c r="AN54" s="98">
        <v>0</v>
      </c>
      <c r="AO54" s="98">
        <v>0</v>
      </c>
      <c r="AP54" s="98">
        <v>0</v>
      </c>
      <c r="AQ54" s="98">
        <v>0</v>
      </c>
      <c r="AR54" s="98">
        <v>0</v>
      </c>
      <c r="AS54" s="98">
        <v>0</v>
      </c>
      <c r="AT54" s="98">
        <v>0</v>
      </c>
      <c r="AU54" s="98">
        <v>0</v>
      </c>
      <c r="AV54" s="98">
        <v>0</v>
      </c>
      <c r="AW54" s="98">
        <v>0</v>
      </c>
      <c r="AX54" s="98">
        <v>0</v>
      </c>
      <c r="AY54" s="98">
        <v>0</v>
      </c>
      <c r="AZ54" s="98">
        <v>0</v>
      </c>
      <c r="BA54" s="98">
        <v>0</v>
      </c>
      <c r="BB54" s="98">
        <v>0</v>
      </c>
      <c r="BC54" s="97"/>
      <c r="BD54" s="98"/>
      <c r="BE54" s="98"/>
      <c r="BF54" s="98"/>
      <c r="BG54" s="98"/>
      <c r="BH54" s="98"/>
      <c r="BI54" s="98"/>
      <c r="BJ54" s="98"/>
      <c r="BK54" s="98"/>
      <c r="BL54" s="98"/>
      <c r="BM54" s="98">
        <v>0</v>
      </c>
      <c r="BN54" s="98">
        <v>0</v>
      </c>
      <c r="BO54" s="98">
        <v>0</v>
      </c>
      <c r="BP54" s="98">
        <v>0</v>
      </c>
      <c r="BQ54" s="98">
        <v>0</v>
      </c>
      <c r="BR54" s="98">
        <v>0</v>
      </c>
      <c r="BS54" s="98">
        <v>0</v>
      </c>
      <c r="BT54" s="98">
        <v>0</v>
      </c>
      <c r="BU54" s="98">
        <v>0</v>
      </c>
      <c r="BV54" s="98">
        <v>0</v>
      </c>
      <c r="BW54" s="98">
        <v>0</v>
      </c>
      <c r="BX54" s="98">
        <v>0</v>
      </c>
      <c r="BY54" s="98">
        <v>0</v>
      </c>
      <c r="BZ54" s="98">
        <v>0</v>
      </c>
      <c r="CA54" s="98">
        <v>0</v>
      </c>
      <c r="CB54" s="98">
        <v>0</v>
      </c>
      <c r="CC54" s="98">
        <v>0</v>
      </c>
      <c r="CD54" s="98">
        <v>0</v>
      </c>
      <c r="CE54" s="98">
        <v>0</v>
      </c>
      <c r="CF54" s="98">
        <v>0</v>
      </c>
      <c r="CG54" s="98">
        <v>0</v>
      </c>
      <c r="CH54" s="98">
        <v>0</v>
      </c>
      <c r="CI54" s="98">
        <v>0</v>
      </c>
      <c r="CJ54" s="98">
        <v>0</v>
      </c>
      <c r="CK54" s="98">
        <v>0</v>
      </c>
      <c r="CL54" s="98">
        <v>0</v>
      </c>
      <c r="CM54" s="98">
        <v>0</v>
      </c>
      <c r="CN54" s="98">
        <v>0</v>
      </c>
      <c r="CO54" s="98">
        <v>0</v>
      </c>
      <c r="CP54" s="98">
        <v>0</v>
      </c>
      <c r="CQ54" s="98">
        <v>0</v>
      </c>
      <c r="CR54" s="98">
        <v>0</v>
      </c>
      <c r="CS54" s="98">
        <v>0</v>
      </c>
      <c r="CT54" s="98">
        <v>0</v>
      </c>
      <c r="CU54" s="98">
        <v>0</v>
      </c>
      <c r="CV54" s="98">
        <v>0</v>
      </c>
      <c r="CW54" s="98">
        <v>0</v>
      </c>
      <c r="CX54" s="98">
        <v>0</v>
      </c>
      <c r="CY54" s="98">
        <v>0</v>
      </c>
      <c r="CZ54" s="98">
        <v>0</v>
      </c>
      <c r="DA54" s="105">
        <f t="shared" si="13"/>
        <v>0</v>
      </c>
      <c r="DB54" s="117">
        <f t="shared" si="12"/>
        <v>0</v>
      </c>
      <c r="DI54" s="246"/>
      <c r="DJ54" s="245"/>
      <c r="DK54" s="245"/>
      <c r="DL54" s="245"/>
      <c r="DP54" s="175">
        <f t="shared" si="1"/>
        <v>0</v>
      </c>
      <c r="DQ54" s="175">
        <f t="shared" si="2"/>
        <v>0</v>
      </c>
      <c r="DR54" s="175">
        <f t="shared" si="3"/>
        <v>0</v>
      </c>
      <c r="DS54" s="175">
        <f t="shared" si="4"/>
        <v>0</v>
      </c>
      <c r="DT54" s="175"/>
    </row>
    <row r="55" spans="1:124" s="176" customFormat="1" ht="15.4" hidden="1" customHeight="1" outlineLevel="1" thickBot="1">
      <c r="A55" s="185" t="str">
        <f>IF(DA54&lt;&gt;0,(IF(OR(A54="",B54=""),"Please fill in the two boxes above",IF(AND(B54="YES",OR(A54="OTHER",A54="")),"YES for direct impacts on business/household only",""))),"")</f>
        <v/>
      </c>
      <c r="B55" s="187"/>
      <c r="C55" s="40" t="s">
        <v>53</v>
      </c>
      <c r="D55" s="151"/>
      <c r="E55" s="99"/>
      <c r="F55" s="3"/>
      <c r="G55" s="3"/>
      <c r="H55" s="3"/>
      <c r="I55" s="3"/>
      <c r="J55" s="3"/>
      <c r="K55" s="3"/>
      <c r="L55" s="3"/>
      <c r="M55" s="3"/>
      <c r="N55" s="3"/>
      <c r="O55" s="3">
        <v>0</v>
      </c>
      <c r="P55" s="2">
        <v>0</v>
      </c>
      <c r="Q55" s="2">
        <v>0</v>
      </c>
      <c r="R55" s="2">
        <v>0</v>
      </c>
      <c r="S55" s="2">
        <v>0</v>
      </c>
      <c r="T55" s="2">
        <v>0</v>
      </c>
      <c r="U55" s="2">
        <v>0</v>
      </c>
      <c r="V55" s="2">
        <v>0</v>
      </c>
      <c r="W55" s="2">
        <v>0</v>
      </c>
      <c r="X55" s="2">
        <v>0</v>
      </c>
      <c r="Y55" s="2">
        <v>0</v>
      </c>
      <c r="Z55" s="2">
        <v>0</v>
      </c>
      <c r="AA55" s="2">
        <v>0</v>
      </c>
      <c r="AB55" s="2">
        <v>0</v>
      </c>
      <c r="AC55" s="2">
        <v>0</v>
      </c>
      <c r="AD55" s="2">
        <v>0</v>
      </c>
      <c r="AE55" s="2">
        <v>0</v>
      </c>
      <c r="AF55" s="2">
        <v>0</v>
      </c>
      <c r="AG55" s="2">
        <v>0</v>
      </c>
      <c r="AH55" s="2">
        <v>0</v>
      </c>
      <c r="AI55" s="2">
        <v>0</v>
      </c>
      <c r="AJ55" s="2">
        <v>0</v>
      </c>
      <c r="AK55" s="2">
        <v>0</v>
      </c>
      <c r="AL55" s="2">
        <v>0</v>
      </c>
      <c r="AM55" s="2">
        <v>0</v>
      </c>
      <c r="AN55" s="2">
        <v>0</v>
      </c>
      <c r="AO55" s="2">
        <v>0</v>
      </c>
      <c r="AP55" s="2">
        <v>0</v>
      </c>
      <c r="AQ55" s="2">
        <v>0</v>
      </c>
      <c r="AR55" s="2">
        <v>0</v>
      </c>
      <c r="AS55" s="2">
        <v>0</v>
      </c>
      <c r="AT55" s="2">
        <v>0</v>
      </c>
      <c r="AU55" s="2">
        <v>0</v>
      </c>
      <c r="AV55" s="2">
        <v>0</v>
      </c>
      <c r="AW55" s="2">
        <v>0</v>
      </c>
      <c r="AX55" s="2">
        <v>0</v>
      </c>
      <c r="AY55" s="2">
        <v>0</v>
      </c>
      <c r="AZ55" s="2">
        <v>0</v>
      </c>
      <c r="BA55" s="2">
        <v>0</v>
      </c>
      <c r="BB55" s="2">
        <v>0</v>
      </c>
      <c r="BC55" s="99"/>
      <c r="BD55" s="3"/>
      <c r="BE55" s="3"/>
      <c r="BF55" s="3"/>
      <c r="BG55" s="3"/>
      <c r="BH55" s="3"/>
      <c r="BI55" s="3"/>
      <c r="BJ55" s="3"/>
      <c r="BK55" s="3"/>
      <c r="BL55" s="3"/>
      <c r="BM55" s="3">
        <v>0</v>
      </c>
      <c r="BN55" s="2">
        <v>0</v>
      </c>
      <c r="BO55" s="2">
        <v>0</v>
      </c>
      <c r="BP55" s="2">
        <v>0</v>
      </c>
      <c r="BQ55" s="2">
        <v>0</v>
      </c>
      <c r="BR55" s="2">
        <v>0</v>
      </c>
      <c r="BS55" s="2">
        <v>0</v>
      </c>
      <c r="BT55" s="2">
        <v>0</v>
      </c>
      <c r="BU55" s="2">
        <v>0</v>
      </c>
      <c r="BV55" s="2">
        <v>0</v>
      </c>
      <c r="BW55" s="2">
        <v>0</v>
      </c>
      <c r="BX55" s="2">
        <v>0</v>
      </c>
      <c r="BY55" s="2">
        <v>0</v>
      </c>
      <c r="BZ55" s="2">
        <v>0</v>
      </c>
      <c r="CA55" s="2">
        <v>0</v>
      </c>
      <c r="CB55" s="2">
        <v>0</v>
      </c>
      <c r="CC55" s="2">
        <v>0</v>
      </c>
      <c r="CD55" s="2">
        <v>0</v>
      </c>
      <c r="CE55" s="2">
        <v>0</v>
      </c>
      <c r="CF55" s="2">
        <v>0</v>
      </c>
      <c r="CG55" s="2">
        <v>0</v>
      </c>
      <c r="CH55" s="2">
        <v>0</v>
      </c>
      <c r="CI55" s="2">
        <v>0</v>
      </c>
      <c r="CJ55" s="2">
        <v>0</v>
      </c>
      <c r="CK55" s="2">
        <v>0</v>
      </c>
      <c r="CL55" s="2">
        <v>0</v>
      </c>
      <c r="CM55" s="2">
        <v>0</v>
      </c>
      <c r="CN55" s="2">
        <v>0</v>
      </c>
      <c r="CO55" s="2">
        <v>0</v>
      </c>
      <c r="CP55" s="2">
        <v>0</v>
      </c>
      <c r="CQ55" s="2">
        <v>0</v>
      </c>
      <c r="CR55" s="2">
        <v>0</v>
      </c>
      <c r="CS55" s="2">
        <v>0</v>
      </c>
      <c r="CT55" s="2">
        <v>0</v>
      </c>
      <c r="CU55" s="2">
        <v>0</v>
      </c>
      <c r="CV55" s="2">
        <v>0</v>
      </c>
      <c r="CW55" s="2">
        <v>0</v>
      </c>
      <c r="CX55" s="2">
        <v>0</v>
      </c>
      <c r="CY55" s="2">
        <v>0</v>
      </c>
      <c r="CZ55" s="2">
        <v>0</v>
      </c>
      <c r="DA55" s="105">
        <f t="shared" si="13"/>
        <v>0</v>
      </c>
      <c r="DB55" s="117">
        <f t="shared" si="12"/>
        <v>0</v>
      </c>
      <c r="DI55" s="247"/>
      <c r="DJ55" s="245"/>
      <c r="DK55" s="245"/>
      <c r="DL55" s="245"/>
      <c r="DP55" s="175">
        <f t="shared" si="1"/>
        <v>0</v>
      </c>
      <c r="DQ55" s="175">
        <f t="shared" si="2"/>
        <v>0</v>
      </c>
      <c r="DR55" s="175">
        <f t="shared" si="3"/>
        <v>0</v>
      </c>
      <c r="DS55" s="175">
        <f t="shared" si="4"/>
        <v>0</v>
      </c>
      <c r="DT55" s="175"/>
    </row>
    <row r="56" spans="1:124" s="176" customFormat="1" ht="15.4" hidden="1" customHeight="1" outlineLevel="1" thickBot="1">
      <c r="A56" s="188"/>
      <c r="B56" s="187"/>
      <c r="C56" s="40" t="s">
        <v>54</v>
      </c>
      <c r="D56" s="152"/>
      <c r="E56" s="100"/>
      <c r="F56" s="101"/>
      <c r="G56" s="101"/>
      <c r="H56" s="101"/>
      <c r="I56" s="101"/>
      <c r="J56" s="101"/>
      <c r="K56" s="101"/>
      <c r="L56" s="101"/>
      <c r="M56" s="101"/>
      <c r="N56" s="101"/>
      <c r="O56" s="101">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100"/>
      <c r="BD56" s="101"/>
      <c r="BE56" s="101"/>
      <c r="BF56" s="101"/>
      <c r="BG56" s="101"/>
      <c r="BH56" s="101"/>
      <c r="BI56" s="101"/>
      <c r="BJ56" s="101"/>
      <c r="BK56" s="101"/>
      <c r="BL56" s="101"/>
      <c r="BM56" s="101">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105">
        <f t="shared" si="13"/>
        <v>0</v>
      </c>
      <c r="DB56" s="117">
        <f t="shared" si="12"/>
        <v>0</v>
      </c>
      <c r="DI56" s="247"/>
      <c r="DJ56" s="245"/>
      <c r="DK56" s="245"/>
      <c r="DL56" s="245"/>
      <c r="DP56" s="175">
        <f t="shared" si="1"/>
        <v>0</v>
      </c>
      <c r="DQ56" s="175">
        <f t="shared" si="2"/>
        <v>0</v>
      </c>
      <c r="DR56" s="175">
        <f t="shared" si="3"/>
        <v>0</v>
      </c>
      <c r="DS56" s="175">
        <f t="shared" si="4"/>
        <v>0</v>
      </c>
      <c r="DT56" s="175"/>
    </row>
    <row r="57" spans="1:124" s="176" customFormat="1" ht="15.4" hidden="1" customHeight="1" outlineLevel="1" thickBot="1">
      <c r="A57" s="37"/>
      <c r="B57" s="38"/>
      <c r="C57" s="111" t="s">
        <v>135</v>
      </c>
      <c r="D57" s="153"/>
      <c r="E57" s="97"/>
      <c r="F57" s="98"/>
      <c r="G57" s="98"/>
      <c r="H57" s="98"/>
      <c r="I57" s="98"/>
      <c r="J57" s="98"/>
      <c r="K57" s="98"/>
      <c r="L57" s="98"/>
      <c r="M57" s="98"/>
      <c r="N57" s="98"/>
      <c r="O57" s="98">
        <v>0</v>
      </c>
      <c r="P57" s="98">
        <v>0</v>
      </c>
      <c r="Q57" s="98">
        <v>0</v>
      </c>
      <c r="R57" s="98">
        <v>0</v>
      </c>
      <c r="S57" s="98">
        <v>0</v>
      </c>
      <c r="T57" s="98">
        <v>0</v>
      </c>
      <c r="U57" s="98">
        <v>0</v>
      </c>
      <c r="V57" s="98">
        <v>0</v>
      </c>
      <c r="W57" s="98">
        <v>0</v>
      </c>
      <c r="X57" s="98">
        <v>0</v>
      </c>
      <c r="Y57" s="98">
        <v>0</v>
      </c>
      <c r="Z57" s="98">
        <v>0</v>
      </c>
      <c r="AA57" s="98">
        <v>0</v>
      </c>
      <c r="AB57" s="98">
        <v>0</v>
      </c>
      <c r="AC57" s="98">
        <v>0</v>
      </c>
      <c r="AD57" s="98">
        <v>0</v>
      </c>
      <c r="AE57" s="98">
        <v>0</v>
      </c>
      <c r="AF57" s="98">
        <v>0</v>
      </c>
      <c r="AG57" s="98">
        <v>0</v>
      </c>
      <c r="AH57" s="98">
        <v>0</v>
      </c>
      <c r="AI57" s="98">
        <v>0</v>
      </c>
      <c r="AJ57" s="98">
        <v>0</v>
      </c>
      <c r="AK57" s="98">
        <v>0</v>
      </c>
      <c r="AL57" s="98">
        <v>0</v>
      </c>
      <c r="AM57" s="98">
        <v>0</v>
      </c>
      <c r="AN57" s="98">
        <v>0</v>
      </c>
      <c r="AO57" s="98">
        <v>0</v>
      </c>
      <c r="AP57" s="98">
        <v>0</v>
      </c>
      <c r="AQ57" s="98">
        <v>0</v>
      </c>
      <c r="AR57" s="98">
        <v>0</v>
      </c>
      <c r="AS57" s="98">
        <v>0</v>
      </c>
      <c r="AT57" s="98">
        <v>0</v>
      </c>
      <c r="AU57" s="98">
        <v>0</v>
      </c>
      <c r="AV57" s="98">
        <v>0</v>
      </c>
      <c r="AW57" s="98">
        <v>0</v>
      </c>
      <c r="AX57" s="98">
        <v>0</v>
      </c>
      <c r="AY57" s="98">
        <v>0</v>
      </c>
      <c r="AZ57" s="98">
        <v>0</v>
      </c>
      <c r="BA57" s="98">
        <v>0</v>
      </c>
      <c r="BB57" s="98">
        <v>0</v>
      </c>
      <c r="BC57" s="97"/>
      <c r="BD57" s="98"/>
      <c r="BE57" s="98"/>
      <c r="BF57" s="98"/>
      <c r="BG57" s="98"/>
      <c r="BH57" s="98"/>
      <c r="BI57" s="98"/>
      <c r="BJ57" s="98"/>
      <c r="BK57" s="98"/>
      <c r="BL57" s="98"/>
      <c r="BM57" s="98">
        <v>0</v>
      </c>
      <c r="BN57" s="98">
        <v>0</v>
      </c>
      <c r="BO57" s="98">
        <v>0</v>
      </c>
      <c r="BP57" s="98">
        <v>0</v>
      </c>
      <c r="BQ57" s="98">
        <v>0</v>
      </c>
      <c r="BR57" s="98">
        <v>0</v>
      </c>
      <c r="BS57" s="98">
        <v>0</v>
      </c>
      <c r="BT57" s="98">
        <v>0</v>
      </c>
      <c r="BU57" s="98">
        <v>0</v>
      </c>
      <c r="BV57" s="98">
        <v>0</v>
      </c>
      <c r="BW57" s="98">
        <v>0</v>
      </c>
      <c r="BX57" s="98">
        <v>0</v>
      </c>
      <c r="BY57" s="98">
        <v>0</v>
      </c>
      <c r="BZ57" s="98">
        <v>0</v>
      </c>
      <c r="CA57" s="98">
        <v>0</v>
      </c>
      <c r="CB57" s="98">
        <v>0</v>
      </c>
      <c r="CC57" s="98">
        <v>0</v>
      </c>
      <c r="CD57" s="98">
        <v>0</v>
      </c>
      <c r="CE57" s="98">
        <v>0</v>
      </c>
      <c r="CF57" s="98">
        <v>0</v>
      </c>
      <c r="CG57" s="98">
        <v>0</v>
      </c>
      <c r="CH57" s="98">
        <v>0</v>
      </c>
      <c r="CI57" s="98">
        <v>0</v>
      </c>
      <c r="CJ57" s="98">
        <v>0</v>
      </c>
      <c r="CK57" s="98">
        <v>0</v>
      </c>
      <c r="CL57" s="98">
        <v>0</v>
      </c>
      <c r="CM57" s="98">
        <v>0</v>
      </c>
      <c r="CN57" s="98">
        <v>0</v>
      </c>
      <c r="CO57" s="98">
        <v>0</v>
      </c>
      <c r="CP57" s="98">
        <v>0</v>
      </c>
      <c r="CQ57" s="98">
        <v>0</v>
      </c>
      <c r="CR57" s="98">
        <v>0</v>
      </c>
      <c r="CS57" s="98">
        <v>0</v>
      </c>
      <c r="CT57" s="98">
        <v>0</v>
      </c>
      <c r="CU57" s="98">
        <v>0</v>
      </c>
      <c r="CV57" s="98">
        <v>0</v>
      </c>
      <c r="CW57" s="98">
        <v>0</v>
      </c>
      <c r="CX57" s="98">
        <v>0</v>
      </c>
      <c r="CY57" s="98">
        <v>0</v>
      </c>
      <c r="CZ57" s="98">
        <v>0</v>
      </c>
      <c r="DA57" s="105">
        <f t="shared" si="13"/>
        <v>0</v>
      </c>
      <c r="DB57" s="117">
        <f t="shared" si="12"/>
        <v>0</v>
      </c>
      <c r="DI57" s="247"/>
      <c r="DJ57" s="245"/>
      <c r="DK57" s="245"/>
      <c r="DL57" s="245"/>
      <c r="DP57" s="175">
        <f t="shared" si="1"/>
        <v>0</v>
      </c>
      <c r="DQ57" s="175">
        <f t="shared" si="2"/>
        <v>0</v>
      </c>
      <c r="DR57" s="175">
        <f t="shared" si="3"/>
        <v>0</v>
      </c>
      <c r="DS57" s="175">
        <f t="shared" si="4"/>
        <v>0</v>
      </c>
      <c r="DT57" s="175"/>
    </row>
    <row r="58" spans="1:124" s="176" customFormat="1" ht="15.4" hidden="1" customHeight="1" outlineLevel="1" thickBot="1">
      <c r="A58" s="185" t="str">
        <f>IF(DA57&lt;&gt;0,(IF(OR(A57="",B57=""),"Please fill in the two boxes above",IF(AND(B57="YES",OR(A57="OTHER",A57="")),"YES for direct impacts on business/household only",""))),"")</f>
        <v/>
      </c>
      <c r="B58" s="187"/>
      <c r="C58" s="40" t="s">
        <v>53</v>
      </c>
      <c r="D58" s="151"/>
      <c r="E58" s="99"/>
      <c r="F58" s="3"/>
      <c r="G58" s="3"/>
      <c r="H58" s="3"/>
      <c r="I58" s="3"/>
      <c r="J58" s="3"/>
      <c r="K58" s="3"/>
      <c r="L58" s="3"/>
      <c r="M58" s="3"/>
      <c r="N58" s="3"/>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2">
        <v>0</v>
      </c>
      <c r="AH58" s="2">
        <v>0</v>
      </c>
      <c r="AI58" s="2">
        <v>0</v>
      </c>
      <c r="AJ58" s="2">
        <v>0</v>
      </c>
      <c r="AK58" s="2">
        <v>0</v>
      </c>
      <c r="AL58" s="2">
        <v>0</v>
      </c>
      <c r="AM58" s="2">
        <v>0</v>
      </c>
      <c r="AN58" s="2">
        <v>0</v>
      </c>
      <c r="AO58" s="2">
        <v>0</v>
      </c>
      <c r="AP58" s="2">
        <v>0</v>
      </c>
      <c r="AQ58" s="2">
        <v>0</v>
      </c>
      <c r="AR58" s="2">
        <v>0</v>
      </c>
      <c r="AS58" s="2">
        <v>0</v>
      </c>
      <c r="AT58" s="2">
        <v>0</v>
      </c>
      <c r="AU58" s="2">
        <v>0</v>
      </c>
      <c r="AV58" s="2">
        <v>0</v>
      </c>
      <c r="AW58" s="2">
        <v>0</v>
      </c>
      <c r="AX58" s="2">
        <v>0</v>
      </c>
      <c r="AY58" s="2">
        <v>0</v>
      </c>
      <c r="AZ58" s="2">
        <v>0</v>
      </c>
      <c r="BA58" s="2">
        <v>0</v>
      </c>
      <c r="BB58" s="2">
        <v>0</v>
      </c>
      <c r="BC58" s="99"/>
      <c r="BD58" s="3"/>
      <c r="BE58" s="3"/>
      <c r="BF58" s="3"/>
      <c r="BG58" s="3"/>
      <c r="BH58" s="3"/>
      <c r="BI58" s="3"/>
      <c r="BJ58" s="3"/>
      <c r="BK58" s="3"/>
      <c r="BL58" s="3"/>
      <c r="BM58" s="2">
        <v>0</v>
      </c>
      <c r="BN58" s="2">
        <v>0</v>
      </c>
      <c r="BO58" s="2">
        <v>0</v>
      </c>
      <c r="BP58" s="2">
        <v>0</v>
      </c>
      <c r="BQ58" s="2">
        <v>0</v>
      </c>
      <c r="BR58" s="2">
        <v>0</v>
      </c>
      <c r="BS58" s="2">
        <v>0</v>
      </c>
      <c r="BT58" s="2">
        <v>0</v>
      </c>
      <c r="BU58" s="2">
        <v>0</v>
      </c>
      <c r="BV58" s="2">
        <v>0</v>
      </c>
      <c r="BW58" s="2">
        <v>0</v>
      </c>
      <c r="BX58" s="2">
        <v>0</v>
      </c>
      <c r="BY58" s="2">
        <v>0</v>
      </c>
      <c r="BZ58" s="2">
        <v>0</v>
      </c>
      <c r="CA58" s="2">
        <v>0</v>
      </c>
      <c r="CB58" s="2">
        <v>0</v>
      </c>
      <c r="CC58" s="2">
        <v>0</v>
      </c>
      <c r="CD58" s="2">
        <v>0</v>
      </c>
      <c r="CE58" s="2">
        <v>0</v>
      </c>
      <c r="CF58" s="2">
        <v>0</v>
      </c>
      <c r="CG58" s="2">
        <v>0</v>
      </c>
      <c r="CH58" s="2">
        <v>0</v>
      </c>
      <c r="CI58" s="2">
        <v>0</v>
      </c>
      <c r="CJ58" s="2">
        <v>0</v>
      </c>
      <c r="CK58" s="2">
        <v>0</v>
      </c>
      <c r="CL58" s="2">
        <v>0</v>
      </c>
      <c r="CM58" s="2">
        <v>0</v>
      </c>
      <c r="CN58" s="2">
        <v>0</v>
      </c>
      <c r="CO58" s="2">
        <v>0</v>
      </c>
      <c r="CP58" s="2">
        <v>0</v>
      </c>
      <c r="CQ58" s="2">
        <v>0</v>
      </c>
      <c r="CR58" s="2">
        <v>0</v>
      </c>
      <c r="CS58" s="2">
        <v>0</v>
      </c>
      <c r="CT58" s="2">
        <v>0</v>
      </c>
      <c r="CU58" s="2">
        <v>0</v>
      </c>
      <c r="CV58" s="2">
        <v>0</v>
      </c>
      <c r="CW58" s="2">
        <v>0</v>
      </c>
      <c r="CX58" s="2">
        <v>0</v>
      </c>
      <c r="CY58" s="2">
        <v>0</v>
      </c>
      <c r="CZ58" s="2">
        <v>0</v>
      </c>
      <c r="DA58" s="105">
        <f t="shared" si="13"/>
        <v>0</v>
      </c>
      <c r="DB58" s="117">
        <f t="shared" si="12"/>
        <v>0</v>
      </c>
      <c r="DP58" s="175">
        <f t="shared" si="1"/>
        <v>0</v>
      </c>
      <c r="DQ58" s="175">
        <f t="shared" si="2"/>
        <v>0</v>
      </c>
      <c r="DR58" s="175">
        <f t="shared" si="3"/>
        <v>0</v>
      </c>
      <c r="DS58" s="175">
        <f t="shared" si="4"/>
        <v>0</v>
      </c>
      <c r="DT58" s="175"/>
    </row>
    <row r="59" spans="1:124" s="176" customFormat="1" ht="15.4" hidden="1" customHeight="1" outlineLevel="1" thickBot="1">
      <c r="A59" s="188"/>
      <c r="B59" s="187"/>
      <c r="C59" s="41" t="s">
        <v>54</v>
      </c>
      <c r="D59" s="152"/>
      <c r="E59" s="100"/>
      <c r="F59" s="101"/>
      <c r="G59" s="101"/>
      <c r="H59" s="101"/>
      <c r="I59" s="101"/>
      <c r="J59" s="101"/>
      <c r="K59" s="101"/>
      <c r="L59" s="101"/>
      <c r="M59" s="101"/>
      <c r="N59" s="101"/>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100"/>
      <c r="BD59" s="101"/>
      <c r="BE59" s="101"/>
      <c r="BF59" s="101"/>
      <c r="BG59" s="101"/>
      <c r="BH59" s="101"/>
      <c r="BI59" s="101"/>
      <c r="BJ59" s="101"/>
      <c r="BK59" s="101"/>
      <c r="BL59" s="101"/>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0</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105">
        <f t="shared" si="13"/>
        <v>0</v>
      </c>
      <c r="DB59" s="117">
        <f t="shared" si="12"/>
        <v>0</v>
      </c>
      <c r="DP59" s="175">
        <f t="shared" si="1"/>
        <v>0</v>
      </c>
      <c r="DQ59" s="175">
        <f t="shared" si="2"/>
        <v>0</v>
      </c>
      <c r="DR59" s="175">
        <f t="shared" si="3"/>
        <v>0</v>
      </c>
      <c r="DS59" s="175">
        <f t="shared" si="4"/>
        <v>0</v>
      </c>
      <c r="DT59" s="175"/>
    </row>
    <row r="60" spans="1:124" s="176" customFormat="1" ht="15.4" hidden="1" customHeight="1" outlineLevel="1" thickBot="1">
      <c r="A60" s="37"/>
      <c r="B60" s="38"/>
      <c r="C60" s="111" t="s">
        <v>136</v>
      </c>
      <c r="D60" s="153"/>
      <c r="E60" s="97"/>
      <c r="F60" s="98"/>
      <c r="G60" s="98"/>
      <c r="H60" s="98"/>
      <c r="I60" s="98"/>
      <c r="J60" s="98"/>
      <c r="K60" s="98"/>
      <c r="L60" s="98"/>
      <c r="M60" s="98"/>
      <c r="N60" s="98"/>
      <c r="O60" s="98">
        <v>0</v>
      </c>
      <c r="P60" s="98">
        <v>0</v>
      </c>
      <c r="Q60" s="98">
        <v>0</v>
      </c>
      <c r="R60" s="98">
        <v>0</v>
      </c>
      <c r="S60" s="98">
        <v>0</v>
      </c>
      <c r="T60" s="98">
        <v>0</v>
      </c>
      <c r="U60" s="98">
        <v>0</v>
      </c>
      <c r="V60" s="98">
        <v>0</v>
      </c>
      <c r="W60" s="98">
        <v>0</v>
      </c>
      <c r="X60" s="98">
        <v>0</v>
      </c>
      <c r="Y60" s="98">
        <v>0</v>
      </c>
      <c r="Z60" s="98">
        <v>0</v>
      </c>
      <c r="AA60" s="98">
        <v>0</v>
      </c>
      <c r="AB60" s="98">
        <v>0</v>
      </c>
      <c r="AC60" s="98">
        <v>0</v>
      </c>
      <c r="AD60" s="98">
        <v>0</v>
      </c>
      <c r="AE60" s="98">
        <v>0</v>
      </c>
      <c r="AF60" s="98">
        <v>0</v>
      </c>
      <c r="AG60" s="98">
        <v>0</v>
      </c>
      <c r="AH60" s="98">
        <v>0</v>
      </c>
      <c r="AI60" s="98">
        <v>0</v>
      </c>
      <c r="AJ60" s="98">
        <v>0</v>
      </c>
      <c r="AK60" s="98">
        <v>0</v>
      </c>
      <c r="AL60" s="98">
        <v>0</v>
      </c>
      <c r="AM60" s="98">
        <v>0</v>
      </c>
      <c r="AN60" s="98">
        <v>0</v>
      </c>
      <c r="AO60" s="98">
        <v>0</v>
      </c>
      <c r="AP60" s="98">
        <v>0</v>
      </c>
      <c r="AQ60" s="98">
        <v>0</v>
      </c>
      <c r="AR60" s="98">
        <v>0</v>
      </c>
      <c r="AS60" s="98">
        <v>0</v>
      </c>
      <c r="AT60" s="98">
        <v>0</v>
      </c>
      <c r="AU60" s="98">
        <v>0</v>
      </c>
      <c r="AV60" s="98">
        <v>0</v>
      </c>
      <c r="AW60" s="98">
        <v>0</v>
      </c>
      <c r="AX60" s="98">
        <v>0</v>
      </c>
      <c r="AY60" s="98">
        <v>0</v>
      </c>
      <c r="AZ60" s="98">
        <v>0</v>
      </c>
      <c r="BA60" s="98">
        <v>0</v>
      </c>
      <c r="BB60" s="98">
        <v>0</v>
      </c>
      <c r="BC60" s="97"/>
      <c r="BD60" s="98"/>
      <c r="BE60" s="98"/>
      <c r="BF60" s="98"/>
      <c r="BG60" s="98"/>
      <c r="BH60" s="98"/>
      <c r="BI60" s="98"/>
      <c r="BJ60" s="98"/>
      <c r="BK60" s="98"/>
      <c r="BL60" s="98"/>
      <c r="BM60" s="98">
        <v>0</v>
      </c>
      <c r="BN60" s="98">
        <v>0</v>
      </c>
      <c r="BO60" s="98">
        <v>0</v>
      </c>
      <c r="BP60" s="98">
        <v>0</v>
      </c>
      <c r="BQ60" s="98">
        <v>0</v>
      </c>
      <c r="BR60" s="98">
        <v>0</v>
      </c>
      <c r="BS60" s="98">
        <v>0</v>
      </c>
      <c r="BT60" s="98">
        <v>0</v>
      </c>
      <c r="BU60" s="98">
        <v>0</v>
      </c>
      <c r="BV60" s="98">
        <v>0</v>
      </c>
      <c r="BW60" s="98">
        <v>0</v>
      </c>
      <c r="BX60" s="98">
        <v>0</v>
      </c>
      <c r="BY60" s="98">
        <v>0</v>
      </c>
      <c r="BZ60" s="98">
        <v>0</v>
      </c>
      <c r="CA60" s="98">
        <v>0</v>
      </c>
      <c r="CB60" s="98">
        <v>0</v>
      </c>
      <c r="CC60" s="98">
        <v>0</v>
      </c>
      <c r="CD60" s="98">
        <v>0</v>
      </c>
      <c r="CE60" s="98">
        <v>0</v>
      </c>
      <c r="CF60" s="98">
        <v>0</v>
      </c>
      <c r="CG60" s="98">
        <v>0</v>
      </c>
      <c r="CH60" s="98">
        <v>0</v>
      </c>
      <c r="CI60" s="98">
        <v>0</v>
      </c>
      <c r="CJ60" s="98">
        <v>0</v>
      </c>
      <c r="CK60" s="98">
        <v>0</v>
      </c>
      <c r="CL60" s="98">
        <v>0</v>
      </c>
      <c r="CM60" s="98">
        <v>0</v>
      </c>
      <c r="CN60" s="98">
        <v>0</v>
      </c>
      <c r="CO60" s="98">
        <v>0</v>
      </c>
      <c r="CP60" s="98">
        <v>0</v>
      </c>
      <c r="CQ60" s="98">
        <v>0</v>
      </c>
      <c r="CR60" s="98">
        <v>0</v>
      </c>
      <c r="CS60" s="98">
        <v>0</v>
      </c>
      <c r="CT60" s="98">
        <v>0</v>
      </c>
      <c r="CU60" s="98">
        <v>0</v>
      </c>
      <c r="CV60" s="98">
        <v>0</v>
      </c>
      <c r="CW60" s="98">
        <v>0</v>
      </c>
      <c r="CX60" s="98">
        <v>0</v>
      </c>
      <c r="CY60" s="98">
        <v>0</v>
      </c>
      <c r="CZ60" s="98">
        <v>0</v>
      </c>
      <c r="DA60" s="105">
        <f t="shared" si="13"/>
        <v>0</v>
      </c>
      <c r="DB60" s="117">
        <f t="shared" si="12"/>
        <v>0</v>
      </c>
      <c r="DP60" s="175">
        <f t="shared" si="1"/>
        <v>0</v>
      </c>
      <c r="DQ60" s="175">
        <f t="shared" si="2"/>
        <v>0</v>
      </c>
      <c r="DR60" s="175">
        <f t="shared" si="3"/>
        <v>0</v>
      </c>
      <c r="DS60" s="175">
        <f t="shared" si="4"/>
        <v>0</v>
      </c>
      <c r="DT60" s="175"/>
    </row>
    <row r="61" spans="1:124" s="176" customFormat="1" ht="15.4" hidden="1" customHeight="1" outlineLevel="1" thickBot="1">
      <c r="A61" s="185" t="str">
        <f>IF(DA60&lt;&gt;0,(IF(OR(A60="",B60=""),"Please fill in the two boxes above",IF(AND(B60="YES",OR(A60="OTHER",A60="")),"YES for direct impacts on business/household only",""))),"")</f>
        <v/>
      </c>
      <c r="B61" s="187"/>
      <c r="C61" s="40" t="s">
        <v>53</v>
      </c>
      <c r="D61" s="151"/>
      <c r="E61" s="99"/>
      <c r="F61" s="3"/>
      <c r="G61" s="3"/>
      <c r="H61" s="3"/>
      <c r="I61" s="3"/>
      <c r="J61" s="3"/>
      <c r="K61" s="3"/>
      <c r="L61" s="3"/>
      <c r="M61" s="3"/>
      <c r="N61" s="3"/>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2">
        <v>0</v>
      </c>
      <c r="AG61" s="2">
        <v>0</v>
      </c>
      <c r="AH61" s="2">
        <v>0</v>
      </c>
      <c r="AI61" s="2">
        <v>0</v>
      </c>
      <c r="AJ61" s="2">
        <v>0</v>
      </c>
      <c r="AK61" s="2">
        <v>0</v>
      </c>
      <c r="AL61" s="2">
        <v>0</v>
      </c>
      <c r="AM61" s="2">
        <v>0</v>
      </c>
      <c r="AN61" s="2">
        <v>0</v>
      </c>
      <c r="AO61" s="2">
        <v>0</v>
      </c>
      <c r="AP61" s="2">
        <v>0</v>
      </c>
      <c r="AQ61" s="2">
        <v>0</v>
      </c>
      <c r="AR61" s="2">
        <v>0</v>
      </c>
      <c r="AS61" s="2">
        <v>0</v>
      </c>
      <c r="AT61" s="2">
        <v>0</v>
      </c>
      <c r="AU61" s="2">
        <v>0</v>
      </c>
      <c r="AV61" s="2">
        <v>0</v>
      </c>
      <c r="AW61" s="2">
        <v>0</v>
      </c>
      <c r="AX61" s="2">
        <v>0</v>
      </c>
      <c r="AY61" s="2">
        <v>0</v>
      </c>
      <c r="AZ61" s="2">
        <v>0</v>
      </c>
      <c r="BA61" s="2">
        <v>0</v>
      </c>
      <c r="BB61" s="2">
        <v>0</v>
      </c>
      <c r="BC61" s="99"/>
      <c r="BD61" s="3"/>
      <c r="BE61" s="3"/>
      <c r="BF61" s="3"/>
      <c r="BG61" s="3"/>
      <c r="BH61" s="3"/>
      <c r="BI61" s="3"/>
      <c r="BJ61" s="3"/>
      <c r="BK61" s="3"/>
      <c r="BL61" s="3"/>
      <c r="BM61" s="2">
        <v>0</v>
      </c>
      <c r="BN61" s="2">
        <v>0</v>
      </c>
      <c r="BO61" s="2">
        <v>0</v>
      </c>
      <c r="BP61" s="2">
        <v>0</v>
      </c>
      <c r="BQ61" s="2">
        <v>0</v>
      </c>
      <c r="BR61" s="2">
        <v>0</v>
      </c>
      <c r="BS61" s="2">
        <v>0</v>
      </c>
      <c r="BT61" s="2">
        <v>0</v>
      </c>
      <c r="BU61" s="2">
        <v>0</v>
      </c>
      <c r="BV61" s="2">
        <v>0</v>
      </c>
      <c r="BW61" s="2">
        <v>0</v>
      </c>
      <c r="BX61" s="2">
        <v>0</v>
      </c>
      <c r="BY61" s="2">
        <v>0</v>
      </c>
      <c r="BZ61" s="2">
        <v>0</v>
      </c>
      <c r="CA61" s="2">
        <v>0</v>
      </c>
      <c r="CB61" s="2">
        <v>0</v>
      </c>
      <c r="CC61" s="2">
        <v>0</v>
      </c>
      <c r="CD61" s="2">
        <v>0</v>
      </c>
      <c r="CE61" s="2">
        <v>0</v>
      </c>
      <c r="CF61" s="2">
        <v>0</v>
      </c>
      <c r="CG61" s="2">
        <v>0</v>
      </c>
      <c r="CH61" s="2">
        <v>0</v>
      </c>
      <c r="CI61" s="2">
        <v>0</v>
      </c>
      <c r="CJ61" s="2">
        <v>0</v>
      </c>
      <c r="CK61" s="2">
        <v>0</v>
      </c>
      <c r="CL61" s="2">
        <v>0</v>
      </c>
      <c r="CM61" s="2">
        <v>0</v>
      </c>
      <c r="CN61" s="2">
        <v>0</v>
      </c>
      <c r="CO61" s="2">
        <v>0</v>
      </c>
      <c r="CP61" s="2">
        <v>0</v>
      </c>
      <c r="CQ61" s="2">
        <v>0</v>
      </c>
      <c r="CR61" s="2">
        <v>0</v>
      </c>
      <c r="CS61" s="2">
        <v>0</v>
      </c>
      <c r="CT61" s="2">
        <v>0</v>
      </c>
      <c r="CU61" s="2">
        <v>0</v>
      </c>
      <c r="CV61" s="2">
        <v>0</v>
      </c>
      <c r="CW61" s="2">
        <v>0</v>
      </c>
      <c r="CX61" s="2">
        <v>0</v>
      </c>
      <c r="CY61" s="2">
        <v>0</v>
      </c>
      <c r="CZ61" s="2">
        <v>0</v>
      </c>
      <c r="DA61" s="105">
        <f t="shared" si="13"/>
        <v>0</v>
      </c>
      <c r="DB61" s="117">
        <f t="shared" si="12"/>
        <v>0</v>
      </c>
      <c r="DP61" s="175">
        <f t="shared" si="1"/>
        <v>0</v>
      </c>
      <c r="DQ61" s="175">
        <f t="shared" si="2"/>
        <v>0</v>
      </c>
      <c r="DR61" s="175">
        <f t="shared" si="3"/>
        <v>0</v>
      </c>
      <c r="DS61" s="175">
        <f t="shared" si="4"/>
        <v>0</v>
      </c>
      <c r="DT61" s="175"/>
    </row>
    <row r="62" spans="1:124" s="176" customFormat="1" ht="15.4" hidden="1" customHeight="1" outlineLevel="1" thickBot="1">
      <c r="A62" s="188"/>
      <c r="B62" s="187"/>
      <c r="C62" s="41" t="s">
        <v>54</v>
      </c>
      <c r="D62" s="152"/>
      <c r="E62" s="100"/>
      <c r="F62" s="101"/>
      <c r="G62" s="101"/>
      <c r="H62" s="101"/>
      <c r="I62" s="101"/>
      <c r="J62" s="101"/>
      <c r="K62" s="101"/>
      <c r="L62" s="101"/>
      <c r="M62" s="101"/>
      <c r="N62" s="101"/>
      <c r="O62" s="5">
        <v>0</v>
      </c>
      <c r="P62" s="5">
        <v>0</v>
      </c>
      <c r="Q62" s="5">
        <v>0</v>
      </c>
      <c r="R62" s="5">
        <v>0</v>
      </c>
      <c r="S62" s="5">
        <v>0</v>
      </c>
      <c r="T62" s="5">
        <v>0</v>
      </c>
      <c r="U62" s="5">
        <v>0</v>
      </c>
      <c r="V62" s="5">
        <v>0</v>
      </c>
      <c r="W62" s="5">
        <v>0</v>
      </c>
      <c r="X62" s="5">
        <v>0</v>
      </c>
      <c r="Y62" s="5">
        <v>0</v>
      </c>
      <c r="Z62" s="5">
        <v>0</v>
      </c>
      <c r="AA62" s="5">
        <v>0</v>
      </c>
      <c r="AB62" s="5">
        <v>0</v>
      </c>
      <c r="AC62" s="5">
        <v>0</v>
      </c>
      <c r="AD62" s="5">
        <v>0</v>
      </c>
      <c r="AE62" s="5">
        <v>0</v>
      </c>
      <c r="AF62" s="5">
        <v>0</v>
      </c>
      <c r="AG62" s="5">
        <v>0</v>
      </c>
      <c r="AH62" s="5">
        <v>0</v>
      </c>
      <c r="AI62" s="5">
        <v>0</v>
      </c>
      <c r="AJ62" s="5">
        <v>0</v>
      </c>
      <c r="AK62" s="5">
        <v>0</v>
      </c>
      <c r="AL62" s="5">
        <v>0</v>
      </c>
      <c r="AM62" s="5">
        <v>0</v>
      </c>
      <c r="AN62" s="5">
        <v>0</v>
      </c>
      <c r="AO62" s="5">
        <v>0</v>
      </c>
      <c r="AP62" s="5">
        <v>0</v>
      </c>
      <c r="AQ62" s="5">
        <v>0</v>
      </c>
      <c r="AR62" s="5">
        <v>0</v>
      </c>
      <c r="AS62" s="5">
        <v>0</v>
      </c>
      <c r="AT62" s="5">
        <v>0</v>
      </c>
      <c r="AU62" s="5">
        <v>0</v>
      </c>
      <c r="AV62" s="5">
        <v>0</v>
      </c>
      <c r="AW62" s="5">
        <v>0</v>
      </c>
      <c r="AX62" s="5">
        <v>0</v>
      </c>
      <c r="AY62" s="5">
        <v>0</v>
      </c>
      <c r="AZ62" s="5">
        <v>0</v>
      </c>
      <c r="BA62" s="5">
        <v>0</v>
      </c>
      <c r="BB62" s="5">
        <v>0</v>
      </c>
      <c r="BC62" s="100"/>
      <c r="BD62" s="101"/>
      <c r="BE62" s="101"/>
      <c r="BF62" s="101"/>
      <c r="BG62" s="101"/>
      <c r="BH62" s="101"/>
      <c r="BI62" s="101"/>
      <c r="BJ62" s="101"/>
      <c r="BK62" s="101"/>
      <c r="BL62" s="101"/>
      <c r="BM62" s="5">
        <v>0</v>
      </c>
      <c r="BN62" s="5">
        <v>0</v>
      </c>
      <c r="BO62" s="5">
        <v>0</v>
      </c>
      <c r="BP62" s="5">
        <v>0</v>
      </c>
      <c r="BQ62" s="5">
        <v>0</v>
      </c>
      <c r="BR62" s="5">
        <v>0</v>
      </c>
      <c r="BS62" s="5">
        <v>0</v>
      </c>
      <c r="BT62" s="5">
        <v>0</v>
      </c>
      <c r="BU62" s="5">
        <v>0</v>
      </c>
      <c r="BV62" s="5">
        <v>0</v>
      </c>
      <c r="BW62" s="5">
        <v>0</v>
      </c>
      <c r="BX62" s="5">
        <v>0</v>
      </c>
      <c r="BY62" s="5">
        <v>0</v>
      </c>
      <c r="BZ62" s="5">
        <v>0</v>
      </c>
      <c r="CA62" s="5">
        <v>0</v>
      </c>
      <c r="CB62" s="5">
        <v>0</v>
      </c>
      <c r="CC62" s="5">
        <v>0</v>
      </c>
      <c r="CD62" s="5">
        <v>0</v>
      </c>
      <c r="CE62" s="5">
        <v>0</v>
      </c>
      <c r="CF62" s="5">
        <v>0</v>
      </c>
      <c r="CG62" s="5">
        <v>0</v>
      </c>
      <c r="CH62" s="5">
        <v>0</v>
      </c>
      <c r="CI62" s="5">
        <v>0</v>
      </c>
      <c r="CJ62" s="5">
        <v>0</v>
      </c>
      <c r="CK62" s="5">
        <v>0</v>
      </c>
      <c r="CL62" s="5">
        <v>0</v>
      </c>
      <c r="CM62" s="5">
        <v>0</v>
      </c>
      <c r="CN62" s="5">
        <v>0</v>
      </c>
      <c r="CO62" s="5">
        <v>0</v>
      </c>
      <c r="CP62" s="5">
        <v>0</v>
      </c>
      <c r="CQ62" s="5">
        <v>0</v>
      </c>
      <c r="CR62" s="5">
        <v>0</v>
      </c>
      <c r="CS62" s="5">
        <v>0</v>
      </c>
      <c r="CT62" s="5">
        <v>0</v>
      </c>
      <c r="CU62" s="5">
        <v>0</v>
      </c>
      <c r="CV62" s="5">
        <v>0</v>
      </c>
      <c r="CW62" s="5">
        <v>0</v>
      </c>
      <c r="CX62" s="5">
        <v>0</v>
      </c>
      <c r="CY62" s="5">
        <v>0</v>
      </c>
      <c r="CZ62" s="5">
        <v>0</v>
      </c>
      <c r="DA62" s="105">
        <f t="shared" si="13"/>
        <v>0</v>
      </c>
      <c r="DB62" s="117">
        <f t="shared" si="12"/>
        <v>0</v>
      </c>
      <c r="DP62" s="175">
        <f t="shared" si="1"/>
        <v>0</v>
      </c>
      <c r="DQ62" s="175">
        <f t="shared" si="2"/>
        <v>0</v>
      </c>
      <c r="DR62" s="175">
        <f t="shared" si="3"/>
        <v>0</v>
      </c>
      <c r="DS62" s="175">
        <f t="shared" si="4"/>
        <v>0</v>
      </c>
      <c r="DT62" s="175"/>
    </row>
    <row r="63" spans="1:124" s="176" customFormat="1" ht="15.4" hidden="1" customHeight="1" outlineLevel="1" thickBot="1">
      <c r="A63" s="37"/>
      <c r="B63" s="38"/>
      <c r="C63" s="111" t="s">
        <v>137</v>
      </c>
      <c r="D63" s="153"/>
      <c r="E63" s="3"/>
      <c r="F63" s="3"/>
      <c r="G63" s="3"/>
      <c r="H63" s="3"/>
      <c r="I63" s="3"/>
      <c r="J63" s="3"/>
      <c r="K63" s="3"/>
      <c r="L63" s="3"/>
      <c r="M63" s="3"/>
      <c r="N63" s="3"/>
      <c r="O63" s="3">
        <v>0</v>
      </c>
      <c r="P63" s="3">
        <v>0</v>
      </c>
      <c r="Q63" s="3">
        <v>0</v>
      </c>
      <c r="R63" s="3">
        <v>0</v>
      </c>
      <c r="S63" s="3">
        <v>0</v>
      </c>
      <c r="T63" s="3">
        <v>0</v>
      </c>
      <c r="U63" s="3">
        <v>0</v>
      </c>
      <c r="V63" s="3">
        <v>0</v>
      </c>
      <c r="W63" s="3">
        <v>0</v>
      </c>
      <c r="X63" s="3">
        <v>0</v>
      </c>
      <c r="Y63" s="3">
        <v>0</v>
      </c>
      <c r="Z63" s="3">
        <v>0</v>
      </c>
      <c r="AA63" s="3">
        <v>0</v>
      </c>
      <c r="AB63" s="3">
        <v>0</v>
      </c>
      <c r="AC63" s="3">
        <v>0</v>
      </c>
      <c r="AD63" s="3">
        <v>0</v>
      </c>
      <c r="AE63" s="3">
        <v>0</v>
      </c>
      <c r="AF63" s="3">
        <v>0</v>
      </c>
      <c r="AG63" s="3">
        <v>0</v>
      </c>
      <c r="AH63" s="3">
        <v>0</v>
      </c>
      <c r="AI63" s="3">
        <v>0</v>
      </c>
      <c r="AJ63" s="3">
        <v>0</v>
      </c>
      <c r="AK63" s="3">
        <v>0</v>
      </c>
      <c r="AL63" s="3">
        <v>0</v>
      </c>
      <c r="AM63" s="3">
        <v>0</v>
      </c>
      <c r="AN63" s="3">
        <v>0</v>
      </c>
      <c r="AO63" s="3">
        <v>0</v>
      </c>
      <c r="AP63" s="3">
        <v>0</v>
      </c>
      <c r="AQ63" s="3">
        <v>0</v>
      </c>
      <c r="AR63" s="3">
        <v>0</v>
      </c>
      <c r="AS63" s="3">
        <v>0</v>
      </c>
      <c r="AT63" s="3">
        <v>0</v>
      </c>
      <c r="AU63" s="3">
        <v>0</v>
      </c>
      <c r="AV63" s="3">
        <v>0</v>
      </c>
      <c r="AW63" s="3">
        <v>0</v>
      </c>
      <c r="AX63" s="3">
        <v>0</v>
      </c>
      <c r="AY63" s="3">
        <v>0</v>
      </c>
      <c r="AZ63" s="3">
        <v>0</v>
      </c>
      <c r="BA63" s="3">
        <v>0</v>
      </c>
      <c r="BB63" s="3">
        <v>0</v>
      </c>
      <c r="BC63" s="3"/>
      <c r="BD63" s="3"/>
      <c r="BE63" s="3"/>
      <c r="BF63" s="3"/>
      <c r="BG63" s="3"/>
      <c r="BH63" s="3"/>
      <c r="BI63" s="3"/>
      <c r="BJ63" s="3"/>
      <c r="BK63" s="3"/>
      <c r="BL63" s="3"/>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0</v>
      </c>
      <c r="CY63" s="3">
        <v>0</v>
      </c>
      <c r="CZ63" s="3">
        <v>0</v>
      </c>
      <c r="DA63" s="105">
        <f t="shared" si="13"/>
        <v>0</v>
      </c>
      <c r="DB63" s="117">
        <f t="shared" si="12"/>
        <v>0</v>
      </c>
      <c r="DP63" s="175">
        <f t="shared" si="1"/>
        <v>0</v>
      </c>
      <c r="DQ63" s="175">
        <f t="shared" si="2"/>
        <v>0</v>
      </c>
      <c r="DR63" s="175">
        <f t="shared" si="3"/>
        <v>0</v>
      </c>
      <c r="DS63" s="175">
        <f t="shared" si="4"/>
        <v>0</v>
      </c>
      <c r="DT63" s="175"/>
    </row>
    <row r="64" spans="1:124" s="176" customFormat="1" ht="15.4" hidden="1" customHeight="1" outlineLevel="1" thickBot="1">
      <c r="A64" s="185" t="str">
        <f>IF(DA63&lt;&gt;0,(IF(OR(A63="",B63=""),"Please fill in the two boxes above",IF(AND(B63="YES",OR(A63="OTHER",A63="")),"YES for direct impacts on business/household only",""))),"")</f>
        <v/>
      </c>
      <c r="B64" s="187"/>
      <c r="C64" s="40" t="s">
        <v>53</v>
      </c>
      <c r="D64" s="151"/>
      <c r="E64" s="2"/>
      <c r="F64" s="2"/>
      <c r="G64" s="2"/>
      <c r="H64" s="2"/>
      <c r="I64" s="2"/>
      <c r="J64" s="2"/>
      <c r="K64" s="2"/>
      <c r="L64" s="2"/>
      <c r="M64" s="2"/>
      <c r="N64" s="2"/>
      <c r="O64" s="2">
        <v>0</v>
      </c>
      <c r="P64" s="2">
        <v>0</v>
      </c>
      <c r="Q64" s="2">
        <v>0</v>
      </c>
      <c r="R64" s="2">
        <v>0</v>
      </c>
      <c r="S64" s="2">
        <v>0</v>
      </c>
      <c r="T64" s="2">
        <v>0</v>
      </c>
      <c r="U64" s="2">
        <v>0</v>
      </c>
      <c r="V64" s="2">
        <v>0</v>
      </c>
      <c r="W64" s="2">
        <v>0</v>
      </c>
      <c r="X64" s="2">
        <v>0</v>
      </c>
      <c r="Y64" s="2">
        <v>0</v>
      </c>
      <c r="Z64" s="2">
        <v>0</v>
      </c>
      <c r="AA64" s="2">
        <v>0</v>
      </c>
      <c r="AB64" s="2">
        <v>0</v>
      </c>
      <c r="AC64" s="2">
        <v>0</v>
      </c>
      <c r="AD64" s="2">
        <v>0</v>
      </c>
      <c r="AE64" s="2">
        <v>0</v>
      </c>
      <c r="AF64" s="2">
        <v>0</v>
      </c>
      <c r="AG64" s="2">
        <v>0</v>
      </c>
      <c r="AH64" s="2">
        <v>0</v>
      </c>
      <c r="AI64" s="2">
        <v>0</v>
      </c>
      <c r="AJ64" s="2">
        <v>0</v>
      </c>
      <c r="AK64" s="2">
        <v>0</v>
      </c>
      <c r="AL64" s="2">
        <v>0</v>
      </c>
      <c r="AM64" s="2">
        <v>0</v>
      </c>
      <c r="AN64" s="2">
        <v>0</v>
      </c>
      <c r="AO64" s="2">
        <v>0</v>
      </c>
      <c r="AP64" s="2">
        <v>0</v>
      </c>
      <c r="AQ64" s="2">
        <v>0</v>
      </c>
      <c r="AR64" s="2">
        <v>0</v>
      </c>
      <c r="AS64" s="2">
        <v>0</v>
      </c>
      <c r="AT64" s="2">
        <v>0</v>
      </c>
      <c r="AU64" s="2">
        <v>0</v>
      </c>
      <c r="AV64" s="2">
        <v>0</v>
      </c>
      <c r="AW64" s="2">
        <v>0</v>
      </c>
      <c r="AX64" s="2">
        <v>0</v>
      </c>
      <c r="AY64" s="2">
        <v>0</v>
      </c>
      <c r="AZ64" s="2">
        <v>0</v>
      </c>
      <c r="BA64" s="2">
        <v>0</v>
      </c>
      <c r="BB64" s="2">
        <v>0</v>
      </c>
      <c r="BC64" s="2"/>
      <c r="BD64" s="2"/>
      <c r="BE64" s="2"/>
      <c r="BF64" s="2"/>
      <c r="BG64" s="2"/>
      <c r="BH64" s="2"/>
      <c r="BI64" s="2"/>
      <c r="BJ64" s="2"/>
      <c r="BK64" s="2"/>
      <c r="BL64" s="2"/>
      <c r="BM64" s="2">
        <v>0</v>
      </c>
      <c r="BN64" s="2">
        <v>0</v>
      </c>
      <c r="BO64" s="2">
        <v>0</v>
      </c>
      <c r="BP64" s="2">
        <v>0</v>
      </c>
      <c r="BQ64" s="2">
        <v>0</v>
      </c>
      <c r="BR64" s="2">
        <v>0</v>
      </c>
      <c r="BS64" s="2">
        <v>0</v>
      </c>
      <c r="BT64" s="2">
        <v>0</v>
      </c>
      <c r="BU64" s="2">
        <v>0</v>
      </c>
      <c r="BV64" s="2">
        <v>0</v>
      </c>
      <c r="BW64" s="2">
        <v>0</v>
      </c>
      <c r="BX64" s="2">
        <v>0</v>
      </c>
      <c r="BY64" s="2">
        <v>0</v>
      </c>
      <c r="BZ64" s="2">
        <v>0</v>
      </c>
      <c r="CA64" s="2">
        <v>0</v>
      </c>
      <c r="CB64" s="2">
        <v>0</v>
      </c>
      <c r="CC64" s="2">
        <v>0</v>
      </c>
      <c r="CD64" s="2">
        <v>0</v>
      </c>
      <c r="CE64" s="2">
        <v>0</v>
      </c>
      <c r="CF64" s="2">
        <v>0</v>
      </c>
      <c r="CG64" s="2">
        <v>0</v>
      </c>
      <c r="CH64" s="2">
        <v>0</v>
      </c>
      <c r="CI64" s="2">
        <v>0</v>
      </c>
      <c r="CJ64" s="2">
        <v>0</v>
      </c>
      <c r="CK64" s="2">
        <v>0</v>
      </c>
      <c r="CL64" s="2">
        <v>0</v>
      </c>
      <c r="CM64" s="2">
        <v>0</v>
      </c>
      <c r="CN64" s="2">
        <v>0</v>
      </c>
      <c r="CO64" s="2">
        <v>0</v>
      </c>
      <c r="CP64" s="2">
        <v>0</v>
      </c>
      <c r="CQ64" s="2">
        <v>0</v>
      </c>
      <c r="CR64" s="2">
        <v>0</v>
      </c>
      <c r="CS64" s="2">
        <v>0</v>
      </c>
      <c r="CT64" s="2">
        <v>0</v>
      </c>
      <c r="CU64" s="2">
        <v>0</v>
      </c>
      <c r="CV64" s="2">
        <v>0</v>
      </c>
      <c r="CW64" s="2">
        <v>0</v>
      </c>
      <c r="CX64" s="2">
        <v>0</v>
      </c>
      <c r="CY64" s="2">
        <v>0</v>
      </c>
      <c r="CZ64" s="2">
        <v>0</v>
      </c>
      <c r="DA64" s="105">
        <f t="shared" si="13"/>
        <v>0</v>
      </c>
      <c r="DB64" s="117">
        <f t="shared" si="12"/>
        <v>0</v>
      </c>
      <c r="DP64" s="175">
        <f t="shared" si="1"/>
        <v>0</v>
      </c>
      <c r="DQ64" s="175">
        <f t="shared" si="2"/>
        <v>0</v>
      </c>
      <c r="DR64" s="175">
        <f t="shared" si="3"/>
        <v>0</v>
      </c>
      <c r="DS64" s="175">
        <f t="shared" si="4"/>
        <v>0</v>
      </c>
      <c r="DT64" s="175"/>
    </row>
    <row r="65" spans="1:124" s="176" customFormat="1" ht="15.4" hidden="1" customHeight="1" outlineLevel="1" thickBot="1">
      <c r="A65" s="188"/>
      <c r="B65" s="187"/>
      <c r="C65" s="42" t="s">
        <v>54</v>
      </c>
      <c r="D65" s="154"/>
      <c r="E65" s="4"/>
      <c r="F65" s="5"/>
      <c r="G65" s="5"/>
      <c r="H65" s="5"/>
      <c r="I65" s="5"/>
      <c r="J65" s="5"/>
      <c r="K65" s="5"/>
      <c r="L65" s="5"/>
      <c r="M65" s="5"/>
      <c r="N65" s="5"/>
      <c r="O65" s="5">
        <v>0</v>
      </c>
      <c r="P65" s="5">
        <v>0</v>
      </c>
      <c r="Q65" s="5">
        <v>0</v>
      </c>
      <c r="R65" s="5">
        <v>0</v>
      </c>
      <c r="S65" s="5">
        <v>0</v>
      </c>
      <c r="T65" s="5">
        <v>0</v>
      </c>
      <c r="U65" s="5">
        <v>0</v>
      </c>
      <c r="V65" s="5">
        <v>0</v>
      </c>
      <c r="W65" s="5">
        <v>0</v>
      </c>
      <c r="X65" s="5">
        <v>0</v>
      </c>
      <c r="Y65" s="5">
        <v>0</v>
      </c>
      <c r="Z65" s="5">
        <v>0</v>
      </c>
      <c r="AA65" s="5">
        <v>0</v>
      </c>
      <c r="AB65" s="5">
        <v>0</v>
      </c>
      <c r="AC65" s="5">
        <v>0</v>
      </c>
      <c r="AD65" s="5">
        <v>0</v>
      </c>
      <c r="AE65" s="5">
        <v>0</v>
      </c>
      <c r="AF65" s="5">
        <v>0</v>
      </c>
      <c r="AG65" s="5">
        <v>0</v>
      </c>
      <c r="AH65" s="5">
        <v>0</v>
      </c>
      <c r="AI65" s="5">
        <v>0</v>
      </c>
      <c r="AJ65" s="5">
        <v>0</v>
      </c>
      <c r="AK65" s="5">
        <v>0</v>
      </c>
      <c r="AL65" s="5">
        <v>0</v>
      </c>
      <c r="AM65" s="5">
        <v>0</v>
      </c>
      <c r="AN65" s="5">
        <v>0</v>
      </c>
      <c r="AO65" s="5">
        <v>0</v>
      </c>
      <c r="AP65" s="5">
        <v>0</v>
      </c>
      <c r="AQ65" s="5">
        <v>0</v>
      </c>
      <c r="AR65" s="5">
        <v>0</v>
      </c>
      <c r="AS65" s="5">
        <v>0</v>
      </c>
      <c r="AT65" s="5">
        <v>0</v>
      </c>
      <c r="AU65" s="5">
        <v>0</v>
      </c>
      <c r="AV65" s="5">
        <v>0</v>
      </c>
      <c r="AW65" s="5">
        <v>0</v>
      </c>
      <c r="AX65" s="5">
        <v>0</v>
      </c>
      <c r="AY65" s="5">
        <v>0</v>
      </c>
      <c r="AZ65" s="5">
        <v>0</v>
      </c>
      <c r="BA65" s="5">
        <v>0</v>
      </c>
      <c r="BB65" s="5">
        <v>0</v>
      </c>
      <c r="BC65" s="4"/>
      <c r="BD65" s="5"/>
      <c r="BE65" s="5"/>
      <c r="BF65" s="5"/>
      <c r="BG65" s="5"/>
      <c r="BH65" s="5"/>
      <c r="BI65" s="5"/>
      <c r="BJ65" s="5"/>
      <c r="BK65" s="5"/>
      <c r="BL65" s="5"/>
      <c r="BM65" s="5">
        <v>0</v>
      </c>
      <c r="BN65" s="5">
        <v>0</v>
      </c>
      <c r="BO65" s="5">
        <v>0</v>
      </c>
      <c r="BP65" s="5">
        <v>0</v>
      </c>
      <c r="BQ65" s="5">
        <v>0</v>
      </c>
      <c r="BR65" s="5">
        <v>0</v>
      </c>
      <c r="BS65" s="5">
        <v>0</v>
      </c>
      <c r="BT65" s="5">
        <v>0</v>
      </c>
      <c r="BU65" s="5">
        <v>0</v>
      </c>
      <c r="BV65" s="5">
        <v>0</v>
      </c>
      <c r="BW65" s="5">
        <v>0</v>
      </c>
      <c r="BX65" s="5">
        <v>0</v>
      </c>
      <c r="BY65" s="5">
        <v>0</v>
      </c>
      <c r="BZ65" s="5">
        <v>0</v>
      </c>
      <c r="CA65" s="5">
        <v>0</v>
      </c>
      <c r="CB65" s="5">
        <v>0</v>
      </c>
      <c r="CC65" s="5">
        <v>0</v>
      </c>
      <c r="CD65" s="5">
        <v>0</v>
      </c>
      <c r="CE65" s="5">
        <v>0</v>
      </c>
      <c r="CF65" s="5">
        <v>0</v>
      </c>
      <c r="CG65" s="5">
        <v>0</v>
      </c>
      <c r="CH65" s="5">
        <v>0</v>
      </c>
      <c r="CI65" s="5">
        <v>0</v>
      </c>
      <c r="CJ65" s="5">
        <v>0</v>
      </c>
      <c r="CK65" s="5">
        <v>0</v>
      </c>
      <c r="CL65" s="5">
        <v>0</v>
      </c>
      <c r="CM65" s="5">
        <v>0</v>
      </c>
      <c r="CN65" s="5">
        <v>0</v>
      </c>
      <c r="CO65" s="5">
        <v>0</v>
      </c>
      <c r="CP65" s="5">
        <v>0</v>
      </c>
      <c r="CQ65" s="5">
        <v>0</v>
      </c>
      <c r="CR65" s="5">
        <v>0</v>
      </c>
      <c r="CS65" s="5">
        <v>0</v>
      </c>
      <c r="CT65" s="5">
        <v>0</v>
      </c>
      <c r="CU65" s="5">
        <v>0</v>
      </c>
      <c r="CV65" s="5">
        <v>0</v>
      </c>
      <c r="CW65" s="5">
        <v>0</v>
      </c>
      <c r="CX65" s="5">
        <v>0</v>
      </c>
      <c r="CY65" s="5">
        <v>0</v>
      </c>
      <c r="CZ65" s="5">
        <v>0</v>
      </c>
      <c r="DA65" s="105">
        <f t="shared" si="13"/>
        <v>0</v>
      </c>
      <c r="DB65" s="117">
        <f t="shared" si="12"/>
        <v>0</v>
      </c>
      <c r="DP65" s="175">
        <f t="shared" si="1"/>
        <v>0</v>
      </c>
      <c r="DQ65" s="175">
        <f t="shared" si="2"/>
        <v>0</v>
      </c>
      <c r="DR65" s="175">
        <f t="shared" si="3"/>
        <v>0</v>
      </c>
      <c r="DS65" s="175">
        <f t="shared" si="4"/>
        <v>0</v>
      </c>
      <c r="DT65" s="175"/>
    </row>
    <row r="66" spans="1:124" s="176" customFormat="1" ht="15.75" collapsed="1">
      <c r="A66" s="189"/>
      <c r="B66" s="190"/>
      <c r="C66" s="169" t="s">
        <v>60</v>
      </c>
      <c r="D66" s="170" t="s">
        <v>138</v>
      </c>
      <c r="E66" s="171" t="s">
        <v>62</v>
      </c>
      <c r="F66" s="172"/>
      <c r="G66" s="172"/>
      <c r="H66" s="172"/>
      <c r="I66" s="172"/>
      <c r="J66" s="172"/>
      <c r="K66" s="172"/>
      <c r="L66" s="172"/>
      <c r="M66" s="173"/>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4"/>
      <c r="BD66" s="172"/>
      <c r="BE66" s="172"/>
      <c r="BF66" s="172"/>
      <c r="BG66" s="172"/>
      <c r="BH66" s="172"/>
      <c r="BI66" s="172"/>
      <c r="BJ66" s="172"/>
      <c r="BK66" s="173"/>
      <c r="BL66" s="172"/>
      <c r="BM66" s="172"/>
      <c r="BN66" s="172"/>
      <c r="BO66" s="172"/>
      <c r="BP66" s="172"/>
      <c r="BQ66" s="172"/>
      <c r="BR66" s="172"/>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93"/>
      <c r="DB66" s="194"/>
      <c r="DP66" s="175"/>
      <c r="DQ66" s="175"/>
      <c r="DR66" s="175"/>
      <c r="DS66" s="175"/>
      <c r="DT66" s="175"/>
    </row>
    <row r="67" spans="1:124" s="176" customFormat="1" ht="15.75">
      <c r="A67" s="189"/>
      <c r="B67" s="191"/>
      <c r="C67" s="178" t="s">
        <v>65</v>
      </c>
      <c r="D67" s="178"/>
      <c r="E67" s="173">
        <v>1</v>
      </c>
      <c r="F67" s="173">
        <v>2</v>
      </c>
      <c r="G67" s="173">
        <v>3</v>
      </c>
      <c r="H67" s="173">
        <v>4</v>
      </c>
      <c r="I67" s="173">
        <v>5</v>
      </c>
      <c r="J67" s="173">
        <v>6</v>
      </c>
      <c r="K67" s="173">
        <v>7</v>
      </c>
      <c r="L67" s="173">
        <v>8</v>
      </c>
      <c r="M67" s="173">
        <v>9</v>
      </c>
      <c r="N67" s="173">
        <v>10</v>
      </c>
      <c r="O67" s="173">
        <v>11</v>
      </c>
      <c r="P67" s="173">
        <v>12</v>
      </c>
      <c r="Q67" s="173">
        <v>13</v>
      </c>
      <c r="R67" s="173">
        <v>14</v>
      </c>
      <c r="S67" s="173">
        <v>15</v>
      </c>
      <c r="T67" s="173">
        <v>16</v>
      </c>
      <c r="U67" s="173">
        <v>17</v>
      </c>
      <c r="V67" s="173">
        <v>18</v>
      </c>
      <c r="W67" s="173">
        <v>19</v>
      </c>
      <c r="X67" s="173">
        <v>20</v>
      </c>
      <c r="Y67" s="173">
        <v>21</v>
      </c>
      <c r="Z67" s="173">
        <v>22</v>
      </c>
      <c r="AA67" s="173">
        <v>23</v>
      </c>
      <c r="AB67" s="173">
        <v>24</v>
      </c>
      <c r="AC67" s="173">
        <v>25</v>
      </c>
      <c r="AD67" s="173">
        <v>26</v>
      </c>
      <c r="AE67" s="173">
        <v>27</v>
      </c>
      <c r="AF67" s="173">
        <v>28</v>
      </c>
      <c r="AG67" s="173">
        <v>29</v>
      </c>
      <c r="AH67" s="173">
        <v>30</v>
      </c>
      <c r="AI67" s="173">
        <v>31</v>
      </c>
      <c r="AJ67" s="173">
        <v>32</v>
      </c>
      <c r="AK67" s="173">
        <v>33</v>
      </c>
      <c r="AL67" s="173">
        <v>34</v>
      </c>
      <c r="AM67" s="173">
        <v>35</v>
      </c>
      <c r="AN67" s="173">
        <v>36</v>
      </c>
      <c r="AO67" s="173">
        <v>37</v>
      </c>
      <c r="AP67" s="173">
        <v>38</v>
      </c>
      <c r="AQ67" s="173">
        <v>39</v>
      </c>
      <c r="AR67" s="173">
        <v>40</v>
      </c>
      <c r="AS67" s="173">
        <v>41</v>
      </c>
      <c r="AT67" s="173">
        <v>42</v>
      </c>
      <c r="AU67" s="173">
        <v>43</v>
      </c>
      <c r="AV67" s="173">
        <v>44</v>
      </c>
      <c r="AW67" s="173">
        <v>45</v>
      </c>
      <c r="AX67" s="173">
        <v>46</v>
      </c>
      <c r="AY67" s="173">
        <v>47</v>
      </c>
      <c r="AZ67" s="173">
        <v>48</v>
      </c>
      <c r="BA67" s="173">
        <v>49</v>
      </c>
      <c r="BB67" s="173">
        <v>50</v>
      </c>
      <c r="BC67" s="173">
        <v>51</v>
      </c>
      <c r="BD67" s="173">
        <v>52</v>
      </c>
      <c r="BE67" s="173">
        <v>53</v>
      </c>
      <c r="BF67" s="173">
        <v>54</v>
      </c>
      <c r="BG67" s="173">
        <v>55</v>
      </c>
      <c r="BH67" s="173">
        <v>56</v>
      </c>
      <c r="BI67" s="173">
        <v>57</v>
      </c>
      <c r="BJ67" s="173">
        <v>58</v>
      </c>
      <c r="BK67" s="173">
        <v>59</v>
      </c>
      <c r="BL67" s="173">
        <v>60</v>
      </c>
      <c r="BM67" s="173">
        <v>61</v>
      </c>
      <c r="BN67" s="173">
        <v>62</v>
      </c>
      <c r="BO67" s="173">
        <v>63</v>
      </c>
      <c r="BP67" s="173">
        <v>64</v>
      </c>
      <c r="BQ67" s="173">
        <v>65</v>
      </c>
      <c r="BR67" s="173">
        <v>66</v>
      </c>
      <c r="BS67" s="173">
        <v>67</v>
      </c>
      <c r="BT67" s="173">
        <v>68</v>
      </c>
      <c r="BU67" s="173">
        <v>69</v>
      </c>
      <c r="BV67" s="173">
        <v>70</v>
      </c>
      <c r="BW67" s="173">
        <v>71</v>
      </c>
      <c r="BX67" s="173">
        <v>72</v>
      </c>
      <c r="BY67" s="173">
        <v>73</v>
      </c>
      <c r="BZ67" s="173">
        <v>74</v>
      </c>
      <c r="CA67" s="173">
        <v>75</v>
      </c>
      <c r="CB67" s="173">
        <v>76</v>
      </c>
      <c r="CC67" s="173">
        <v>77</v>
      </c>
      <c r="CD67" s="173">
        <v>78</v>
      </c>
      <c r="CE67" s="173">
        <v>79</v>
      </c>
      <c r="CF67" s="173">
        <v>80</v>
      </c>
      <c r="CG67" s="173">
        <v>81</v>
      </c>
      <c r="CH67" s="173">
        <v>82</v>
      </c>
      <c r="CI67" s="173">
        <v>83</v>
      </c>
      <c r="CJ67" s="173">
        <v>84</v>
      </c>
      <c r="CK67" s="173">
        <v>85</v>
      </c>
      <c r="CL67" s="173">
        <v>86</v>
      </c>
      <c r="CM67" s="173">
        <v>87</v>
      </c>
      <c r="CN67" s="173">
        <v>88</v>
      </c>
      <c r="CO67" s="173">
        <v>89</v>
      </c>
      <c r="CP67" s="173">
        <v>90</v>
      </c>
      <c r="CQ67" s="173">
        <v>91</v>
      </c>
      <c r="CR67" s="173">
        <v>92</v>
      </c>
      <c r="CS67" s="173">
        <v>93</v>
      </c>
      <c r="CT67" s="173">
        <v>94</v>
      </c>
      <c r="CU67" s="173">
        <v>95</v>
      </c>
      <c r="CV67" s="173">
        <v>96</v>
      </c>
      <c r="CW67" s="173">
        <v>97</v>
      </c>
      <c r="CX67" s="173">
        <v>98</v>
      </c>
      <c r="CY67" s="173">
        <v>99</v>
      </c>
      <c r="CZ67" s="173">
        <v>100</v>
      </c>
      <c r="DA67" s="195"/>
      <c r="DB67" s="194"/>
      <c r="DP67" s="175"/>
      <c r="DQ67" s="175"/>
      <c r="DR67" s="175"/>
      <c r="DS67" s="175"/>
      <c r="DT67" s="175"/>
    </row>
    <row r="68" spans="1:124" s="176" customFormat="1" ht="16.5" thickBot="1">
      <c r="A68" s="189"/>
      <c r="B68" s="191"/>
      <c r="C68" s="178"/>
      <c r="D68" s="180"/>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95"/>
      <c r="DB68" s="194"/>
      <c r="DP68" s="175"/>
      <c r="DQ68" s="175"/>
      <c r="DR68" s="175"/>
      <c r="DS68" s="175"/>
    </row>
    <row r="69" spans="1:124" s="176" customFormat="1" ht="16.5" thickBot="1">
      <c r="A69" s="181"/>
      <c r="B69" s="192"/>
      <c r="C69" s="62" t="s">
        <v>139</v>
      </c>
      <c r="D69" s="63"/>
      <c r="E69" s="208"/>
      <c r="F69" s="209"/>
      <c r="G69" s="209"/>
      <c r="H69" s="209"/>
      <c r="I69" s="209"/>
      <c r="J69" s="209"/>
      <c r="K69" s="209"/>
      <c r="L69" s="209"/>
      <c r="M69" s="209"/>
      <c r="N69" s="211"/>
      <c r="O69" s="209"/>
      <c r="P69" s="209"/>
      <c r="Q69" s="209"/>
      <c r="R69" s="209"/>
      <c r="S69" s="209"/>
      <c r="T69" s="209"/>
      <c r="U69" s="209"/>
      <c r="V69" s="209"/>
      <c r="W69" s="209"/>
      <c r="X69" s="211"/>
      <c r="Y69" s="209"/>
      <c r="Z69" s="209"/>
      <c r="AA69" s="209"/>
      <c r="AB69" s="209"/>
      <c r="AC69" s="209"/>
      <c r="AD69" s="209"/>
      <c r="AE69" s="209"/>
      <c r="AF69" s="209"/>
      <c r="AG69" s="209"/>
      <c r="AH69" s="211"/>
      <c r="AI69" s="209"/>
      <c r="AJ69" s="209"/>
      <c r="AK69" s="209"/>
      <c r="AL69" s="209"/>
      <c r="AM69" s="209"/>
      <c r="AN69" s="209"/>
      <c r="AO69" s="209"/>
      <c r="AP69" s="209"/>
      <c r="AQ69" s="209"/>
      <c r="AR69" s="209"/>
      <c r="AS69" s="209"/>
      <c r="AT69" s="209"/>
      <c r="AU69" s="209"/>
      <c r="AV69" s="209"/>
      <c r="AW69" s="209"/>
      <c r="AX69" s="209"/>
      <c r="AY69" s="209"/>
      <c r="AZ69" s="209"/>
      <c r="BA69" s="209"/>
      <c r="BB69" s="209"/>
      <c r="BC69" s="208"/>
      <c r="BD69" s="209"/>
      <c r="BE69" s="209"/>
      <c r="BF69" s="209"/>
      <c r="BG69" s="209"/>
      <c r="BH69" s="209"/>
      <c r="BI69" s="209"/>
      <c r="BJ69" s="209"/>
      <c r="BK69" s="209"/>
      <c r="BL69" s="211"/>
      <c r="BM69" s="209"/>
      <c r="BN69" s="209"/>
      <c r="BO69" s="209"/>
      <c r="BP69" s="209"/>
      <c r="BQ69" s="209"/>
      <c r="BR69" s="209"/>
      <c r="BS69" s="209"/>
      <c r="BT69" s="209"/>
      <c r="BU69" s="209"/>
      <c r="BV69" s="211"/>
      <c r="BW69" s="209"/>
      <c r="BX69" s="209"/>
      <c r="BY69" s="209"/>
      <c r="BZ69" s="209"/>
      <c r="CA69" s="209"/>
      <c r="CB69" s="209"/>
      <c r="CC69" s="209"/>
      <c r="CD69" s="209"/>
      <c r="CE69" s="209"/>
      <c r="CF69" s="211"/>
      <c r="CG69" s="209"/>
      <c r="CH69" s="209"/>
      <c r="CI69" s="209"/>
      <c r="CJ69" s="209"/>
      <c r="CK69" s="209"/>
      <c r="CL69" s="209"/>
      <c r="CM69" s="209"/>
      <c r="CN69" s="209"/>
      <c r="CO69" s="209"/>
      <c r="CP69" s="209"/>
      <c r="CQ69" s="209"/>
      <c r="CR69" s="209"/>
      <c r="CS69" s="209"/>
      <c r="CT69" s="209"/>
      <c r="CU69" s="209"/>
      <c r="CV69" s="209"/>
      <c r="CW69" s="209"/>
      <c r="CX69" s="209"/>
      <c r="CY69" s="209"/>
      <c r="CZ69" s="209"/>
      <c r="DA69" s="106" t="s">
        <v>68</v>
      </c>
      <c r="DB69" s="64" t="s">
        <v>69</v>
      </c>
      <c r="DP69" s="175"/>
      <c r="DQ69" s="175"/>
      <c r="DR69" s="175"/>
      <c r="DS69" s="175"/>
    </row>
    <row r="70" spans="1:124" s="176" customFormat="1" ht="14.45" customHeight="1" thickBot="1">
      <c r="A70" s="37"/>
      <c r="B70" s="38"/>
      <c r="C70" s="44" t="s">
        <v>140</v>
      </c>
      <c r="D70" s="147"/>
      <c r="E70" s="97"/>
      <c r="F70" s="98"/>
      <c r="G70" s="98"/>
      <c r="H70" s="98"/>
      <c r="I70" s="98"/>
      <c r="J70" s="98"/>
      <c r="K70" s="98"/>
      <c r="L70" s="98"/>
      <c r="M70" s="98"/>
      <c r="N70" s="98"/>
      <c r="O70" s="98"/>
      <c r="P70" s="98">
        <v>0</v>
      </c>
      <c r="Q70" s="98">
        <v>0</v>
      </c>
      <c r="R70" s="98">
        <v>0</v>
      </c>
      <c r="S70" s="98">
        <v>0</v>
      </c>
      <c r="T70" s="98">
        <v>0</v>
      </c>
      <c r="U70" s="98">
        <v>0</v>
      </c>
      <c r="V70" s="98">
        <v>0</v>
      </c>
      <c r="W70" s="98">
        <v>0</v>
      </c>
      <c r="X70" s="98">
        <v>0</v>
      </c>
      <c r="Y70" s="98">
        <v>0</v>
      </c>
      <c r="Z70" s="98">
        <v>0</v>
      </c>
      <c r="AA70" s="98">
        <v>0</v>
      </c>
      <c r="AB70" s="98">
        <v>0</v>
      </c>
      <c r="AC70" s="98">
        <v>0</v>
      </c>
      <c r="AD70" s="98">
        <v>0</v>
      </c>
      <c r="AE70" s="98">
        <v>0</v>
      </c>
      <c r="AF70" s="98">
        <v>0</v>
      </c>
      <c r="AG70" s="98">
        <v>0</v>
      </c>
      <c r="AH70" s="98">
        <v>0</v>
      </c>
      <c r="AI70" s="98">
        <v>0</v>
      </c>
      <c r="AJ70" s="98">
        <v>0</v>
      </c>
      <c r="AK70" s="98">
        <v>0</v>
      </c>
      <c r="AL70" s="98">
        <v>0</v>
      </c>
      <c r="AM70" s="98">
        <v>0</v>
      </c>
      <c r="AN70" s="98">
        <v>0</v>
      </c>
      <c r="AO70" s="98">
        <v>0</v>
      </c>
      <c r="AP70" s="98">
        <v>0</v>
      </c>
      <c r="AQ70" s="98">
        <v>0</v>
      </c>
      <c r="AR70" s="98">
        <v>0</v>
      </c>
      <c r="AS70" s="98">
        <v>0</v>
      </c>
      <c r="AT70" s="98">
        <v>0</v>
      </c>
      <c r="AU70" s="98">
        <v>0</v>
      </c>
      <c r="AV70" s="98">
        <v>0</v>
      </c>
      <c r="AW70" s="98">
        <v>0</v>
      </c>
      <c r="AX70" s="98">
        <v>0</v>
      </c>
      <c r="AY70" s="98">
        <v>0</v>
      </c>
      <c r="AZ70" s="98">
        <v>0</v>
      </c>
      <c r="BA70" s="98">
        <v>0</v>
      </c>
      <c r="BB70" s="98">
        <v>0</v>
      </c>
      <c r="BC70" s="97"/>
      <c r="BD70" s="98"/>
      <c r="BE70" s="98"/>
      <c r="BF70" s="98"/>
      <c r="BG70" s="98"/>
      <c r="BH70" s="98"/>
      <c r="BI70" s="98"/>
      <c r="BJ70" s="98"/>
      <c r="BK70" s="98"/>
      <c r="BL70" s="98"/>
      <c r="BM70" s="98"/>
      <c r="BN70" s="98">
        <v>0</v>
      </c>
      <c r="BO70" s="98">
        <v>0</v>
      </c>
      <c r="BP70" s="98">
        <v>0</v>
      </c>
      <c r="BQ70" s="98">
        <v>0</v>
      </c>
      <c r="BR70" s="98">
        <v>0</v>
      </c>
      <c r="BS70" s="98">
        <v>0</v>
      </c>
      <c r="BT70" s="98">
        <v>0</v>
      </c>
      <c r="BU70" s="98">
        <v>0</v>
      </c>
      <c r="BV70" s="98">
        <v>0</v>
      </c>
      <c r="BW70" s="98">
        <v>0</v>
      </c>
      <c r="BX70" s="98">
        <v>0</v>
      </c>
      <c r="BY70" s="98">
        <v>0</v>
      </c>
      <c r="BZ70" s="98">
        <v>0</v>
      </c>
      <c r="CA70" s="98">
        <v>0</v>
      </c>
      <c r="CB70" s="98">
        <v>0</v>
      </c>
      <c r="CC70" s="98">
        <v>0</v>
      </c>
      <c r="CD70" s="98">
        <v>0</v>
      </c>
      <c r="CE70" s="98">
        <v>0</v>
      </c>
      <c r="CF70" s="98">
        <v>0</v>
      </c>
      <c r="CG70" s="98">
        <v>0</v>
      </c>
      <c r="CH70" s="98">
        <v>0</v>
      </c>
      <c r="CI70" s="98">
        <v>0</v>
      </c>
      <c r="CJ70" s="98">
        <v>0</v>
      </c>
      <c r="CK70" s="98">
        <v>0</v>
      </c>
      <c r="CL70" s="98">
        <v>0</v>
      </c>
      <c r="CM70" s="98">
        <v>0</v>
      </c>
      <c r="CN70" s="98">
        <v>0</v>
      </c>
      <c r="CO70" s="98">
        <v>0</v>
      </c>
      <c r="CP70" s="98">
        <v>0</v>
      </c>
      <c r="CQ70" s="98">
        <v>0</v>
      </c>
      <c r="CR70" s="98">
        <v>0</v>
      </c>
      <c r="CS70" s="98">
        <v>0</v>
      </c>
      <c r="CT70" s="98">
        <v>0</v>
      </c>
      <c r="CU70" s="98">
        <v>0</v>
      </c>
      <c r="CV70" s="98">
        <v>0</v>
      </c>
      <c r="CW70" s="98">
        <v>0</v>
      </c>
      <c r="CX70" s="98">
        <v>0</v>
      </c>
      <c r="CY70" s="98">
        <v>0</v>
      </c>
      <c r="CZ70" s="98">
        <v>0</v>
      </c>
      <c r="DA70" s="105">
        <f>SUM(E70:CZ70)</f>
        <v>0</v>
      </c>
      <c r="DB70" s="117">
        <f t="shared" ref="DB70:DB84" si="17">SUMPRODUCT(E70:CZ70,DiscountFactors)</f>
        <v>0</v>
      </c>
      <c r="DP70" s="175">
        <f t="shared" ref="DP70:DP130" si="18">IF(A70="BUSINESS",1,0)</f>
        <v>0</v>
      </c>
      <c r="DQ70" s="175">
        <f t="shared" ref="DQ70:DQ130" si="19">IF(A70="HOUSEHOLD",1,0)</f>
        <v>0</v>
      </c>
      <c r="DR70" s="175">
        <f t="shared" ref="DR70:DR130" si="20">IF(AND(B70="YES",DP70=1),1,0)</f>
        <v>0</v>
      </c>
      <c r="DS70" s="175">
        <f t="shared" ref="DS70:DS130" si="21">IF(AND(B70="YES",DQ70=1),1,0)</f>
        <v>0</v>
      </c>
      <c r="DT70" s="175"/>
    </row>
    <row r="71" spans="1:124" s="176" customFormat="1" ht="15.4" customHeight="1" thickBot="1">
      <c r="A71" s="185" t="str">
        <f>IF(DA70&lt;&gt;0,(IF(OR(A70="",B70=""),"Please fill in the two boxes above",IF(AND(B70="YES",OR(A70="OTHER",A70="")),"YES for direct impacts on business/household only",""))),"")</f>
        <v/>
      </c>
      <c r="B71" s="187"/>
      <c r="C71" s="40" t="s">
        <v>53</v>
      </c>
      <c r="D71" s="151"/>
      <c r="E71" s="99"/>
      <c r="F71" s="3"/>
      <c r="G71" s="3"/>
      <c r="H71" s="3"/>
      <c r="I71" s="3"/>
      <c r="J71" s="3"/>
      <c r="K71" s="3"/>
      <c r="L71" s="3"/>
      <c r="M71" s="3"/>
      <c r="N71" s="3"/>
      <c r="O71" s="3"/>
      <c r="P71" s="2">
        <v>0</v>
      </c>
      <c r="Q71" s="2">
        <v>0</v>
      </c>
      <c r="R71" s="2">
        <v>0</v>
      </c>
      <c r="S71" s="2">
        <v>0</v>
      </c>
      <c r="T71" s="2">
        <v>0</v>
      </c>
      <c r="U71" s="2">
        <v>0</v>
      </c>
      <c r="V71" s="2">
        <v>0</v>
      </c>
      <c r="W71" s="2">
        <v>0</v>
      </c>
      <c r="X71" s="2">
        <v>0</v>
      </c>
      <c r="Y71" s="2">
        <v>0</v>
      </c>
      <c r="Z71" s="2">
        <v>0</v>
      </c>
      <c r="AA71" s="2">
        <v>0</v>
      </c>
      <c r="AB71" s="2">
        <v>0</v>
      </c>
      <c r="AC71" s="2">
        <v>0</v>
      </c>
      <c r="AD71" s="2">
        <v>0</v>
      </c>
      <c r="AE71" s="2">
        <v>0</v>
      </c>
      <c r="AF71" s="2">
        <v>0</v>
      </c>
      <c r="AG71" s="2">
        <v>0</v>
      </c>
      <c r="AH71" s="2">
        <v>0</v>
      </c>
      <c r="AI71" s="2">
        <v>0</v>
      </c>
      <c r="AJ71" s="2">
        <v>0</v>
      </c>
      <c r="AK71" s="2">
        <v>0</v>
      </c>
      <c r="AL71" s="2">
        <v>0</v>
      </c>
      <c r="AM71" s="2">
        <v>0</v>
      </c>
      <c r="AN71" s="2">
        <v>0</v>
      </c>
      <c r="AO71" s="2">
        <v>0</v>
      </c>
      <c r="AP71" s="2">
        <v>0</v>
      </c>
      <c r="AQ71" s="2">
        <v>0</v>
      </c>
      <c r="AR71" s="2">
        <v>0</v>
      </c>
      <c r="AS71" s="2">
        <v>0</v>
      </c>
      <c r="AT71" s="2">
        <v>0</v>
      </c>
      <c r="AU71" s="2">
        <v>0</v>
      </c>
      <c r="AV71" s="2">
        <v>0</v>
      </c>
      <c r="AW71" s="2">
        <v>0</v>
      </c>
      <c r="AX71" s="2">
        <v>0</v>
      </c>
      <c r="AY71" s="2">
        <v>0</v>
      </c>
      <c r="AZ71" s="2">
        <v>0</v>
      </c>
      <c r="BA71" s="2">
        <v>0</v>
      </c>
      <c r="BB71" s="2">
        <v>0</v>
      </c>
      <c r="BC71" s="99"/>
      <c r="BD71" s="3"/>
      <c r="BE71" s="3"/>
      <c r="BF71" s="3"/>
      <c r="BG71" s="3"/>
      <c r="BH71" s="3"/>
      <c r="BI71" s="3"/>
      <c r="BJ71" s="3"/>
      <c r="BK71" s="3"/>
      <c r="BL71" s="3"/>
      <c r="BM71" s="3"/>
      <c r="BN71" s="2">
        <v>0</v>
      </c>
      <c r="BO71" s="2">
        <v>0</v>
      </c>
      <c r="BP71" s="2">
        <v>0</v>
      </c>
      <c r="BQ71" s="2">
        <v>0</v>
      </c>
      <c r="BR71" s="2">
        <v>0</v>
      </c>
      <c r="BS71" s="2">
        <v>0</v>
      </c>
      <c r="BT71" s="2">
        <v>0</v>
      </c>
      <c r="BU71" s="2">
        <v>0</v>
      </c>
      <c r="BV71" s="2">
        <v>0</v>
      </c>
      <c r="BW71" s="2">
        <v>0</v>
      </c>
      <c r="BX71" s="2">
        <v>0</v>
      </c>
      <c r="BY71" s="2">
        <v>0</v>
      </c>
      <c r="BZ71" s="2">
        <v>0</v>
      </c>
      <c r="CA71" s="2">
        <v>0</v>
      </c>
      <c r="CB71" s="2">
        <v>0</v>
      </c>
      <c r="CC71" s="2">
        <v>0</v>
      </c>
      <c r="CD71" s="2">
        <v>0</v>
      </c>
      <c r="CE71" s="2">
        <v>0</v>
      </c>
      <c r="CF71" s="2">
        <v>0</v>
      </c>
      <c r="CG71" s="2">
        <v>0</v>
      </c>
      <c r="CH71" s="2">
        <v>0</v>
      </c>
      <c r="CI71" s="2">
        <v>0</v>
      </c>
      <c r="CJ71" s="2">
        <v>0</v>
      </c>
      <c r="CK71" s="2">
        <v>0</v>
      </c>
      <c r="CL71" s="2">
        <v>0</v>
      </c>
      <c r="CM71" s="2">
        <v>0</v>
      </c>
      <c r="CN71" s="2">
        <v>0</v>
      </c>
      <c r="CO71" s="2">
        <v>0</v>
      </c>
      <c r="CP71" s="2">
        <v>0</v>
      </c>
      <c r="CQ71" s="2">
        <v>0</v>
      </c>
      <c r="CR71" s="2">
        <v>0</v>
      </c>
      <c r="CS71" s="2">
        <v>0</v>
      </c>
      <c r="CT71" s="2">
        <v>0</v>
      </c>
      <c r="CU71" s="2">
        <v>0</v>
      </c>
      <c r="CV71" s="2">
        <v>0</v>
      </c>
      <c r="CW71" s="2">
        <v>0</v>
      </c>
      <c r="CX71" s="2">
        <v>0</v>
      </c>
      <c r="CY71" s="2">
        <v>0</v>
      </c>
      <c r="CZ71" s="2">
        <v>0</v>
      </c>
      <c r="DA71" s="105">
        <f t="shared" ref="DA71:DA84" si="22">SUM(E71:CZ71)</f>
        <v>0</v>
      </c>
      <c r="DB71" s="117">
        <f t="shared" si="17"/>
        <v>0</v>
      </c>
      <c r="DP71" s="175">
        <f t="shared" si="18"/>
        <v>0</v>
      </c>
      <c r="DQ71" s="175">
        <f t="shared" si="19"/>
        <v>0</v>
      </c>
      <c r="DR71" s="175">
        <f t="shared" si="20"/>
        <v>0</v>
      </c>
      <c r="DS71" s="175">
        <f t="shared" si="21"/>
        <v>0</v>
      </c>
      <c r="DT71" s="175"/>
    </row>
    <row r="72" spans="1:124" s="176" customFormat="1" ht="16.5" thickBot="1">
      <c r="A72" s="188"/>
      <c r="B72" s="187"/>
      <c r="C72" s="41" t="s">
        <v>54</v>
      </c>
      <c r="D72" s="152"/>
      <c r="E72" s="100"/>
      <c r="F72" s="101"/>
      <c r="G72" s="101"/>
      <c r="H72" s="101"/>
      <c r="I72" s="101"/>
      <c r="J72" s="101"/>
      <c r="K72" s="101"/>
      <c r="L72" s="101"/>
      <c r="M72" s="101"/>
      <c r="N72" s="101"/>
      <c r="O72" s="101"/>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100"/>
      <c r="BD72" s="101"/>
      <c r="BE72" s="101"/>
      <c r="BF72" s="101"/>
      <c r="BG72" s="101"/>
      <c r="BH72" s="101"/>
      <c r="BI72" s="101"/>
      <c r="BJ72" s="101"/>
      <c r="BK72" s="101"/>
      <c r="BL72" s="101"/>
      <c r="BM72" s="101"/>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105">
        <f t="shared" si="22"/>
        <v>0</v>
      </c>
      <c r="DB72" s="117">
        <f t="shared" si="17"/>
        <v>0</v>
      </c>
      <c r="DP72" s="175">
        <f t="shared" si="18"/>
        <v>0</v>
      </c>
      <c r="DQ72" s="175">
        <f t="shared" si="19"/>
        <v>0</v>
      </c>
      <c r="DR72" s="175">
        <f t="shared" si="20"/>
        <v>0</v>
      </c>
      <c r="DS72" s="175">
        <f t="shared" si="21"/>
        <v>0</v>
      </c>
      <c r="DT72" s="175"/>
    </row>
    <row r="73" spans="1:124" s="176" customFormat="1" ht="15.4" hidden="1" customHeight="1" outlineLevel="1" thickBot="1">
      <c r="A73" s="37"/>
      <c r="B73" s="38"/>
      <c r="C73" s="46" t="s">
        <v>141</v>
      </c>
      <c r="D73" s="153"/>
      <c r="E73" s="97"/>
      <c r="F73" s="98"/>
      <c r="G73" s="98"/>
      <c r="H73" s="98"/>
      <c r="I73" s="98"/>
      <c r="J73" s="98"/>
      <c r="K73" s="98"/>
      <c r="L73" s="98"/>
      <c r="M73" s="98"/>
      <c r="N73" s="98"/>
      <c r="O73" s="98"/>
      <c r="P73" s="98">
        <v>0</v>
      </c>
      <c r="Q73" s="98">
        <v>0</v>
      </c>
      <c r="R73" s="98">
        <v>0</v>
      </c>
      <c r="S73" s="98">
        <v>0</v>
      </c>
      <c r="T73" s="98">
        <v>0</v>
      </c>
      <c r="U73" s="98">
        <v>0</v>
      </c>
      <c r="V73" s="98">
        <v>0</v>
      </c>
      <c r="W73" s="98">
        <v>0</v>
      </c>
      <c r="X73" s="98">
        <v>0</v>
      </c>
      <c r="Y73" s="98">
        <v>0</v>
      </c>
      <c r="Z73" s="98">
        <v>0</v>
      </c>
      <c r="AA73" s="98">
        <v>0</v>
      </c>
      <c r="AB73" s="98">
        <v>0</v>
      </c>
      <c r="AC73" s="98">
        <v>0</v>
      </c>
      <c r="AD73" s="98">
        <v>0</v>
      </c>
      <c r="AE73" s="98">
        <v>0</v>
      </c>
      <c r="AF73" s="98">
        <v>0</v>
      </c>
      <c r="AG73" s="98">
        <v>0</v>
      </c>
      <c r="AH73" s="98">
        <v>0</v>
      </c>
      <c r="AI73" s="98">
        <v>0</v>
      </c>
      <c r="AJ73" s="98">
        <v>0</v>
      </c>
      <c r="AK73" s="98">
        <v>0</v>
      </c>
      <c r="AL73" s="98">
        <v>0</v>
      </c>
      <c r="AM73" s="98">
        <v>0</v>
      </c>
      <c r="AN73" s="98">
        <v>0</v>
      </c>
      <c r="AO73" s="98">
        <v>0</v>
      </c>
      <c r="AP73" s="98">
        <v>0</v>
      </c>
      <c r="AQ73" s="98">
        <v>0</v>
      </c>
      <c r="AR73" s="98">
        <v>0</v>
      </c>
      <c r="AS73" s="98">
        <v>0</v>
      </c>
      <c r="AT73" s="98">
        <v>0</v>
      </c>
      <c r="AU73" s="98">
        <v>0</v>
      </c>
      <c r="AV73" s="98">
        <v>0</v>
      </c>
      <c r="AW73" s="98">
        <v>0</v>
      </c>
      <c r="AX73" s="98">
        <v>0</v>
      </c>
      <c r="AY73" s="98">
        <v>0</v>
      </c>
      <c r="AZ73" s="98">
        <v>0</v>
      </c>
      <c r="BA73" s="98">
        <v>0</v>
      </c>
      <c r="BB73" s="102">
        <v>0</v>
      </c>
      <c r="BC73" s="97"/>
      <c r="BD73" s="98"/>
      <c r="BE73" s="98"/>
      <c r="BF73" s="98"/>
      <c r="BG73" s="98"/>
      <c r="BH73" s="98"/>
      <c r="BI73" s="98"/>
      <c r="BJ73" s="98"/>
      <c r="BK73" s="98"/>
      <c r="BL73" s="98"/>
      <c r="BM73" s="98"/>
      <c r="BN73" s="98">
        <v>0</v>
      </c>
      <c r="BO73" s="98">
        <v>0</v>
      </c>
      <c r="BP73" s="98">
        <v>0</v>
      </c>
      <c r="BQ73" s="98">
        <v>0</v>
      </c>
      <c r="BR73" s="98">
        <v>0</v>
      </c>
      <c r="BS73" s="98">
        <v>0</v>
      </c>
      <c r="BT73" s="98">
        <v>0</v>
      </c>
      <c r="BU73" s="98">
        <v>0</v>
      </c>
      <c r="BV73" s="98">
        <v>0</v>
      </c>
      <c r="BW73" s="98">
        <v>0</v>
      </c>
      <c r="BX73" s="98">
        <v>0</v>
      </c>
      <c r="BY73" s="98">
        <v>0</v>
      </c>
      <c r="BZ73" s="98">
        <v>0</v>
      </c>
      <c r="CA73" s="98">
        <v>0</v>
      </c>
      <c r="CB73" s="98">
        <v>0</v>
      </c>
      <c r="CC73" s="98">
        <v>0</v>
      </c>
      <c r="CD73" s="98">
        <v>0</v>
      </c>
      <c r="CE73" s="98">
        <v>0</v>
      </c>
      <c r="CF73" s="98">
        <v>0</v>
      </c>
      <c r="CG73" s="98">
        <v>0</v>
      </c>
      <c r="CH73" s="98">
        <v>0</v>
      </c>
      <c r="CI73" s="98">
        <v>0</v>
      </c>
      <c r="CJ73" s="98">
        <v>0</v>
      </c>
      <c r="CK73" s="98">
        <v>0</v>
      </c>
      <c r="CL73" s="98">
        <v>0</v>
      </c>
      <c r="CM73" s="98">
        <v>0</v>
      </c>
      <c r="CN73" s="98">
        <v>0</v>
      </c>
      <c r="CO73" s="98">
        <v>0</v>
      </c>
      <c r="CP73" s="98">
        <v>0</v>
      </c>
      <c r="CQ73" s="98">
        <v>0</v>
      </c>
      <c r="CR73" s="98">
        <v>0</v>
      </c>
      <c r="CS73" s="98">
        <v>0</v>
      </c>
      <c r="CT73" s="98">
        <v>0</v>
      </c>
      <c r="CU73" s="98">
        <v>0</v>
      </c>
      <c r="CV73" s="98">
        <v>0</v>
      </c>
      <c r="CW73" s="98">
        <v>0</v>
      </c>
      <c r="CX73" s="98">
        <v>0</v>
      </c>
      <c r="CY73" s="98">
        <v>0</v>
      </c>
      <c r="CZ73" s="102">
        <v>0</v>
      </c>
      <c r="DA73" s="105">
        <f t="shared" si="22"/>
        <v>0</v>
      </c>
      <c r="DB73" s="117">
        <f t="shared" si="17"/>
        <v>0</v>
      </c>
      <c r="DP73" s="175">
        <f t="shared" si="18"/>
        <v>0</v>
      </c>
      <c r="DQ73" s="175">
        <f t="shared" si="19"/>
        <v>0</v>
      </c>
      <c r="DR73" s="175">
        <f t="shared" si="20"/>
        <v>0</v>
      </c>
      <c r="DS73" s="175">
        <f t="shared" si="21"/>
        <v>0</v>
      </c>
      <c r="DT73" s="175"/>
    </row>
    <row r="74" spans="1:124" s="176" customFormat="1" ht="15.4" hidden="1" customHeight="1" outlineLevel="1" thickBot="1">
      <c r="A74" s="185" t="str">
        <f>IF(DA73&lt;&gt;0,(IF(OR(A73="",B73=""),"Please fill in the two boxes above",IF(AND(B73="YES",OR(A73="OTHER",A73="")),"YES for direct impacts on business/household only",""))),"")</f>
        <v/>
      </c>
      <c r="B74" s="187"/>
      <c r="C74" s="40" t="s">
        <v>53</v>
      </c>
      <c r="D74" s="151"/>
      <c r="E74" s="99"/>
      <c r="F74" s="3"/>
      <c r="G74" s="3"/>
      <c r="H74" s="3"/>
      <c r="I74" s="3"/>
      <c r="J74" s="3"/>
      <c r="K74" s="3"/>
      <c r="L74" s="3"/>
      <c r="M74" s="3"/>
      <c r="N74" s="3"/>
      <c r="O74" s="3"/>
      <c r="P74" s="2">
        <v>0</v>
      </c>
      <c r="Q74" s="2">
        <v>0</v>
      </c>
      <c r="R74" s="2">
        <v>0</v>
      </c>
      <c r="S74" s="2">
        <v>0</v>
      </c>
      <c r="T74" s="2">
        <v>0</v>
      </c>
      <c r="U74" s="2">
        <v>0</v>
      </c>
      <c r="V74" s="2">
        <v>0</v>
      </c>
      <c r="W74" s="2">
        <v>0</v>
      </c>
      <c r="X74" s="2">
        <v>0</v>
      </c>
      <c r="Y74" s="2">
        <v>0</v>
      </c>
      <c r="Z74" s="2">
        <v>0</v>
      </c>
      <c r="AA74" s="2">
        <v>0</v>
      </c>
      <c r="AB74" s="2">
        <v>0</v>
      </c>
      <c r="AC74" s="2">
        <v>0</v>
      </c>
      <c r="AD74" s="2">
        <v>0</v>
      </c>
      <c r="AE74" s="2">
        <v>0</v>
      </c>
      <c r="AF74" s="2">
        <v>0</v>
      </c>
      <c r="AG74" s="2">
        <v>0</v>
      </c>
      <c r="AH74" s="2">
        <v>0</v>
      </c>
      <c r="AI74" s="2">
        <v>0</v>
      </c>
      <c r="AJ74" s="2">
        <v>0</v>
      </c>
      <c r="AK74" s="2">
        <v>0</v>
      </c>
      <c r="AL74" s="2">
        <v>0</v>
      </c>
      <c r="AM74" s="2">
        <v>0</v>
      </c>
      <c r="AN74" s="2">
        <v>0</v>
      </c>
      <c r="AO74" s="2">
        <v>0</v>
      </c>
      <c r="AP74" s="2">
        <v>0</v>
      </c>
      <c r="AQ74" s="2">
        <v>0</v>
      </c>
      <c r="AR74" s="2">
        <v>0</v>
      </c>
      <c r="AS74" s="2">
        <v>0</v>
      </c>
      <c r="AT74" s="2">
        <v>0</v>
      </c>
      <c r="AU74" s="2">
        <v>0</v>
      </c>
      <c r="AV74" s="2">
        <v>0</v>
      </c>
      <c r="AW74" s="2">
        <v>0</v>
      </c>
      <c r="AX74" s="2">
        <v>0</v>
      </c>
      <c r="AY74" s="2">
        <v>0</v>
      </c>
      <c r="AZ74" s="2">
        <v>0</v>
      </c>
      <c r="BA74" s="2">
        <v>0</v>
      </c>
      <c r="BB74" s="103">
        <v>0</v>
      </c>
      <c r="BC74" s="99"/>
      <c r="BD74" s="3"/>
      <c r="BE74" s="3"/>
      <c r="BF74" s="3"/>
      <c r="BG74" s="3"/>
      <c r="BH74" s="3"/>
      <c r="BI74" s="3"/>
      <c r="BJ74" s="3"/>
      <c r="BK74" s="3"/>
      <c r="BL74" s="3"/>
      <c r="BM74" s="3"/>
      <c r="BN74" s="2">
        <v>0</v>
      </c>
      <c r="BO74" s="2">
        <v>0</v>
      </c>
      <c r="BP74" s="2">
        <v>0</v>
      </c>
      <c r="BQ74" s="2">
        <v>0</v>
      </c>
      <c r="BR74" s="2">
        <v>0</v>
      </c>
      <c r="BS74" s="2">
        <v>0</v>
      </c>
      <c r="BT74" s="2">
        <v>0</v>
      </c>
      <c r="BU74" s="2">
        <v>0</v>
      </c>
      <c r="BV74" s="2">
        <v>0</v>
      </c>
      <c r="BW74" s="2">
        <v>0</v>
      </c>
      <c r="BX74" s="2">
        <v>0</v>
      </c>
      <c r="BY74" s="2">
        <v>0</v>
      </c>
      <c r="BZ74" s="2">
        <v>0</v>
      </c>
      <c r="CA74" s="2">
        <v>0</v>
      </c>
      <c r="CB74" s="2">
        <v>0</v>
      </c>
      <c r="CC74" s="2">
        <v>0</v>
      </c>
      <c r="CD74" s="2">
        <v>0</v>
      </c>
      <c r="CE74" s="2">
        <v>0</v>
      </c>
      <c r="CF74" s="2">
        <v>0</v>
      </c>
      <c r="CG74" s="2">
        <v>0</v>
      </c>
      <c r="CH74" s="2">
        <v>0</v>
      </c>
      <c r="CI74" s="2">
        <v>0</v>
      </c>
      <c r="CJ74" s="2">
        <v>0</v>
      </c>
      <c r="CK74" s="2">
        <v>0</v>
      </c>
      <c r="CL74" s="2">
        <v>0</v>
      </c>
      <c r="CM74" s="2">
        <v>0</v>
      </c>
      <c r="CN74" s="2">
        <v>0</v>
      </c>
      <c r="CO74" s="2">
        <v>0</v>
      </c>
      <c r="CP74" s="2">
        <v>0</v>
      </c>
      <c r="CQ74" s="2">
        <v>0</v>
      </c>
      <c r="CR74" s="2">
        <v>0</v>
      </c>
      <c r="CS74" s="2">
        <v>0</v>
      </c>
      <c r="CT74" s="2">
        <v>0</v>
      </c>
      <c r="CU74" s="2">
        <v>0</v>
      </c>
      <c r="CV74" s="2">
        <v>0</v>
      </c>
      <c r="CW74" s="2">
        <v>0</v>
      </c>
      <c r="CX74" s="2">
        <v>0</v>
      </c>
      <c r="CY74" s="2">
        <v>0</v>
      </c>
      <c r="CZ74" s="103">
        <v>0</v>
      </c>
      <c r="DA74" s="105">
        <f t="shared" si="22"/>
        <v>0</v>
      </c>
      <c r="DB74" s="117">
        <f t="shared" si="17"/>
        <v>0</v>
      </c>
      <c r="DP74" s="175">
        <f t="shared" si="18"/>
        <v>0</v>
      </c>
      <c r="DQ74" s="175">
        <f t="shared" si="19"/>
        <v>0</v>
      </c>
      <c r="DR74" s="175">
        <f t="shared" si="20"/>
        <v>0</v>
      </c>
      <c r="DS74" s="175">
        <f t="shared" si="21"/>
        <v>0</v>
      </c>
      <c r="DT74" s="175"/>
    </row>
    <row r="75" spans="1:124" s="176" customFormat="1" ht="15.4" hidden="1" customHeight="1" outlineLevel="1" thickBot="1">
      <c r="A75" s="188"/>
      <c r="B75" s="187"/>
      <c r="C75" s="41" t="s">
        <v>54</v>
      </c>
      <c r="D75" s="152"/>
      <c r="E75" s="100"/>
      <c r="F75" s="101"/>
      <c r="G75" s="101"/>
      <c r="H75" s="101"/>
      <c r="I75" s="101"/>
      <c r="J75" s="101"/>
      <c r="K75" s="101"/>
      <c r="L75" s="101"/>
      <c r="M75" s="101"/>
      <c r="N75" s="101"/>
      <c r="O75" s="101"/>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104">
        <v>0</v>
      </c>
      <c r="BC75" s="100"/>
      <c r="BD75" s="101"/>
      <c r="BE75" s="101"/>
      <c r="BF75" s="101"/>
      <c r="BG75" s="101"/>
      <c r="BH75" s="101"/>
      <c r="BI75" s="101"/>
      <c r="BJ75" s="101"/>
      <c r="BK75" s="101"/>
      <c r="BL75" s="101"/>
      <c r="BM75" s="101"/>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104">
        <v>0</v>
      </c>
      <c r="DA75" s="105">
        <f t="shared" si="22"/>
        <v>0</v>
      </c>
      <c r="DB75" s="117">
        <f t="shared" si="17"/>
        <v>0</v>
      </c>
      <c r="DP75" s="175">
        <f t="shared" si="18"/>
        <v>0</v>
      </c>
      <c r="DQ75" s="175">
        <f t="shared" si="19"/>
        <v>0</v>
      </c>
      <c r="DR75" s="175">
        <f t="shared" si="20"/>
        <v>0</v>
      </c>
      <c r="DS75" s="175">
        <f t="shared" si="21"/>
        <v>0</v>
      </c>
      <c r="DT75" s="175"/>
    </row>
    <row r="76" spans="1:124" s="176" customFormat="1" ht="15.4" hidden="1" customHeight="1" outlineLevel="1" thickBot="1">
      <c r="A76" s="37"/>
      <c r="B76" s="38"/>
      <c r="C76" s="46" t="s">
        <v>142</v>
      </c>
      <c r="D76" s="153"/>
      <c r="E76" s="97"/>
      <c r="F76" s="98"/>
      <c r="G76" s="98"/>
      <c r="H76" s="98"/>
      <c r="I76" s="98"/>
      <c r="J76" s="98"/>
      <c r="K76" s="98"/>
      <c r="L76" s="98"/>
      <c r="M76" s="98"/>
      <c r="N76" s="98"/>
      <c r="O76" s="98"/>
      <c r="P76" s="98">
        <v>0</v>
      </c>
      <c r="Q76" s="98">
        <v>0</v>
      </c>
      <c r="R76" s="98">
        <v>0</v>
      </c>
      <c r="S76" s="98">
        <v>0</v>
      </c>
      <c r="T76" s="98">
        <v>0</v>
      </c>
      <c r="U76" s="98">
        <v>0</v>
      </c>
      <c r="V76" s="98">
        <v>0</v>
      </c>
      <c r="W76" s="98">
        <v>0</v>
      </c>
      <c r="X76" s="98">
        <v>0</v>
      </c>
      <c r="Y76" s="98">
        <v>0</v>
      </c>
      <c r="Z76" s="98">
        <v>0</v>
      </c>
      <c r="AA76" s="98">
        <v>0</v>
      </c>
      <c r="AB76" s="98">
        <v>0</v>
      </c>
      <c r="AC76" s="98">
        <v>0</v>
      </c>
      <c r="AD76" s="98">
        <v>0</v>
      </c>
      <c r="AE76" s="98">
        <v>0</v>
      </c>
      <c r="AF76" s="98">
        <v>0</v>
      </c>
      <c r="AG76" s="98">
        <v>0</v>
      </c>
      <c r="AH76" s="98">
        <v>0</v>
      </c>
      <c r="AI76" s="98">
        <v>0</v>
      </c>
      <c r="AJ76" s="98">
        <v>0</v>
      </c>
      <c r="AK76" s="98">
        <v>0</v>
      </c>
      <c r="AL76" s="98">
        <v>0</v>
      </c>
      <c r="AM76" s="98">
        <v>0</v>
      </c>
      <c r="AN76" s="98">
        <v>0</v>
      </c>
      <c r="AO76" s="98">
        <v>0</v>
      </c>
      <c r="AP76" s="98">
        <v>0</v>
      </c>
      <c r="AQ76" s="98">
        <v>0</v>
      </c>
      <c r="AR76" s="98">
        <v>0</v>
      </c>
      <c r="AS76" s="98">
        <v>0</v>
      </c>
      <c r="AT76" s="98">
        <v>0</v>
      </c>
      <c r="AU76" s="98">
        <v>0</v>
      </c>
      <c r="AV76" s="98">
        <v>0</v>
      </c>
      <c r="AW76" s="98">
        <v>0</v>
      </c>
      <c r="AX76" s="98">
        <v>0</v>
      </c>
      <c r="AY76" s="98">
        <v>0</v>
      </c>
      <c r="AZ76" s="98">
        <v>0</v>
      </c>
      <c r="BA76" s="98">
        <v>0</v>
      </c>
      <c r="BB76" s="102">
        <v>0</v>
      </c>
      <c r="BC76" s="97"/>
      <c r="BD76" s="98"/>
      <c r="BE76" s="98"/>
      <c r="BF76" s="98"/>
      <c r="BG76" s="98"/>
      <c r="BH76" s="98"/>
      <c r="BI76" s="98"/>
      <c r="BJ76" s="98"/>
      <c r="BK76" s="98"/>
      <c r="BL76" s="98"/>
      <c r="BM76" s="98"/>
      <c r="BN76" s="98">
        <v>0</v>
      </c>
      <c r="BO76" s="98">
        <v>0</v>
      </c>
      <c r="BP76" s="98">
        <v>0</v>
      </c>
      <c r="BQ76" s="98">
        <v>0</v>
      </c>
      <c r="BR76" s="98">
        <v>0</v>
      </c>
      <c r="BS76" s="98">
        <v>0</v>
      </c>
      <c r="BT76" s="98">
        <v>0</v>
      </c>
      <c r="BU76" s="98">
        <v>0</v>
      </c>
      <c r="BV76" s="98">
        <v>0</v>
      </c>
      <c r="BW76" s="98">
        <v>0</v>
      </c>
      <c r="BX76" s="98">
        <v>0</v>
      </c>
      <c r="BY76" s="98">
        <v>0</v>
      </c>
      <c r="BZ76" s="98">
        <v>0</v>
      </c>
      <c r="CA76" s="98">
        <v>0</v>
      </c>
      <c r="CB76" s="98">
        <v>0</v>
      </c>
      <c r="CC76" s="98">
        <v>0</v>
      </c>
      <c r="CD76" s="98">
        <v>0</v>
      </c>
      <c r="CE76" s="98">
        <v>0</v>
      </c>
      <c r="CF76" s="98">
        <v>0</v>
      </c>
      <c r="CG76" s="98">
        <v>0</v>
      </c>
      <c r="CH76" s="98">
        <v>0</v>
      </c>
      <c r="CI76" s="98">
        <v>0</v>
      </c>
      <c r="CJ76" s="98">
        <v>0</v>
      </c>
      <c r="CK76" s="98">
        <v>0</v>
      </c>
      <c r="CL76" s="98">
        <v>0</v>
      </c>
      <c r="CM76" s="98">
        <v>0</v>
      </c>
      <c r="CN76" s="98">
        <v>0</v>
      </c>
      <c r="CO76" s="98">
        <v>0</v>
      </c>
      <c r="CP76" s="98">
        <v>0</v>
      </c>
      <c r="CQ76" s="98">
        <v>0</v>
      </c>
      <c r="CR76" s="98">
        <v>0</v>
      </c>
      <c r="CS76" s="98">
        <v>0</v>
      </c>
      <c r="CT76" s="98">
        <v>0</v>
      </c>
      <c r="CU76" s="98">
        <v>0</v>
      </c>
      <c r="CV76" s="98">
        <v>0</v>
      </c>
      <c r="CW76" s="98">
        <v>0</v>
      </c>
      <c r="CX76" s="98">
        <v>0</v>
      </c>
      <c r="CY76" s="98">
        <v>0</v>
      </c>
      <c r="CZ76" s="102">
        <v>0</v>
      </c>
      <c r="DA76" s="105">
        <f t="shared" si="22"/>
        <v>0</v>
      </c>
      <c r="DB76" s="117">
        <f t="shared" si="17"/>
        <v>0</v>
      </c>
      <c r="DP76" s="175">
        <f t="shared" si="18"/>
        <v>0</v>
      </c>
      <c r="DQ76" s="175">
        <f t="shared" si="19"/>
        <v>0</v>
      </c>
      <c r="DR76" s="175">
        <f t="shared" si="20"/>
        <v>0</v>
      </c>
      <c r="DS76" s="175">
        <f t="shared" si="21"/>
        <v>0</v>
      </c>
      <c r="DT76" s="175"/>
    </row>
    <row r="77" spans="1:124" s="176" customFormat="1" ht="15.4" hidden="1" customHeight="1" outlineLevel="1" thickBot="1">
      <c r="A77" s="185" t="str">
        <f>IF(DA76&lt;&gt;0,(IF(OR(A76="",B76=""),"Please fill in the two boxes above",IF(AND(B76="YES",OR(A76="OTHER",A76="")),"YES for direct impacts on business/household only",""))),"")</f>
        <v/>
      </c>
      <c r="B77" s="187"/>
      <c r="C77" s="40" t="s">
        <v>53</v>
      </c>
      <c r="D77" s="151"/>
      <c r="E77" s="99"/>
      <c r="F77" s="3"/>
      <c r="G77" s="3"/>
      <c r="H77" s="3"/>
      <c r="I77" s="3"/>
      <c r="J77" s="3"/>
      <c r="K77" s="3"/>
      <c r="L77" s="3"/>
      <c r="M77" s="3"/>
      <c r="N77" s="3"/>
      <c r="O77" s="2"/>
      <c r="P77" s="2">
        <v>0</v>
      </c>
      <c r="Q77" s="2">
        <v>0</v>
      </c>
      <c r="R77" s="2">
        <v>0</v>
      </c>
      <c r="S77" s="2">
        <v>0</v>
      </c>
      <c r="T77" s="2">
        <v>0</v>
      </c>
      <c r="U77" s="2">
        <v>0</v>
      </c>
      <c r="V77" s="2">
        <v>0</v>
      </c>
      <c r="W77" s="2">
        <v>0</v>
      </c>
      <c r="X77" s="2">
        <v>0</v>
      </c>
      <c r="Y77" s="2">
        <v>0</v>
      </c>
      <c r="Z77" s="2">
        <v>0</v>
      </c>
      <c r="AA77" s="2">
        <v>0</v>
      </c>
      <c r="AB77" s="2">
        <v>0</v>
      </c>
      <c r="AC77" s="2">
        <v>0</v>
      </c>
      <c r="AD77" s="2">
        <v>0</v>
      </c>
      <c r="AE77" s="2">
        <v>0</v>
      </c>
      <c r="AF77" s="2">
        <v>0</v>
      </c>
      <c r="AG77" s="2">
        <v>0</v>
      </c>
      <c r="AH77" s="2">
        <v>0</v>
      </c>
      <c r="AI77" s="2">
        <v>0</v>
      </c>
      <c r="AJ77" s="2">
        <v>0</v>
      </c>
      <c r="AK77" s="2">
        <v>0</v>
      </c>
      <c r="AL77" s="2">
        <v>0</v>
      </c>
      <c r="AM77" s="2">
        <v>0</v>
      </c>
      <c r="AN77" s="2">
        <v>0</v>
      </c>
      <c r="AO77" s="2">
        <v>0</v>
      </c>
      <c r="AP77" s="2">
        <v>0</v>
      </c>
      <c r="AQ77" s="2">
        <v>0</v>
      </c>
      <c r="AR77" s="2">
        <v>0</v>
      </c>
      <c r="AS77" s="2">
        <v>0</v>
      </c>
      <c r="AT77" s="2">
        <v>0</v>
      </c>
      <c r="AU77" s="2">
        <v>0</v>
      </c>
      <c r="AV77" s="2">
        <v>0</v>
      </c>
      <c r="AW77" s="2">
        <v>0</v>
      </c>
      <c r="AX77" s="2">
        <v>0</v>
      </c>
      <c r="AY77" s="2">
        <v>0</v>
      </c>
      <c r="AZ77" s="2">
        <v>0</v>
      </c>
      <c r="BA77" s="2">
        <v>0</v>
      </c>
      <c r="BB77" s="103">
        <v>0</v>
      </c>
      <c r="BC77" s="99"/>
      <c r="BD77" s="3"/>
      <c r="BE77" s="3"/>
      <c r="BF77" s="3"/>
      <c r="BG77" s="3"/>
      <c r="BH77" s="3"/>
      <c r="BI77" s="3"/>
      <c r="BJ77" s="3"/>
      <c r="BK77" s="3"/>
      <c r="BL77" s="3"/>
      <c r="BM77" s="2"/>
      <c r="BN77" s="2">
        <v>0</v>
      </c>
      <c r="BO77" s="2">
        <v>0</v>
      </c>
      <c r="BP77" s="2">
        <v>0</v>
      </c>
      <c r="BQ77" s="2">
        <v>0</v>
      </c>
      <c r="BR77" s="2">
        <v>0</v>
      </c>
      <c r="BS77" s="2">
        <v>0</v>
      </c>
      <c r="BT77" s="2">
        <v>0</v>
      </c>
      <c r="BU77" s="2">
        <v>0</v>
      </c>
      <c r="BV77" s="2">
        <v>0</v>
      </c>
      <c r="BW77" s="2">
        <v>0</v>
      </c>
      <c r="BX77" s="2">
        <v>0</v>
      </c>
      <c r="BY77" s="2">
        <v>0</v>
      </c>
      <c r="BZ77" s="2">
        <v>0</v>
      </c>
      <c r="CA77" s="2">
        <v>0</v>
      </c>
      <c r="CB77" s="2">
        <v>0</v>
      </c>
      <c r="CC77" s="2">
        <v>0</v>
      </c>
      <c r="CD77" s="2">
        <v>0</v>
      </c>
      <c r="CE77" s="2">
        <v>0</v>
      </c>
      <c r="CF77" s="2">
        <v>0</v>
      </c>
      <c r="CG77" s="2">
        <v>0</v>
      </c>
      <c r="CH77" s="2">
        <v>0</v>
      </c>
      <c r="CI77" s="2">
        <v>0</v>
      </c>
      <c r="CJ77" s="2">
        <v>0</v>
      </c>
      <c r="CK77" s="2">
        <v>0</v>
      </c>
      <c r="CL77" s="2">
        <v>0</v>
      </c>
      <c r="CM77" s="2">
        <v>0</v>
      </c>
      <c r="CN77" s="2">
        <v>0</v>
      </c>
      <c r="CO77" s="2">
        <v>0</v>
      </c>
      <c r="CP77" s="2">
        <v>0</v>
      </c>
      <c r="CQ77" s="2">
        <v>0</v>
      </c>
      <c r="CR77" s="2">
        <v>0</v>
      </c>
      <c r="CS77" s="2">
        <v>0</v>
      </c>
      <c r="CT77" s="2">
        <v>0</v>
      </c>
      <c r="CU77" s="2">
        <v>0</v>
      </c>
      <c r="CV77" s="2">
        <v>0</v>
      </c>
      <c r="CW77" s="2">
        <v>0</v>
      </c>
      <c r="CX77" s="2">
        <v>0</v>
      </c>
      <c r="CY77" s="2">
        <v>0</v>
      </c>
      <c r="CZ77" s="103">
        <v>0</v>
      </c>
      <c r="DA77" s="105">
        <f t="shared" si="22"/>
        <v>0</v>
      </c>
      <c r="DB77" s="117">
        <f t="shared" si="17"/>
        <v>0</v>
      </c>
      <c r="DP77" s="175">
        <f t="shared" si="18"/>
        <v>0</v>
      </c>
      <c r="DQ77" s="175">
        <f t="shared" si="19"/>
        <v>0</v>
      </c>
      <c r="DR77" s="175">
        <f t="shared" si="20"/>
        <v>0</v>
      </c>
      <c r="DS77" s="175">
        <f t="shared" si="21"/>
        <v>0</v>
      </c>
      <c r="DT77" s="175"/>
    </row>
    <row r="78" spans="1:124" s="176" customFormat="1" ht="15.4" hidden="1" customHeight="1" outlineLevel="1" thickBot="1">
      <c r="A78" s="188"/>
      <c r="B78" s="187"/>
      <c r="C78" s="41" t="s">
        <v>54</v>
      </c>
      <c r="D78" s="152"/>
      <c r="E78" s="100"/>
      <c r="F78" s="101"/>
      <c r="G78" s="101"/>
      <c r="H78" s="101"/>
      <c r="I78" s="101"/>
      <c r="J78" s="101"/>
      <c r="K78" s="101"/>
      <c r="L78" s="101"/>
      <c r="M78" s="101"/>
      <c r="N78" s="101"/>
      <c r="O78" s="5"/>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104">
        <v>0</v>
      </c>
      <c r="BC78" s="100"/>
      <c r="BD78" s="101"/>
      <c r="BE78" s="101"/>
      <c r="BF78" s="101"/>
      <c r="BG78" s="101"/>
      <c r="BH78" s="101"/>
      <c r="BI78" s="101"/>
      <c r="BJ78" s="101"/>
      <c r="BK78" s="101"/>
      <c r="BL78" s="101"/>
      <c r="BM78" s="5"/>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104">
        <v>0</v>
      </c>
      <c r="DA78" s="105">
        <f t="shared" si="22"/>
        <v>0</v>
      </c>
      <c r="DB78" s="117">
        <f t="shared" si="17"/>
        <v>0</v>
      </c>
      <c r="DP78" s="175">
        <f t="shared" si="18"/>
        <v>0</v>
      </c>
      <c r="DQ78" s="175">
        <f t="shared" si="19"/>
        <v>0</v>
      </c>
      <c r="DR78" s="175">
        <f t="shared" si="20"/>
        <v>0</v>
      </c>
      <c r="DS78" s="175">
        <f t="shared" si="21"/>
        <v>0</v>
      </c>
      <c r="DT78" s="175"/>
    </row>
    <row r="79" spans="1:124" s="176" customFormat="1" ht="15.4" hidden="1" customHeight="1" outlineLevel="1" thickBot="1">
      <c r="A79" s="37"/>
      <c r="B79" s="38"/>
      <c r="C79" s="46" t="s">
        <v>143</v>
      </c>
      <c r="D79" s="153"/>
      <c r="E79" s="97"/>
      <c r="F79" s="98"/>
      <c r="G79" s="98"/>
      <c r="H79" s="98"/>
      <c r="I79" s="98"/>
      <c r="J79" s="98"/>
      <c r="K79" s="98"/>
      <c r="L79" s="98"/>
      <c r="M79" s="98"/>
      <c r="N79" s="98"/>
      <c r="O79" s="98"/>
      <c r="P79" s="98">
        <v>0</v>
      </c>
      <c r="Q79" s="98">
        <v>0</v>
      </c>
      <c r="R79" s="98">
        <v>0</v>
      </c>
      <c r="S79" s="98">
        <v>0</v>
      </c>
      <c r="T79" s="98">
        <v>0</v>
      </c>
      <c r="U79" s="98">
        <v>0</v>
      </c>
      <c r="V79" s="98">
        <v>0</v>
      </c>
      <c r="W79" s="98">
        <v>0</v>
      </c>
      <c r="X79" s="98">
        <v>0</v>
      </c>
      <c r="Y79" s="98">
        <v>0</v>
      </c>
      <c r="Z79" s="98">
        <v>0</v>
      </c>
      <c r="AA79" s="98">
        <v>0</v>
      </c>
      <c r="AB79" s="98">
        <v>0</v>
      </c>
      <c r="AC79" s="98">
        <v>0</v>
      </c>
      <c r="AD79" s="98">
        <v>0</v>
      </c>
      <c r="AE79" s="98">
        <v>0</v>
      </c>
      <c r="AF79" s="98">
        <v>0</v>
      </c>
      <c r="AG79" s="98">
        <v>0</v>
      </c>
      <c r="AH79" s="98">
        <v>0</v>
      </c>
      <c r="AI79" s="98">
        <v>0</v>
      </c>
      <c r="AJ79" s="98">
        <v>0</v>
      </c>
      <c r="AK79" s="98">
        <v>0</v>
      </c>
      <c r="AL79" s="98">
        <v>0</v>
      </c>
      <c r="AM79" s="98">
        <v>0</v>
      </c>
      <c r="AN79" s="98">
        <v>0</v>
      </c>
      <c r="AO79" s="98">
        <v>0</v>
      </c>
      <c r="AP79" s="98">
        <v>0</v>
      </c>
      <c r="AQ79" s="98">
        <v>0</v>
      </c>
      <c r="AR79" s="98">
        <v>0</v>
      </c>
      <c r="AS79" s="98">
        <v>0</v>
      </c>
      <c r="AT79" s="98">
        <v>0</v>
      </c>
      <c r="AU79" s="98">
        <v>0</v>
      </c>
      <c r="AV79" s="98">
        <v>0</v>
      </c>
      <c r="AW79" s="98">
        <v>0</v>
      </c>
      <c r="AX79" s="98">
        <v>0</v>
      </c>
      <c r="AY79" s="98">
        <v>0</v>
      </c>
      <c r="AZ79" s="98">
        <v>0</v>
      </c>
      <c r="BA79" s="98">
        <v>0</v>
      </c>
      <c r="BB79" s="102">
        <v>0</v>
      </c>
      <c r="BC79" s="97"/>
      <c r="BD79" s="98"/>
      <c r="BE79" s="98"/>
      <c r="BF79" s="98"/>
      <c r="BG79" s="98"/>
      <c r="BH79" s="98"/>
      <c r="BI79" s="98"/>
      <c r="BJ79" s="98"/>
      <c r="BK79" s="98"/>
      <c r="BL79" s="98"/>
      <c r="BM79" s="98"/>
      <c r="BN79" s="98">
        <v>0</v>
      </c>
      <c r="BO79" s="98">
        <v>0</v>
      </c>
      <c r="BP79" s="98">
        <v>0</v>
      </c>
      <c r="BQ79" s="98">
        <v>0</v>
      </c>
      <c r="BR79" s="98">
        <v>0</v>
      </c>
      <c r="BS79" s="98">
        <v>0</v>
      </c>
      <c r="BT79" s="98">
        <v>0</v>
      </c>
      <c r="BU79" s="98">
        <v>0</v>
      </c>
      <c r="BV79" s="98">
        <v>0</v>
      </c>
      <c r="BW79" s="98">
        <v>0</v>
      </c>
      <c r="BX79" s="98">
        <v>0</v>
      </c>
      <c r="BY79" s="98">
        <v>0</v>
      </c>
      <c r="BZ79" s="98">
        <v>0</v>
      </c>
      <c r="CA79" s="98">
        <v>0</v>
      </c>
      <c r="CB79" s="98">
        <v>0</v>
      </c>
      <c r="CC79" s="98">
        <v>0</v>
      </c>
      <c r="CD79" s="98">
        <v>0</v>
      </c>
      <c r="CE79" s="98">
        <v>0</v>
      </c>
      <c r="CF79" s="98">
        <v>0</v>
      </c>
      <c r="CG79" s="98">
        <v>0</v>
      </c>
      <c r="CH79" s="98">
        <v>0</v>
      </c>
      <c r="CI79" s="98">
        <v>0</v>
      </c>
      <c r="CJ79" s="98">
        <v>0</v>
      </c>
      <c r="CK79" s="98">
        <v>0</v>
      </c>
      <c r="CL79" s="98">
        <v>0</v>
      </c>
      <c r="CM79" s="98">
        <v>0</v>
      </c>
      <c r="CN79" s="98">
        <v>0</v>
      </c>
      <c r="CO79" s="98">
        <v>0</v>
      </c>
      <c r="CP79" s="98">
        <v>0</v>
      </c>
      <c r="CQ79" s="98">
        <v>0</v>
      </c>
      <c r="CR79" s="98">
        <v>0</v>
      </c>
      <c r="CS79" s="98">
        <v>0</v>
      </c>
      <c r="CT79" s="98">
        <v>0</v>
      </c>
      <c r="CU79" s="98">
        <v>0</v>
      </c>
      <c r="CV79" s="98">
        <v>0</v>
      </c>
      <c r="CW79" s="98">
        <v>0</v>
      </c>
      <c r="CX79" s="98">
        <v>0</v>
      </c>
      <c r="CY79" s="98">
        <v>0</v>
      </c>
      <c r="CZ79" s="102">
        <v>0</v>
      </c>
      <c r="DA79" s="105">
        <f t="shared" si="22"/>
        <v>0</v>
      </c>
      <c r="DB79" s="117">
        <f t="shared" si="17"/>
        <v>0</v>
      </c>
      <c r="DP79" s="175">
        <f t="shared" si="18"/>
        <v>0</v>
      </c>
      <c r="DQ79" s="175">
        <f t="shared" si="19"/>
        <v>0</v>
      </c>
      <c r="DR79" s="175">
        <f t="shared" si="20"/>
        <v>0</v>
      </c>
      <c r="DS79" s="175">
        <f t="shared" si="21"/>
        <v>0</v>
      </c>
      <c r="DT79" s="175"/>
    </row>
    <row r="80" spans="1:124" s="176" customFormat="1" ht="15.4" hidden="1" customHeight="1" outlineLevel="1" thickBot="1">
      <c r="A80" s="185" t="str">
        <f>IF(DA79&lt;&gt;0,(IF(OR(A79="",B79=""),"Please fill in the two boxes above",IF(AND(B79="YES",OR(A79="OTHER",A79="")),"YES for direct impacts on business/household only",""))),"")</f>
        <v/>
      </c>
      <c r="B80" s="187"/>
      <c r="C80" s="40" t="s">
        <v>53</v>
      </c>
      <c r="D80" s="151"/>
      <c r="E80" s="99"/>
      <c r="F80" s="3"/>
      <c r="G80" s="3"/>
      <c r="H80" s="3"/>
      <c r="I80" s="3"/>
      <c r="J80" s="3"/>
      <c r="K80" s="3"/>
      <c r="L80" s="3"/>
      <c r="M80" s="3"/>
      <c r="N80" s="3"/>
      <c r="O80" s="2"/>
      <c r="P80" s="2">
        <v>0</v>
      </c>
      <c r="Q80" s="2">
        <v>0</v>
      </c>
      <c r="R80" s="2">
        <v>0</v>
      </c>
      <c r="S80" s="2">
        <v>0</v>
      </c>
      <c r="T80" s="2">
        <v>0</v>
      </c>
      <c r="U80" s="2">
        <v>0</v>
      </c>
      <c r="V80" s="2">
        <v>0</v>
      </c>
      <c r="W80" s="2">
        <v>0</v>
      </c>
      <c r="X80" s="2">
        <v>0</v>
      </c>
      <c r="Y80" s="2">
        <v>0</v>
      </c>
      <c r="Z80" s="2">
        <v>0</v>
      </c>
      <c r="AA80" s="2">
        <v>0</v>
      </c>
      <c r="AB80" s="2">
        <v>0</v>
      </c>
      <c r="AC80" s="2">
        <v>0</v>
      </c>
      <c r="AD80" s="2">
        <v>0</v>
      </c>
      <c r="AE80" s="2">
        <v>0</v>
      </c>
      <c r="AF80" s="2">
        <v>0</v>
      </c>
      <c r="AG80" s="2">
        <v>0</v>
      </c>
      <c r="AH80" s="2">
        <v>0</v>
      </c>
      <c r="AI80" s="2">
        <v>0</v>
      </c>
      <c r="AJ80" s="2">
        <v>0</v>
      </c>
      <c r="AK80" s="2">
        <v>0</v>
      </c>
      <c r="AL80" s="2">
        <v>0</v>
      </c>
      <c r="AM80" s="2">
        <v>0</v>
      </c>
      <c r="AN80" s="2">
        <v>0</v>
      </c>
      <c r="AO80" s="2">
        <v>0</v>
      </c>
      <c r="AP80" s="2">
        <v>0</v>
      </c>
      <c r="AQ80" s="2">
        <v>0</v>
      </c>
      <c r="AR80" s="2">
        <v>0</v>
      </c>
      <c r="AS80" s="2">
        <v>0</v>
      </c>
      <c r="AT80" s="2">
        <v>0</v>
      </c>
      <c r="AU80" s="2">
        <v>0</v>
      </c>
      <c r="AV80" s="2">
        <v>0</v>
      </c>
      <c r="AW80" s="2">
        <v>0</v>
      </c>
      <c r="AX80" s="2">
        <v>0</v>
      </c>
      <c r="AY80" s="2">
        <v>0</v>
      </c>
      <c r="AZ80" s="2">
        <v>0</v>
      </c>
      <c r="BA80" s="2">
        <v>0</v>
      </c>
      <c r="BB80" s="103">
        <v>0</v>
      </c>
      <c r="BC80" s="99"/>
      <c r="BD80" s="3"/>
      <c r="BE80" s="3"/>
      <c r="BF80" s="3"/>
      <c r="BG80" s="3"/>
      <c r="BH80" s="3"/>
      <c r="BI80" s="3"/>
      <c r="BJ80" s="3"/>
      <c r="BK80" s="3"/>
      <c r="BL80" s="3"/>
      <c r="BM80" s="2"/>
      <c r="BN80" s="2">
        <v>0</v>
      </c>
      <c r="BO80" s="2">
        <v>0</v>
      </c>
      <c r="BP80" s="2">
        <v>0</v>
      </c>
      <c r="BQ80" s="2">
        <v>0</v>
      </c>
      <c r="BR80" s="2">
        <v>0</v>
      </c>
      <c r="BS80" s="2">
        <v>0</v>
      </c>
      <c r="BT80" s="2">
        <v>0</v>
      </c>
      <c r="BU80" s="2">
        <v>0</v>
      </c>
      <c r="BV80" s="2">
        <v>0</v>
      </c>
      <c r="BW80" s="2">
        <v>0</v>
      </c>
      <c r="BX80" s="2">
        <v>0</v>
      </c>
      <c r="BY80" s="2">
        <v>0</v>
      </c>
      <c r="BZ80" s="2">
        <v>0</v>
      </c>
      <c r="CA80" s="2">
        <v>0</v>
      </c>
      <c r="CB80" s="2">
        <v>0</v>
      </c>
      <c r="CC80" s="2">
        <v>0</v>
      </c>
      <c r="CD80" s="2">
        <v>0</v>
      </c>
      <c r="CE80" s="2">
        <v>0</v>
      </c>
      <c r="CF80" s="2">
        <v>0</v>
      </c>
      <c r="CG80" s="2">
        <v>0</v>
      </c>
      <c r="CH80" s="2">
        <v>0</v>
      </c>
      <c r="CI80" s="2">
        <v>0</v>
      </c>
      <c r="CJ80" s="2">
        <v>0</v>
      </c>
      <c r="CK80" s="2">
        <v>0</v>
      </c>
      <c r="CL80" s="2">
        <v>0</v>
      </c>
      <c r="CM80" s="2">
        <v>0</v>
      </c>
      <c r="CN80" s="2">
        <v>0</v>
      </c>
      <c r="CO80" s="2">
        <v>0</v>
      </c>
      <c r="CP80" s="2">
        <v>0</v>
      </c>
      <c r="CQ80" s="2">
        <v>0</v>
      </c>
      <c r="CR80" s="2">
        <v>0</v>
      </c>
      <c r="CS80" s="2">
        <v>0</v>
      </c>
      <c r="CT80" s="2">
        <v>0</v>
      </c>
      <c r="CU80" s="2">
        <v>0</v>
      </c>
      <c r="CV80" s="2">
        <v>0</v>
      </c>
      <c r="CW80" s="2">
        <v>0</v>
      </c>
      <c r="CX80" s="2">
        <v>0</v>
      </c>
      <c r="CY80" s="2">
        <v>0</v>
      </c>
      <c r="CZ80" s="103">
        <v>0</v>
      </c>
      <c r="DA80" s="105">
        <f t="shared" si="22"/>
        <v>0</v>
      </c>
      <c r="DB80" s="117">
        <f t="shared" si="17"/>
        <v>0</v>
      </c>
      <c r="DP80" s="175">
        <f t="shared" si="18"/>
        <v>0</v>
      </c>
      <c r="DQ80" s="175">
        <f t="shared" si="19"/>
        <v>0</v>
      </c>
      <c r="DR80" s="175">
        <f t="shared" si="20"/>
        <v>0</v>
      </c>
      <c r="DS80" s="175">
        <f t="shared" si="21"/>
        <v>0</v>
      </c>
      <c r="DT80" s="175"/>
    </row>
    <row r="81" spans="1:124" s="176" customFormat="1" ht="15.4" hidden="1" customHeight="1" outlineLevel="1" thickBot="1">
      <c r="A81" s="188"/>
      <c r="B81" s="187"/>
      <c r="C81" s="41" t="s">
        <v>54</v>
      </c>
      <c r="D81" s="152"/>
      <c r="E81" s="100"/>
      <c r="F81" s="101"/>
      <c r="G81" s="101"/>
      <c r="H81" s="101"/>
      <c r="I81" s="101"/>
      <c r="J81" s="101"/>
      <c r="K81" s="101"/>
      <c r="L81" s="101"/>
      <c r="M81" s="101"/>
      <c r="N81" s="101"/>
      <c r="O81" s="5"/>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0</v>
      </c>
      <c r="AQ81" s="5">
        <v>0</v>
      </c>
      <c r="AR81" s="5">
        <v>0</v>
      </c>
      <c r="AS81" s="5">
        <v>0</v>
      </c>
      <c r="AT81" s="5">
        <v>0</v>
      </c>
      <c r="AU81" s="5">
        <v>0</v>
      </c>
      <c r="AV81" s="5">
        <v>0</v>
      </c>
      <c r="AW81" s="5">
        <v>0</v>
      </c>
      <c r="AX81" s="5">
        <v>0</v>
      </c>
      <c r="AY81" s="5">
        <v>0</v>
      </c>
      <c r="AZ81" s="5">
        <v>0</v>
      </c>
      <c r="BA81" s="5">
        <v>0</v>
      </c>
      <c r="BB81" s="104">
        <v>0</v>
      </c>
      <c r="BC81" s="100"/>
      <c r="BD81" s="101"/>
      <c r="BE81" s="101"/>
      <c r="BF81" s="101"/>
      <c r="BG81" s="101"/>
      <c r="BH81" s="101"/>
      <c r="BI81" s="101"/>
      <c r="BJ81" s="101"/>
      <c r="BK81" s="101"/>
      <c r="BL81" s="101"/>
      <c r="BM81" s="5"/>
      <c r="BN81" s="5">
        <v>0</v>
      </c>
      <c r="BO81" s="5">
        <v>0</v>
      </c>
      <c r="BP81" s="5">
        <v>0</v>
      </c>
      <c r="BQ81" s="5">
        <v>0</v>
      </c>
      <c r="BR81" s="5">
        <v>0</v>
      </c>
      <c r="BS81" s="5">
        <v>0</v>
      </c>
      <c r="BT81" s="5">
        <v>0</v>
      </c>
      <c r="BU81" s="5">
        <v>0</v>
      </c>
      <c r="BV81" s="5">
        <v>0</v>
      </c>
      <c r="BW81" s="5">
        <v>0</v>
      </c>
      <c r="BX81" s="5">
        <v>0</v>
      </c>
      <c r="BY81" s="5">
        <v>0</v>
      </c>
      <c r="BZ81" s="5">
        <v>0</v>
      </c>
      <c r="CA81" s="5">
        <v>0</v>
      </c>
      <c r="CB81" s="5">
        <v>0</v>
      </c>
      <c r="CC81" s="5">
        <v>0</v>
      </c>
      <c r="CD81" s="5">
        <v>0</v>
      </c>
      <c r="CE81" s="5">
        <v>0</v>
      </c>
      <c r="CF81" s="5">
        <v>0</v>
      </c>
      <c r="CG81" s="5">
        <v>0</v>
      </c>
      <c r="CH81" s="5">
        <v>0</v>
      </c>
      <c r="CI81" s="5">
        <v>0</v>
      </c>
      <c r="CJ81" s="5">
        <v>0</v>
      </c>
      <c r="CK81" s="5">
        <v>0</v>
      </c>
      <c r="CL81" s="5">
        <v>0</v>
      </c>
      <c r="CM81" s="5">
        <v>0</v>
      </c>
      <c r="CN81" s="5">
        <v>0</v>
      </c>
      <c r="CO81" s="5">
        <v>0</v>
      </c>
      <c r="CP81" s="5">
        <v>0</v>
      </c>
      <c r="CQ81" s="5">
        <v>0</v>
      </c>
      <c r="CR81" s="5">
        <v>0</v>
      </c>
      <c r="CS81" s="5">
        <v>0</v>
      </c>
      <c r="CT81" s="5">
        <v>0</v>
      </c>
      <c r="CU81" s="5">
        <v>0</v>
      </c>
      <c r="CV81" s="5">
        <v>0</v>
      </c>
      <c r="CW81" s="5">
        <v>0</v>
      </c>
      <c r="CX81" s="5">
        <v>0</v>
      </c>
      <c r="CY81" s="5">
        <v>0</v>
      </c>
      <c r="CZ81" s="104">
        <v>0</v>
      </c>
      <c r="DA81" s="105">
        <f t="shared" si="22"/>
        <v>0</v>
      </c>
      <c r="DB81" s="117">
        <f t="shared" si="17"/>
        <v>0</v>
      </c>
      <c r="DP81" s="175">
        <f t="shared" si="18"/>
        <v>0</v>
      </c>
      <c r="DQ81" s="175">
        <f t="shared" si="19"/>
        <v>0</v>
      </c>
      <c r="DR81" s="175">
        <f t="shared" si="20"/>
        <v>0</v>
      </c>
      <c r="DS81" s="175">
        <f t="shared" si="21"/>
        <v>0</v>
      </c>
      <c r="DT81" s="175"/>
    </row>
    <row r="82" spans="1:124" s="176" customFormat="1" ht="15.4" hidden="1" customHeight="1" outlineLevel="1" thickBot="1">
      <c r="A82" s="37"/>
      <c r="B82" s="38"/>
      <c r="C82" s="46" t="s">
        <v>144</v>
      </c>
      <c r="D82" s="153"/>
      <c r="E82" s="3"/>
      <c r="F82" s="3"/>
      <c r="G82" s="3"/>
      <c r="H82" s="3"/>
      <c r="I82" s="3"/>
      <c r="J82" s="3"/>
      <c r="K82" s="3"/>
      <c r="L82" s="3"/>
      <c r="M82" s="3"/>
      <c r="N82" s="3"/>
      <c r="O82" s="3"/>
      <c r="P82" s="3">
        <v>0</v>
      </c>
      <c r="Q82" s="3">
        <v>0</v>
      </c>
      <c r="R82" s="3">
        <v>0</v>
      </c>
      <c r="S82" s="3">
        <v>0</v>
      </c>
      <c r="T82" s="3">
        <v>0</v>
      </c>
      <c r="U82" s="3">
        <v>0</v>
      </c>
      <c r="V82" s="3">
        <v>0</v>
      </c>
      <c r="W82" s="3">
        <v>0</v>
      </c>
      <c r="X82" s="3">
        <v>0</v>
      </c>
      <c r="Y82" s="3">
        <v>0</v>
      </c>
      <c r="Z82" s="3">
        <v>0</v>
      </c>
      <c r="AA82" s="3">
        <v>0</v>
      </c>
      <c r="AB82" s="3">
        <v>0</v>
      </c>
      <c r="AC82" s="3">
        <v>0</v>
      </c>
      <c r="AD82" s="3">
        <v>0</v>
      </c>
      <c r="AE82" s="3">
        <v>0</v>
      </c>
      <c r="AF82" s="3">
        <v>0</v>
      </c>
      <c r="AG82" s="3">
        <v>0</v>
      </c>
      <c r="AH82" s="3">
        <v>0</v>
      </c>
      <c r="AI82" s="3">
        <v>0</v>
      </c>
      <c r="AJ82" s="3">
        <v>0</v>
      </c>
      <c r="AK82" s="3">
        <v>0</v>
      </c>
      <c r="AL82" s="3">
        <v>0</v>
      </c>
      <c r="AM82" s="3">
        <v>0</v>
      </c>
      <c r="AN82" s="3">
        <v>0</v>
      </c>
      <c r="AO82" s="3">
        <v>0</v>
      </c>
      <c r="AP82" s="3">
        <v>0</v>
      </c>
      <c r="AQ82" s="3">
        <v>0</v>
      </c>
      <c r="AR82" s="3">
        <v>0</v>
      </c>
      <c r="AS82" s="3">
        <v>0</v>
      </c>
      <c r="AT82" s="3">
        <v>0</v>
      </c>
      <c r="AU82" s="3">
        <v>0</v>
      </c>
      <c r="AV82" s="3">
        <v>0</v>
      </c>
      <c r="AW82" s="3">
        <v>0</v>
      </c>
      <c r="AX82" s="3">
        <v>0</v>
      </c>
      <c r="AY82" s="3">
        <v>0</v>
      </c>
      <c r="AZ82" s="3">
        <v>0</v>
      </c>
      <c r="BA82" s="3">
        <v>0</v>
      </c>
      <c r="BB82" s="3">
        <v>0</v>
      </c>
      <c r="BC82" s="3"/>
      <c r="BD82" s="3"/>
      <c r="BE82" s="3"/>
      <c r="BF82" s="3"/>
      <c r="BG82" s="3"/>
      <c r="BH82" s="3"/>
      <c r="BI82" s="3"/>
      <c r="BJ82" s="3"/>
      <c r="BK82" s="3"/>
      <c r="BL82" s="3"/>
      <c r="BM82" s="3"/>
      <c r="BN82" s="3">
        <v>0</v>
      </c>
      <c r="BO82" s="3">
        <v>0</v>
      </c>
      <c r="BP82" s="3">
        <v>0</v>
      </c>
      <c r="BQ82" s="3">
        <v>0</v>
      </c>
      <c r="BR82" s="3">
        <v>0</v>
      </c>
      <c r="BS82" s="3">
        <v>0</v>
      </c>
      <c r="BT82" s="3">
        <v>0</v>
      </c>
      <c r="BU82" s="3">
        <v>0</v>
      </c>
      <c r="BV82" s="3">
        <v>0</v>
      </c>
      <c r="BW82" s="3">
        <v>0</v>
      </c>
      <c r="BX82" s="3">
        <v>0</v>
      </c>
      <c r="BY82" s="3">
        <v>0</v>
      </c>
      <c r="BZ82" s="3">
        <v>0</v>
      </c>
      <c r="CA82" s="3">
        <v>0</v>
      </c>
      <c r="CB82" s="3">
        <v>0</v>
      </c>
      <c r="CC82" s="3">
        <v>0</v>
      </c>
      <c r="CD82" s="3">
        <v>0</v>
      </c>
      <c r="CE82" s="3">
        <v>0</v>
      </c>
      <c r="CF82" s="3">
        <v>0</v>
      </c>
      <c r="CG82" s="3">
        <v>0</v>
      </c>
      <c r="CH82" s="3">
        <v>0</v>
      </c>
      <c r="CI82" s="3">
        <v>0</v>
      </c>
      <c r="CJ82" s="3">
        <v>0</v>
      </c>
      <c r="CK82" s="3">
        <v>0</v>
      </c>
      <c r="CL82" s="3">
        <v>0</v>
      </c>
      <c r="CM82" s="3">
        <v>0</v>
      </c>
      <c r="CN82" s="3">
        <v>0</v>
      </c>
      <c r="CO82" s="3">
        <v>0</v>
      </c>
      <c r="CP82" s="3">
        <v>0</v>
      </c>
      <c r="CQ82" s="3">
        <v>0</v>
      </c>
      <c r="CR82" s="3">
        <v>0</v>
      </c>
      <c r="CS82" s="3">
        <v>0</v>
      </c>
      <c r="CT82" s="3">
        <v>0</v>
      </c>
      <c r="CU82" s="3">
        <v>0</v>
      </c>
      <c r="CV82" s="3">
        <v>0</v>
      </c>
      <c r="CW82" s="3">
        <v>0</v>
      </c>
      <c r="CX82" s="3">
        <v>0</v>
      </c>
      <c r="CY82" s="3">
        <v>0</v>
      </c>
      <c r="CZ82" s="3">
        <v>0</v>
      </c>
      <c r="DA82" s="105">
        <f t="shared" si="22"/>
        <v>0</v>
      </c>
      <c r="DB82" s="117">
        <f t="shared" si="17"/>
        <v>0</v>
      </c>
      <c r="DP82" s="175">
        <f t="shared" si="18"/>
        <v>0</v>
      </c>
      <c r="DQ82" s="175">
        <f t="shared" si="19"/>
        <v>0</v>
      </c>
      <c r="DR82" s="175">
        <f t="shared" si="20"/>
        <v>0</v>
      </c>
      <c r="DS82" s="175">
        <f t="shared" si="21"/>
        <v>0</v>
      </c>
      <c r="DT82" s="175"/>
    </row>
    <row r="83" spans="1:124" s="176" customFormat="1" ht="15.4" hidden="1" customHeight="1" outlineLevel="1" thickBot="1">
      <c r="A83" s="185" t="str">
        <f>IF(DA82&lt;&gt;0,(IF(OR(A82="",B82=""),"Please fill in the two boxes above",IF(AND(B82="YES",OR(A82="OTHER",A82="")),"YES for direct impacts on business/household only",""))),"")</f>
        <v/>
      </c>
      <c r="B83" s="187"/>
      <c r="C83" s="40" t="s">
        <v>53</v>
      </c>
      <c r="D83" s="151"/>
      <c r="E83" s="2"/>
      <c r="F83" s="2"/>
      <c r="G83" s="2"/>
      <c r="H83" s="2"/>
      <c r="I83" s="2"/>
      <c r="J83" s="2"/>
      <c r="K83" s="2"/>
      <c r="L83" s="2"/>
      <c r="M83" s="2"/>
      <c r="N83" s="2"/>
      <c r="O83" s="2"/>
      <c r="P83" s="2">
        <v>0</v>
      </c>
      <c r="Q83" s="2">
        <v>0</v>
      </c>
      <c r="R83" s="2">
        <v>0</v>
      </c>
      <c r="S83" s="2">
        <v>0</v>
      </c>
      <c r="T83" s="2">
        <v>0</v>
      </c>
      <c r="U83" s="2">
        <v>0</v>
      </c>
      <c r="V83" s="2">
        <v>0</v>
      </c>
      <c r="W83" s="2">
        <v>0</v>
      </c>
      <c r="X83" s="2">
        <v>0</v>
      </c>
      <c r="Y83" s="2">
        <v>0</v>
      </c>
      <c r="Z83" s="2">
        <v>0</v>
      </c>
      <c r="AA83" s="2">
        <v>0</v>
      </c>
      <c r="AB83" s="2">
        <v>0</v>
      </c>
      <c r="AC83" s="2">
        <v>0</v>
      </c>
      <c r="AD83" s="2">
        <v>0</v>
      </c>
      <c r="AE83" s="2">
        <v>0</v>
      </c>
      <c r="AF83" s="2">
        <v>0</v>
      </c>
      <c r="AG83" s="2">
        <v>0</v>
      </c>
      <c r="AH83" s="2">
        <v>0</v>
      </c>
      <c r="AI83" s="2">
        <v>0</v>
      </c>
      <c r="AJ83" s="2">
        <v>0</v>
      </c>
      <c r="AK83" s="2">
        <v>0</v>
      </c>
      <c r="AL83" s="2">
        <v>0</v>
      </c>
      <c r="AM83" s="2">
        <v>0</v>
      </c>
      <c r="AN83" s="2">
        <v>0</v>
      </c>
      <c r="AO83" s="2">
        <v>0</v>
      </c>
      <c r="AP83" s="2">
        <v>0</v>
      </c>
      <c r="AQ83" s="2">
        <v>0</v>
      </c>
      <c r="AR83" s="2">
        <v>0</v>
      </c>
      <c r="AS83" s="2">
        <v>0</v>
      </c>
      <c r="AT83" s="2">
        <v>0</v>
      </c>
      <c r="AU83" s="2">
        <v>0</v>
      </c>
      <c r="AV83" s="2">
        <v>0</v>
      </c>
      <c r="AW83" s="2">
        <v>0</v>
      </c>
      <c r="AX83" s="2">
        <v>0</v>
      </c>
      <c r="AY83" s="2">
        <v>0</v>
      </c>
      <c r="AZ83" s="2">
        <v>0</v>
      </c>
      <c r="BA83" s="2">
        <v>0</v>
      </c>
      <c r="BB83" s="2">
        <v>0</v>
      </c>
      <c r="BC83" s="2"/>
      <c r="BD83" s="2"/>
      <c r="BE83" s="2"/>
      <c r="BF83" s="2"/>
      <c r="BG83" s="2"/>
      <c r="BH83" s="2"/>
      <c r="BI83" s="2"/>
      <c r="BJ83" s="2"/>
      <c r="BK83" s="2"/>
      <c r="BL83" s="2"/>
      <c r="BM83" s="2"/>
      <c r="BN83" s="2">
        <v>0</v>
      </c>
      <c r="BO83" s="2">
        <v>0</v>
      </c>
      <c r="BP83" s="2">
        <v>0</v>
      </c>
      <c r="BQ83" s="2">
        <v>0</v>
      </c>
      <c r="BR83" s="2">
        <v>0</v>
      </c>
      <c r="BS83" s="2">
        <v>0</v>
      </c>
      <c r="BT83" s="2">
        <v>0</v>
      </c>
      <c r="BU83" s="2">
        <v>0</v>
      </c>
      <c r="BV83" s="2">
        <v>0</v>
      </c>
      <c r="BW83" s="2">
        <v>0</v>
      </c>
      <c r="BX83" s="2">
        <v>0</v>
      </c>
      <c r="BY83" s="2">
        <v>0</v>
      </c>
      <c r="BZ83" s="2">
        <v>0</v>
      </c>
      <c r="CA83" s="2">
        <v>0</v>
      </c>
      <c r="CB83" s="2">
        <v>0</v>
      </c>
      <c r="CC83" s="2">
        <v>0</v>
      </c>
      <c r="CD83" s="2">
        <v>0</v>
      </c>
      <c r="CE83" s="2">
        <v>0</v>
      </c>
      <c r="CF83" s="2">
        <v>0</v>
      </c>
      <c r="CG83" s="2">
        <v>0</v>
      </c>
      <c r="CH83" s="2">
        <v>0</v>
      </c>
      <c r="CI83" s="2">
        <v>0</v>
      </c>
      <c r="CJ83" s="2">
        <v>0</v>
      </c>
      <c r="CK83" s="2">
        <v>0</v>
      </c>
      <c r="CL83" s="2">
        <v>0</v>
      </c>
      <c r="CM83" s="2">
        <v>0</v>
      </c>
      <c r="CN83" s="2">
        <v>0</v>
      </c>
      <c r="CO83" s="2">
        <v>0</v>
      </c>
      <c r="CP83" s="2">
        <v>0</v>
      </c>
      <c r="CQ83" s="2">
        <v>0</v>
      </c>
      <c r="CR83" s="2">
        <v>0</v>
      </c>
      <c r="CS83" s="2">
        <v>0</v>
      </c>
      <c r="CT83" s="2">
        <v>0</v>
      </c>
      <c r="CU83" s="2">
        <v>0</v>
      </c>
      <c r="CV83" s="2">
        <v>0</v>
      </c>
      <c r="CW83" s="2">
        <v>0</v>
      </c>
      <c r="CX83" s="2">
        <v>0</v>
      </c>
      <c r="CY83" s="2">
        <v>0</v>
      </c>
      <c r="CZ83" s="2">
        <v>0</v>
      </c>
      <c r="DA83" s="105">
        <f t="shared" si="22"/>
        <v>0</v>
      </c>
      <c r="DB83" s="117">
        <f t="shared" si="17"/>
        <v>0</v>
      </c>
      <c r="DP83" s="175">
        <f t="shared" si="18"/>
        <v>0</v>
      </c>
      <c r="DQ83" s="175">
        <f t="shared" si="19"/>
        <v>0</v>
      </c>
      <c r="DR83" s="175">
        <f t="shared" si="20"/>
        <v>0</v>
      </c>
      <c r="DS83" s="175">
        <f t="shared" si="21"/>
        <v>0</v>
      </c>
      <c r="DT83" s="175"/>
    </row>
    <row r="84" spans="1:124" s="176" customFormat="1" ht="15.4" hidden="1" customHeight="1" outlineLevel="1" thickBot="1">
      <c r="A84" s="188"/>
      <c r="B84" s="187"/>
      <c r="C84" s="42" t="s">
        <v>54</v>
      </c>
      <c r="D84" s="154"/>
      <c r="E84" s="4"/>
      <c r="F84" s="5"/>
      <c r="G84" s="5"/>
      <c r="H84" s="5"/>
      <c r="I84" s="5"/>
      <c r="J84" s="5"/>
      <c r="K84" s="5"/>
      <c r="L84" s="5"/>
      <c r="M84" s="5"/>
      <c r="N84" s="5"/>
      <c r="O84" s="5"/>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4"/>
      <c r="BD84" s="5"/>
      <c r="BE84" s="5"/>
      <c r="BF84" s="5"/>
      <c r="BG84" s="5"/>
      <c r="BH84" s="5"/>
      <c r="BI84" s="5"/>
      <c r="BJ84" s="5"/>
      <c r="BK84" s="5"/>
      <c r="BL84" s="5"/>
      <c r="BM84" s="5"/>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105">
        <f t="shared" si="22"/>
        <v>0</v>
      </c>
      <c r="DB84" s="117">
        <f t="shared" si="17"/>
        <v>0</v>
      </c>
      <c r="DP84" s="175">
        <f t="shared" si="18"/>
        <v>0</v>
      </c>
      <c r="DQ84" s="175">
        <f t="shared" si="19"/>
        <v>0</v>
      </c>
      <c r="DR84" s="175">
        <f t="shared" si="20"/>
        <v>0</v>
      </c>
      <c r="DS84" s="175">
        <f t="shared" si="21"/>
        <v>0</v>
      </c>
      <c r="DT84" s="175"/>
    </row>
    <row r="85" spans="1:124" s="176" customFormat="1" ht="16.5" collapsed="1" thickBot="1">
      <c r="A85" s="183"/>
      <c r="B85" s="184"/>
      <c r="C85" s="90" t="s">
        <v>145</v>
      </c>
      <c r="D85" s="66"/>
      <c r="E85" s="208"/>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8"/>
      <c r="BD85" s="209"/>
      <c r="BE85" s="209"/>
      <c r="BF85" s="209"/>
      <c r="BG85" s="209"/>
      <c r="BH85" s="209"/>
      <c r="BI85" s="209"/>
      <c r="BJ85" s="209"/>
      <c r="BK85" s="209"/>
      <c r="BL85" s="209"/>
      <c r="BM85" s="209"/>
      <c r="BN85" s="209"/>
      <c r="BO85" s="209"/>
      <c r="BP85" s="209"/>
      <c r="BQ85" s="209"/>
      <c r="BR85" s="209"/>
      <c r="BS85" s="209"/>
      <c r="BT85" s="209"/>
      <c r="BU85" s="209"/>
      <c r="BV85" s="209"/>
      <c r="BW85" s="209"/>
      <c r="BX85" s="209"/>
      <c r="BY85" s="209"/>
      <c r="BZ85" s="209"/>
      <c r="CA85" s="209"/>
      <c r="CB85" s="209"/>
      <c r="CC85" s="209"/>
      <c r="CD85" s="209"/>
      <c r="CE85" s="209"/>
      <c r="CF85" s="209"/>
      <c r="CG85" s="209"/>
      <c r="CH85" s="209"/>
      <c r="CI85" s="209"/>
      <c r="CJ85" s="209"/>
      <c r="CK85" s="209"/>
      <c r="CL85" s="209"/>
      <c r="CM85" s="209"/>
      <c r="CN85" s="209"/>
      <c r="CO85" s="209"/>
      <c r="CP85" s="209"/>
      <c r="CQ85" s="209"/>
      <c r="CR85" s="209"/>
      <c r="CS85" s="209"/>
      <c r="CT85" s="209"/>
      <c r="CU85" s="209"/>
      <c r="CV85" s="209"/>
      <c r="CW85" s="209"/>
      <c r="CX85" s="209"/>
      <c r="CY85" s="209"/>
      <c r="CZ85" s="209"/>
      <c r="DA85" s="210"/>
      <c r="DB85" s="194"/>
      <c r="DP85" s="175">
        <f t="shared" si="18"/>
        <v>0</v>
      </c>
      <c r="DQ85" s="175">
        <f t="shared" si="19"/>
        <v>0</v>
      </c>
      <c r="DR85" s="175">
        <f t="shared" si="20"/>
        <v>0</v>
      </c>
      <c r="DS85" s="175">
        <f t="shared" si="21"/>
        <v>0</v>
      </c>
      <c r="DT85" s="175"/>
    </row>
    <row r="86" spans="1:124" s="176" customFormat="1" ht="16.5" thickBot="1">
      <c r="A86" s="37"/>
      <c r="B86" s="38"/>
      <c r="C86" s="44" t="s">
        <v>146</v>
      </c>
      <c r="D86" s="147"/>
      <c r="E86" s="97"/>
      <c r="F86" s="98"/>
      <c r="G86" s="98"/>
      <c r="H86" s="98"/>
      <c r="I86" s="98"/>
      <c r="J86" s="98"/>
      <c r="K86" s="98"/>
      <c r="L86" s="98"/>
      <c r="M86" s="98"/>
      <c r="N86" s="98"/>
      <c r="O86" s="98"/>
      <c r="P86" s="98">
        <v>0</v>
      </c>
      <c r="Q86" s="98">
        <v>0</v>
      </c>
      <c r="R86" s="98">
        <v>0</v>
      </c>
      <c r="S86" s="98">
        <v>0</v>
      </c>
      <c r="T86" s="98">
        <v>0</v>
      </c>
      <c r="U86" s="98">
        <v>0</v>
      </c>
      <c r="V86" s="98">
        <v>0</v>
      </c>
      <c r="W86" s="98">
        <v>0</v>
      </c>
      <c r="X86" s="98">
        <v>0</v>
      </c>
      <c r="Y86" s="98">
        <v>0</v>
      </c>
      <c r="Z86" s="98">
        <v>0</v>
      </c>
      <c r="AA86" s="98">
        <v>0</v>
      </c>
      <c r="AB86" s="98">
        <v>0</v>
      </c>
      <c r="AC86" s="98">
        <v>0</v>
      </c>
      <c r="AD86" s="98">
        <v>0</v>
      </c>
      <c r="AE86" s="98">
        <v>0</v>
      </c>
      <c r="AF86" s="98">
        <v>0</v>
      </c>
      <c r="AG86" s="98">
        <v>0</v>
      </c>
      <c r="AH86" s="98">
        <v>0</v>
      </c>
      <c r="AI86" s="98">
        <v>0</v>
      </c>
      <c r="AJ86" s="98">
        <v>0</v>
      </c>
      <c r="AK86" s="98">
        <v>0</v>
      </c>
      <c r="AL86" s="98">
        <v>0</v>
      </c>
      <c r="AM86" s="98">
        <v>0</v>
      </c>
      <c r="AN86" s="98">
        <v>0</v>
      </c>
      <c r="AO86" s="98">
        <v>0</v>
      </c>
      <c r="AP86" s="98">
        <v>0</v>
      </c>
      <c r="AQ86" s="98">
        <v>0</v>
      </c>
      <c r="AR86" s="98">
        <v>0</v>
      </c>
      <c r="AS86" s="98">
        <v>0</v>
      </c>
      <c r="AT86" s="98">
        <v>0</v>
      </c>
      <c r="AU86" s="98">
        <v>0</v>
      </c>
      <c r="AV86" s="98">
        <v>0</v>
      </c>
      <c r="AW86" s="98">
        <v>0</v>
      </c>
      <c r="AX86" s="98">
        <v>0</v>
      </c>
      <c r="AY86" s="98">
        <v>0</v>
      </c>
      <c r="AZ86" s="98">
        <v>0</v>
      </c>
      <c r="BA86" s="98">
        <v>0</v>
      </c>
      <c r="BB86" s="98">
        <v>0</v>
      </c>
      <c r="BC86" s="97"/>
      <c r="BD86" s="98"/>
      <c r="BE86" s="98"/>
      <c r="BF86" s="98"/>
      <c r="BG86" s="98"/>
      <c r="BH86" s="98"/>
      <c r="BI86" s="98"/>
      <c r="BJ86" s="98"/>
      <c r="BK86" s="98"/>
      <c r="BL86" s="98"/>
      <c r="BM86" s="98"/>
      <c r="BN86" s="98">
        <v>0</v>
      </c>
      <c r="BO86" s="98">
        <v>0</v>
      </c>
      <c r="BP86" s="98">
        <v>0</v>
      </c>
      <c r="BQ86" s="98">
        <v>0</v>
      </c>
      <c r="BR86" s="98">
        <v>0</v>
      </c>
      <c r="BS86" s="98">
        <v>0</v>
      </c>
      <c r="BT86" s="98">
        <v>0</v>
      </c>
      <c r="BU86" s="98">
        <v>0</v>
      </c>
      <c r="BV86" s="98">
        <v>0</v>
      </c>
      <c r="BW86" s="98">
        <v>0</v>
      </c>
      <c r="BX86" s="98">
        <v>0</v>
      </c>
      <c r="BY86" s="98">
        <v>0</v>
      </c>
      <c r="BZ86" s="98">
        <v>0</v>
      </c>
      <c r="CA86" s="98">
        <v>0</v>
      </c>
      <c r="CB86" s="98">
        <v>0</v>
      </c>
      <c r="CC86" s="98">
        <v>0</v>
      </c>
      <c r="CD86" s="98">
        <v>0</v>
      </c>
      <c r="CE86" s="98">
        <v>0</v>
      </c>
      <c r="CF86" s="98">
        <v>0</v>
      </c>
      <c r="CG86" s="98">
        <v>0</v>
      </c>
      <c r="CH86" s="98">
        <v>0</v>
      </c>
      <c r="CI86" s="98">
        <v>0</v>
      </c>
      <c r="CJ86" s="98">
        <v>0</v>
      </c>
      <c r="CK86" s="98">
        <v>0</v>
      </c>
      <c r="CL86" s="98">
        <v>0</v>
      </c>
      <c r="CM86" s="98">
        <v>0</v>
      </c>
      <c r="CN86" s="98">
        <v>0</v>
      </c>
      <c r="CO86" s="98">
        <v>0</v>
      </c>
      <c r="CP86" s="98">
        <v>0</v>
      </c>
      <c r="CQ86" s="98">
        <v>0</v>
      </c>
      <c r="CR86" s="98">
        <v>0</v>
      </c>
      <c r="CS86" s="98">
        <v>0</v>
      </c>
      <c r="CT86" s="98">
        <v>0</v>
      </c>
      <c r="CU86" s="98">
        <v>0</v>
      </c>
      <c r="CV86" s="98">
        <v>0</v>
      </c>
      <c r="CW86" s="98">
        <v>0</v>
      </c>
      <c r="CX86" s="98">
        <v>0</v>
      </c>
      <c r="CY86" s="98">
        <v>0</v>
      </c>
      <c r="CZ86" s="98">
        <v>0</v>
      </c>
      <c r="DA86" s="105">
        <f>SUM(E86:CZ86)</f>
        <v>0</v>
      </c>
      <c r="DB86" s="117">
        <f t="shared" ref="DB86:DB130" si="23">SUMPRODUCT(E86:CZ86,DiscountFactors)</f>
        <v>0</v>
      </c>
      <c r="DP86" s="175">
        <f t="shared" si="18"/>
        <v>0</v>
      </c>
      <c r="DQ86" s="175">
        <f t="shared" si="19"/>
        <v>0</v>
      </c>
      <c r="DR86" s="175">
        <f t="shared" si="20"/>
        <v>0</v>
      </c>
      <c r="DS86" s="175">
        <f t="shared" si="21"/>
        <v>0</v>
      </c>
      <c r="DT86" s="175"/>
    </row>
    <row r="87" spans="1:124" s="176" customFormat="1" ht="15.4" customHeight="1" thickBot="1">
      <c r="A87" s="185" t="str">
        <f>IF(DA86&lt;&gt;0,(IF(OR(A86="",B86=""),"Please fill in the two boxes above",IF(AND(B86="YES",OR(A86="OTHER",A86="")),"YES for direct impacts on business/household only",""))),"")</f>
        <v/>
      </c>
      <c r="B87" s="187"/>
      <c r="C87" s="40" t="s">
        <v>53</v>
      </c>
      <c r="D87" s="151"/>
      <c r="E87" s="99"/>
      <c r="F87" s="3"/>
      <c r="G87" s="3"/>
      <c r="H87" s="3"/>
      <c r="I87" s="3"/>
      <c r="J87" s="3"/>
      <c r="K87" s="3"/>
      <c r="L87" s="3"/>
      <c r="M87" s="3"/>
      <c r="N87" s="3"/>
      <c r="O87" s="3"/>
      <c r="P87" s="2">
        <v>0</v>
      </c>
      <c r="Q87" s="2">
        <v>0</v>
      </c>
      <c r="R87" s="2">
        <v>0</v>
      </c>
      <c r="S87" s="2">
        <v>0</v>
      </c>
      <c r="T87" s="2">
        <v>0</v>
      </c>
      <c r="U87" s="2">
        <v>0</v>
      </c>
      <c r="V87" s="2">
        <v>0</v>
      </c>
      <c r="W87" s="2">
        <v>0</v>
      </c>
      <c r="X87" s="2">
        <v>0</v>
      </c>
      <c r="Y87" s="2">
        <v>0</v>
      </c>
      <c r="Z87" s="2">
        <v>0</v>
      </c>
      <c r="AA87" s="2">
        <v>0</v>
      </c>
      <c r="AB87" s="2">
        <v>0</v>
      </c>
      <c r="AC87" s="2">
        <v>0</v>
      </c>
      <c r="AD87" s="2">
        <v>0</v>
      </c>
      <c r="AE87" s="2">
        <v>0</v>
      </c>
      <c r="AF87" s="2">
        <v>0</v>
      </c>
      <c r="AG87" s="2">
        <v>0</v>
      </c>
      <c r="AH87" s="2">
        <v>0</v>
      </c>
      <c r="AI87" s="2">
        <v>0</v>
      </c>
      <c r="AJ87" s="2">
        <v>0</v>
      </c>
      <c r="AK87" s="2">
        <v>0</v>
      </c>
      <c r="AL87" s="2">
        <v>0</v>
      </c>
      <c r="AM87" s="2">
        <v>0</v>
      </c>
      <c r="AN87" s="2">
        <v>0</v>
      </c>
      <c r="AO87" s="2">
        <v>0</v>
      </c>
      <c r="AP87" s="2">
        <v>0</v>
      </c>
      <c r="AQ87" s="2">
        <v>0</v>
      </c>
      <c r="AR87" s="2">
        <v>0</v>
      </c>
      <c r="AS87" s="2">
        <v>0</v>
      </c>
      <c r="AT87" s="2">
        <v>0</v>
      </c>
      <c r="AU87" s="2">
        <v>0</v>
      </c>
      <c r="AV87" s="2">
        <v>0</v>
      </c>
      <c r="AW87" s="2">
        <v>0</v>
      </c>
      <c r="AX87" s="2">
        <v>0</v>
      </c>
      <c r="AY87" s="2">
        <v>0</v>
      </c>
      <c r="AZ87" s="2">
        <v>0</v>
      </c>
      <c r="BA87" s="2">
        <v>0</v>
      </c>
      <c r="BB87" s="2">
        <v>0</v>
      </c>
      <c r="BC87" s="99"/>
      <c r="BD87" s="3"/>
      <c r="BE87" s="3"/>
      <c r="BF87" s="3"/>
      <c r="BG87" s="3"/>
      <c r="BH87" s="3"/>
      <c r="BI87" s="3"/>
      <c r="BJ87" s="3"/>
      <c r="BK87" s="3"/>
      <c r="BL87" s="3"/>
      <c r="BM87" s="3"/>
      <c r="BN87" s="2">
        <v>0</v>
      </c>
      <c r="BO87" s="2">
        <v>0</v>
      </c>
      <c r="BP87" s="2">
        <v>0</v>
      </c>
      <c r="BQ87" s="2">
        <v>0</v>
      </c>
      <c r="BR87" s="2">
        <v>0</v>
      </c>
      <c r="BS87" s="2">
        <v>0</v>
      </c>
      <c r="BT87" s="2">
        <v>0</v>
      </c>
      <c r="BU87" s="2">
        <v>0</v>
      </c>
      <c r="BV87" s="2">
        <v>0</v>
      </c>
      <c r="BW87" s="2">
        <v>0</v>
      </c>
      <c r="BX87" s="2">
        <v>0</v>
      </c>
      <c r="BY87" s="2">
        <v>0</v>
      </c>
      <c r="BZ87" s="2">
        <v>0</v>
      </c>
      <c r="CA87" s="2">
        <v>0</v>
      </c>
      <c r="CB87" s="2">
        <v>0</v>
      </c>
      <c r="CC87" s="2">
        <v>0</v>
      </c>
      <c r="CD87" s="2">
        <v>0</v>
      </c>
      <c r="CE87" s="2">
        <v>0</v>
      </c>
      <c r="CF87" s="2">
        <v>0</v>
      </c>
      <c r="CG87" s="2">
        <v>0</v>
      </c>
      <c r="CH87" s="2">
        <v>0</v>
      </c>
      <c r="CI87" s="2">
        <v>0</v>
      </c>
      <c r="CJ87" s="2">
        <v>0</v>
      </c>
      <c r="CK87" s="2">
        <v>0</v>
      </c>
      <c r="CL87" s="2">
        <v>0</v>
      </c>
      <c r="CM87" s="2">
        <v>0</v>
      </c>
      <c r="CN87" s="2">
        <v>0</v>
      </c>
      <c r="CO87" s="2">
        <v>0</v>
      </c>
      <c r="CP87" s="2">
        <v>0</v>
      </c>
      <c r="CQ87" s="2">
        <v>0</v>
      </c>
      <c r="CR87" s="2">
        <v>0</v>
      </c>
      <c r="CS87" s="2">
        <v>0</v>
      </c>
      <c r="CT87" s="2">
        <v>0</v>
      </c>
      <c r="CU87" s="2">
        <v>0</v>
      </c>
      <c r="CV87" s="2">
        <v>0</v>
      </c>
      <c r="CW87" s="2">
        <v>0</v>
      </c>
      <c r="CX87" s="2">
        <v>0</v>
      </c>
      <c r="CY87" s="2">
        <v>0</v>
      </c>
      <c r="CZ87" s="2">
        <v>0</v>
      </c>
      <c r="DA87" s="105">
        <f t="shared" ref="DA87:DA130" si="24">SUM(E87:CZ87)</f>
        <v>0</v>
      </c>
      <c r="DB87" s="117">
        <f t="shared" si="23"/>
        <v>0</v>
      </c>
      <c r="DP87" s="175">
        <f t="shared" si="18"/>
        <v>0</v>
      </c>
      <c r="DQ87" s="175">
        <f t="shared" si="19"/>
        <v>0</v>
      </c>
      <c r="DR87" s="175">
        <f t="shared" si="20"/>
        <v>0</v>
      </c>
      <c r="DS87" s="175">
        <f t="shared" si="21"/>
        <v>0</v>
      </c>
      <c r="DT87" s="175"/>
    </row>
    <row r="88" spans="1:124" s="176" customFormat="1" ht="16.5" thickBot="1">
      <c r="A88" s="188"/>
      <c r="B88" s="187"/>
      <c r="C88" s="41" t="s">
        <v>54</v>
      </c>
      <c r="D88" s="152"/>
      <c r="E88" s="100"/>
      <c r="F88" s="101"/>
      <c r="G88" s="101"/>
      <c r="H88" s="101"/>
      <c r="I88" s="101"/>
      <c r="J88" s="101"/>
      <c r="K88" s="101"/>
      <c r="L88" s="101"/>
      <c r="M88" s="101"/>
      <c r="N88" s="101"/>
      <c r="O88" s="101"/>
      <c r="P88" s="5">
        <v>0</v>
      </c>
      <c r="Q88" s="5">
        <v>0</v>
      </c>
      <c r="R88" s="5">
        <v>0</v>
      </c>
      <c r="S88" s="5">
        <v>0</v>
      </c>
      <c r="T88" s="5">
        <v>0</v>
      </c>
      <c r="U88" s="5">
        <v>0</v>
      </c>
      <c r="V88" s="5">
        <v>0</v>
      </c>
      <c r="W88" s="5">
        <v>0</v>
      </c>
      <c r="X88" s="5">
        <v>0</v>
      </c>
      <c r="Y88" s="5">
        <v>0</v>
      </c>
      <c r="Z88" s="5">
        <v>0</v>
      </c>
      <c r="AA88" s="5">
        <v>0</v>
      </c>
      <c r="AB88" s="5">
        <v>0</v>
      </c>
      <c r="AC88" s="5">
        <v>0</v>
      </c>
      <c r="AD88" s="5">
        <v>0</v>
      </c>
      <c r="AE88" s="5">
        <v>0</v>
      </c>
      <c r="AF88" s="5">
        <v>0</v>
      </c>
      <c r="AG88" s="5">
        <v>0</v>
      </c>
      <c r="AH88" s="5">
        <v>0</v>
      </c>
      <c r="AI88" s="5">
        <v>0</v>
      </c>
      <c r="AJ88" s="5">
        <v>0</v>
      </c>
      <c r="AK88" s="5">
        <v>0</v>
      </c>
      <c r="AL88" s="5">
        <v>0</v>
      </c>
      <c r="AM88" s="5">
        <v>0</v>
      </c>
      <c r="AN88" s="5">
        <v>0</v>
      </c>
      <c r="AO88" s="5">
        <v>0</v>
      </c>
      <c r="AP88" s="5">
        <v>0</v>
      </c>
      <c r="AQ88" s="5">
        <v>0</v>
      </c>
      <c r="AR88" s="5">
        <v>0</v>
      </c>
      <c r="AS88" s="5">
        <v>0</v>
      </c>
      <c r="AT88" s="5">
        <v>0</v>
      </c>
      <c r="AU88" s="5">
        <v>0</v>
      </c>
      <c r="AV88" s="5">
        <v>0</v>
      </c>
      <c r="AW88" s="5">
        <v>0</v>
      </c>
      <c r="AX88" s="5">
        <v>0</v>
      </c>
      <c r="AY88" s="5">
        <v>0</v>
      </c>
      <c r="AZ88" s="5">
        <v>0</v>
      </c>
      <c r="BA88" s="5">
        <v>0</v>
      </c>
      <c r="BB88" s="5">
        <v>0</v>
      </c>
      <c r="BC88" s="100"/>
      <c r="BD88" s="101"/>
      <c r="BE88" s="101"/>
      <c r="BF88" s="101"/>
      <c r="BG88" s="101"/>
      <c r="BH88" s="101"/>
      <c r="BI88" s="101"/>
      <c r="BJ88" s="101"/>
      <c r="BK88" s="101"/>
      <c r="BL88" s="101"/>
      <c r="BM88" s="101"/>
      <c r="BN88" s="5">
        <v>0</v>
      </c>
      <c r="BO88" s="5">
        <v>0</v>
      </c>
      <c r="BP88" s="5">
        <v>0</v>
      </c>
      <c r="BQ88" s="5">
        <v>0</v>
      </c>
      <c r="BR88" s="5">
        <v>0</v>
      </c>
      <c r="BS88" s="5">
        <v>0</v>
      </c>
      <c r="BT88" s="5">
        <v>0</v>
      </c>
      <c r="BU88" s="5">
        <v>0</v>
      </c>
      <c r="BV88" s="5">
        <v>0</v>
      </c>
      <c r="BW88" s="5">
        <v>0</v>
      </c>
      <c r="BX88" s="5">
        <v>0</v>
      </c>
      <c r="BY88" s="5">
        <v>0</v>
      </c>
      <c r="BZ88" s="5">
        <v>0</v>
      </c>
      <c r="CA88" s="5">
        <v>0</v>
      </c>
      <c r="CB88" s="5">
        <v>0</v>
      </c>
      <c r="CC88" s="5">
        <v>0</v>
      </c>
      <c r="CD88" s="5">
        <v>0</v>
      </c>
      <c r="CE88" s="5">
        <v>0</v>
      </c>
      <c r="CF88" s="5">
        <v>0</v>
      </c>
      <c r="CG88" s="5">
        <v>0</v>
      </c>
      <c r="CH88" s="5">
        <v>0</v>
      </c>
      <c r="CI88" s="5">
        <v>0</v>
      </c>
      <c r="CJ88" s="5">
        <v>0</v>
      </c>
      <c r="CK88" s="5">
        <v>0</v>
      </c>
      <c r="CL88" s="5">
        <v>0</v>
      </c>
      <c r="CM88" s="5">
        <v>0</v>
      </c>
      <c r="CN88" s="5">
        <v>0</v>
      </c>
      <c r="CO88" s="5">
        <v>0</v>
      </c>
      <c r="CP88" s="5">
        <v>0</v>
      </c>
      <c r="CQ88" s="5">
        <v>0</v>
      </c>
      <c r="CR88" s="5">
        <v>0</v>
      </c>
      <c r="CS88" s="5">
        <v>0</v>
      </c>
      <c r="CT88" s="5">
        <v>0</v>
      </c>
      <c r="CU88" s="5">
        <v>0</v>
      </c>
      <c r="CV88" s="5">
        <v>0</v>
      </c>
      <c r="CW88" s="5">
        <v>0</v>
      </c>
      <c r="CX88" s="5">
        <v>0</v>
      </c>
      <c r="CY88" s="5">
        <v>0</v>
      </c>
      <c r="CZ88" s="5">
        <v>0</v>
      </c>
      <c r="DA88" s="105">
        <f t="shared" si="24"/>
        <v>0</v>
      </c>
      <c r="DB88" s="117">
        <f t="shared" si="23"/>
        <v>0</v>
      </c>
      <c r="DP88" s="175">
        <f t="shared" si="18"/>
        <v>0</v>
      </c>
      <c r="DQ88" s="175">
        <f t="shared" si="19"/>
        <v>0</v>
      </c>
      <c r="DR88" s="175">
        <f t="shared" si="20"/>
        <v>0</v>
      </c>
      <c r="DS88" s="175">
        <f t="shared" si="21"/>
        <v>0</v>
      </c>
      <c r="DT88" s="175"/>
    </row>
    <row r="89" spans="1:124" s="176" customFormat="1" ht="16.5" thickBot="1">
      <c r="A89" s="37"/>
      <c r="B89" s="38"/>
      <c r="C89" s="46" t="s">
        <v>147</v>
      </c>
      <c r="D89" s="153"/>
      <c r="E89" s="97"/>
      <c r="F89" s="98"/>
      <c r="G89" s="98"/>
      <c r="H89" s="98"/>
      <c r="I89" s="98"/>
      <c r="J89" s="98"/>
      <c r="K89" s="98"/>
      <c r="L89" s="98"/>
      <c r="M89" s="98"/>
      <c r="N89" s="98"/>
      <c r="O89" s="98"/>
      <c r="P89" s="98">
        <v>0</v>
      </c>
      <c r="Q89" s="98">
        <v>0</v>
      </c>
      <c r="R89" s="98">
        <v>0</v>
      </c>
      <c r="S89" s="98">
        <v>0</v>
      </c>
      <c r="T89" s="98">
        <v>0</v>
      </c>
      <c r="U89" s="98">
        <v>0</v>
      </c>
      <c r="V89" s="98">
        <v>0</v>
      </c>
      <c r="W89" s="98">
        <v>0</v>
      </c>
      <c r="X89" s="98">
        <v>0</v>
      </c>
      <c r="Y89" s="98">
        <v>0</v>
      </c>
      <c r="Z89" s="98">
        <v>0</v>
      </c>
      <c r="AA89" s="98">
        <v>0</v>
      </c>
      <c r="AB89" s="98">
        <v>0</v>
      </c>
      <c r="AC89" s="98">
        <v>0</v>
      </c>
      <c r="AD89" s="98">
        <v>0</v>
      </c>
      <c r="AE89" s="98">
        <v>0</v>
      </c>
      <c r="AF89" s="98">
        <v>0</v>
      </c>
      <c r="AG89" s="98">
        <v>0</v>
      </c>
      <c r="AH89" s="98">
        <v>0</v>
      </c>
      <c r="AI89" s="98">
        <v>0</v>
      </c>
      <c r="AJ89" s="98">
        <v>0</v>
      </c>
      <c r="AK89" s="98">
        <v>0</v>
      </c>
      <c r="AL89" s="98">
        <v>0</v>
      </c>
      <c r="AM89" s="98">
        <v>0</v>
      </c>
      <c r="AN89" s="98">
        <v>0</v>
      </c>
      <c r="AO89" s="98">
        <v>0</v>
      </c>
      <c r="AP89" s="98">
        <v>0</v>
      </c>
      <c r="AQ89" s="98">
        <v>0</v>
      </c>
      <c r="AR89" s="98">
        <v>0</v>
      </c>
      <c r="AS89" s="98">
        <v>0</v>
      </c>
      <c r="AT89" s="98">
        <v>0</v>
      </c>
      <c r="AU89" s="98">
        <v>0</v>
      </c>
      <c r="AV89" s="98">
        <v>0</v>
      </c>
      <c r="AW89" s="98">
        <v>0</v>
      </c>
      <c r="AX89" s="98">
        <v>0</v>
      </c>
      <c r="AY89" s="98">
        <v>0</v>
      </c>
      <c r="AZ89" s="98">
        <v>0</v>
      </c>
      <c r="BA89" s="98">
        <v>0</v>
      </c>
      <c r="BB89" s="98">
        <v>0</v>
      </c>
      <c r="BC89" s="97"/>
      <c r="BD89" s="98"/>
      <c r="BE89" s="98"/>
      <c r="BF89" s="98"/>
      <c r="BG89" s="98"/>
      <c r="BH89" s="98"/>
      <c r="BI89" s="98"/>
      <c r="BJ89" s="98"/>
      <c r="BK89" s="98"/>
      <c r="BL89" s="98"/>
      <c r="BM89" s="98"/>
      <c r="BN89" s="98">
        <v>0</v>
      </c>
      <c r="BO89" s="98">
        <v>0</v>
      </c>
      <c r="BP89" s="98">
        <v>0</v>
      </c>
      <c r="BQ89" s="98">
        <v>0</v>
      </c>
      <c r="BR89" s="98">
        <v>0</v>
      </c>
      <c r="BS89" s="98">
        <v>0</v>
      </c>
      <c r="BT89" s="98">
        <v>0</v>
      </c>
      <c r="BU89" s="98">
        <v>0</v>
      </c>
      <c r="BV89" s="98">
        <v>0</v>
      </c>
      <c r="BW89" s="98">
        <v>0</v>
      </c>
      <c r="BX89" s="98">
        <v>0</v>
      </c>
      <c r="BY89" s="98">
        <v>0</v>
      </c>
      <c r="BZ89" s="98">
        <v>0</v>
      </c>
      <c r="CA89" s="98">
        <v>0</v>
      </c>
      <c r="CB89" s="98">
        <v>0</v>
      </c>
      <c r="CC89" s="98">
        <v>0</v>
      </c>
      <c r="CD89" s="98">
        <v>0</v>
      </c>
      <c r="CE89" s="98">
        <v>0</v>
      </c>
      <c r="CF89" s="98">
        <v>0</v>
      </c>
      <c r="CG89" s="98">
        <v>0</v>
      </c>
      <c r="CH89" s="98">
        <v>0</v>
      </c>
      <c r="CI89" s="98">
        <v>0</v>
      </c>
      <c r="CJ89" s="98">
        <v>0</v>
      </c>
      <c r="CK89" s="98">
        <v>0</v>
      </c>
      <c r="CL89" s="98">
        <v>0</v>
      </c>
      <c r="CM89" s="98">
        <v>0</v>
      </c>
      <c r="CN89" s="98">
        <v>0</v>
      </c>
      <c r="CO89" s="98">
        <v>0</v>
      </c>
      <c r="CP89" s="98">
        <v>0</v>
      </c>
      <c r="CQ89" s="98">
        <v>0</v>
      </c>
      <c r="CR89" s="98">
        <v>0</v>
      </c>
      <c r="CS89" s="98">
        <v>0</v>
      </c>
      <c r="CT89" s="98">
        <v>0</v>
      </c>
      <c r="CU89" s="98">
        <v>0</v>
      </c>
      <c r="CV89" s="98">
        <v>0</v>
      </c>
      <c r="CW89" s="98">
        <v>0</v>
      </c>
      <c r="CX89" s="98">
        <v>0</v>
      </c>
      <c r="CY89" s="98">
        <v>0</v>
      </c>
      <c r="CZ89" s="98">
        <v>0</v>
      </c>
      <c r="DA89" s="105">
        <f t="shared" si="24"/>
        <v>0</v>
      </c>
      <c r="DB89" s="117">
        <f t="shared" si="23"/>
        <v>0</v>
      </c>
      <c r="DP89" s="175">
        <f t="shared" si="18"/>
        <v>0</v>
      </c>
      <c r="DQ89" s="175">
        <f t="shared" si="19"/>
        <v>0</v>
      </c>
      <c r="DR89" s="175">
        <f t="shared" si="20"/>
        <v>0</v>
      </c>
      <c r="DS89" s="175">
        <f t="shared" si="21"/>
        <v>0</v>
      </c>
      <c r="DT89" s="175"/>
    </row>
    <row r="90" spans="1:124" s="176" customFormat="1" ht="15.4" customHeight="1" thickBot="1">
      <c r="A90" s="185" t="str">
        <f>IF(DA89&lt;&gt;0,(IF(OR(A89="",B89=""),"Please fill in the two boxes above",IF(AND(B89="YES",OR(A89="OTHER",A89="")),"YES for direct impacts on business/household only",""))),"")</f>
        <v/>
      </c>
      <c r="B90" s="187"/>
      <c r="C90" s="40" t="s">
        <v>53</v>
      </c>
      <c r="D90" s="151"/>
      <c r="E90" s="99"/>
      <c r="F90" s="3"/>
      <c r="G90" s="3"/>
      <c r="H90" s="3"/>
      <c r="I90" s="3"/>
      <c r="J90" s="3"/>
      <c r="K90" s="3"/>
      <c r="L90" s="3"/>
      <c r="M90" s="3"/>
      <c r="N90" s="3"/>
      <c r="O90" s="3"/>
      <c r="P90" s="2">
        <v>0</v>
      </c>
      <c r="Q90" s="2">
        <v>0</v>
      </c>
      <c r="R90" s="2">
        <v>0</v>
      </c>
      <c r="S90" s="2">
        <v>0</v>
      </c>
      <c r="T90" s="2">
        <v>0</v>
      </c>
      <c r="U90" s="2">
        <v>0</v>
      </c>
      <c r="V90" s="2">
        <v>0</v>
      </c>
      <c r="W90" s="2">
        <v>0</v>
      </c>
      <c r="X90" s="2">
        <v>0</v>
      </c>
      <c r="Y90" s="2">
        <v>0</v>
      </c>
      <c r="Z90" s="2">
        <v>0</v>
      </c>
      <c r="AA90" s="2">
        <v>0</v>
      </c>
      <c r="AB90" s="2">
        <v>0</v>
      </c>
      <c r="AC90" s="2">
        <v>0</v>
      </c>
      <c r="AD90" s="2">
        <v>0</v>
      </c>
      <c r="AE90" s="2">
        <v>0</v>
      </c>
      <c r="AF90" s="2">
        <v>0</v>
      </c>
      <c r="AG90" s="2">
        <v>0</v>
      </c>
      <c r="AH90" s="2">
        <v>0</v>
      </c>
      <c r="AI90" s="2">
        <v>0</v>
      </c>
      <c r="AJ90" s="2">
        <v>0</v>
      </c>
      <c r="AK90" s="2">
        <v>0</v>
      </c>
      <c r="AL90" s="2">
        <v>0</v>
      </c>
      <c r="AM90" s="2">
        <v>0</v>
      </c>
      <c r="AN90" s="2">
        <v>0</v>
      </c>
      <c r="AO90" s="2">
        <v>0</v>
      </c>
      <c r="AP90" s="2">
        <v>0</v>
      </c>
      <c r="AQ90" s="2">
        <v>0</v>
      </c>
      <c r="AR90" s="2">
        <v>0</v>
      </c>
      <c r="AS90" s="2">
        <v>0</v>
      </c>
      <c r="AT90" s="2">
        <v>0</v>
      </c>
      <c r="AU90" s="2">
        <v>0</v>
      </c>
      <c r="AV90" s="2">
        <v>0</v>
      </c>
      <c r="AW90" s="2">
        <v>0</v>
      </c>
      <c r="AX90" s="2">
        <v>0</v>
      </c>
      <c r="AY90" s="2">
        <v>0</v>
      </c>
      <c r="AZ90" s="2">
        <v>0</v>
      </c>
      <c r="BA90" s="2">
        <v>0</v>
      </c>
      <c r="BB90" s="2">
        <v>0</v>
      </c>
      <c r="BC90" s="99"/>
      <c r="BD90" s="3"/>
      <c r="BE90" s="3"/>
      <c r="BF90" s="3"/>
      <c r="BG90" s="3"/>
      <c r="BH90" s="3"/>
      <c r="BI90" s="3"/>
      <c r="BJ90" s="3"/>
      <c r="BK90" s="3"/>
      <c r="BL90" s="3"/>
      <c r="BM90" s="3"/>
      <c r="BN90" s="2">
        <v>0</v>
      </c>
      <c r="BO90" s="2">
        <v>0</v>
      </c>
      <c r="BP90" s="2">
        <v>0</v>
      </c>
      <c r="BQ90" s="2">
        <v>0</v>
      </c>
      <c r="BR90" s="2">
        <v>0</v>
      </c>
      <c r="BS90" s="2">
        <v>0</v>
      </c>
      <c r="BT90" s="2">
        <v>0</v>
      </c>
      <c r="BU90" s="2">
        <v>0</v>
      </c>
      <c r="BV90" s="2">
        <v>0</v>
      </c>
      <c r="BW90" s="2">
        <v>0</v>
      </c>
      <c r="BX90" s="2">
        <v>0</v>
      </c>
      <c r="BY90" s="2">
        <v>0</v>
      </c>
      <c r="BZ90" s="2">
        <v>0</v>
      </c>
      <c r="CA90" s="2">
        <v>0</v>
      </c>
      <c r="CB90" s="2">
        <v>0</v>
      </c>
      <c r="CC90" s="2">
        <v>0</v>
      </c>
      <c r="CD90" s="2">
        <v>0</v>
      </c>
      <c r="CE90" s="2">
        <v>0</v>
      </c>
      <c r="CF90" s="2">
        <v>0</v>
      </c>
      <c r="CG90" s="2">
        <v>0</v>
      </c>
      <c r="CH90" s="2">
        <v>0</v>
      </c>
      <c r="CI90" s="2">
        <v>0</v>
      </c>
      <c r="CJ90" s="2">
        <v>0</v>
      </c>
      <c r="CK90" s="2">
        <v>0</v>
      </c>
      <c r="CL90" s="2">
        <v>0</v>
      </c>
      <c r="CM90" s="2">
        <v>0</v>
      </c>
      <c r="CN90" s="2">
        <v>0</v>
      </c>
      <c r="CO90" s="2">
        <v>0</v>
      </c>
      <c r="CP90" s="2">
        <v>0</v>
      </c>
      <c r="CQ90" s="2">
        <v>0</v>
      </c>
      <c r="CR90" s="2">
        <v>0</v>
      </c>
      <c r="CS90" s="2">
        <v>0</v>
      </c>
      <c r="CT90" s="2">
        <v>0</v>
      </c>
      <c r="CU90" s="2">
        <v>0</v>
      </c>
      <c r="CV90" s="2">
        <v>0</v>
      </c>
      <c r="CW90" s="2">
        <v>0</v>
      </c>
      <c r="CX90" s="2">
        <v>0</v>
      </c>
      <c r="CY90" s="2">
        <v>0</v>
      </c>
      <c r="CZ90" s="2">
        <v>0</v>
      </c>
      <c r="DA90" s="105">
        <f t="shared" si="24"/>
        <v>0</v>
      </c>
      <c r="DB90" s="117">
        <f t="shared" si="23"/>
        <v>0</v>
      </c>
      <c r="DP90" s="175">
        <f t="shared" si="18"/>
        <v>0</v>
      </c>
      <c r="DQ90" s="175">
        <f t="shared" si="19"/>
        <v>0</v>
      </c>
      <c r="DR90" s="175">
        <f t="shared" si="20"/>
        <v>0</v>
      </c>
      <c r="DS90" s="175">
        <f t="shared" si="21"/>
        <v>0</v>
      </c>
      <c r="DT90" s="175"/>
    </row>
    <row r="91" spans="1:124" s="176" customFormat="1" ht="16.5" thickBot="1">
      <c r="A91" s="188"/>
      <c r="B91" s="187"/>
      <c r="C91" s="41" t="s">
        <v>54</v>
      </c>
      <c r="D91" s="152"/>
      <c r="E91" s="100"/>
      <c r="F91" s="101"/>
      <c r="G91" s="101"/>
      <c r="H91" s="101"/>
      <c r="I91" s="101"/>
      <c r="J91" s="101"/>
      <c r="K91" s="101"/>
      <c r="L91" s="101"/>
      <c r="M91" s="101"/>
      <c r="N91" s="101"/>
      <c r="O91" s="101"/>
      <c r="P91" s="5">
        <v>0</v>
      </c>
      <c r="Q91" s="5">
        <v>0</v>
      </c>
      <c r="R91" s="5">
        <v>0</v>
      </c>
      <c r="S91" s="5">
        <v>0</v>
      </c>
      <c r="T91" s="5">
        <v>0</v>
      </c>
      <c r="U91" s="5">
        <v>0</v>
      </c>
      <c r="V91" s="5">
        <v>0</v>
      </c>
      <c r="W91" s="5">
        <v>0</v>
      </c>
      <c r="X91" s="5">
        <v>0</v>
      </c>
      <c r="Y91" s="5">
        <v>0</v>
      </c>
      <c r="Z91" s="5">
        <v>0</v>
      </c>
      <c r="AA91" s="5">
        <v>0</v>
      </c>
      <c r="AB91" s="5">
        <v>0</v>
      </c>
      <c r="AC91" s="5">
        <v>0</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100"/>
      <c r="BD91" s="101"/>
      <c r="BE91" s="101"/>
      <c r="BF91" s="101"/>
      <c r="BG91" s="101"/>
      <c r="BH91" s="101"/>
      <c r="BI91" s="101"/>
      <c r="BJ91" s="101"/>
      <c r="BK91" s="101"/>
      <c r="BL91" s="101"/>
      <c r="BM91" s="101"/>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0</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105">
        <f t="shared" si="24"/>
        <v>0</v>
      </c>
      <c r="DB91" s="117">
        <f t="shared" si="23"/>
        <v>0</v>
      </c>
      <c r="DP91" s="175">
        <f t="shared" si="18"/>
        <v>0</v>
      </c>
      <c r="DQ91" s="175">
        <f t="shared" si="19"/>
        <v>0</v>
      </c>
      <c r="DR91" s="175">
        <f t="shared" si="20"/>
        <v>0</v>
      </c>
      <c r="DS91" s="175">
        <f t="shared" si="21"/>
        <v>0</v>
      </c>
      <c r="DT91" s="175"/>
    </row>
    <row r="92" spans="1:124" s="176" customFormat="1" ht="16.5" thickBot="1">
      <c r="A92" s="37"/>
      <c r="B92" s="38"/>
      <c r="C92" s="46" t="s">
        <v>148</v>
      </c>
      <c r="D92" s="153"/>
      <c r="E92" s="97">
        <v>0</v>
      </c>
      <c r="F92" s="98">
        <v>0</v>
      </c>
      <c r="G92" s="98">
        <v>0</v>
      </c>
      <c r="H92" s="98">
        <v>0</v>
      </c>
      <c r="I92" s="98">
        <v>0</v>
      </c>
      <c r="J92" s="98">
        <v>0</v>
      </c>
      <c r="K92" s="98">
        <v>0</v>
      </c>
      <c r="L92" s="98">
        <v>0</v>
      </c>
      <c r="M92" s="98">
        <v>0</v>
      </c>
      <c r="N92" s="98">
        <v>0</v>
      </c>
      <c r="O92" s="98">
        <v>0</v>
      </c>
      <c r="P92" s="98">
        <v>0</v>
      </c>
      <c r="Q92" s="98">
        <v>0</v>
      </c>
      <c r="R92" s="98">
        <v>0</v>
      </c>
      <c r="S92" s="98">
        <v>0</v>
      </c>
      <c r="T92" s="98">
        <v>0</v>
      </c>
      <c r="U92" s="98">
        <v>0</v>
      </c>
      <c r="V92" s="98">
        <v>0</v>
      </c>
      <c r="W92" s="98">
        <v>0</v>
      </c>
      <c r="X92" s="98">
        <v>0</v>
      </c>
      <c r="Y92" s="98">
        <v>0</v>
      </c>
      <c r="Z92" s="98">
        <v>0</v>
      </c>
      <c r="AA92" s="98">
        <v>0</v>
      </c>
      <c r="AB92" s="98">
        <v>0</v>
      </c>
      <c r="AC92" s="98">
        <v>0</v>
      </c>
      <c r="AD92" s="98">
        <v>0</v>
      </c>
      <c r="AE92" s="98">
        <v>0</v>
      </c>
      <c r="AF92" s="98">
        <v>0</v>
      </c>
      <c r="AG92" s="98">
        <v>0</v>
      </c>
      <c r="AH92" s="98">
        <v>0</v>
      </c>
      <c r="AI92" s="98">
        <v>0</v>
      </c>
      <c r="AJ92" s="98">
        <v>0</v>
      </c>
      <c r="AK92" s="98">
        <v>0</v>
      </c>
      <c r="AL92" s="98">
        <v>0</v>
      </c>
      <c r="AM92" s="98">
        <v>0</v>
      </c>
      <c r="AN92" s="98">
        <v>0</v>
      </c>
      <c r="AO92" s="98">
        <v>0</v>
      </c>
      <c r="AP92" s="98">
        <v>0</v>
      </c>
      <c r="AQ92" s="98">
        <v>0</v>
      </c>
      <c r="AR92" s="98">
        <v>0</v>
      </c>
      <c r="AS92" s="98">
        <v>0</v>
      </c>
      <c r="AT92" s="98">
        <v>0</v>
      </c>
      <c r="AU92" s="98">
        <v>0</v>
      </c>
      <c r="AV92" s="98">
        <v>0</v>
      </c>
      <c r="AW92" s="98">
        <v>0</v>
      </c>
      <c r="AX92" s="98">
        <v>0</v>
      </c>
      <c r="AY92" s="98">
        <v>0</v>
      </c>
      <c r="AZ92" s="98">
        <v>0</v>
      </c>
      <c r="BA92" s="98">
        <v>0</v>
      </c>
      <c r="BB92" s="98">
        <v>0</v>
      </c>
      <c r="BC92" s="97">
        <v>0</v>
      </c>
      <c r="BD92" s="98">
        <v>0</v>
      </c>
      <c r="BE92" s="98">
        <v>0</v>
      </c>
      <c r="BF92" s="98">
        <v>0</v>
      </c>
      <c r="BG92" s="98">
        <v>0</v>
      </c>
      <c r="BH92" s="98">
        <v>0</v>
      </c>
      <c r="BI92" s="98">
        <v>0</v>
      </c>
      <c r="BJ92" s="98">
        <v>0</v>
      </c>
      <c r="BK92" s="98">
        <v>0</v>
      </c>
      <c r="BL92" s="98">
        <v>0</v>
      </c>
      <c r="BM92" s="98">
        <v>0</v>
      </c>
      <c r="BN92" s="98">
        <v>0</v>
      </c>
      <c r="BO92" s="98">
        <v>0</v>
      </c>
      <c r="BP92" s="98">
        <v>0</v>
      </c>
      <c r="BQ92" s="98">
        <v>0</v>
      </c>
      <c r="BR92" s="98">
        <v>0</v>
      </c>
      <c r="BS92" s="98">
        <v>0</v>
      </c>
      <c r="BT92" s="98">
        <v>0</v>
      </c>
      <c r="BU92" s="98">
        <v>0</v>
      </c>
      <c r="BV92" s="98">
        <v>0</v>
      </c>
      <c r="BW92" s="98">
        <v>0</v>
      </c>
      <c r="BX92" s="98">
        <v>0</v>
      </c>
      <c r="BY92" s="98">
        <v>0</v>
      </c>
      <c r="BZ92" s="98">
        <v>0</v>
      </c>
      <c r="CA92" s="98">
        <v>0</v>
      </c>
      <c r="CB92" s="98">
        <v>0</v>
      </c>
      <c r="CC92" s="98">
        <v>0</v>
      </c>
      <c r="CD92" s="98">
        <v>0</v>
      </c>
      <c r="CE92" s="98">
        <v>0</v>
      </c>
      <c r="CF92" s="98">
        <v>0</v>
      </c>
      <c r="CG92" s="98">
        <v>0</v>
      </c>
      <c r="CH92" s="98">
        <v>0</v>
      </c>
      <c r="CI92" s="98">
        <v>0</v>
      </c>
      <c r="CJ92" s="98">
        <v>0</v>
      </c>
      <c r="CK92" s="98">
        <v>0</v>
      </c>
      <c r="CL92" s="98">
        <v>0</v>
      </c>
      <c r="CM92" s="98">
        <v>0</v>
      </c>
      <c r="CN92" s="98">
        <v>0</v>
      </c>
      <c r="CO92" s="98">
        <v>0</v>
      </c>
      <c r="CP92" s="98">
        <v>0</v>
      </c>
      <c r="CQ92" s="98">
        <v>0</v>
      </c>
      <c r="CR92" s="98">
        <v>0</v>
      </c>
      <c r="CS92" s="98">
        <v>0</v>
      </c>
      <c r="CT92" s="98">
        <v>0</v>
      </c>
      <c r="CU92" s="98">
        <v>0</v>
      </c>
      <c r="CV92" s="98">
        <v>0</v>
      </c>
      <c r="CW92" s="98">
        <v>0</v>
      </c>
      <c r="CX92" s="98">
        <v>0</v>
      </c>
      <c r="CY92" s="98">
        <v>0</v>
      </c>
      <c r="CZ92" s="98">
        <v>0</v>
      </c>
      <c r="DA92" s="105">
        <f t="shared" si="24"/>
        <v>0</v>
      </c>
      <c r="DB92" s="117">
        <f t="shared" si="23"/>
        <v>0</v>
      </c>
      <c r="DP92" s="175">
        <f t="shared" si="18"/>
        <v>0</v>
      </c>
      <c r="DQ92" s="175">
        <f t="shared" si="19"/>
        <v>0</v>
      </c>
      <c r="DR92" s="175">
        <f t="shared" si="20"/>
        <v>0</v>
      </c>
      <c r="DS92" s="175">
        <f t="shared" si="21"/>
        <v>0</v>
      </c>
      <c r="DT92" s="175"/>
    </row>
    <row r="93" spans="1:124" s="176" customFormat="1" ht="15.4" customHeight="1" thickBot="1">
      <c r="A93" s="185" t="str">
        <f>IF(DA92&lt;&gt;0,(IF(OR(A92="",B92=""),"Please fill in the two boxes above",IF(AND(B92="YES",OR(A92="OTHER",A92="")),"YES for direct impacts on business/household only",""))),"")</f>
        <v/>
      </c>
      <c r="B93" s="187"/>
      <c r="C93" s="40" t="s">
        <v>53</v>
      </c>
      <c r="D93" s="151"/>
      <c r="E93" s="99">
        <v>0</v>
      </c>
      <c r="F93" s="3">
        <v>0</v>
      </c>
      <c r="G93" s="3">
        <v>0</v>
      </c>
      <c r="H93" s="3">
        <v>0</v>
      </c>
      <c r="I93" s="3">
        <v>0</v>
      </c>
      <c r="J93" s="3">
        <v>0</v>
      </c>
      <c r="K93" s="3">
        <v>0</v>
      </c>
      <c r="L93" s="3">
        <v>0</v>
      </c>
      <c r="M93" s="3">
        <v>0</v>
      </c>
      <c r="N93" s="3">
        <v>0</v>
      </c>
      <c r="O93" s="2">
        <v>0</v>
      </c>
      <c r="P93" s="2">
        <v>0</v>
      </c>
      <c r="Q93" s="2">
        <v>0</v>
      </c>
      <c r="R93" s="2">
        <v>0</v>
      </c>
      <c r="S93" s="2">
        <v>0</v>
      </c>
      <c r="T93" s="2">
        <v>0</v>
      </c>
      <c r="U93" s="2">
        <v>0</v>
      </c>
      <c r="V93" s="2">
        <v>0</v>
      </c>
      <c r="W93" s="2">
        <v>0</v>
      </c>
      <c r="X93" s="2">
        <v>0</v>
      </c>
      <c r="Y93" s="2">
        <v>0</v>
      </c>
      <c r="Z93" s="2">
        <v>0</v>
      </c>
      <c r="AA93" s="2">
        <v>0</v>
      </c>
      <c r="AB93" s="2">
        <v>0</v>
      </c>
      <c r="AC93" s="2">
        <v>0</v>
      </c>
      <c r="AD93" s="2">
        <v>0</v>
      </c>
      <c r="AE93" s="2">
        <v>0</v>
      </c>
      <c r="AF93" s="2">
        <v>0</v>
      </c>
      <c r="AG93" s="2">
        <v>0</v>
      </c>
      <c r="AH93" s="2">
        <v>0</v>
      </c>
      <c r="AI93" s="2">
        <v>0</v>
      </c>
      <c r="AJ93" s="2">
        <v>0</v>
      </c>
      <c r="AK93" s="2">
        <v>0</v>
      </c>
      <c r="AL93" s="2">
        <v>0</v>
      </c>
      <c r="AM93" s="2">
        <v>0</v>
      </c>
      <c r="AN93" s="2">
        <v>0</v>
      </c>
      <c r="AO93" s="2">
        <v>0</v>
      </c>
      <c r="AP93" s="2">
        <v>0</v>
      </c>
      <c r="AQ93" s="2">
        <v>0</v>
      </c>
      <c r="AR93" s="2">
        <v>0</v>
      </c>
      <c r="AS93" s="2">
        <v>0</v>
      </c>
      <c r="AT93" s="2">
        <v>0</v>
      </c>
      <c r="AU93" s="2">
        <v>0</v>
      </c>
      <c r="AV93" s="2">
        <v>0</v>
      </c>
      <c r="AW93" s="2">
        <v>0</v>
      </c>
      <c r="AX93" s="2">
        <v>0</v>
      </c>
      <c r="AY93" s="2">
        <v>0</v>
      </c>
      <c r="AZ93" s="2">
        <v>0</v>
      </c>
      <c r="BA93" s="2">
        <v>0</v>
      </c>
      <c r="BB93" s="2">
        <v>0</v>
      </c>
      <c r="BC93" s="99">
        <v>0</v>
      </c>
      <c r="BD93" s="3">
        <v>0</v>
      </c>
      <c r="BE93" s="3">
        <v>0</v>
      </c>
      <c r="BF93" s="3">
        <v>0</v>
      </c>
      <c r="BG93" s="3">
        <v>0</v>
      </c>
      <c r="BH93" s="3">
        <v>0</v>
      </c>
      <c r="BI93" s="3">
        <v>0</v>
      </c>
      <c r="BJ93" s="3">
        <v>0</v>
      </c>
      <c r="BK93" s="3">
        <v>0</v>
      </c>
      <c r="BL93" s="3">
        <v>0</v>
      </c>
      <c r="BM93" s="2">
        <v>0</v>
      </c>
      <c r="BN93" s="2">
        <v>0</v>
      </c>
      <c r="BO93" s="2">
        <v>0</v>
      </c>
      <c r="BP93" s="2">
        <v>0</v>
      </c>
      <c r="BQ93" s="2">
        <v>0</v>
      </c>
      <c r="BR93" s="2">
        <v>0</v>
      </c>
      <c r="BS93" s="2">
        <v>0</v>
      </c>
      <c r="BT93" s="2">
        <v>0</v>
      </c>
      <c r="BU93" s="2">
        <v>0</v>
      </c>
      <c r="BV93" s="2">
        <v>0</v>
      </c>
      <c r="BW93" s="2">
        <v>0</v>
      </c>
      <c r="BX93" s="2">
        <v>0</v>
      </c>
      <c r="BY93" s="2">
        <v>0</v>
      </c>
      <c r="BZ93" s="2">
        <v>0</v>
      </c>
      <c r="CA93" s="2">
        <v>0</v>
      </c>
      <c r="CB93" s="2">
        <v>0</v>
      </c>
      <c r="CC93" s="2">
        <v>0</v>
      </c>
      <c r="CD93" s="2">
        <v>0</v>
      </c>
      <c r="CE93" s="2">
        <v>0</v>
      </c>
      <c r="CF93" s="2">
        <v>0</v>
      </c>
      <c r="CG93" s="2">
        <v>0</v>
      </c>
      <c r="CH93" s="2">
        <v>0</v>
      </c>
      <c r="CI93" s="2">
        <v>0</v>
      </c>
      <c r="CJ93" s="2">
        <v>0</v>
      </c>
      <c r="CK93" s="2">
        <v>0</v>
      </c>
      <c r="CL93" s="2">
        <v>0</v>
      </c>
      <c r="CM93" s="2">
        <v>0</v>
      </c>
      <c r="CN93" s="2">
        <v>0</v>
      </c>
      <c r="CO93" s="2">
        <v>0</v>
      </c>
      <c r="CP93" s="2">
        <v>0</v>
      </c>
      <c r="CQ93" s="2">
        <v>0</v>
      </c>
      <c r="CR93" s="2">
        <v>0</v>
      </c>
      <c r="CS93" s="2">
        <v>0</v>
      </c>
      <c r="CT93" s="2">
        <v>0</v>
      </c>
      <c r="CU93" s="2">
        <v>0</v>
      </c>
      <c r="CV93" s="2">
        <v>0</v>
      </c>
      <c r="CW93" s="2">
        <v>0</v>
      </c>
      <c r="CX93" s="2">
        <v>0</v>
      </c>
      <c r="CY93" s="2">
        <v>0</v>
      </c>
      <c r="CZ93" s="2">
        <v>0</v>
      </c>
      <c r="DA93" s="105">
        <f t="shared" si="24"/>
        <v>0</v>
      </c>
      <c r="DB93" s="117">
        <f t="shared" si="23"/>
        <v>0</v>
      </c>
      <c r="DP93" s="175">
        <f t="shared" si="18"/>
        <v>0</v>
      </c>
      <c r="DQ93" s="175">
        <f t="shared" si="19"/>
        <v>0</v>
      </c>
      <c r="DR93" s="175">
        <f t="shared" si="20"/>
        <v>0</v>
      </c>
      <c r="DS93" s="175">
        <f t="shared" si="21"/>
        <v>0</v>
      </c>
      <c r="DT93" s="175"/>
    </row>
    <row r="94" spans="1:124" s="176" customFormat="1" ht="16.5" thickBot="1">
      <c r="A94" s="188"/>
      <c r="B94" s="187"/>
      <c r="C94" s="41" t="s">
        <v>54</v>
      </c>
      <c r="D94" s="152"/>
      <c r="E94" s="100">
        <v>0</v>
      </c>
      <c r="F94" s="101">
        <v>0</v>
      </c>
      <c r="G94" s="101">
        <v>0</v>
      </c>
      <c r="H94" s="101">
        <v>0</v>
      </c>
      <c r="I94" s="101">
        <v>0</v>
      </c>
      <c r="J94" s="101">
        <v>0</v>
      </c>
      <c r="K94" s="101">
        <v>0</v>
      </c>
      <c r="L94" s="101">
        <v>0</v>
      </c>
      <c r="M94" s="101">
        <v>0</v>
      </c>
      <c r="N94" s="101">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100">
        <v>0</v>
      </c>
      <c r="BD94" s="101">
        <v>0</v>
      </c>
      <c r="BE94" s="101">
        <v>0</v>
      </c>
      <c r="BF94" s="101">
        <v>0</v>
      </c>
      <c r="BG94" s="101">
        <v>0</v>
      </c>
      <c r="BH94" s="101">
        <v>0</v>
      </c>
      <c r="BI94" s="101">
        <v>0</v>
      </c>
      <c r="BJ94" s="101">
        <v>0</v>
      </c>
      <c r="BK94" s="101">
        <v>0</v>
      </c>
      <c r="BL94" s="101">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105">
        <f t="shared" si="24"/>
        <v>0</v>
      </c>
      <c r="DB94" s="117">
        <f t="shared" si="23"/>
        <v>0</v>
      </c>
      <c r="DP94" s="175">
        <f t="shared" si="18"/>
        <v>0</v>
      </c>
      <c r="DQ94" s="175">
        <f t="shared" si="19"/>
        <v>0</v>
      </c>
      <c r="DR94" s="175">
        <f t="shared" si="20"/>
        <v>0</v>
      </c>
      <c r="DS94" s="175">
        <f t="shared" si="21"/>
        <v>0</v>
      </c>
      <c r="DT94" s="175"/>
    </row>
    <row r="95" spans="1:124" s="176" customFormat="1" ht="16.5" thickBot="1">
      <c r="A95" s="37"/>
      <c r="B95" s="38"/>
      <c r="C95" s="46" t="s">
        <v>149</v>
      </c>
      <c r="D95" s="153"/>
      <c r="E95" s="97">
        <v>0</v>
      </c>
      <c r="F95" s="98">
        <v>0</v>
      </c>
      <c r="G95" s="98">
        <v>0</v>
      </c>
      <c r="H95" s="98">
        <v>0</v>
      </c>
      <c r="I95" s="98">
        <v>0</v>
      </c>
      <c r="J95" s="98">
        <v>0</v>
      </c>
      <c r="K95" s="98">
        <v>0</v>
      </c>
      <c r="L95" s="98">
        <v>0</v>
      </c>
      <c r="M95" s="98">
        <v>0</v>
      </c>
      <c r="N95" s="98">
        <v>0</v>
      </c>
      <c r="O95" s="98">
        <v>0</v>
      </c>
      <c r="P95" s="98">
        <v>0</v>
      </c>
      <c r="Q95" s="98">
        <v>0</v>
      </c>
      <c r="R95" s="98">
        <v>0</v>
      </c>
      <c r="S95" s="98">
        <v>0</v>
      </c>
      <c r="T95" s="98">
        <v>0</v>
      </c>
      <c r="U95" s="98">
        <v>0</v>
      </c>
      <c r="V95" s="98">
        <v>0</v>
      </c>
      <c r="W95" s="98">
        <v>0</v>
      </c>
      <c r="X95" s="98">
        <v>0</v>
      </c>
      <c r="Y95" s="98">
        <v>0</v>
      </c>
      <c r="Z95" s="98">
        <v>0</v>
      </c>
      <c r="AA95" s="98">
        <v>0</v>
      </c>
      <c r="AB95" s="98">
        <v>0</v>
      </c>
      <c r="AC95" s="98">
        <v>0</v>
      </c>
      <c r="AD95" s="98">
        <v>0</v>
      </c>
      <c r="AE95" s="98">
        <v>0</v>
      </c>
      <c r="AF95" s="98">
        <v>0</v>
      </c>
      <c r="AG95" s="98">
        <v>0</v>
      </c>
      <c r="AH95" s="98">
        <v>0</v>
      </c>
      <c r="AI95" s="98">
        <v>0</v>
      </c>
      <c r="AJ95" s="98">
        <v>0</v>
      </c>
      <c r="AK95" s="98">
        <v>0</v>
      </c>
      <c r="AL95" s="98">
        <v>0</v>
      </c>
      <c r="AM95" s="98">
        <v>0</v>
      </c>
      <c r="AN95" s="98">
        <v>0</v>
      </c>
      <c r="AO95" s="98">
        <v>0</v>
      </c>
      <c r="AP95" s="98">
        <v>0</v>
      </c>
      <c r="AQ95" s="98">
        <v>0</v>
      </c>
      <c r="AR95" s="98">
        <v>0</v>
      </c>
      <c r="AS95" s="98">
        <v>0</v>
      </c>
      <c r="AT95" s="98">
        <v>0</v>
      </c>
      <c r="AU95" s="98">
        <v>0</v>
      </c>
      <c r="AV95" s="98">
        <v>0</v>
      </c>
      <c r="AW95" s="98">
        <v>0</v>
      </c>
      <c r="AX95" s="98">
        <v>0</v>
      </c>
      <c r="AY95" s="98">
        <v>0</v>
      </c>
      <c r="AZ95" s="98">
        <v>0</v>
      </c>
      <c r="BA95" s="98">
        <v>0</v>
      </c>
      <c r="BB95" s="98">
        <v>0</v>
      </c>
      <c r="BC95" s="97">
        <v>0</v>
      </c>
      <c r="BD95" s="98">
        <v>0</v>
      </c>
      <c r="BE95" s="98">
        <v>0</v>
      </c>
      <c r="BF95" s="98">
        <v>0</v>
      </c>
      <c r="BG95" s="98">
        <v>0</v>
      </c>
      <c r="BH95" s="98">
        <v>0</v>
      </c>
      <c r="BI95" s="98">
        <v>0</v>
      </c>
      <c r="BJ95" s="98">
        <v>0</v>
      </c>
      <c r="BK95" s="98">
        <v>0</v>
      </c>
      <c r="BL95" s="98">
        <v>0</v>
      </c>
      <c r="BM95" s="98">
        <v>0</v>
      </c>
      <c r="BN95" s="98">
        <v>0</v>
      </c>
      <c r="BO95" s="98">
        <v>0</v>
      </c>
      <c r="BP95" s="98">
        <v>0</v>
      </c>
      <c r="BQ95" s="98">
        <v>0</v>
      </c>
      <c r="BR95" s="98">
        <v>0</v>
      </c>
      <c r="BS95" s="98">
        <v>0</v>
      </c>
      <c r="BT95" s="98">
        <v>0</v>
      </c>
      <c r="BU95" s="98">
        <v>0</v>
      </c>
      <c r="BV95" s="98">
        <v>0</v>
      </c>
      <c r="BW95" s="98">
        <v>0</v>
      </c>
      <c r="BX95" s="98">
        <v>0</v>
      </c>
      <c r="BY95" s="98">
        <v>0</v>
      </c>
      <c r="BZ95" s="98">
        <v>0</v>
      </c>
      <c r="CA95" s="98">
        <v>0</v>
      </c>
      <c r="CB95" s="98">
        <v>0</v>
      </c>
      <c r="CC95" s="98">
        <v>0</v>
      </c>
      <c r="CD95" s="98">
        <v>0</v>
      </c>
      <c r="CE95" s="98">
        <v>0</v>
      </c>
      <c r="CF95" s="98">
        <v>0</v>
      </c>
      <c r="CG95" s="98">
        <v>0</v>
      </c>
      <c r="CH95" s="98">
        <v>0</v>
      </c>
      <c r="CI95" s="98">
        <v>0</v>
      </c>
      <c r="CJ95" s="98">
        <v>0</v>
      </c>
      <c r="CK95" s="98">
        <v>0</v>
      </c>
      <c r="CL95" s="98">
        <v>0</v>
      </c>
      <c r="CM95" s="98">
        <v>0</v>
      </c>
      <c r="CN95" s="98">
        <v>0</v>
      </c>
      <c r="CO95" s="98">
        <v>0</v>
      </c>
      <c r="CP95" s="98">
        <v>0</v>
      </c>
      <c r="CQ95" s="98">
        <v>0</v>
      </c>
      <c r="CR95" s="98">
        <v>0</v>
      </c>
      <c r="CS95" s="98">
        <v>0</v>
      </c>
      <c r="CT95" s="98">
        <v>0</v>
      </c>
      <c r="CU95" s="98">
        <v>0</v>
      </c>
      <c r="CV95" s="98">
        <v>0</v>
      </c>
      <c r="CW95" s="98">
        <v>0</v>
      </c>
      <c r="CX95" s="98">
        <v>0</v>
      </c>
      <c r="CY95" s="98">
        <v>0</v>
      </c>
      <c r="CZ95" s="98">
        <v>0</v>
      </c>
      <c r="DA95" s="105">
        <f t="shared" si="24"/>
        <v>0</v>
      </c>
      <c r="DB95" s="117">
        <f t="shared" si="23"/>
        <v>0</v>
      </c>
      <c r="DP95" s="175">
        <f t="shared" si="18"/>
        <v>0</v>
      </c>
      <c r="DQ95" s="175">
        <f t="shared" si="19"/>
        <v>0</v>
      </c>
      <c r="DR95" s="175">
        <f t="shared" si="20"/>
        <v>0</v>
      </c>
      <c r="DS95" s="175">
        <f t="shared" si="21"/>
        <v>0</v>
      </c>
      <c r="DT95" s="175"/>
    </row>
    <row r="96" spans="1:124" s="176" customFormat="1" ht="15.4" customHeight="1" thickBot="1">
      <c r="A96" s="185" t="str">
        <f>IF(DA95&lt;&gt;0,(IF(OR(A95="",B95=""),"Please fill in the two boxes above",IF(AND(B95="YES",OR(A95="OTHER",A95="")),"YES for direct impacts on business/household only",""))),"")</f>
        <v/>
      </c>
      <c r="B96" s="187"/>
      <c r="C96" s="40" t="s">
        <v>53</v>
      </c>
      <c r="D96" s="151"/>
      <c r="E96" s="99">
        <v>0</v>
      </c>
      <c r="F96" s="3">
        <v>0</v>
      </c>
      <c r="G96" s="3">
        <v>0</v>
      </c>
      <c r="H96" s="3">
        <v>0</v>
      </c>
      <c r="I96" s="3">
        <v>0</v>
      </c>
      <c r="J96" s="3">
        <v>0</v>
      </c>
      <c r="K96" s="3">
        <v>0</v>
      </c>
      <c r="L96" s="3">
        <v>0</v>
      </c>
      <c r="M96" s="3">
        <v>0</v>
      </c>
      <c r="N96" s="3">
        <v>0</v>
      </c>
      <c r="O96" s="2">
        <v>0</v>
      </c>
      <c r="P96" s="2">
        <v>0</v>
      </c>
      <c r="Q96" s="2">
        <v>0</v>
      </c>
      <c r="R96" s="2">
        <v>0</v>
      </c>
      <c r="S96" s="2">
        <v>0</v>
      </c>
      <c r="T96" s="2">
        <v>0</v>
      </c>
      <c r="U96" s="2">
        <v>0</v>
      </c>
      <c r="V96" s="2">
        <v>0</v>
      </c>
      <c r="W96" s="2">
        <v>0</v>
      </c>
      <c r="X96" s="2">
        <v>0</v>
      </c>
      <c r="Y96" s="2">
        <v>0</v>
      </c>
      <c r="Z96" s="2">
        <v>0</v>
      </c>
      <c r="AA96" s="2">
        <v>0</v>
      </c>
      <c r="AB96" s="2">
        <v>0</v>
      </c>
      <c r="AC96" s="2">
        <v>0</v>
      </c>
      <c r="AD96" s="2">
        <v>0</v>
      </c>
      <c r="AE96" s="2">
        <v>0</v>
      </c>
      <c r="AF96" s="2">
        <v>0</v>
      </c>
      <c r="AG96" s="2">
        <v>0</v>
      </c>
      <c r="AH96" s="2">
        <v>0</v>
      </c>
      <c r="AI96" s="2">
        <v>0</v>
      </c>
      <c r="AJ96" s="2">
        <v>0</v>
      </c>
      <c r="AK96" s="2">
        <v>0</v>
      </c>
      <c r="AL96" s="2">
        <v>0</v>
      </c>
      <c r="AM96" s="2">
        <v>0</v>
      </c>
      <c r="AN96" s="2">
        <v>0</v>
      </c>
      <c r="AO96" s="2">
        <v>0</v>
      </c>
      <c r="AP96" s="2">
        <v>0</v>
      </c>
      <c r="AQ96" s="2">
        <v>0</v>
      </c>
      <c r="AR96" s="2">
        <v>0</v>
      </c>
      <c r="AS96" s="2">
        <v>0</v>
      </c>
      <c r="AT96" s="2">
        <v>0</v>
      </c>
      <c r="AU96" s="2">
        <v>0</v>
      </c>
      <c r="AV96" s="2">
        <v>0</v>
      </c>
      <c r="AW96" s="2">
        <v>0</v>
      </c>
      <c r="AX96" s="2">
        <v>0</v>
      </c>
      <c r="AY96" s="2">
        <v>0</v>
      </c>
      <c r="AZ96" s="2">
        <v>0</v>
      </c>
      <c r="BA96" s="2">
        <v>0</v>
      </c>
      <c r="BB96" s="2">
        <v>0</v>
      </c>
      <c r="BC96" s="99">
        <v>0</v>
      </c>
      <c r="BD96" s="3">
        <v>0</v>
      </c>
      <c r="BE96" s="3">
        <v>0</v>
      </c>
      <c r="BF96" s="3">
        <v>0</v>
      </c>
      <c r="BG96" s="3">
        <v>0</v>
      </c>
      <c r="BH96" s="3">
        <v>0</v>
      </c>
      <c r="BI96" s="3">
        <v>0</v>
      </c>
      <c r="BJ96" s="3">
        <v>0</v>
      </c>
      <c r="BK96" s="3">
        <v>0</v>
      </c>
      <c r="BL96" s="3">
        <v>0</v>
      </c>
      <c r="BM96" s="2">
        <v>0</v>
      </c>
      <c r="BN96" s="2">
        <v>0</v>
      </c>
      <c r="BO96" s="2">
        <v>0</v>
      </c>
      <c r="BP96" s="2">
        <v>0</v>
      </c>
      <c r="BQ96" s="2">
        <v>0</v>
      </c>
      <c r="BR96" s="2">
        <v>0</v>
      </c>
      <c r="BS96" s="2">
        <v>0</v>
      </c>
      <c r="BT96" s="2">
        <v>0</v>
      </c>
      <c r="BU96" s="2">
        <v>0</v>
      </c>
      <c r="BV96" s="2">
        <v>0</v>
      </c>
      <c r="BW96" s="2">
        <v>0</v>
      </c>
      <c r="BX96" s="2">
        <v>0</v>
      </c>
      <c r="BY96" s="2">
        <v>0</v>
      </c>
      <c r="BZ96" s="2">
        <v>0</v>
      </c>
      <c r="CA96" s="2">
        <v>0</v>
      </c>
      <c r="CB96" s="2">
        <v>0</v>
      </c>
      <c r="CC96" s="2">
        <v>0</v>
      </c>
      <c r="CD96" s="2">
        <v>0</v>
      </c>
      <c r="CE96" s="2">
        <v>0</v>
      </c>
      <c r="CF96" s="2">
        <v>0</v>
      </c>
      <c r="CG96" s="2">
        <v>0</v>
      </c>
      <c r="CH96" s="2">
        <v>0</v>
      </c>
      <c r="CI96" s="2">
        <v>0</v>
      </c>
      <c r="CJ96" s="2">
        <v>0</v>
      </c>
      <c r="CK96" s="2">
        <v>0</v>
      </c>
      <c r="CL96" s="2">
        <v>0</v>
      </c>
      <c r="CM96" s="2">
        <v>0</v>
      </c>
      <c r="CN96" s="2">
        <v>0</v>
      </c>
      <c r="CO96" s="2">
        <v>0</v>
      </c>
      <c r="CP96" s="2">
        <v>0</v>
      </c>
      <c r="CQ96" s="2">
        <v>0</v>
      </c>
      <c r="CR96" s="2">
        <v>0</v>
      </c>
      <c r="CS96" s="2">
        <v>0</v>
      </c>
      <c r="CT96" s="2">
        <v>0</v>
      </c>
      <c r="CU96" s="2">
        <v>0</v>
      </c>
      <c r="CV96" s="2">
        <v>0</v>
      </c>
      <c r="CW96" s="2">
        <v>0</v>
      </c>
      <c r="CX96" s="2">
        <v>0</v>
      </c>
      <c r="CY96" s="2">
        <v>0</v>
      </c>
      <c r="CZ96" s="2">
        <v>0</v>
      </c>
      <c r="DA96" s="105">
        <f t="shared" si="24"/>
        <v>0</v>
      </c>
      <c r="DB96" s="117">
        <f t="shared" si="23"/>
        <v>0</v>
      </c>
      <c r="DP96" s="175">
        <f t="shared" si="18"/>
        <v>0</v>
      </c>
      <c r="DQ96" s="175">
        <f t="shared" si="19"/>
        <v>0</v>
      </c>
      <c r="DR96" s="175">
        <f t="shared" si="20"/>
        <v>0</v>
      </c>
      <c r="DS96" s="175">
        <f t="shared" si="21"/>
        <v>0</v>
      </c>
      <c r="DT96" s="175"/>
    </row>
    <row r="97" spans="1:124" s="176" customFormat="1" ht="16.5" thickBot="1">
      <c r="A97" s="188"/>
      <c r="B97" s="187"/>
      <c r="C97" s="41" t="s">
        <v>54</v>
      </c>
      <c r="D97" s="152"/>
      <c r="E97" s="100"/>
      <c r="F97" s="101"/>
      <c r="G97" s="101"/>
      <c r="H97" s="101"/>
      <c r="I97" s="101"/>
      <c r="J97" s="101"/>
      <c r="K97" s="101"/>
      <c r="L97" s="101"/>
      <c r="M97" s="101"/>
      <c r="N97" s="101"/>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100"/>
      <c r="BD97" s="101"/>
      <c r="BE97" s="101"/>
      <c r="BF97" s="101"/>
      <c r="BG97" s="101"/>
      <c r="BH97" s="101"/>
      <c r="BI97" s="101"/>
      <c r="BJ97" s="101"/>
      <c r="BK97" s="101"/>
      <c r="BL97" s="101"/>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0</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105">
        <f t="shared" si="24"/>
        <v>0</v>
      </c>
      <c r="DB97" s="117">
        <f t="shared" si="23"/>
        <v>0</v>
      </c>
      <c r="DP97" s="175">
        <f t="shared" si="18"/>
        <v>0</v>
      </c>
      <c r="DQ97" s="175">
        <f t="shared" si="19"/>
        <v>0</v>
      </c>
      <c r="DR97" s="175">
        <f t="shared" si="20"/>
        <v>0</v>
      </c>
      <c r="DS97" s="175">
        <f t="shared" si="21"/>
        <v>0</v>
      </c>
      <c r="DT97" s="175"/>
    </row>
    <row r="98" spans="1:124" s="176" customFormat="1" ht="16.5" thickBot="1">
      <c r="A98" s="37"/>
      <c r="B98" s="38"/>
      <c r="C98" s="46" t="s">
        <v>150</v>
      </c>
      <c r="D98" s="153"/>
      <c r="E98" s="3"/>
      <c r="F98" s="3"/>
      <c r="G98" s="3"/>
      <c r="H98" s="3"/>
      <c r="I98" s="3"/>
      <c r="J98" s="3"/>
      <c r="K98" s="3"/>
      <c r="L98" s="3"/>
      <c r="M98" s="3"/>
      <c r="N98" s="3"/>
      <c r="O98" s="3">
        <v>0</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0</v>
      </c>
      <c r="AH98" s="3">
        <v>0</v>
      </c>
      <c r="AI98" s="3">
        <v>0</v>
      </c>
      <c r="AJ98" s="3">
        <v>0</v>
      </c>
      <c r="AK98" s="3">
        <v>0</v>
      </c>
      <c r="AL98" s="3">
        <v>0</v>
      </c>
      <c r="AM98" s="3">
        <v>0</v>
      </c>
      <c r="AN98" s="3">
        <v>0</v>
      </c>
      <c r="AO98" s="3">
        <v>0</v>
      </c>
      <c r="AP98" s="3">
        <v>0</v>
      </c>
      <c r="AQ98" s="3">
        <v>0</v>
      </c>
      <c r="AR98" s="3">
        <v>0</v>
      </c>
      <c r="AS98" s="3">
        <v>0</v>
      </c>
      <c r="AT98" s="3">
        <v>0</v>
      </c>
      <c r="AU98" s="3">
        <v>0</v>
      </c>
      <c r="AV98" s="3">
        <v>0</v>
      </c>
      <c r="AW98" s="3">
        <v>0</v>
      </c>
      <c r="AX98" s="3">
        <v>0</v>
      </c>
      <c r="AY98" s="3">
        <v>0</v>
      </c>
      <c r="AZ98" s="3">
        <v>0</v>
      </c>
      <c r="BA98" s="3">
        <v>0</v>
      </c>
      <c r="BB98" s="3">
        <v>0</v>
      </c>
      <c r="BC98" s="3"/>
      <c r="BD98" s="3"/>
      <c r="BE98" s="3"/>
      <c r="BF98" s="3"/>
      <c r="BG98" s="3"/>
      <c r="BH98" s="3"/>
      <c r="BI98" s="3"/>
      <c r="BJ98" s="3"/>
      <c r="BK98" s="3"/>
      <c r="BL98" s="3"/>
      <c r="BM98" s="3">
        <v>0</v>
      </c>
      <c r="BN98" s="3">
        <v>0</v>
      </c>
      <c r="BO98" s="3">
        <v>0</v>
      </c>
      <c r="BP98" s="3">
        <v>0</v>
      </c>
      <c r="BQ98" s="3">
        <v>0</v>
      </c>
      <c r="BR98" s="3">
        <v>0</v>
      </c>
      <c r="BS98" s="3">
        <v>0</v>
      </c>
      <c r="BT98" s="3">
        <v>0</v>
      </c>
      <c r="BU98" s="3">
        <v>0</v>
      </c>
      <c r="BV98" s="3">
        <v>0</v>
      </c>
      <c r="BW98" s="3">
        <v>0</v>
      </c>
      <c r="BX98" s="3">
        <v>0</v>
      </c>
      <c r="BY98" s="3">
        <v>0</v>
      </c>
      <c r="BZ98" s="3">
        <v>0</v>
      </c>
      <c r="CA98" s="3">
        <v>0</v>
      </c>
      <c r="CB98" s="3">
        <v>0</v>
      </c>
      <c r="CC98" s="3">
        <v>0</v>
      </c>
      <c r="CD98" s="3">
        <v>0</v>
      </c>
      <c r="CE98" s="3">
        <v>0</v>
      </c>
      <c r="CF98" s="3">
        <v>0</v>
      </c>
      <c r="CG98" s="3">
        <v>0</v>
      </c>
      <c r="CH98" s="3">
        <v>0</v>
      </c>
      <c r="CI98" s="3">
        <v>0</v>
      </c>
      <c r="CJ98" s="3">
        <v>0</v>
      </c>
      <c r="CK98" s="3">
        <v>0</v>
      </c>
      <c r="CL98" s="3">
        <v>0</v>
      </c>
      <c r="CM98" s="3">
        <v>0</v>
      </c>
      <c r="CN98" s="3">
        <v>0</v>
      </c>
      <c r="CO98" s="3">
        <v>0</v>
      </c>
      <c r="CP98" s="3">
        <v>0</v>
      </c>
      <c r="CQ98" s="3">
        <v>0</v>
      </c>
      <c r="CR98" s="3">
        <v>0</v>
      </c>
      <c r="CS98" s="3">
        <v>0</v>
      </c>
      <c r="CT98" s="3">
        <v>0</v>
      </c>
      <c r="CU98" s="3">
        <v>0</v>
      </c>
      <c r="CV98" s="3">
        <v>0</v>
      </c>
      <c r="CW98" s="3">
        <v>0</v>
      </c>
      <c r="CX98" s="3">
        <v>0</v>
      </c>
      <c r="CY98" s="3">
        <v>0</v>
      </c>
      <c r="CZ98" s="3">
        <v>0</v>
      </c>
      <c r="DA98" s="105">
        <f t="shared" si="24"/>
        <v>0</v>
      </c>
      <c r="DB98" s="117">
        <f t="shared" si="23"/>
        <v>0</v>
      </c>
      <c r="DP98" s="175">
        <f t="shared" si="18"/>
        <v>0</v>
      </c>
      <c r="DQ98" s="175">
        <f t="shared" si="19"/>
        <v>0</v>
      </c>
      <c r="DR98" s="175">
        <f t="shared" si="20"/>
        <v>0</v>
      </c>
      <c r="DS98" s="175">
        <f t="shared" si="21"/>
        <v>0</v>
      </c>
      <c r="DT98" s="175"/>
    </row>
    <row r="99" spans="1:124" s="176" customFormat="1" ht="15.4" customHeight="1" thickBot="1">
      <c r="A99" s="185" t="str">
        <f>IF(DA98&lt;&gt;0,(IF(OR(A98="",B98=""),"Please fill in the two boxes above",IF(AND(B98="YES",OR(A98="OTHER",A98="")),"YES for direct impacts on business/household only",""))),"")</f>
        <v/>
      </c>
      <c r="B99" s="187"/>
      <c r="C99" s="40" t="s">
        <v>53</v>
      </c>
      <c r="D99" s="151"/>
      <c r="E99" s="2"/>
      <c r="F99" s="2"/>
      <c r="G99" s="2"/>
      <c r="H99" s="2"/>
      <c r="I99" s="2"/>
      <c r="J99" s="2"/>
      <c r="K99" s="2"/>
      <c r="L99" s="2"/>
      <c r="M99" s="2"/>
      <c r="N99" s="2"/>
      <c r="O99" s="2">
        <v>0</v>
      </c>
      <c r="P99" s="2">
        <v>0</v>
      </c>
      <c r="Q99" s="2">
        <v>0</v>
      </c>
      <c r="R99" s="2">
        <v>0</v>
      </c>
      <c r="S99" s="2">
        <v>0</v>
      </c>
      <c r="T99" s="2">
        <v>0</v>
      </c>
      <c r="U99" s="2">
        <v>0</v>
      </c>
      <c r="V99" s="2">
        <v>0</v>
      </c>
      <c r="W99" s="2">
        <v>0</v>
      </c>
      <c r="X99" s="2">
        <v>0</v>
      </c>
      <c r="Y99" s="2">
        <v>0</v>
      </c>
      <c r="Z99" s="2">
        <v>0</v>
      </c>
      <c r="AA99" s="2">
        <v>0</v>
      </c>
      <c r="AB99" s="2">
        <v>0</v>
      </c>
      <c r="AC99" s="2">
        <v>0</v>
      </c>
      <c r="AD99" s="2">
        <v>0</v>
      </c>
      <c r="AE99" s="2">
        <v>0</v>
      </c>
      <c r="AF99" s="2">
        <v>0</v>
      </c>
      <c r="AG99" s="2">
        <v>0</v>
      </c>
      <c r="AH99" s="2">
        <v>0</v>
      </c>
      <c r="AI99" s="2">
        <v>0</v>
      </c>
      <c r="AJ99" s="2">
        <v>0</v>
      </c>
      <c r="AK99" s="2">
        <v>0</v>
      </c>
      <c r="AL99" s="2">
        <v>0</v>
      </c>
      <c r="AM99" s="2">
        <v>0</v>
      </c>
      <c r="AN99" s="2">
        <v>0</v>
      </c>
      <c r="AO99" s="2">
        <v>0</v>
      </c>
      <c r="AP99" s="2">
        <v>0</v>
      </c>
      <c r="AQ99" s="2">
        <v>0</v>
      </c>
      <c r="AR99" s="2">
        <v>0</v>
      </c>
      <c r="AS99" s="2">
        <v>0</v>
      </c>
      <c r="AT99" s="2">
        <v>0</v>
      </c>
      <c r="AU99" s="2">
        <v>0</v>
      </c>
      <c r="AV99" s="2">
        <v>0</v>
      </c>
      <c r="AW99" s="2">
        <v>0</v>
      </c>
      <c r="AX99" s="2">
        <v>0</v>
      </c>
      <c r="AY99" s="2">
        <v>0</v>
      </c>
      <c r="AZ99" s="2">
        <v>0</v>
      </c>
      <c r="BA99" s="2">
        <v>0</v>
      </c>
      <c r="BB99" s="2">
        <v>0</v>
      </c>
      <c r="BC99" s="2"/>
      <c r="BD99" s="2"/>
      <c r="BE99" s="2"/>
      <c r="BF99" s="2"/>
      <c r="BG99" s="2"/>
      <c r="BH99" s="2"/>
      <c r="BI99" s="2"/>
      <c r="BJ99" s="2"/>
      <c r="BK99" s="2"/>
      <c r="BL99" s="2"/>
      <c r="BM99" s="2">
        <v>0</v>
      </c>
      <c r="BN99" s="2">
        <v>0</v>
      </c>
      <c r="BO99" s="2">
        <v>0</v>
      </c>
      <c r="BP99" s="2">
        <v>0</v>
      </c>
      <c r="BQ99" s="2">
        <v>0</v>
      </c>
      <c r="BR99" s="2">
        <v>0</v>
      </c>
      <c r="BS99" s="2">
        <v>0</v>
      </c>
      <c r="BT99" s="2">
        <v>0</v>
      </c>
      <c r="BU99" s="2">
        <v>0</v>
      </c>
      <c r="BV99" s="2">
        <v>0</v>
      </c>
      <c r="BW99" s="2">
        <v>0</v>
      </c>
      <c r="BX99" s="2">
        <v>0</v>
      </c>
      <c r="BY99" s="2">
        <v>0</v>
      </c>
      <c r="BZ99" s="2">
        <v>0</v>
      </c>
      <c r="CA99" s="2">
        <v>0</v>
      </c>
      <c r="CB99" s="2">
        <v>0</v>
      </c>
      <c r="CC99" s="2">
        <v>0</v>
      </c>
      <c r="CD99" s="2">
        <v>0</v>
      </c>
      <c r="CE99" s="2">
        <v>0</v>
      </c>
      <c r="CF99" s="2">
        <v>0</v>
      </c>
      <c r="CG99" s="2">
        <v>0</v>
      </c>
      <c r="CH99" s="2">
        <v>0</v>
      </c>
      <c r="CI99" s="2">
        <v>0</v>
      </c>
      <c r="CJ99" s="2">
        <v>0</v>
      </c>
      <c r="CK99" s="2">
        <v>0</v>
      </c>
      <c r="CL99" s="2">
        <v>0</v>
      </c>
      <c r="CM99" s="2">
        <v>0</v>
      </c>
      <c r="CN99" s="2">
        <v>0</v>
      </c>
      <c r="CO99" s="2">
        <v>0</v>
      </c>
      <c r="CP99" s="2">
        <v>0</v>
      </c>
      <c r="CQ99" s="2">
        <v>0</v>
      </c>
      <c r="CR99" s="2">
        <v>0</v>
      </c>
      <c r="CS99" s="2">
        <v>0</v>
      </c>
      <c r="CT99" s="2">
        <v>0</v>
      </c>
      <c r="CU99" s="2">
        <v>0</v>
      </c>
      <c r="CV99" s="2">
        <v>0</v>
      </c>
      <c r="CW99" s="2">
        <v>0</v>
      </c>
      <c r="CX99" s="2">
        <v>0</v>
      </c>
      <c r="CY99" s="2">
        <v>0</v>
      </c>
      <c r="CZ99" s="2">
        <v>0</v>
      </c>
      <c r="DA99" s="105">
        <f t="shared" si="24"/>
        <v>0</v>
      </c>
      <c r="DB99" s="117">
        <f t="shared" si="23"/>
        <v>0</v>
      </c>
      <c r="DP99" s="175">
        <f t="shared" si="18"/>
        <v>0</v>
      </c>
      <c r="DQ99" s="175">
        <f t="shared" si="19"/>
        <v>0</v>
      </c>
      <c r="DR99" s="175">
        <f t="shared" si="20"/>
        <v>0</v>
      </c>
      <c r="DS99" s="175">
        <f t="shared" si="21"/>
        <v>0</v>
      </c>
      <c r="DT99" s="175"/>
    </row>
    <row r="100" spans="1:124" s="176" customFormat="1" ht="16.5" thickBot="1">
      <c r="A100" s="188"/>
      <c r="B100" s="187"/>
      <c r="C100" s="42" t="s">
        <v>54</v>
      </c>
      <c r="D100" s="154"/>
      <c r="E100" s="4"/>
      <c r="F100" s="5"/>
      <c r="G100" s="5"/>
      <c r="H100" s="5"/>
      <c r="I100" s="5"/>
      <c r="J100" s="5"/>
      <c r="K100" s="5"/>
      <c r="L100" s="5"/>
      <c r="M100" s="5"/>
      <c r="N100" s="5"/>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0</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4"/>
      <c r="BD100" s="5"/>
      <c r="BE100" s="5"/>
      <c r="BF100" s="5"/>
      <c r="BG100" s="5"/>
      <c r="BH100" s="5"/>
      <c r="BI100" s="5"/>
      <c r="BJ100" s="5"/>
      <c r="BK100" s="5"/>
      <c r="BL100" s="5"/>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0</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105">
        <f t="shared" si="24"/>
        <v>0</v>
      </c>
      <c r="DB100" s="117">
        <f t="shared" si="23"/>
        <v>0</v>
      </c>
      <c r="DP100" s="175">
        <f t="shared" si="18"/>
        <v>0</v>
      </c>
      <c r="DQ100" s="175">
        <f t="shared" si="19"/>
        <v>0</v>
      </c>
      <c r="DR100" s="175">
        <f t="shared" si="20"/>
        <v>0</v>
      </c>
      <c r="DS100" s="175">
        <f t="shared" si="21"/>
        <v>0</v>
      </c>
      <c r="DT100" s="175"/>
    </row>
    <row r="101" spans="1:124" s="176" customFormat="1" ht="15.4" hidden="1" customHeight="1" outlineLevel="1" thickBot="1">
      <c r="A101" s="37"/>
      <c r="B101" s="38"/>
      <c r="C101" s="45" t="s">
        <v>151</v>
      </c>
      <c r="D101" s="153"/>
      <c r="E101" s="97"/>
      <c r="F101" s="98"/>
      <c r="G101" s="98"/>
      <c r="H101" s="98"/>
      <c r="I101" s="98"/>
      <c r="J101" s="98"/>
      <c r="K101" s="98"/>
      <c r="L101" s="98"/>
      <c r="M101" s="98"/>
      <c r="N101" s="98"/>
      <c r="O101" s="98">
        <v>0</v>
      </c>
      <c r="P101" s="98">
        <v>0</v>
      </c>
      <c r="Q101" s="98">
        <v>0</v>
      </c>
      <c r="R101" s="98">
        <v>0</v>
      </c>
      <c r="S101" s="98">
        <v>0</v>
      </c>
      <c r="T101" s="98">
        <v>0</v>
      </c>
      <c r="U101" s="98">
        <v>0</v>
      </c>
      <c r="V101" s="98">
        <v>0</v>
      </c>
      <c r="W101" s="98">
        <v>0</v>
      </c>
      <c r="X101" s="98">
        <v>0</v>
      </c>
      <c r="Y101" s="98">
        <v>0</v>
      </c>
      <c r="Z101" s="98">
        <v>0</v>
      </c>
      <c r="AA101" s="98">
        <v>0</v>
      </c>
      <c r="AB101" s="98">
        <v>0</v>
      </c>
      <c r="AC101" s="98">
        <v>0</v>
      </c>
      <c r="AD101" s="98">
        <v>0</v>
      </c>
      <c r="AE101" s="98">
        <v>0</v>
      </c>
      <c r="AF101" s="98">
        <v>0</v>
      </c>
      <c r="AG101" s="98">
        <v>0</v>
      </c>
      <c r="AH101" s="98">
        <v>0</v>
      </c>
      <c r="AI101" s="98">
        <v>0</v>
      </c>
      <c r="AJ101" s="98">
        <v>0</v>
      </c>
      <c r="AK101" s="98">
        <v>0</v>
      </c>
      <c r="AL101" s="98">
        <v>0</v>
      </c>
      <c r="AM101" s="98">
        <v>0</v>
      </c>
      <c r="AN101" s="98">
        <v>0</v>
      </c>
      <c r="AO101" s="98">
        <v>0</v>
      </c>
      <c r="AP101" s="98">
        <v>0</v>
      </c>
      <c r="AQ101" s="98">
        <v>0</v>
      </c>
      <c r="AR101" s="98">
        <v>0</v>
      </c>
      <c r="AS101" s="98">
        <v>0</v>
      </c>
      <c r="AT101" s="98">
        <v>0</v>
      </c>
      <c r="AU101" s="98">
        <v>0</v>
      </c>
      <c r="AV101" s="98">
        <v>0</v>
      </c>
      <c r="AW101" s="98">
        <v>0</v>
      </c>
      <c r="AX101" s="98">
        <v>0</v>
      </c>
      <c r="AY101" s="98">
        <v>0</v>
      </c>
      <c r="AZ101" s="98">
        <v>0</v>
      </c>
      <c r="BA101" s="98">
        <v>0</v>
      </c>
      <c r="BB101" s="98">
        <v>0</v>
      </c>
      <c r="BC101" s="97"/>
      <c r="BD101" s="98"/>
      <c r="BE101" s="98"/>
      <c r="BF101" s="98"/>
      <c r="BG101" s="98"/>
      <c r="BH101" s="98"/>
      <c r="BI101" s="98"/>
      <c r="BJ101" s="98"/>
      <c r="BK101" s="98"/>
      <c r="BL101" s="98"/>
      <c r="BM101" s="98">
        <v>0</v>
      </c>
      <c r="BN101" s="98">
        <v>0</v>
      </c>
      <c r="BO101" s="98">
        <v>0</v>
      </c>
      <c r="BP101" s="98">
        <v>0</v>
      </c>
      <c r="BQ101" s="98">
        <v>0</v>
      </c>
      <c r="BR101" s="98">
        <v>0</v>
      </c>
      <c r="BS101" s="98">
        <v>0</v>
      </c>
      <c r="BT101" s="98">
        <v>0</v>
      </c>
      <c r="BU101" s="98">
        <v>0</v>
      </c>
      <c r="BV101" s="98">
        <v>0</v>
      </c>
      <c r="BW101" s="98">
        <v>0</v>
      </c>
      <c r="BX101" s="98">
        <v>0</v>
      </c>
      <c r="BY101" s="98">
        <v>0</v>
      </c>
      <c r="BZ101" s="98">
        <v>0</v>
      </c>
      <c r="CA101" s="98">
        <v>0</v>
      </c>
      <c r="CB101" s="98">
        <v>0</v>
      </c>
      <c r="CC101" s="98">
        <v>0</v>
      </c>
      <c r="CD101" s="98">
        <v>0</v>
      </c>
      <c r="CE101" s="98">
        <v>0</v>
      </c>
      <c r="CF101" s="98">
        <v>0</v>
      </c>
      <c r="CG101" s="98">
        <v>0</v>
      </c>
      <c r="CH101" s="98">
        <v>0</v>
      </c>
      <c r="CI101" s="98">
        <v>0</v>
      </c>
      <c r="CJ101" s="98">
        <v>0</v>
      </c>
      <c r="CK101" s="98">
        <v>0</v>
      </c>
      <c r="CL101" s="98">
        <v>0</v>
      </c>
      <c r="CM101" s="98">
        <v>0</v>
      </c>
      <c r="CN101" s="98">
        <v>0</v>
      </c>
      <c r="CO101" s="98">
        <v>0</v>
      </c>
      <c r="CP101" s="98">
        <v>0</v>
      </c>
      <c r="CQ101" s="98">
        <v>0</v>
      </c>
      <c r="CR101" s="98">
        <v>0</v>
      </c>
      <c r="CS101" s="98">
        <v>0</v>
      </c>
      <c r="CT101" s="98">
        <v>0</v>
      </c>
      <c r="CU101" s="98">
        <v>0</v>
      </c>
      <c r="CV101" s="98">
        <v>0</v>
      </c>
      <c r="CW101" s="98">
        <v>0</v>
      </c>
      <c r="CX101" s="98">
        <v>0</v>
      </c>
      <c r="CY101" s="98">
        <v>0</v>
      </c>
      <c r="CZ101" s="98">
        <v>0</v>
      </c>
      <c r="DA101" s="105">
        <f t="shared" si="24"/>
        <v>0</v>
      </c>
      <c r="DB101" s="117">
        <f t="shared" si="23"/>
        <v>0</v>
      </c>
      <c r="DP101" s="175">
        <f t="shared" si="18"/>
        <v>0</v>
      </c>
      <c r="DQ101" s="175">
        <f t="shared" si="19"/>
        <v>0</v>
      </c>
      <c r="DR101" s="175">
        <f t="shared" si="20"/>
        <v>0</v>
      </c>
      <c r="DS101" s="175">
        <f t="shared" si="21"/>
        <v>0</v>
      </c>
      <c r="DT101" s="175"/>
    </row>
    <row r="102" spans="1:124" s="176" customFormat="1" ht="15.4" hidden="1" customHeight="1" outlineLevel="1" thickBot="1">
      <c r="A102" s="185" t="str">
        <f>IF(DA101&lt;&gt;0,(IF(OR(A101="",B101=""),"Please fill in the two boxes above",IF(AND(B101="YES",OR(A101="OTHER",A101="")),"YES for direct impacts on business/household only",""))),"")</f>
        <v/>
      </c>
      <c r="B102" s="187"/>
      <c r="C102" s="40" t="s">
        <v>53</v>
      </c>
      <c r="D102" s="151"/>
      <c r="E102" s="99"/>
      <c r="F102" s="3"/>
      <c r="G102" s="3"/>
      <c r="H102" s="3"/>
      <c r="I102" s="3"/>
      <c r="J102" s="3"/>
      <c r="K102" s="3"/>
      <c r="L102" s="3"/>
      <c r="M102" s="3"/>
      <c r="N102" s="3"/>
      <c r="O102" s="3">
        <v>0</v>
      </c>
      <c r="P102" s="2">
        <v>0</v>
      </c>
      <c r="Q102" s="2">
        <v>0</v>
      </c>
      <c r="R102" s="2">
        <v>0</v>
      </c>
      <c r="S102" s="2">
        <v>0</v>
      </c>
      <c r="T102" s="2">
        <v>0</v>
      </c>
      <c r="U102" s="2">
        <v>0</v>
      </c>
      <c r="V102" s="2">
        <v>0</v>
      </c>
      <c r="W102" s="2">
        <v>0</v>
      </c>
      <c r="X102" s="2">
        <v>0</v>
      </c>
      <c r="Y102" s="2">
        <v>0</v>
      </c>
      <c r="Z102" s="2">
        <v>0</v>
      </c>
      <c r="AA102" s="2">
        <v>0</v>
      </c>
      <c r="AB102" s="2">
        <v>0</v>
      </c>
      <c r="AC102" s="2">
        <v>0</v>
      </c>
      <c r="AD102" s="2">
        <v>0</v>
      </c>
      <c r="AE102" s="2">
        <v>0</v>
      </c>
      <c r="AF102" s="2">
        <v>0</v>
      </c>
      <c r="AG102" s="2">
        <v>0</v>
      </c>
      <c r="AH102" s="2">
        <v>0</v>
      </c>
      <c r="AI102" s="2">
        <v>0</v>
      </c>
      <c r="AJ102" s="2">
        <v>0</v>
      </c>
      <c r="AK102" s="2">
        <v>0</v>
      </c>
      <c r="AL102" s="2">
        <v>0</v>
      </c>
      <c r="AM102" s="2">
        <v>0</v>
      </c>
      <c r="AN102" s="2">
        <v>0</v>
      </c>
      <c r="AO102" s="2">
        <v>0</v>
      </c>
      <c r="AP102" s="2">
        <v>0</v>
      </c>
      <c r="AQ102" s="2">
        <v>0</v>
      </c>
      <c r="AR102" s="2">
        <v>0</v>
      </c>
      <c r="AS102" s="2">
        <v>0</v>
      </c>
      <c r="AT102" s="2">
        <v>0</v>
      </c>
      <c r="AU102" s="2">
        <v>0</v>
      </c>
      <c r="AV102" s="2">
        <v>0</v>
      </c>
      <c r="AW102" s="2">
        <v>0</v>
      </c>
      <c r="AX102" s="2">
        <v>0</v>
      </c>
      <c r="AY102" s="2">
        <v>0</v>
      </c>
      <c r="AZ102" s="2">
        <v>0</v>
      </c>
      <c r="BA102" s="2">
        <v>0</v>
      </c>
      <c r="BB102" s="2">
        <v>0</v>
      </c>
      <c r="BC102" s="99"/>
      <c r="BD102" s="3"/>
      <c r="BE102" s="3"/>
      <c r="BF102" s="3"/>
      <c r="BG102" s="3"/>
      <c r="BH102" s="3"/>
      <c r="BI102" s="3"/>
      <c r="BJ102" s="3"/>
      <c r="BK102" s="3"/>
      <c r="BL102" s="3"/>
      <c r="BM102" s="3">
        <v>0</v>
      </c>
      <c r="BN102" s="2">
        <v>0</v>
      </c>
      <c r="BO102" s="2">
        <v>0</v>
      </c>
      <c r="BP102" s="2">
        <v>0</v>
      </c>
      <c r="BQ102" s="2">
        <v>0</v>
      </c>
      <c r="BR102" s="2">
        <v>0</v>
      </c>
      <c r="BS102" s="2">
        <v>0</v>
      </c>
      <c r="BT102" s="2">
        <v>0</v>
      </c>
      <c r="BU102" s="2">
        <v>0</v>
      </c>
      <c r="BV102" s="2">
        <v>0</v>
      </c>
      <c r="BW102" s="2">
        <v>0</v>
      </c>
      <c r="BX102" s="2">
        <v>0</v>
      </c>
      <c r="BY102" s="2">
        <v>0</v>
      </c>
      <c r="BZ102" s="2">
        <v>0</v>
      </c>
      <c r="CA102" s="2">
        <v>0</v>
      </c>
      <c r="CB102" s="2">
        <v>0</v>
      </c>
      <c r="CC102" s="2">
        <v>0</v>
      </c>
      <c r="CD102" s="2">
        <v>0</v>
      </c>
      <c r="CE102" s="2">
        <v>0</v>
      </c>
      <c r="CF102" s="2">
        <v>0</v>
      </c>
      <c r="CG102" s="2">
        <v>0</v>
      </c>
      <c r="CH102" s="2">
        <v>0</v>
      </c>
      <c r="CI102" s="2">
        <v>0</v>
      </c>
      <c r="CJ102" s="2">
        <v>0</v>
      </c>
      <c r="CK102" s="2">
        <v>0</v>
      </c>
      <c r="CL102" s="2">
        <v>0</v>
      </c>
      <c r="CM102" s="2">
        <v>0</v>
      </c>
      <c r="CN102" s="2">
        <v>0</v>
      </c>
      <c r="CO102" s="2">
        <v>0</v>
      </c>
      <c r="CP102" s="2">
        <v>0</v>
      </c>
      <c r="CQ102" s="2">
        <v>0</v>
      </c>
      <c r="CR102" s="2">
        <v>0</v>
      </c>
      <c r="CS102" s="2">
        <v>0</v>
      </c>
      <c r="CT102" s="2">
        <v>0</v>
      </c>
      <c r="CU102" s="2">
        <v>0</v>
      </c>
      <c r="CV102" s="2">
        <v>0</v>
      </c>
      <c r="CW102" s="2">
        <v>0</v>
      </c>
      <c r="CX102" s="2">
        <v>0</v>
      </c>
      <c r="CY102" s="2">
        <v>0</v>
      </c>
      <c r="CZ102" s="2">
        <v>0</v>
      </c>
      <c r="DA102" s="105">
        <f t="shared" si="24"/>
        <v>0</v>
      </c>
      <c r="DB102" s="117">
        <f t="shared" si="23"/>
        <v>0</v>
      </c>
      <c r="DP102" s="175">
        <f t="shared" si="18"/>
        <v>0</v>
      </c>
      <c r="DQ102" s="175">
        <f t="shared" si="19"/>
        <v>0</v>
      </c>
      <c r="DR102" s="175">
        <f t="shared" si="20"/>
        <v>0</v>
      </c>
      <c r="DS102" s="175">
        <f t="shared" si="21"/>
        <v>0</v>
      </c>
      <c r="DT102" s="175"/>
    </row>
    <row r="103" spans="1:124" s="176" customFormat="1" ht="15.4" hidden="1" customHeight="1" outlineLevel="1" thickBot="1">
      <c r="A103" s="188"/>
      <c r="B103" s="187"/>
      <c r="C103" s="41" t="s">
        <v>54</v>
      </c>
      <c r="D103" s="152"/>
      <c r="E103" s="100"/>
      <c r="F103" s="101"/>
      <c r="G103" s="101"/>
      <c r="H103" s="101"/>
      <c r="I103" s="101"/>
      <c r="J103" s="101"/>
      <c r="K103" s="101"/>
      <c r="L103" s="101"/>
      <c r="M103" s="101"/>
      <c r="N103" s="101"/>
      <c r="O103" s="101">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100"/>
      <c r="BD103" s="101"/>
      <c r="BE103" s="101"/>
      <c r="BF103" s="101"/>
      <c r="BG103" s="101"/>
      <c r="BH103" s="101"/>
      <c r="BI103" s="101"/>
      <c r="BJ103" s="101"/>
      <c r="BK103" s="101"/>
      <c r="BL103" s="101"/>
      <c r="BM103" s="101">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105">
        <f t="shared" si="24"/>
        <v>0</v>
      </c>
      <c r="DB103" s="117">
        <f t="shared" si="23"/>
        <v>0</v>
      </c>
      <c r="DP103" s="175">
        <f t="shared" si="18"/>
        <v>0</v>
      </c>
      <c r="DQ103" s="175">
        <f t="shared" si="19"/>
        <v>0</v>
      </c>
      <c r="DR103" s="175">
        <f t="shared" si="20"/>
        <v>0</v>
      </c>
      <c r="DS103" s="175">
        <f t="shared" si="21"/>
        <v>0</v>
      </c>
      <c r="DT103" s="175"/>
    </row>
    <row r="104" spans="1:124" s="176" customFormat="1" ht="15.4" hidden="1" customHeight="1" outlineLevel="1" thickBot="1">
      <c r="A104" s="37"/>
      <c r="B104" s="38"/>
      <c r="C104" s="46" t="s">
        <v>152</v>
      </c>
      <c r="D104" s="111"/>
      <c r="E104" s="97"/>
      <c r="F104" s="98"/>
      <c r="G104" s="98"/>
      <c r="H104" s="98"/>
      <c r="I104" s="98"/>
      <c r="J104" s="98"/>
      <c r="K104" s="98"/>
      <c r="L104" s="98"/>
      <c r="M104" s="98"/>
      <c r="N104" s="98"/>
      <c r="O104" s="98">
        <v>0</v>
      </c>
      <c r="P104" s="98">
        <v>0</v>
      </c>
      <c r="Q104" s="98">
        <v>0</v>
      </c>
      <c r="R104" s="98">
        <v>0</v>
      </c>
      <c r="S104" s="98">
        <v>0</v>
      </c>
      <c r="T104" s="98">
        <v>0</v>
      </c>
      <c r="U104" s="98">
        <v>0</v>
      </c>
      <c r="V104" s="98">
        <v>0</v>
      </c>
      <c r="W104" s="98">
        <v>0</v>
      </c>
      <c r="X104" s="98">
        <v>0</v>
      </c>
      <c r="Y104" s="98">
        <v>0</v>
      </c>
      <c r="Z104" s="98">
        <v>0</v>
      </c>
      <c r="AA104" s="98">
        <v>0</v>
      </c>
      <c r="AB104" s="98">
        <v>0</v>
      </c>
      <c r="AC104" s="98">
        <v>0</v>
      </c>
      <c r="AD104" s="98">
        <v>0</v>
      </c>
      <c r="AE104" s="98">
        <v>0</v>
      </c>
      <c r="AF104" s="98">
        <v>0</v>
      </c>
      <c r="AG104" s="98">
        <v>0</v>
      </c>
      <c r="AH104" s="98">
        <v>0</v>
      </c>
      <c r="AI104" s="98">
        <v>0</v>
      </c>
      <c r="AJ104" s="98">
        <v>0</v>
      </c>
      <c r="AK104" s="98">
        <v>0</v>
      </c>
      <c r="AL104" s="98">
        <v>0</v>
      </c>
      <c r="AM104" s="98">
        <v>0</v>
      </c>
      <c r="AN104" s="98">
        <v>0</v>
      </c>
      <c r="AO104" s="98">
        <v>0</v>
      </c>
      <c r="AP104" s="98">
        <v>0</v>
      </c>
      <c r="AQ104" s="98">
        <v>0</v>
      </c>
      <c r="AR104" s="98">
        <v>0</v>
      </c>
      <c r="AS104" s="98">
        <v>0</v>
      </c>
      <c r="AT104" s="98">
        <v>0</v>
      </c>
      <c r="AU104" s="98">
        <v>0</v>
      </c>
      <c r="AV104" s="98">
        <v>0</v>
      </c>
      <c r="AW104" s="98">
        <v>0</v>
      </c>
      <c r="AX104" s="98">
        <v>0</v>
      </c>
      <c r="AY104" s="98">
        <v>0</v>
      </c>
      <c r="AZ104" s="98">
        <v>0</v>
      </c>
      <c r="BA104" s="98">
        <v>0</v>
      </c>
      <c r="BB104" s="98">
        <v>0</v>
      </c>
      <c r="BC104" s="97"/>
      <c r="BD104" s="98"/>
      <c r="BE104" s="98"/>
      <c r="BF104" s="98"/>
      <c r="BG104" s="98"/>
      <c r="BH104" s="98"/>
      <c r="BI104" s="98"/>
      <c r="BJ104" s="98"/>
      <c r="BK104" s="98"/>
      <c r="BL104" s="98"/>
      <c r="BM104" s="98">
        <v>0</v>
      </c>
      <c r="BN104" s="98">
        <v>0</v>
      </c>
      <c r="BO104" s="98">
        <v>0</v>
      </c>
      <c r="BP104" s="98">
        <v>0</v>
      </c>
      <c r="BQ104" s="98">
        <v>0</v>
      </c>
      <c r="BR104" s="98">
        <v>0</v>
      </c>
      <c r="BS104" s="98">
        <v>0</v>
      </c>
      <c r="BT104" s="98">
        <v>0</v>
      </c>
      <c r="BU104" s="98">
        <v>0</v>
      </c>
      <c r="BV104" s="98">
        <v>0</v>
      </c>
      <c r="BW104" s="98">
        <v>0</v>
      </c>
      <c r="BX104" s="98">
        <v>0</v>
      </c>
      <c r="BY104" s="98">
        <v>0</v>
      </c>
      <c r="BZ104" s="98">
        <v>0</v>
      </c>
      <c r="CA104" s="98">
        <v>0</v>
      </c>
      <c r="CB104" s="98">
        <v>0</v>
      </c>
      <c r="CC104" s="98">
        <v>0</v>
      </c>
      <c r="CD104" s="98">
        <v>0</v>
      </c>
      <c r="CE104" s="98">
        <v>0</v>
      </c>
      <c r="CF104" s="98">
        <v>0</v>
      </c>
      <c r="CG104" s="98">
        <v>0</v>
      </c>
      <c r="CH104" s="98">
        <v>0</v>
      </c>
      <c r="CI104" s="98">
        <v>0</v>
      </c>
      <c r="CJ104" s="98">
        <v>0</v>
      </c>
      <c r="CK104" s="98">
        <v>0</v>
      </c>
      <c r="CL104" s="98">
        <v>0</v>
      </c>
      <c r="CM104" s="98">
        <v>0</v>
      </c>
      <c r="CN104" s="98">
        <v>0</v>
      </c>
      <c r="CO104" s="98">
        <v>0</v>
      </c>
      <c r="CP104" s="98">
        <v>0</v>
      </c>
      <c r="CQ104" s="98">
        <v>0</v>
      </c>
      <c r="CR104" s="98">
        <v>0</v>
      </c>
      <c r="CS104" s="98">
        <v>0</v>
      </c>
      <c r="CT104" s="98">
        <v>0</v>
      </c>
      <c r="CU104" s="98">
        <v>0</v>
      </c>
      <c r="CV104" s="98">
        <v>0</v>
      </c>
      <c r="CW104" s="98">
        <v>0</v>
      </c>
      <c r="CX104" s="98">
        <v>0</v>
      </c>
      <c r="CY104" s="98">
        <v>0</v>
      </c>
      <c r="CZ104" s="98">
        <v>0</v>
      </c>
      <c r="DA104" s="105">
        <f t="shared" si="24"/>
        <v>0</v>
      </c>
      <c r="DB104" s="117">
        <f t="shared" si="23"/>
        <v>0</v>
      </c>
      <c r="DP104" s="175">
        <f t="shared" si="18"/>
        <v>0</v>
      </c>
      <c r="DQ104" s="175">
        <f t="shared" si="19"/>
        <v>0</v>
      </c>
      <c r="DR104" s="175">
        <f t="shared" si="20"/>
        <v>0</v>
      </c>
      <c r="DS104" s="175">
        <f t="shared" si="21"/>
        <v>0</v>
      </c>
      <c r="DT104" s="175"/>
    </row>
    <row r="105" spans="1:124" s="176" customFormat="1" ht="15.4" hidden="1" customHeight="1" outlineLevel="1" thickBot="1">
      <c r="A105" s="185" t="str">
        <f>IF(DA104&lt;&gt;0,(IF(OR(A104="",B104=""),"Please fill in the two boxes above",IF(AND(B104="YES",OR(A104="OTHER",A104="")),"YES for direct impacts on business/household only",""))),"")</f>
        <v/>
      </c>
      <c r="B105" s="187"/>
      <c r="C105" s="40" t="s">
        <v>53</v>
      </c>
      <c r="D105" s="155"/>
      <c r="E105" s="99"/>
      <c r="F105" s="3"/>
      <c r="G105" s="3"/>
      <c r="H105" s="3"/>
      <c r="I105" s="3"/>
      <c r="J105" s="3"/>
      <c r="K105" s="3"/>
      <c r="L105" s="3"/>
      <c r="M105" s="3"/>
      <c r="N105" s="3"/>
      <c r="O105" s="3">
        <v>0</v>
      </c>
      <c r="P105" s="2">
        <v>0</v>
      </c>
      <c r="Q105" s="2">
        <v>0</v>
      </c>
      <c r="R105" s="2">
        <v>0</v>
      </c>
      <c r="S105" s="2">
        <v>0</v>
      </c>
      <c r="T105" s="2">
        <v>0</v>
      </c>
      <c r="U105" s="2">
        <v>0</v>
      </c>
      <c r="V105" s="2">
        <v>0</v>
      </c>
      <c r="W105" s="2">
        <v>0</v>
      </c>
      <c r="X105" s="2">
        <v>0</v>
      </c>
      <c r="Y105" s="2">
        <v>0</v>
      </c>
      <c r="Z105" s="2">
        <v>0</v>
      </c>
      <c r="AA105" s="2">
        <v>0</v>
      </c>
      <c r="AB105" s="2">
        <v>0</v>
      </c>
      <c r="AC105" s="2">
        <v>0</v>
      </c>
      <c r="AD105" s="2">
        <v>0</v>
      </c>
      <c r="AE105" s="2">
        <v>0</v>
      </c>
      <c r="AF105" s="2">
        <v>0</v>
      </c>
      <c r="AG105" s="2">
        <v>0</v>
      </c>
      <c r="AH105" s="2">
        <v>0</v>
      </c>
      <c r="AI105" s="2">
        <v>0</v>
      </c>
      <c r="AJ105" s="2">
        <v>0</v>
      </c>
      <c r="AK105" s="2">
        <v>0</v>
      </c>
      <c r="AL105" s="2">
        <v>0</v>
      </c>
      <c r="AM105" s="2">
        <v>0</v>
      </c>
      <c r="AN105" s="2">
        <v>0</v>
      </c>
      <c r="AO105" s="2">
        <v>0</v>
      </c>
      <c r="AP105" s="2">
        <v>0</v>
      </c>
      <c r="AQ105" s="2">
        <v>0</v>
      </c>
      <c r="AR105" s="2">
        <v>0</v>
      </c>
      <c r="AS105" s="2">
        <v>0</v>
      </c>
      <c r="AT105" s="2">
        <v>0</v>
      </c>
      <c r="AU105" s="2">
        <v>0</v>
      </c>
      <c r="AV105" s="2">
        <v>0</v>
      </c>
      <c r="AW105" s="2">
        <v>0</v>
      </c>
      <c r="AX105" s="2">
        <v>0</v>
      </c>
      <c r="AY105" s="2">
        <v>0</v>
      </c>
      <c r="AZ105" s="2">
        <v>0</v>
      </c>
      <c r="BA105" s="2">
        <v>0</v>
      </c>
      <c r="BB105" s="2">
        <v>0</v>
      </c>
      <c r="BC105" s="99"/>
      <c r="BD105" s="3"/>
      <c r="BE105" s="3"/>
      <c r="BF105" s="3"/>
      <c r="BG105" s="3"/>
      <c r="BH105" s="3"/>
      <c r="BI105" s="3"/>
      <c r="BJ105" s="3"/>
      <c r="BK105" s="3"/>
      <c r="BL105" s="3"/>
      <c r="BM105" s="3">
        <v>0</v>
      </c>
      <c r="BN105" s="2">
        <v>0</v>
      </c>
      <c r="BO105" s="2">
        <v>0</v>
      </c>
      <c r="BP105" s="2">
        <v>0</v>
      </c>
      <c r="BQ105" s="2">
        <v>0</v>
      </c>
      <c r="BR105" s="2">
        <v>0</v>
      </c>
      <c r="BS105" s="2">
        <v>0</v>
      </c>
      <c r="BT105" s="2">
        <v>0</v>
      </c>
      <c r="BU105" s="2">
        <v>0</v>
      </c>
      <c r="BV105" s="2">
        <v>0</v>
      </c>
      <c r="BW105" s="2">
        <v>0</v>
      </c>
      <c r="BX105" s="2">
        <v>0</v>
      </c>
      <c r="BY105" s="2">
        <v>0</v>
      </c>
      <c r="BZ105" s="2">
        <v>0</v>
      </c>
      <c r="CA105" s="2">
        <v>0</v>
      </c>
      <c r="CB105" s="2">
        <v>0</v>
      </c>
      <c r="CC105" s="2">
        <v>0</v>
      </c>
      <c r="CD105" s="2">
        <v>0</v>
      </c>
      <c r="CE105" s="2">
        <v>0</v>
      </c>
      <c r="CF105" s="2">
        <v>0</v>
      </c>
      <c r="CG105" s="2">
        <v>0</v>
      </c>
      <c r="CH105" s="2">
        <v>0</v>
      </c>
      <c r="CI105" s="2">
        <v>0</v>
      </c>
      <c r="CJ105" s="2">
        <v>0</v>
      </c>
      <c r="CK105" s="2">
        <v>0</v>
      </c>
      <c r="CL105" s="2">
        <v>0</v>
      </c>
      <c r="CM105" s="2">
        <v>0</v>
      </c>
      <c r="CN105" s="2">
        <v>0</v>
      </c>
      <c r="CO105" s="2">
        <v>0</v>
      </c>
      <c r="CP105" s="2">
        <v>0</v>
      </c>
      <c r="CQ105" s="2">
        <v>0</v>
      </c>
      <c r="CR105" s="2">
        <v>0</v>
      </c>
      <c r="CS105" s="2">
        <v>0</v>
      </c>
      <c r="CT105" s="2">
        <v>0</v>
      </c>
      <c r="CU105" s="2">
        <v>0</v>
      </c>
      <c r="CV105" s="2">
        <v>0</v>
      </c>
      <c r="CW105" s="2">
        <v>0</v>
      </c>
      <c r="CX105" s="2">
        <v>0</v>
      </c>
      <c r="CY105" s="2">
        <v>0</v>
      </c>
      <c r="CZ105" s="2">
        <v>0</v>
      </c>
      <c r="DA105" s="105">
        <f t="shared" si="24"/>
        <v>0</v>
      </c>
      <c r="DB105" s="117">
        <f t="shared" si="23"/>
        <v>0</v>
      </c>
      <c r="DP105" s="175">
        <f t="shared" si="18"/>
        <v>0</v>
      </c>
      <c r="DQ105" s="175">
        <f t="shared" si="19"/>
        <v>0</v>
      </c>
      <c r="DR105" s="175">
        <f t="shared" si="20"/>
        <v>0</v>
      </c>
      <c r="DS105" s="175">
        <f t="shared" si="21"/>
        <v>0</v>
      </c>
      <c r="DT105" s="175"/>
    </row>
    <row r="106" spans="1:124" s="176" customFormat="1" ht="15.4" hidden="1" customHeight="1" outlineLevel="1" thickBot="1">
      <c r="A106" s="188"/>
      <c r="B106" s="187"/>
      <c r="C106" s="41" t="s">
        <v>54</v>
      </c>
      <c r="D106" s="156"/>
      <c r="E106" s="100"/>
      <c r="F106" s="101"/>
      <c r="G106" s="101"/>
      <c r="H106" s="101"/>
      <c r="I106" s="101"/>
      <c r="J106" s="101"/>
      <c r="K106" s="101"/>
      <c r="L106" s="101"/>
      <c r="M106" s="101"/>
      <c r="N106" s="101"/>
      <c r="O106" s="101">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100"/>
      <c r="BD106" s="101"/>
      <c r="BE106" s="101"/>
      <c r="BF106" s="101"/>
      <c r="BG106" s="101"/>
      <c r="BH106" s="101"/>
      <c r="BI106" s="101"/>
      <c r="BJ106" s="101"/>
      <c r="BK106" s="101"/>
      <c r="BL106" s="101"/>
      <c r="BM106" s="101">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105">
        <f t="shared" si="24"/>
        <v>0</v>
      </c>
      <c r="DB106" s="117">
        <f t="shared" si="23"/>
        <v>0</v>
      </c>
      <c r="DP106" s="175">
        <f t="shared" si="18"/>
        <v>0</v>
      </c>
      <c r="DQ106" s="175">
        <f t="shared" si="19"/>
        <v>0</v>
      </c>
      <c r="DR106" s="175">
        <f t="shared" si="20"/>
        <v>0</v>
      </c>
      <c r="DS106" s="175">
        <f t="shared" si="21"/>
        <v>0</v>
      </c>
      <c r="DT106" s="175"/>
    </row>
    <row r="107" spans="1:124" s="176" customFormat="1" ht="15.4" hidden="1" customHeight="1" outlineLevel="1" thickBot="1">
      <c r="A107" s="37"/>
      <c r="B107" s="38"/>
      <c r="C107" s="46" t="s">
        <v>153</v>
      </c>
      <c r="D107" s="153"/>
      <c r="E107" s="97"/>
      <c r="F107" s="98"/>
      <c r="G107" s="98"/>
      <c r="H107" s="98"/>
      <c r="I107" s="98"/>
      <c r="J107" s="98"/>
      <c r="K107" s="98"/>
      <c r="L107" s="98"/>
      <c r="M107" s="98"/>
      <c r="N107" s="98"/>
      <c r="O107" s="98">
        <v>0</v>
      </c>
      <c r="P107" s="98">
        <v>0</v>
      </c>
      <c r="Q107" s="98">
        <v>0</v>
      </c>
      <c r="R107" s="98">
        <v>0</v>
      </c>
      <c r="S107" s="98">
        <v>0</v>
      </c>
      <c r="T107" s="98">
        <v>0</v>
      </c>
      <c r="U107" s="98">
        <v>0</v>
      </c>
      <c r="V107" s="98">
        <v>0</v>
      </c>
      <c r="W107" s="98">
        <v>0</v>
      </c>
      <c r="X107" s="98">
        <v>0</v>
      </c>
      <c r="Y107" s="98">
        <v>0</v>
      </c>
      <c r="Z107" s="98">
        <v>0</v>
      </c>
      <c r="AA107" s="98">
        <v>0</v>
      </c>
      <c r="AB107" s="98">
        <v>0</v>
      </c>
      <c r="AC107" s="98">
        <v>0</v>
      </c>
      <c r="AD107" s="98">
        <v>0</v>
      </c>
      <c r="AE107" s="98">
        <v>0</v>
      </c>
      <c r="AF107" s="98">
        <v>0</v>
      </c>
      <c r="AG107" s="98">
        <v>0</v>
      </c>
      <c r="AH107" s="98">
        <v>0</v>
      </c>
      <c r="AI107" s="98">
        <v>0</v>
      </c>
      <c r="AJ107" s="98">
        <v>0</v>
      </c>
      <c r="AK107" s="98">
        <v>0</v>
      </c>
      <c r="AL107" s="98">
        <v>0</v>
      </c>
      <c r="AM107" s="98">
        <v>0</v>
      </c>
      <c r="AN107" s="98">
        <v>0</v>
      </c>
      <c r="AO107" s="98">
        <v>0</v>
      </c>
      <c r="AP107" s="98">
        <v>0</v>
      </c>
      <c r="AQ107" s="98">
        <v>0</v>
      </c>
      <c r="AR107" s="98">
        <v>0</v>
      </c>
      <c r="AS107" s="98">
        <v>0</v>
      </c>
      <c r="AT107" s="98">
        <v>0</v>
      </c>
      <c r="AU107" s="98">
        <v>0</v>
      </c>
      <c r="AV107" s="98">
        <v>0</v>
      </c>
      <c r="AW107" s="98">
        <v>0</v>
      </c>
      <c r="AX107" s="98">
        <v>0</v>
      </c>
      <c r="AY107" s="98">
        <v>0</v>
      </c>
      <c r="AZ107" s="98">
        <v>0</v>
      </c>
      <c r="BA107" s="98">
        <v>0</v>
      </c>
      <c r="BB107" s="98">
        <v>0</v>
      </c>
      <c r="BC107" s="97"/>
      <c r="BD107" s="98"/>
      <c r="BE107" s="98"/>
      <c r="BF107" s="98"/>
      <c r="BG107" s="98"/>
      <c r="BH107" s="98"/>
      <c r="BI107" s="98"/>
      <c r="BJ107" s="98"/>
      <c r="BK107" s="98"/>
      <c r="BL107" s="98"/>
      <c r="BM107" s="98">
        <v>0</v>
      </c>
      <c r="BN107" s="98">
        <v>0</v>
      </c>
      <c r="BO107" s="98">
        <v>0</v>
      </c>
      <c r="BP107" s="98">
        <v>0</v>
      </c>
      <c r="BQ107" s="98">
        <v>0</v>
      </c>
      <c r="BR107" s="98">
        <v>0</v>
      </c>
      <c r="BS107" s="98">
        <v>0</v>
      </c>
      <c r="BT107" s="98">
        <v>0</v>
      </c>
      <c r="BU107" s="98">
        <v>0</v>
      </c>
      <c r="BV107" s="98">
        <v>0</v>
      </c>
      <c r="BW107" s="98">
        <v>0</v>
      </c>
      <c r="BX107" s="98">
        <v>0</v>
      </c>
      <c r="BY107" s="98">
        <v>0</v>
      </c>
      <c r="BZ107" s="98">
        <v>0</v>
      </c>
      <c r="CA107" s="98">
        <v>0</v>
      </c>
      <c r="CB107" s="98">
        <v>0</v>
      </c>
      <c r="CC107" s="98">
        <v>0</v>
      </c>
      <c r="CD107" s="98">
        <v>0</v>
      </c>
      <c r="CE107" s="98">
        <v>0</v>
      </c>
      <c r="CF107" s="98">
        <v>0</v>
      </c>
      <c r="CG107" s="98">
        <v>0</v>
      </c>
      <c r="CH107" s="98">
        <v>0</v>
      </c>
      <c r="CI107" s="98">
        <v>0</v>
      </c>
      <c r="CJ107" s="98">
        <v>0</v>
      </c>
      <c r="CK107" s="98">
        <v>0</v>
      </c>
      <c r="CL107" s="98">
        <v>0</v>
      </c>
      <c r="CM107" s="98">
        <v>0</v>
      </c>
      <c r="CN107" s="98">
        <v>0</v>
      </c>
      <c r="CO107" s="98">
        <v>0</v>
      </c>
      <c r="CP107" s="98">
        <v>0</v>
      </c>
      <c r="CQ107" s="98">
        <v>0</v>
      </c>
      <c r="CR107" s="98">
        <v>0</v>
      </c>
      <c r="CS107" s="98">
        <v>0</v>
      </c>
      <c r="CT107" s="98">
        <v>0</v>
      </c>
      <c r="CU107" s="98">
        <v>0</v>
      </c>
      <c r="CV107" s="98">
        <v>0</v>
      </c>
      <c r="CW107" s="98">
        <v>0</v>
      </c>
      <c r="CX107" s="98">
        <v>0</v>
      </c>
      <c r="CY107" s="98">
        <v>0</v>
      </c>
      <c r="CZ107" s="98">
        <v>0</v>
      </c>
      <c r="DA107" s="105">
        <f t="shared" si="24"/>
        <v>0</v>
      </c>
      <c r="DB107" s="117">
        <f t="shared" si="23"/>
        <v>0</v>
      </c>
      <c r="DC107" s="175"/>
      <c r="DI107" s="175"/>
      <c r="DJ107" s="175"/>
      <c r="DK107" s="175"/>
      <c r="DL107" s="175"/>
      <c r="DP107" s="175">
        <f t="shared" si="18"/>
        <v>0</v>
      </c>
      <c r="DQ107" s="175">
        <f t="shared" si="19"/>
        <v>0</v>
      </c>
      <c r="DR107" s="175">
        <f t="shared" si="20"/>
        <v>0</v>
      </c>
      <c r="DS107" s="175">
        <f t="shared" si="21"/>
        <v>0</v>
      </c>
      <c r="DT107" s="175"/>
    </row>
    <row r="108" spans="1:124" s="176" customFormat="1" ht="15.4" hidden="1" customHeight="1" outlineLevel="1" thickBot="1">
      <c r="A108" s="185" t="str">
        <f>IF(DA107&lt;&gt;0,(IF(OR(A107="",B107=""),"Please fill in the two boxes above",IF(AND(B107="YES",OR(A107="OTHER",A107="")),"YES for direct impacts on business/household only",""))),"")</f>
        <v/>
      </c>
      <c r="B108" s="187"/>
      <c r="C108" s="40" t="s">
        <v>53</v>
      </c>
      <c r="D108" s="151"/>
      <c r="E108" s="99"/>
      <c r="F108" s="3"/>
      <c r="G108" s="3"/>
      <c r="H108" s="3"/>
      <c r="I108" s="3"/>
      <c r="J108" s="3"/>
      <c r="K108" s="3"/>
      <c r="L108" s="3"/>
      <c r="M108" s="3"/>
      <c r="N108" s="3"/>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2">
        <v>0</v>
      </c>
      <c r="AF108" s="2">
        <v>0</v>
      </c>
      <c r="AG108" s="2">
        <v>0</v>
      </c>
      <c r="AH108" s="2">
        <v>0</v>
      </c>
      <c r="AI108" s="2">
        <v>0</v>
      </c>
      <c r="AJ108" s="2">
        <v>0</v>
      </c>
      <c r="AK108" s="2">
        <v>0</v>
      </c>
      <c r="AL108" s="2">
        <v>0</v>
      </c>
      <c r="AM108" s="2">
        <v>0</v>
      </c>
      <c r="AN108" s="2">
        <v>0</v>
      </c>
      <c r="AO108" s="2">
        <v>0</v>
      </c>
      <c r="AP108" s="2">
        <v>0</v>
      </c>
      <c r="AQ108" s="2">
        <v>0</v>
      </c>
      <c r="AR108" s="2">
        <v>0</v>
      </c>
      <c r="AS108" s="2">
        <v>0</v>
      </c>
      <c r="AT108" s="2">
        <v>0</v>
      </c>
      <c r="AU108" s="2">
        <v>0</v>
      </c>
      <c r="AV108" s="2">
        <v>0</v>
      </c>
      <c r="AW108" s="2">
        <v>0</v>
      </c>
      <c r="AX108" s="2">
        <v>0</v>
      </c>
      <c r="AY108" s="2">
        <v>0</v>
      </c>
      <c r="AZ108" s="2">
        <v>0</v>
      </c>
      <c r="BA108" s="2">
        <v>0</v>
      </c>
      <c r="BB108" s="2">
        <v>0</v>
      </c>
      <c r="BC108" s="99"/>
      <c r="BD108" s="3"/>
      <c r="BE108" s="3"/>
      <c r="BF108" s="3"/>
      <c r="BG108" s="3"/>
      <c r="BH108" s="3"/>
      <c r="BI108" s="3"/>
      <c r="BJ108" s="3"/>
      <c r="BK108" s="3"/>
      <c r="BL108" s="3"/>
      <c r="BM108" s="2">
        <v>0</v>
      </c>
      <c r="BN108" s="2">
        <v>0</v>
      </c>
      <c r="BO108" s="2">
        <v>0</v>
      </c>
      <c r="BP108" s="2">
        <v>0</v>
      </c>
      <c r="BQ108" s="2">
        <v>0</v>
      </c>
      <c r="BR108" s="2">
        <v>0</v>
      </c>
      <c r="BS108" s="2">
        <v>0</v>
      </c>
      <c r="BT108" s="2">
        <v>0</v>
      </c>
      <c r="BU108" s="2">
        <v>0</v>
      </c>
      <c r="BV108" s="2">
        <v>0</v>
      </c>
      <c r="BW108" s="2">
        <v>0</v>
      </c>
      <c r="BX108" s="2">
        <v>0</v>
      </c>
      <c r="BY108" s="2">
        <v>0</v>
      </c>
      <c r="BZ108" s="2">
        <v>0</v>
      </c>
      <c r="CA108" s="2">
        <v>0</v>
      </c>
      <c r="CB108" s="2">
        <v>0</v>
      </c>
      <c r="CC108" s="2">
        <v>0</v>
      </c>
      <c r="CD108" s="2">
        <v>0</v>
      </c>
      <c r="CE108" s="2">
        <v>0</v>
      </c>
      <c r="CF108" s="2">
        <v>0</v>
      </c>
      <c r="CG108" s="2">
        <v>0</v>
      </c>
      <c r="CH108" s="2">
        <v>0</v>
      </c>
      <c r="CI108" s="2">
        <v>0</v>
      </c>
      <c r="CJ108" s="2">
        <v>0</v>
      </c>
      <c r="CK108" s="2">
        <v>0</v>
      </c>
      <c r="CL108" s="2">
        <v>0</v>
      </c>
      <c r="CM108" s="2">
        <v>0</v>
      </c>
      <c r="CN108" s="2">
        <v>0</v>
      </c>
      <c r="CO108" s="2">
        <v>0</v>
      </c>
      <c r="CP108" s="2">
        <v>0</v>
      </c>
      <c r="CQ108" s="2">
        <v>0</v>
      </c>
      <c r="CR108" s="2">
        <v>0</v>
      </c>
      <c r="CS108" s="2">
        <v>0</v>
      </c>
      <c r="CT108" s="2">
        <v>0</v>
      </c>
      <c r="CU108" s="2">
        <v>0</v>
      </c>
      <c r="CV108" s="2">
        <v>0</v>
      </c>
      <c r="CW108" s="2">
        <v>0</v>
      </c>
      <c r="CX108" s="2">
        <v>0</v>
      </c>
      <c r="CY108" s="2">
        <v>0</v>
      </c>
      <c r="CZ108" s="2">
        <v>0</v>
      </c>
      <c r="DA108" s="105">
        <f t="shared" si="24"/>
        <v>0</v>
      </c>
      <c r="DB108" s="117">
        <f t="shared" si="23"/>
        <v>0</v>
      </c>
      <c r="DC108" s="175"/>
      <c r="DI108" s="175"/>
      <c r="DJ108" s="175"/>
      <c r="DK108" s="175"/>
      <c r="DL108" s="175"/>
      <c r="DP108" s="175">
        <f t="shared" si="18"/>
        <v>0</v>
      </c>
      <c r="DQ108" s="175">
        <f t="shared" si="19"/>
        <v>0</v>
      </c>
      <c r="DR108" s="175">
        <f t="shared" si="20"/>
        <v>0</v>
      </c>
      <c r="DS108" s="175">
        <f t="shared" si="21"/>
        <v>0</v>
      </c>
      <c r="DT108" s="175"/>
    </row>
    <row r="109" spans="1:124" s="176" customFormat="1" ht="15.4" hidden="1" customHeight="1" outlineLevel="1" thickBot="1">
      <c r="A109" s="188"/>
      <c r="B109" s="187"/>
      <c r="C109" s="41" t="s">
        <v>54</v>
      </c>
      <c r="D109" s="152"/>
      <c r="E109" s="100"/>
      <c r="F109" s="101"/>
      <c r="G109" s="101"/>
      <c r="H109" s="101"/>
      <c r="I109" s="101"/>
      <c r="J109" s="101"/>
      <c r="K109" s="101"/>
      <c r="L109" s="101"/>
      <c r="M109" s="101"/>
      <c r="N109" s="101"/>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100"/>
      <c r="BD109" s="101"/>
      <c r="BE109" s="101"/>
      <c r="BF109" s="101"/>
      <c r="BG109" s="101"/>
      <c r="BH109" s="101"/>
      <c r="BI109" s="101"/>
      <c r="BJ109" s="101"/>
      <c r="BK109" s="101"/>
      <c r="BL109" s="101"/>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0</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105">
        <f t="shared" si="24"/>
        <v>0</v>
      </c>
      <c r="DB109" s="117">
        <f t="shared" si="23"/>
        <v>0</v>
      </c>
      <c r="DC109" s="175"/>
      <c r="DI109" s="175"/>
      <c r="DJ109" s="175"/>
      <c r="DK109" s="175"/>
      <c r="DL109" s="175"/>
      <c r="DP109" s="175">
        <f t="shared" si="18"/>
        <v>0</v>
      </c>
      <c r="DQ109" s="175">
        <f t="shared" si="19"/>
        <v>0</v>
      </c>
      <c r="DR109" s="175">
        <f t="shared" si="20"/>
        <v>0</v>
      </c>
      <c r="DS109" s="175">
        <f t="shared" si="21"/>
        <v>0</v>
      </c>
      <c r="DT109" s="175"/>
    </row>
    <row r="110" spans="1:124" s="176" customFormat="1" ht="15.4" hidden="1" customHeight="1" outlineLevel="1" thickBot="1">
      <c r="A110" s="37"/>
      <c r="B110" s="38"/>
      <c r="C110" s="46" t="s">
        <v>154</v>
      </c>
      <c r="D110" s="153"/>
      <c r="E110" s="97"/>
      <c r="F110" s="98"/>
      <c r="G110" s="98"/>
      <c r="H110" s="98"/>
      <c r="I110" s="98"/>
      <c r="J110" s="98"/>
      <c r="K110" s="98"/>
      <c r="L110" s="98"/>
      <c r="M110" s="98"/>
      <c r="N110" s="98"/>
      <c r="O110" s="98">
        <v>0</v>
      </c>
      <c r="P110" s="98">
        <v>0</v>
      </c>
      <c r="Q110" s="98">
        <v>0</v>
      </c>
      <c r="R110" s="98">
        <v>0</v>
      </c>
      <c r="S110" s="98">
        <v>0</v>
      </c>
      <c r="T110" s="98">
        <v>0</v>
      </c>
      <c r="U110" s="98">
        <v>0</v>
      </c>
      <c r="V110" s="98">
        <v>0</v>
      </c>
      <c r="W110" s="98">
        <v>0</v>
      </c>
      <c r="X110" s="98">
        <v>0</v>
      </c>
      <c r="Y110" s="98">
        <v>0</v>
      </c>
      <c r="Z110" s="98">
        <v>0</v>
      </c>
      <c r="AA110" s="98">
        <v>0</v>
      </c>
      <c r="AB110" s="98">
        <v>0</v>
      </c>
      <c r="AC110" s="98">
        <v>0</v>
      </c>
      <c r="AD110" s="98">
        <v>0</v>
      </c>
      <c r="AE110" s="98">
        <v>0</v>
      </c>
      <c r="AF110" s="98">
        <v>0</v>
      </c>
      <c r="AG110" s="98">
        <v>0</v>
      </c>
      <c r="AH110" s="98">
        <v>0</v>
      </c>
      <c r="AI110" s="98">
        <v>0</v>
      </c>
      <c r="AJ110" s="98">
        <v>0</v>
      </c>
      <c r="AK110" s="98">
        <v>0</v>
      </c>
      <c r="AL110" s="98">
        <v>0</v>
      </c>
      <c r="AM110" s="98">
        <v>0</v>
      </c>
      <c r="AN110" s="98">
        <v>0</v>
      </c>
      <c r="AO110" s="98">
        <v>0</v>
      </c>
      <c r="AP110" s="98">
        <v>0</v>
      </c>
      <c r="AQ110" s="98">
        <v>0</v>
      </c>
      <c r="AR110" s="98">
        <v>0</v>
      </c>
      <c r="AS110" s="98">
        <v>0</v>
      </c>
      <c r="AT110" s="98">
        <v>0</v>
      </c>
      <c r="AU110" s="98">
        <v>0</v>
      </c>
      <c r="AV110" s="98">
        <v>0</v>
      </c>
      <c r="AW110" s="98">
        <v>0</v>
      </c>
      <c r="AX110" s="98">
        <v>0</v>
      </c>
      <c r="AY110" s="98">
        <v>0</v>
      </c>
      <c r="AZ110" s="98">
        <v>0</v>
      </c>
      <c r="BA110" s="98">
        <v>0</v>
      </c>
      <c r="BB110" s="98">
        <v>0</v>
      </c>
      <c r="BC110" s="97"/>
      <c r="BD110" s="98"/>
      <c r="BE110" s="98"/>
      <c r="BF110" s="98"/>
      <c r="BG110" s="98"/>
      <c r="BH110" s="98"/>
      <c r="BI110" s="98"/>
      <c r="BJ110" s="98"/>
      <c r="BK110" s="98"/>
      <c r="BL110" s="98"/>
      <c r="BM110" s="98">
        <v>0</v>
      </c>
      <c r="BN110" s="98">
        <v>0</v>
      </c>
      <c r="BO110" s="98">
        <v>0</v>
      </c>
      <c r="BP110" s="98">
        <v>0</v>
      </c>
      <c r="BQ110" s="98">
        <v>0</v>
      </c>
      <c r="BR110" s="98">
        <v>0</v>
      </c>
      <c r="BS110" s="98">
        <v>0</v>
      </c>
      <c r="BT110" s="98">
        <v>0</v>
      </c>
      <c r="BU110" s="98">
        <v>0</v>
      </c>
      <c r="BV110" s="98">
        <v>0</v>
      </c>
      <c r="BW110" s="98">
        <v>0</v>
      </c>
      <c r="BX110" s="98">
        <v>0</v>
      </c>
      <c r="BY110" s="98">
        <v>0</v>
      </c>
      <c r="BZ110" s="98">
        <v>0</v>
      </c>
      <c r="CA110" s="98">
        <v>0</v>
      </c>
      <c r="CB110" s="98">
        <v>0</v>
      </c>
      <c r="CC110" s="98">
        <v>0</v>
      </c>
      <c r="CD110" s="98">
        <v>0</v>
      </c>
      <c r="CE110" s="98">
        <v>0</v>
      </c>
      <c r="CF110" s="98">
        <v>0</v>
      </c>
      <c r="CG110" s="98">
        <v>0</v>
      </c>
      <c r="CH110" s="98">
        <v>0</v>
      </c>
      <c r="CI110" s="98">
        <v>0</v>
      </c>
      <c r="CJ110" s="98">
        <v>0</v>
      </c>
      <c r="CK110" s="98">
        <v>0</v>
      </c>
      <c r="CL110" s="98">
        <v>0</v>
      </c>
      <c r="CM110" s="98">
        <v>0</v>
      </c>
      <c r="CN110" s="98">
        <v>0</v>
      </c>
      <c r="CO110" s="98">
        <v>0</v>
      </c>
      <c r="CP110" s="98">
        <v>0</v>
      </c>
      <c r="CQ110" s="98">
        <v>0</v>
      </c>
      <c r="CR110" s="98">
        <v>0</v>
      </c>
      <c r="CS110" s="98">
        <v>0</v>
      </c>
      <c r="CT110" s="98">
        <v>0</v>
      </c>
      <c r="CU110" s="98">
        <v>0</v>
      </c>
      <c r="CV110" s="98">
        <v>0</v>
      </c>
      <c r="CW110" s="98">
        <v>0</v>
      </c>
      <c r="CX110" s="98">
        <v>0</v>
      </c>
      <c r="CY110" s="98">
        <v>0</v>
      </c>
      <c r="CZ110" s="98">
        <v>0</v>
      </c>
      <c r="DA110" s="105">
        <f t="shared" si="24"/>
        <v>0</v>
      </c>
      <c r="DB110" s="117">
        <f t="shared" si="23"/>
        <v>0</v>
      </c>
      <c r="DC110" s="175"/>
      <c r="DI110" s="175"/>
      <c r="DJ110" s="175"/>
      <c r="DK110" s="175"/>
      <c r="DL110" s="175"/>
      <c r="DP110" s="175">
        <f t="shared" si="18"/>
        <v>0</v>
      </c>
      <c r="DQ110" s="175">
        <f t="shared" si="19"/>
        <v>0</v>
      </c>
      <c r="DR110" s="175">
        <f t="shared" si="20"/>
        <v>0</v>
      </c>
      <c r="DS110" s="175">
        <f t="shared" si="21"/>
        <v>0</v>
      </c>
      <c r="DT110" s="175"/>
    </row>
    <row r="111" spans="1:124" s="176" customFormat="1" ht="15.4" hidden="1" customHeight="1" outlineLevel="1" thickBot="1">
      <c r="A111" s="185" t="str">
        <f>IF(DA110&lt;&gt;0,(IF(OR(A110="",B110=""),"Please fill in the two boxes above",IF(AND(B110="YES",OR(A110="OTHER",A110="")),"YES for direct impacts on business/household only",""))),"")</f>
        <v/>
      </c>
      <c r="B111" s="187"/>
      <c r="C111" s="40" t="s">
        <v>53</v>
      </c>
      <c r="D111" s="151"/>
      <c r="E111" s="99"/>
      <c r="F111" s="3"/>
      <c r="G111" s="3"/>
      <c r="H111" s="3"/>
      <c r="I111" s="3"/>
      <c r="J111" s="3"/>
      <c r="K111" s="3"/>
      <c r="L111" s="3"/>
      <c r="M111" s="3"/>
      <c r="N111" s="3"/>
      <c r="O111" s="2">
        <v>0</v>
      </c>
      <c r="P111" s="2">
        <v>0</v>
      </c>
      <c r="Q111" s="2">
        <v>0</v>
      </c>
      <c r="R111" s="2">
        <v>0</v>
      </c>
      <c r="S111" s="2">
        <v>0</v>
      </c>
      <c r="T111" s="2">
        <v>0</v>
      </c>
      <c r="U111" s="2">
        <v>0</v>
      </c>
      <c r="V111" s="2">
        <v>0</v>
      </c>
      <c r="W111" s="2">
        <v>0</v>
      </c>
      <c r="X111" s="2">
        <v>0</v>
      </c>
      <c r="Y111" s="2">
        <v>0</v>
      </c>
      <c r="Z111" s="2">
        <v>0</v>
      </c>
      <c r="AA111" s="2">
        <v>0</v>
      </c>
      <c r="AB111" s="2">
        <v>0</v>
      </c>
      <c r="AC111" s="2">
        <v>0</v>
      </c>
      <c r="AD111" s="2">
        <v>0</v>
      </c>
      <c r="AE111" s="2">
        <v>0</v>
      </c>
      <c r="AF111" s="2">
        <v>0</v>
      </c>
      <c r="AG111" s="2">
        <v>0</v>
      </c>
      <c r="AH111" s="2">
        <v>0</v>
      </c>
      <c r="AI111" s="2">
        <v>0</v>
      </c>
      <c r="AJ111" s="2">
        <v>0</v>
      </c>
      <c r="AK111" s="2">
        <v>0</v>
      </c>
      <c r="AL111" s="2">
        <v>0</v>
      </c>
      <c r="AM111" s="2">
        <v>0</v>
      </c>
      <c r="AN111" s="2">
        <v>0</v>
      </c>
      <c r="AO111" s="2">
        <v>0</v>
      </c>
      <c r="AP111" s="2">
        <v>0</v>
      </c>
      <c r="AQ111" s="2">
        <v>0</v>
      </c>
      <c r="AR111" s="2">
        <v>0</v>
      </c>
      <c r="AS111" s="2">
        <v>0</v>
      </c>
      <c r="AT111" s="2">
        <v>0</v>
      </c>
      <c r="AU111" s="2">
        <v>0</v>
      </c>
      <c r="AV111" s="2">
        <v>0</v>
      </c>
      <c r="AW111" s="2">
        <v>0</v>
      </c>
      <c r="AX111" s="2">
        <v>0</v>
      </c>
      <c r="AY111" s="2">
        <v>0</v>
      </c>
      <c r="AZ111" s="2">
        <v>0</v>
      </c>
      <c r="BA111" s="2">
        <v>0</v>
      </c>
      <c r="BB111" s="2">
        <v>0</v>
      </c>
      <c r="BC111" s="99"/>
      <c r="BD111" s="3"/>
      <c r="BE111" s="3"/>
      <c r="BF111" s="3"/>
      <c r="BG111" s="3"/>
      <c r="BH111" s="3"/>
      <c r="BI111" s="3"/>
      <c r="BJ111" s="3"/>
      <c r="BK111" s="3"/>
      <c r="BL111" s="3"/>
      <c r="BM111" s="2">
        <v>0</v>
      </c>
      <c r="BN111" s="2">
        <v>0</v>
      </c>
      <c r="BO111" s="2">
        <v>0</v>
      </c>
      <c r="BP111" s="2">
        <v>0</v>
      </c>
      <c r="BQ111" s="2">
        <v>0</v>
      </c>
      <c r="BR111" s="2">
        <v>0</v>
      </c>
      <c r="BS111" s="2">
        <v>0</v>
      </c>
      <c r="BT111" s="2">
        <v>0</v>
      </c>
      <c r="BU111" s="2">
        <v>0</v>
      </c>
      <c r="BV111" s="2">
        <v>0</v>
      </c>
      <c r="BW111" s="2">
        <v>0</v>
      </c>
      <c r="BX111" s="2">
        <v>0</v>
      </c>
      <c r="BY111" s="2">
        <v>0</v>
      </c>
      <c r="BZ111" s="2">
        <v>0</v>
      </c>
      <c r="CA111" s="2">
        <v>0</v>
      </c>
      <c r="CB111" s="2">
        <v>0</v>
      </c>
      <c r="CC111" s="2">
        <v>0</v>
      </c>
      <c r="CD111" s="2">
        <v>0</v>
      </c>
      <c r="CE111" s="2">
        <v>0</v>
      </c>
      <c r="CF111" s="2">
        <v>0</v>
      </c>
      <c r="CG111" s="2">
        <v>0</v>
      </c>
      <c r="CH111" s="2">
        <v>0</v>
      </c>
      <c r="CI111" s="2">
        <v>0</v>
      </c>
      <c r="CJ111" s="2">
        <v>0</v>
      </c>
      <c r="CK111" s="2">
        <v>0</v>
      </c>
      <c r="CL111" s="2">
        <v>0</v>
      </c>
      <c r="CM111" s="2">
        <v>0</v>
      </c>
      <c r="CN111" s="2">
        <v>0</v>
      </c>
      <c r="CO111" s="2">
        <v>0</v>
      </c>
      <c r="CP111" s="2">
        <v>0</v>
      </c>
      <c r="CQ111" s="2">
        <v>0</v>
      </c>
      <c r="CR111" s="2">
        <v>0</v>
      </c>
      <c r="CS111" s="2">
        <v>0</v>
      </c>
      <c r="CT111" s="2">
        <v>0</v>
      </c>
      <c r="CU111" s="2">
        <v>0</v>
      </c>
      <c r="CV111" s="2">
        <v>0</v>
      </c>
      <c r="CW111" s="2">
        <v>0</v>
      </c>
      <c r="CX111" s="2">
        <v>0</v>
      </c>
      <c r="CY111" s="2">
        <v>0</v>
      </c>
      <c r="CZ111" s="2">
        <v>0</v>
      </c>
      <c r="DA111" s="105">
        <f t="shared" si="24"/>
        <v>0</v>
      </c>
      <c r="DB111" s="117">
        <f t="shared" si="23"/>
        <v>0</v>
      </c>
      <c r="DI111" s="175"/>
      <c r="DJ111" s="175"/>
      <c r="DK111" s="175"/>
      <c r="DL111" s="175"/>
      <c r="DP111" s="175">
        <f t="shared" si="18"/>
        <v>0</v>
      </c>
      <c r="DQ111" s="175">
        <f t="shared" si="19"/>
        <v>0</v>
      </c>
      <c r="DR111" s="175">
        <f t="shared" si="20"/>
        <v>0</v>
      </c>
      <c r="DS111" s="175">
        <f t="shared" si="21"/>
        <v>0</v>
      </c>
      <c r="DT111" s="175"/>
    </row>
    <row r="112" spans="1:124" s="176" customFormat="1" ht="15.4" hidden="1" customHeight="1" outlineLevel="1" thickBot="1">
      <c r="A112" s="188"/>
      <c r="B112" s="187"/>
      <c r="C112" s="41" t="s">
        <v>54</v>
      </c>
      <c r="D112" s="152"/>
      <c r="E112" s="100"/>
      <c r="F112" s="101"/>
      <c r="G112" s="101"/>
      <c r="H112" s="101"/>
      <c r="I112" s="101"/>
      <c r="J112" s="101"/>
      <c r="K112" s="101"/>
      <c r="L112" s="101"/>
      <c r="M112" s="101"/>
      <c r="N112" s="101"/>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100"/>
      <c r="BD112" s="101"/>
      <c r="BE112" s="101"/>
      <c r="BF112" s="101"/>
      <c r="BG112" s="101"/>
      <c r="BH112" s="101"/>
      <c r="BI112" s="101"/>
      <c r="BJ112" s="101"/>
      <c r="BK112" s="101"/>
      <c r="BL112" s="101"/>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0</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105">
        <f t="shared" si="24"/>
        <v>0</v>
      </c>
      <c r="DB112" s="117">
        <f t="shared" si="23"/>
        <v>0</v>
      </c>
      <c r="DI112" s="175"/>
      <c r="DJ112" s="175"/>
      <c r="DK112" s="175"/>
      <c r="DL112" s="175"/>
      <c r="DP112" s="175">
        <f t="shared" si="18"/>
        <v>0</v>
      </c>
      <c r="DQ112" s="175">
        <f t="shared" si="19"/>
        <v>0</v>
      </c>
      <c r="DR112" s="175">
        <f t="shared" si="20"/>
        <v>0</v>
      </c>
      <c r="DS112" s="175">
        <f t="shared" si="21"/>
        <v>0</v>
      </c>
      <c r="DT112" s="175"/>
    </row>
    <row r="113" spans="1:124" s="176" customFormat="1" ht="15.4" hidden="1" customHeight="1" outlineLevel="1" thickBot="1">
      <c r="A113" s="37"/>
      <c r="B113" s="38"/>
      <c r="C113" s="46" t="s">
        <v>155</v>
      </c>
      <c r="D113" s="153"/>
      <c r="E113" s="3"/>
      <c r="F113" s="3"/>
      <c r="G113" s="3"/>
      <c r="H113" s="3"/>
      <c r="I113" s="3"/>
      <c r="J113" s="3"/>
      <c r="K113" s="3"/>
      <c r="L113" s="3"/>
      <c r="M113" s="3"/>
      <c r="N113" s="3"/>
      <c r="O113" s="3">
        <v>0</v>
      </c>
      <c r="P113" s="3">
        <v>0</v>
      </c>
      <c r="Q113" s="3">
        <v>0</v>
      </c>
      <c r="R113" s="3">
        <v>0</v>
      </c>
      <c r="S113" s="3">
        <v>0</v>
      </c>
      <c r="T113" s="3">
        <v>0</v>
      </c>
      <c r="U113" s="3">
        <v>0</v>
      </c>
      <c r="V113" s="3">
        <v>0</v>
      </c>
      <c r="W113" s="3">
        <v>0</v>
      </c>
      <c r="X113" s="3">
        <v>0</v>
      </c>
      <c r="Y113" s="3">
        <v>0</v>
      </c>
      <c r="Z113" s="3">
        <v>0</v>
      </c>
      <c r="AA113" s="3">
        <v>0</v>
      </c>
      <c r="AB113" s="3">
        <v>0</v>
      </c>
      <c r="AC113" s="3">
        <v>0</v>
      </c>
      <c r="AD113" s="3">
        <v>0</v>
      </c>
      <c r="AE113" s="3">
        <v>0</v>
      </c>
      <c r="AF113" s="3">
        <v>0</v>
      </c>
      <c r="AG113" s="3">
        <v>0</v>
      </c>
      <c r="AH113" s="3">
        <v>0</v>
      </c>
      <c r="AI113" s="3">
        <v>0</v>
      </c>
      <c r="AJ113" s="3">
        <v>0</v>
      </c>
      <c r="AK113" s="3">
        <v>0</v>
      </c>
      <c r="AL113" s="3">
        <v>0</v>
      </c>
      <c r="AM113" s="3">
        <v>0</v>
      </c>
      <c r="AN113" s="3">
        <v>0</v>
      </c>
      <c r="AO113" s="3">
        <v>0</v>
      </c>
      <c r="AP113" s="3">
        <v>0</v>
      </c>
      <c r="AQ113" s="3">
        <v>0</v>
      </c>
      <c r="AR113" s="3">
        <v>0</v>
      </c>
      <c r="AS113" s="3">
        <v>0</v>
      </c>
      <c r="AT113" s="3">
        <v>0</v>
      </c>
      <c r="AU113" s="3">
        <v>0</v>
      </c>
      <c r="AV113" s="3">
        <v>0</v>
      </c>
      <c r="AW113" s="3">
        <v>0</v>
      </c>
      <c r="AX113" s="3">
        <v>0</v>
      </c>
      <c r="AY113" s="3">
        <v>0</v>
      </c>
      <c r="AZ113" s="3">
        <v>0</v>
      </c>
      <c r="BA113" s="3">
        <v>0</v>
      </c>
      <c r="BB113" s="3">
        <v>0</v>
      </c>
      <c r="BC113" s="3"/>
      <c r="BD113" s="3"/>
      <c r="BE113" s="3"/>
      <c r="BF113" s="3"/>
      <c r="BG113" s="3"/>
      <c r="BH113" s="3"/>
      <c r="BI113" s="3"/>
      <c r="BJ113" s="3"/>
      <c r="BK113" s="3"/>
      <c r="BL113" s="3"/>
      <c r="BM113" s="3">
        <v>0</v>
      </c>
      <c r="BN113" s="3">
        <v>0</v>
      </c>
      <c r="BO113" s="3">
        <v>0</v>
      </c>
      <c r="BP113" s="3">
        <v>0</v>
      </c>
      <c r="BQ113" s="3">
        <v>0</v>
      </c>
      <c r="BR113" s="3">
        <v>0</v>
      </c>
      <c r="BS113" s="3">
        <v>0</v>
      </c>
      <c r="BT113" s="3">
        <v>0</v>
      </c>
      <c r="BU113" s="3">
        <v>0</v>
      </c>
      <c r="BV113" s="3">
        <v>0</v>
      </c>
      <c r="BW113" s="3">
        <v>0</v>
      </c>
      <c r="BX113" s="3">
        <v>0</v>
      </c>
      <c r="BY113" s="3">
        <v>0</v>
      </c>
      <c r="BZ113" s="3">
        <v>0</v>
      </c>
      <c r="CA113" s="3">
        <v>0</v>
      </c>
      <c r="CB113" s="3">
        <v>0</v>
      </c>
      <c r="CC113" s="3">
        <v>0</v>
      </c>
      <c r="CD113" s="3">
        <v>0</v>
      </c>
      <c r="CE113" s="3">
        <v>0</v>
      </c>
      <c r="CF113" s="3">
        <v>0</v>
      </c>
      <c r="CG113" s="3">
        <v>0</v>
      </c>
      <c r="CH113" s="3">
        <v>0</v>
      </c>
      <c r="CI113" s="3">
        <v>0</v>
      </c>
      <c r="CJ113" s="3">
        <v>0</v>
      </c>
      <c r="CK113" s="3">
        <v>0</v>
      </c>
      <c r="CL113" s="3">
        <v>0</v>
      </c>
      <c r="CM113" s="3">
        <v>0</v>
      </c>
      <c r="CN113" s="3">
        <v>0</v>
      </c>
      <c r="CO113" s="3">
        <v>0</v>
      </c>
      <c r="CP113" s="3">
        <v>0</v>
      </c>
      <c r="CQ113" s="3">
        <v>0</v>
      </c>
      <c r="CR113" s="3">
        <v>0</v>
      </c>
      <c r="CS113" s="3">
        <v>0</v>
      </c>
      <c r="CT113" s="3">
        <v>0</v>
      </c>
      <c r="CU113" s="3">
        <v>0</v>
      </c>
      <c r="CV113" s="3">
        <v>0</v>
      </c>
      <c r="CW113" s="3">
        <v>0</v>
      </c>
      <c r="CX113" s="3">
        <v>0</v>
      </c>
      <c r="CY113" s="3">
        <v>0</v>
      </c>
      <c r="CZ113" s="3">
        <v>0</v>
      </c>
      <c r="DA113" s="105">
        <f t="shared" si="24"/>
        <v>0</v>
      </c>
      <c r="DB113" s="117">
        <f t="shared" si="23"/>
        <v>0</v>
      </c>
      <c r="DI113" s="175"/>
      <c r="DJ113" s="175"/>
      <c r="DK113" s="175"/>
      <c r="DL113" s="175"/>
      <c r="DP113" s="175">
        <f t="shared" si="18"/>
        <v>0</v>
      </c>
      <c r="DQ113" s="175">
        <f t="shared" si="19"/>
        <v>0</v>
      </c>
      <c r="DR113" s="175">
        <f t="shared" si="20"/>
        <v>0</v>
      </c>
      <c r="DS113" s="175">
        <f t="shared" si="21"/>
        <v>0</v>
      </c>
      <c r="DT113" s="175"/>
    </row>
    <row r="114" spans="1:124" s="176" customFormat="1" ht="15.4" hidden="1" customHeight="1" outlineLevel="1" thickBot="1">
      <c r="A114" s="185" t="str">
        <f>IF(DA113&lt;&gt;0,(IF(OR(A113="",B113=""),"Please fill in the two boxes above",IF(AND(B113="YES",OR(A113="OTHER",A113="")),"YES for direct impacts on business/household only",""))),"")</f>
        <v/>
      </c>
      <c r="B114" s="187"/>
      <c r="C114" s="40" t="s">
        <v>53</v>
      </c>
      <c r="D114" s="151"/>
      <c r="E114" s="2"/>
      <c r="F114" s="2"/>
      <c r="G114" s="2"/>
      <c r="H114" s="2"/>
      <c r="I114" s="2"/>
      <c r="J114" s="2"/>
      <c r="K114" s="2"/>
      <c r="L114" s="2"/>
      <c r="M114" s="2"/>
      <c r="N114" s="2"/>
      <c r="O114" s="2">
        <v>0</v>
      </c>
      <c r="P114" s="2">
        <v>0</v>
      </c>
      <c r="Q114" s="2">
        <v>0</v>
      </c>
      <c r="R114" s="2">
        <v>0</v>
      </c>
      <c r="S114" s="2">
        <v>0</v>
      </c>
      <c r="T114" s="2">
        <v>0</v>
      </c>
      <c r="U114" s="2">
        <v>0</v>
      </c>
      <c r="V114" s="2">
        <v>0</v>
      </c>
      <c r="W114" s="2">
        <v>0</v>
      </c>
      <c r="X114" s="2">
        <v>0</v>
      </c>
      <c r="Y114" s="2">
        <v>0</v>
      </c>
      <c r="Z114" s="2">
        <v>0</v>
      </c>
      <c r="AA114" s="2">
        <v>0</v>
      </c>
      <c r="AB114" s="2">
        <v>0</v>
      </c>
      <c r="AC114" s="2">
        <v>0</v>
      </c>
      <c r="AD114" s="2">
        <v>0</v>
      </c>
      <c r="AE114" s="2">
        <v>0</v>
      </c>
      <c r="AF114" s="2">
        <v>0</v>
      </c>
      <c r="AG114" s="2">
        <v>0</v>
      </c>
      <c r="AH114" s="2">
        <v>0</v>
      </c>
      <c r="AI114" s="2">
        <v>0</v>
      </c>
      <c r="AJ114" s="2">
        <v>0</v>
      </c>
      <c r="AK114" s="2">
        <v>0</v>
      </c>
      <c r="AL114" s="2">
        <v>0</v>
      </c>
      <c r="AM114" s="2">
        <v>0</v>
      </c>
      <c r="AN114" s="2">
        <v>0</v>
      </c>
      <c r="AO114" s="2">
        <v>0</v>
      </c>
      <c r="AP114" s="2">
        <v>0</v>
      </c>
      <c r="AQ114" s="2">
        <v>0</v>
      </c>
      <c r="AR114" s="2">
        <v>0</v>
      </c>
      <c r="AS114" s="2">
        <v>0</v>
      </c>
      <c r="AT114" s="2">
        <v>0</v>
      </c>
      <c r="AU114" s="2">
        <v>0</v>
      </c>
      <c r="AV114" s="2">
        <v>0</v>
      </c>
      <c r="AW114" s="2">
        <v>0</v>
      </c>
      <c r="AX114" s="2">
        <v>0</v>
      </c>
      <c r="AY114" s="2">
        <v>0</v>
      </c>
      <c r="AZ114" s="2">
        <v>0</v>
      </c>
      <c r="BA114" s="2">
        <v>0</v>
      </c>
      <c r="BB114" s="2">
        <v>0</v>
      </c>
      <c r="BC114" s="2"/>
      <c r="BD114" s="2"/>
      <c r="BE114" s="2"/>
      <c r="BF114" s="2"/>
      <c r="BG114" s="2"/>
      <c r="BH114" s="2"/>
      <c r="BI114" s="2"/>
      <c r="BJ114" s="2"/>
      <c r="BK114" s="2"/>
      <c r="BL114" s="2"/>
      <c r="BM114" s="2">
        <v>0</v>
      </c>
      <c r="BN114" s="2">
        <v>0</v>
      </c>
      <c r="BO114" s="2">
        <v>0</v>
      </c>
      <c r="BP114" s="2">
        <v>0</v>
      </c>
      <c r="BQ114" s="2">
        <v>0</v>
      </c>
      <c r="BR114" s="2">
        <v>0</v>
      </c>
      <c r="BS114" s="2">
        <v>0</v>
      </c>
      <c r="BT114" s="2">
        <v>0</v>
      </c>
      <c r="BU114" s="2">
        <v>0</v>
      </c>
      <c r="BV114" s="2">
        <v>0</v>
      </c>
      <c r="BW114" s="2">
        <v>0</v>
      </c>
      <c r="BX114" s="2">
        <v>0</v>
      </c>
      <c r="BY114" s="2">
        <v>0</v>
      </c>
      <c r="BZ114" s="2">
        <v>0</v>
      </c>
      <c r="CA114" s="2">
        <v>0</v>
      </c>
      <c r="CB114" s="2">
        <v>0</v>
      </c>
      <c r="CC114" s="2">
        <v>0</v>
      </c>
      <c r="CD114" s="2">
        <v>0</v>
      </c>
      <c r="CE114" s="2">
        <v>0</v>
      </c>
      <c r="CF114" s="2">
        <v>0</v>
      </c>
      <c r="CG114" s="2">
        <v>0</v>
      </c>
      <c r="CH114" s="2">
        <v>0</v>
      </c>
      <c r="CI114" s="2">
        <v>0</v>
      </c>
      <c r="CJ114" s="2">
        <v>0</v>
      </c>
      <c r="CK114" s="2">
        <v>0</v>
      </c>
      <c r="CL114" s="2">
        <v>0</v>
      </c>
      <c r="CM114" s="2">
        <v>0</v>
      </c>
      <c r="CN114" s="2">
        <v>0</v>
      </c>
      <c r="CO114" s="2">
        <v>0</v>
      </c>
      <c r="CP114" s="2">
        <v>0</v>
      </c>
      <c r="CQ114" s="2">
        <v>0</v>
      </c>
      <c r="CR114" s="2">
        <v>0</v>
      </c>
      <c r="CS114" s="2">
        <v>0</v>
      </c>
      <c r="CT114" s="2">
        <v>0</v>
      </c>
      <c r="CU114" s="2">
        <v>0</v>
      </c>
      <c r="CV114" s="2">
        <v>0</v>
      </c>
      <c r="CW114" s="2">
        <v>0</v>
      </c>
      <c r="CX114" s="2">
        <v>0</v>
      </c>
      <c r="CY114" s="2">
        <v>0</v>
      </c>
      <c r="CZ114" s="2">
        <v>0</v>
      </c>
      <c r="DA114" s="105">
        <f t="shared" si="24"/>
        <v>0</v>
      </c>
      <c r="DB114" s="117">
        <f t="shared" si="23"/>
        <v>0</v>
      </c>
      <c r="DE114" s="175"/>
      <c r="DF114" s="175"/>
      <c r="DG114" s="175"/>
      <c r="DH114" s="175"/>
      <c r="DI114" s="175"/>
      <c r="DJ114" s="175"/>
      <c r="DK114" s="175"/>
      <c r="DL114" s="175"/>
      <c r="DP114" s="175">
        <f t="shared" si="18"/>
        <v>0</v>
      </c>
      <c r="DQ114" s="175">
        <f t="shared" si="19"/>
        <v>0</v>
      </c>
      <c r="DR114" s="175">
        <f t="shared" si="20"/>
        <v>0</v>
      </c>
      <c r="DS114" s="175">
        <f t="shared" si="21"/>
        <v>0</v>
      </c>
      <c r="DT114" s="175"/>
    </row>
    <row r="115" spans="1:124" s="176" customFormat="1" ht="15.4" hidden="1" customHeight="1" outlineLevel="1" thickBot="1">
      <c r="A115" s="188"/>
      <c r="B115" s="187"/>
      <c r="C115" s="42" t="s">
        <v>54</v>
      </c>
      <c r="D115" s="154"/>
      <c r="E115" s="4"/>
      <c r="F115" s="5"/>
      <c r="G115" s="5"/>
      <c r="H115" s="5"/>
      <c r="I115" s="5"/>
      <c r="J115" s="5"/>
      <c r="K115" s="5"/>
      <c r="L115" s="5"/>
      <c r="M115" s="5"/>
      <c r="N115" s="5"/>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5">
        <v>0</v>
      </c>
      <c r="AX115" s="5">
        <v>0</v>
      </c>
      <c r="AY115" s="5">
        <v>0</v>
      </c>
      <c r="AZ115" s="5">
        <v>0</v>
      </c>
      <c r="BA115" s="5">
        <v>0</v>
      </c>
      <c r="BB115" s="5">
        <v>0</v>
      </c>
      <c r="BC115" s="4"/>
      <c r="BD115" s="5"/>
      <c r="BE115" s="5"/>
      <c r="BF115" s="5"/>
      <c r="BG115" s="5"/>
      <c r="BH115" s="5"/>
      <c r="BI115" s="5"/>
      <c r="BJ115" s="5"/>
      <c r="BK115" s="5"/>
      <c r="BL115" s="5"/>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0</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105">
        <f t="shared" si="24"/>
        <v>0</v>
      </c>
      <c r="DB115" s="117">
        <f t="shared" si="23"/>
        <v>0</v>
      </c>
      <c r="DE115" s="175"/>
      <c r="DF115" s="175"/>
      <c r="DG115" s="175"/>
      <c r="DH115" s="175"/>
      <c r="DI115" s="175"/>
      <c r="DJ115" s="175"/>
      <c r="DK115" s="175"/>
      <c r="DL115" s="175"/>
      <c r="DP115" s="175">
        <f t="shared" si="18"/>
        <v>0</v>
      </c>
      <c r="DQ115" s="175">
        <f t="shared" si="19"/>
        <v>0</v>
      </c>
      <c r="DR115" s="175">
        <f t="shared" si="20"/>
        <v>0</v>
      </c>
      <c r="DS115" s="175">
        <f t="shared" si="21"/>
        <v>0</v>
      </c>
      <c r="DT115" s="175"/>
    </row>
    <row r="116" spans="1:124" s="176" customFormat="1" ht="15.4" hidden="1" customHeight="1" outlineLevel="1" thickBot="1">
      <c r="A116" s="37"/>
      <c r="B116" s="38"/>
      <c r="C116" s="45" t="s">
        <v>156</v>
      </c>
      <c r="D116" s="153"/>
      <c r="E116" s="97"/>
      <c r="F116" s="98"/>
      <c r="G116" s="98"/>
      <c r="H116" s="98"/>
      <c r="I116" s="98"/>
      <c r="J116" s="98"/>
      <c r="K116" s="98"/>
      <c r="L116" s="98"/>
      <c r="M116" s="98"/>
      <c r="N116" s="98"/>
      <c r="O116" s="98">
        <v>0</v>
      </c>
      <c r="P116" s="98">
        <v>0</v>
      </c>
      <c r="Q116" s="98">
        <v>0</v>
      </c>
      <c r="R116" s="98">
        <v>0</v>
      </c>
      <c r="S116" s="98">
        <v>0</v>
      </c>
      <c r="T116" s="98">
        <v>0</v>
      </c>
      <c r="U116" s="98">
        <v>0</v>
      </c>
      <c r="V116" s="98">
        <v>0</v>
      </c>
      <c r="W116" s="98">
        <v>0</v>
      </c>
      <c r="X116" s="98">
        <v>0</v>
      </c>
      <c r="Y116" s="98">
        <v>0</v>
      </c>
      <c r="Z116" s="98">
        <v>0</v>
      </c>
      <c r="AA116" s="98">
        <v>0</v>
      </c>
      <c r="AB116" s="98">
        <v>0</v>
      </c>
      <c r="AC116" s="98">
        <v>0</v>
      </c>
      <c r="AD116" s="98">
        <v>0</v>
      </c>
      <c r="AE116" s="98">
        <v>0</v>
      </c>
      <c r="AF116" s="98">
        <v>0</v>
      </c>
      <c r="AG116" s="98">
        <v>0</v>
      </c>
      <c r="AH116" s="98">
        <v>0</v>
      </c>
      <c r="AI116" s="98">
        <v>0</v>
      </c>
      <c r="AJ116" s="98">
        <v>0</v>
      </c>
      <c r="AK116" s="98">
        <v>0</v>
      </c>
      <c r="AL116" s="98">
        <v>0</v>
      </c>
      <c r="AM116" s="98">
        <v>0</v>
      </c>
      <c r="AN116" s="98">
        <v>0</v>
      </c>
      <c r="AO116" s="98">
        <v>0</v>
      </c>
      <c r="AP116" s="98">
        <v>0</v>
      </c>
      <c r="AQ116" s="98">
        <v>0</v>
      </c>
      <c r="AR116" s="98">
        <v>0</v>
      </c>
      <c r="AS116" s="98">
        <v>0</v>
      </c>
      <c r="AT116" s="98">
        <v>0</v>
      </c>
      <c r="AU116" s="98">
        <v>0</v>
      </c>
      <c r="AV116" s="98">
        <v>0</v>
      </c>
      <c r="AW116" s="98">
        <v>0</v>
      </c>
      <c r="AX116" s="98">
        <v>0</v>
      </c>
      <c r="AY116" s="98">
        <v>0</v>
      </c>
      <c r="AZ116" s="98">
        <v>0</v>
      </c>
      <c r="BA116" s="98">
        <v>0</v>
      </c>
      <c r="BB116" s="98">
        <v>0</v>
      </c>
      <c r="BC116" s="97"/>
      <c r="BD116" s="98"/>
      <c r="BE116" s="98"/>
      <c r="BF116" s="98"/>
      <c r="BG116" s="98"/>
      <c r="BH116" s="98"/>
      <c r="BI116" s="98"/>
      <c r="BJ116" s="98"/>
      <c r="BK116" s="98"/>
      <c r="BL116" s="98"/>
      <c r="BM116" s="98">
        <v>0</v>
      </c>
      <c r="BN116" s="98">
        <v>0</v>
      </c>
      <c r="BO116" s="98">
        <v>0</v>
      </c>
      <c r="BP116" s="98">
        <v>0</v>
      </c>
      <c r="BQ116" s="98">
        <v>0</v>
      </c>
      <c r="BR116" s="98">
        <v>0</v>
      </c>
      <c r="BS116" s="98">
        <v>0</v>
      </c>
      <c r="BT116" s="98">
        <v>0</v>
      </c>
      <c r="BU116" s="98">
        <v>0</v>
      </c>
      <c r="BV116" s="98">
        <v>0</v>
      </c>
      <c r="BW116" s="98">
        <v>0</v>
      </c>
      <c r="BX116" s="98">
        <v>0</v>
      </c>
      <c r="BY116" s="98">
        <v>0</v>
      </c>
      <c r="BZ116" s="98">
        <v>0</v>
      </c>
      <c r="CA116" s="98">
        <v>0</v>
      </c>
      <c r="CB116" s="98">
        <v>0</v>
      </c>
      <c r="CC116" s="98">
        <v>0</v>
      </c>
      <c r="CD116" s="98">
        <v>0</v>
      </c>
      <c r="CE116" s="98">
        <v>0</v>
      </c>
      <c r="CF116" s="98">
        <v>0</v>
      </c>
      <c r="CG116" s="98">
        <v>0</v>
      </c>
      <c r="CH116" s="98">
        <v>0</v>
      </c>
      <c r="CI116" s="98">
        <v>0</v>
      </c>
      <c r="CJ116" s="98">
        <v>0</v>
      </c>
      <c r="CK116" s="98">
        <v>0</v>
      </c>
      <c r="CL116" s="98">
        <v>0</v>
      </c>
      <c r="CM116" s="98">
        <v>0</v>
      </c>
      <c r="CN116" s="98">
        <v>0</v>
      </c>
      <c r="CO116" s="98">
        <v>0</v>
      </c>
      <c r="CP116" s="98">
        <v>0</v>
      </c>
      <c r="CQ116" s="98">
        <v>0</v>
      </c>
      <c r="CR116" s="98">
        <v>0</v>
      </c>
      <c r="CS116" s="98">
        <v>0</v>
      </c>
      <c r="CT116" s="98">
        <v>0</v>
      </c>
      <c r="CU116" s="98">
        <v>0</v>
      </c>
      <c r="CV116" s="98">
        <v>0</v>
      </c>
      <c r="CW116" s="98">
        <v>0</v>
      </c>
      <c r="CX116" s="98">
        <v>0</v>
      </c>
      <c r="CY116" s="98">
        <v>0</v>
      </c>
      <c r="CZ116" s="98">
        <v>0</v>
      </c>
      <c r="DA116" s="105">
        <f t="shared" si="24"/>
        <v>0</v>
      </c>
      <c r="DB116" s="117">
        <f t="shared" si="23"/>
        <v>0</v>
      </c>
      <c r="DG116" s="175"/>
      <c r="DH116" s="175"/>
      <c r="DI116" s="175"/>
      <c r="DJ116" s="175"/>
      <c r="DK116" s="175"/>
      <c r="DL116" s="175"/>
      <c r="DP116" s="175">
        <f t="shared" si="18"/>
        <v>0</v>
      </c>
      <c r="DQ116" s="175">
        <f t="shared" si="19"/>
        <v>0</v>
      </c>
      <c r="DR116" s="175">
        <f t="shared" si="20"/>
        <v>0</v>
      </c>
      <c r="DS116" s="175">
        <f t="shared" si="21"/>
        <v>0</v>
      </c>
      <c r="DT116" s="175"/>
    </row>
    <row r="117" spans="1:124" s="176" customFormat="1" ht="15.4" hidden="1" customHeight="1" outlineLevel="1" thickBot="1">
      <c r="A117" s="185" t="str">
        <f>IF(DA116&lt;&gt;0,(IF(OR(A116="",B116=""),"Please fill in the two boxes above",IF(AND(B116="YES",OR(A116="OTHER",A116="")),"YES for direct impacts on business/household only",""))),"")</f>
        <v/>
      </c>
      <c r="B117" s="187"/>
      <c r="C117" s="40" t="s">
        <v>53</v>
      </c>
      <c r="D117" s="151"/>
      <c r="E117" s="99"/>
      <c r="F117" s="3"/>
      <c r="G117" s="3"/>
      <c r="H117" s="3"/>
      <c r="I117" s="3"/>
      <c r="J117" s="3"/>
      <c r="K117" s="3"/>
      <c r="L117" s="3"/>
      <c r="M117" s="3"/>
      <c r="N117" s="3"/>
      <c r="O117" s="3">
        <v>0</v>
      </c>
      <c r="P117" s="2">
        <v>0</v>
      </c>
      <c r="Q117" s="2">
        <v>0</v>
      </c>
      <c r="R117" s="2">
        <v>0</v>
      </c>
      <c r="S117" s="2">
        <v>0</v>
      </c>
      <c r="T117" s="2">
        <v>0</v>
      </c>
      <c r="U117" s="2">
        <v>0</v>
      </c>
      <c r="V117" s="2">
        <v>0</v>
      </c>
      <c r="W117" s="2">
        <v>0</v>
      </c>
      <c r="X117" s="2">
        <v>0</v>
      </c>
      <c r="Y117" s="2">
        <v>0</v>
      </c>
      <c r="Z117" s="2">
        <v>0</v>
      </c>
      <c r="AA117" s="2">
        <v>0</v>
      </c>
      <c r="AB117" s="2">
        <v>0</v>
      </c>
      <c r="AC117" s="2">
        <v>0</v>
      </c>
      <c r="AD117" s="2">
        <v>0</v>
      </c>
      <c r="AE117" s="2">
        <v>0</v>
      </c>
      <c r="AF117" s="2">
        <v>0</v>
      </c>
      <c r="AG117" s="2">
        <v>0</v>
      </c>
      <c r="AH117" s="2">
        <v>0</v>
      </c>
      <c r="AI117" s="2">
        <v>0</v>
      </c>
      <c r="AJ117" s="2">
        <v>0</v>
      </c>
      <c r="AK117" s="2">
        <v>0</v>
      </c>
      <c r="AL117" s="2">
        <v>0</v>
      </c>
      <c r="AM117" s="2">
        <v>0</v>
      </c>
      <c r="AN117" s="2">
        <v>0</v>
      </c>
      <c r="AO117" s="2">
        <v>0</v>
      </c>
      <c r="AP117" s="2">
        <v>0</v>
      </c>
      <c r="AQ117" s="2">
        <v>0</v>
      </c>
      <c r="AR117" s="2">
        <v>0</v>
      </c>
      <c r="AS117" s="2">
        <v>0</v>
      </c>
      <c r="AT117" s="2">
        <v>0</v>
      </c>
      <c r="AU117" s="2">
        <v>0</v>
      </c>
      <c r="AV117" s="2">
        <v>0</v>
      </c>
      <c r="AW117" s="2">
        <v>0</v>
      </c>
      <c r="AX117" s="2">
        <v>0</v>
      </c>
      <c r="AY117" s="2">
        <v>0</v>
      </c>
      <c r="AZ117" s="2">
        <v>0</v>
      </c>
      <c r="BA117" s="2">
        <v>0</v>
      </c>
      <c r="BB117" s="2">
        <v>0</v>
      </c>
      <c r="BC117" s="99"/>
      <c r="BD117" s="3"/>
      <c r="BE117" s="3"/>
      <c r="BF117" s="3"/>
      <c r="BG117" s="3"/>
      <c r="BH117" s="3"/>
      <c r="BI117" s="3"/>
      <c r="BJ117" s="3"/>
      <c r="BK117" s="3"/>
      <c r="BL117" s="3"/>
      <c r="BM117" s="3">
        <v>0</v>
      </c>
      <c r="BN117" s="2">
        <v>0</v>
      </c>
      <c r="BO117" s="2">
        <v>0</v>
      </c>
      <c r="BP117" s="2">
        <v>0</v>
      </c>
      <c r="BQ117" s="2">
        <v>0</v>
      </c>
      <c r="BR117" s="2">
        <v>0</v>
      </c>
      <c r="BS117" s="2">
        <v>0</v>
      </c>
      <c r="BT117" s="2">
        <v>0</v>
      </c>
      <c r="BU117" s="2">
        <v>0</v>
      </c>
      <c r="BV117" s="2">
        <v>0</v>
      </c>
      <c r="BW117" s="2">
        <v>0</v>
      </c>
      <c r="BX117" s="2">
        <v>0</v>
      </c>
      <c r="BY117" s="2">
        <v>0</v>
      </c>
      <c r="BZ117" s="2">
        <v>0</v>
      </c>
      <c r="CA117" s="2">
        <v>0</v>
      </c>
      <c r="CB117" s="2">
        <v>0</v>
      </c>
      <c r="CC117" s="2">
        <v>0</v>
      </c>
      <c r="CD117" s="2">
        <v>0</v>
      </c>
      <c r="CE117" s="2">
        <v>0</v>
      </c>
      <c r="CF117" s="2">
        <v>0</v>
      </c>
      <c r="CG117" s="2">
        <v>0</v>
      </c>
      <c r="CH117" s="2">
        <v>0</v>
      </c>
      <c r="CI117" s="2">
        <v>0</v>
      </c>
      <c r="CJ117" s="2">
        <v>0</v>
      </c>
      <c r="CK117" s="2">
        <v>0</v>
      </c>
      <c r="CL117" s="2">
        <v>0</v>
      </c>
      <c r="CM117" s="2">
        <v>0</v>
      </c>
      <c r="CN117" s="2">
        <v>0</v>
      </c>
      <c r="CO117" s="2">
        <v>0</v>
      </c>
      <c r="CP117" s="2">
        <v>0</v>
      </c>
      <c r="CQ117" s="2">
        <v>0</v>
      </c>
      <c r="CR117" s="2">
        <v>0</v>
      </c>
      <c r="CS117" s="2">
        <v>0</v>
      </c>
      <c r="CT117" s="2">
        <v>0</v>
      </c>
      <c r="CU117" s="2">
        <v>0</v>
      </c>
      <c r="CV117" s="2">
        <v>0</v>
      </c>
      <c r="CW117" s="2">
        <v>0</v>
      </c>
      <c r="CX117" s="2">
        <v>0</v>
      </c>
      <c r="CY117" s="2">
        <v>0</v>
      </c>
      <c r="CZ117" s="2">
        <v>0</v>
      </c>
      <c r="DA117" s="105">
        <f t="shared" si="24"/>
        <v>0</v>
      </c>
      <c r="DB117" s="117">
        <f t="shared" si="23"/>
        <v>0</v>
      </c>
      <c r="DG117" s="175"/>
      <c r="DH117" s="175"/>
      <c r="DI117" s="175"/>
      <c r="DJ117" s="175"/>
      <c r="DK117" s="175"/>
      <c r="DL117" s="175"/>
      <c r="DP117" s="175">
        <f t="shared" si="18"/>
        <v>0</v>
      </c>
      <c r="DQ117" s="175">
        <f t="shared" si="19"/>
        <v>0</v>
      </c>
      <c r="DR117" s="175">
        <f t="shared" si="20"/>
        <v>0</v>
      </c>
      <c r="DS117" s="175">
        <f t="shared" si="21"/>
        <v>0</v>
      </c>
      <c r="DT117" s="175"/>
    </row>
    <row r="118" spans="1:124" s="176" customFormat="1" ht="15.4" hidden="1" customHeight="1" outlineLevel="1" thickBot="1">
      <c r="A118" s="188"/>
      <c r="B118" s="187"/>
      <c r="C118" s="41" t="s">
        <v>54</v>
      </c>
      <c r="D118" s="152"/>
      <c r="E118" s="100"/>
      <c r="F118" s="101"/>
      <c r="G118" s="101"/>
      <c r="H118" s="101"/>
      <c r="I118" s="101"/>
      <c r="J118" s="101"/>
      <c r="K118" s="101"/>
      <c r="L118" s="101"/>
      <c r="M118" s="101"/>
      <c r="N118" s="101"/>
      <c r="O118" s="101">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100"/>
      <c r="BD118" s="101"/>
      <c r="BE118" s="101"/>
      <c r="BF118" s="101"/>
      <c r="BG118" s="101"/>
      <c r="BH118" s="101"/>
      <c r="BI118" s="101"/>
      <c r="BJ118" s="101"/>
      <c r="BK118" s="101"/>
      <c r="BL118" s="101"/>
      <c r="BM118" s="101">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0</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105">
        <f t="shared" si="24"/>
        <v>0</v>
      </c>
      <c r="DB118" s="117">
        <f t="shared" si="23"/>
        <v>0</v>
      </c>
      <c r="DG118" s="175"/>
      <c r="DH118" s="175"/>
      <c r="DI118" s="175"/>
      <c r="DJ118" s="175"/>
      <c r="DK118" s="175"/>
      <c r="DL118" s="175"/>
      <c r="DO118" s="175"/>
      <c r="DP118" s="175">
        <f t="shared" si="18"/>
        <v>0</v>
      </c>
      <c r="DQ118" s="175">
        <f t="shared" si="19"/>
        <v>0</v>
      </c>
      <c r="DR118" s="175">
        <f t="shared" si="20"/>
        <v>0</v>
      </c>
      <c r="DS118" s="175">
        <f t="shared" si="21"/>
        <v>0</v>
      </c>
      <c r="DT118" s="175"/>
    </row>
    <row r="119" spans="1:124" s="176" customFormat="1" ht="15.4" hidden="1" customHeight="1" outlineLevel="1" thickBot="1">
      <c r="A119" s="37"/>
      <c r="B119" s="38"/>
      <c r="C119" s="46" t="s">
        <v>157</v>
      </c>
      <c r="D119" s="111"/>
      <c r="E119" s="97"/>
      <c r="F119" s="98"/>
      <c r="G119" s="98"/>
      <c r="H119" s="98"/>
      <c r="I119" s="98"/>
      <c r="J119" s="98"/>
      <c r="K119" s="98"/>
      <c r="L119" s="98"/>
      <c r="M119" s="98"/>
      <c r="N119" s="98"/>
      <c r="O119" s="98">
        <v>0</v>
      </c>
      <c r="P119" s="98">
        <v>0</v>
      </c>
      <c r="Q119" s="98">
        <v>0</v>
      </c>
      <c r="R119" s="98">
        <v>0</v>
      </c>
      <c r="S119" s="98">
        <v>0</v>
      </c>
      <c r="T119" s="98">
        <v>0</v>
      </c>
      <c r="U119" s="98">
        <v>0</v>
      </c>
      <c r="V119" s="98">
        <v>0</v>
      </c>
      <c r="W119" s="98">
        <v>0</v>
      </c>
      <c r="X119" s="98">
        <v>0</v>
      </c>
      <c r="Y119" s="98">
        <v>0</v>
      </c>
      <c r="Z119" s="98">
        <v>0</v>
      </c>
      <c r="AA119" s="98">
        <v>0</v>
      </c>
      <c r="AB119" s="98">
        <v>0</v>
      </c>
      <c r="AC119" s="98">
        <v>0</v>
      </c>
      <c r="AD119" s="98">
        <v>0</v>
      </c>
      <c r="AE119" s="98">
        <v>0</v>
      </c>
      <c r="AF119" s="98">
        <v>0</v>
      </c>
      <c r="AG119" s="98">
        <v>0</v>
      </c>
      <c r="AH119" s="98">
        <v>0</v>
      </c>
      <c r="AI119" s="98">
        <v>0</v>
      </c>
      <c r="AJ119" s="98">
        <v>0</v>
      </c>
      <c r="AK119" s="98">
        <v>0</v>
      </c>
      <c r="AL119" s="98">
        <v>0</v>
      </c>
      <c r="AM119" s="98">
        <v>0</v>
      </c>
      <c r="AN119" s="98">
        <v>0</v>
      </c>
      <c r="AO119" s="98">
        <v>0</v>
      </c>
      <c r="AP119" s="98">
        <v>0</v>
      </c>
      <c r="AQ119" s="98">
        <v>0</v>
      </c>
      <c r="AR119" s="98">
        <v>0</v>
      </c>
      <c r="AS119" s="98">
        <v>0</v>
      </c>
      <c r="AT119" s="98">
        <v>0</v>
      </c>
      <c r="AU119" s="98">
        <v>0</v>
      </c>
      <c r="AV119" s="98">
        <v>0</v>
      </c>
      <c r="AW119" s="98">
        <v>0</v>
      </c>
      <c r="AX119" s="98">
        <v>0</v>
      </c>
      <c r="AY119" s="98">
        <v>0</v>
      </c>
      <c r="AZ119" s="98">
        <v>0</v>
      </c>
      <c r="BA119" s="98">
        <v>0</v>
      </c>
      <c r="BB119" s="98">
        <v>0</v>
      </c>
      <c r="BC119" s="97"/>
      <c r="BD119" s="98"/>
      <c r="BE119" s="98"/>
      <c r="BF119" s="98"/>
      <c r="BG119" s="98"/>
      <c r="BH119" s="98"/>
      <c r="BI119" s="98"/>
      <c r="BJ119" s="98"/>
      <c r="BK119" s="98"/>
      <c r="BL119" s="98"/>
      <c r="BM119" s="98">
        <v>0</v>
      </c>
      <c r="BN119" s="98">
        <v>0</v>
      </c>
      <c r="BO119" s="98">
        <v>0</v>
      </c>
      <c r="BP119" s="98">
        <v>0</v>
      </c>
      <c r="BQ119" s="98">
        <v>0</v>
      </c>
      <c r="BR119" s="98">
        <v>0</v>
      </c>
      <c r="BS119" s="98">
        <v>0</v>
      </c>
      <c r="BT119" s="98">
        <v>0</v>
      </c>
      <c r="BU119" s="98">
        <v>0</v>
      </c>
      <c r="BV119" s="98">
        <v>0</v>
      </c>
      <c r="BW119" s="98">
        <v>0</v>
      </c>
      <c r="BX119" s="98">
        <v>0</v>
      </c>
      <c r="BY119" s="98">
        <v>0</v>
      </c>
      <c r="BZ119" s="98">
        <v>0</v>
      </c>
      <c r="CA119" s="98">
        <v>0</v>
      </c>
      <c r="CB119" s="98">
        <v>0</v>
      </c>
      <c r="CC119" s="98">
        <v>0</v>
      </c>
      <c r="CD119" s="98">
        <v>0</v>
      </c>
      <c r="CE119" s="98">
        <v>0</v>
      </c>
      <c r="CF119" s="98">
        <v>0</v>
      </c>
      <c r="CG119" s="98">
        <v>0</v>
      </c>
      <c r="CH119" s="98">
        <v>0</v>
      </c>
      <c r="CI119" s="98">
        <v>0</v>
      </c>
      <c r="CJ119" s="98">
        <v>0</v>
      </c>
      <c r="CK119" s="98">
        <v>0</v>
      </c>
      <c r="CL119" s="98">
        <v>0</v>
      </c>
      <c r="CM119" s="98">
        <v>0</v>
      </c>
      <c r="CN119" s="98">
        <v>0</v>
      </c>
      <c r="CO119" s="98">
        <v>0</v>
      </c>
      <c r="CP119" s="98">
        <v>0</v>
      </c>
      <c r="CQ119" s="98">
        <v>0</v>
      </c>
      <c r="CR119" s="98">
        <v>0</v>
      </c>
      <c r="CS119" s="98">
        <v>0</v>
      </c>
      <c r="CT119" s="98">
        <v>0</v>
      </c>
      <c r="CU119" s="98">
        <v>0</v>
      </c>
      <c r="CV119" s="98">
        <v>0</v>
      </c>
      <c r="CW119" s="98">
        <v>0</v>
      </c>
      <c r="CX119" s="98">
        <v>0</v>
      </c>
      <c r="CY119" s="98">
        <v>0</v>
      </c>
      <c r="CZ119" s="98">
        <v>0</v>
      </c>
      <c r="DA119" s="105">
        <f t="shared" si="24"/>
        <v>0</v>
      </c>
      <c r="DB119" s="117">
        <f t="shared" si="23"/>
        <v>0</v>
      </c>
      <c r="DE119" s="175"/>
      <c r="DG119" s="175"/>
      <c r="DH119" s="175"/>
      <c r="DI119" s="175"/>
      <c r="DJ119" s="175"/>
      <c r="DK119" s="175"/>
      <c r="DL119" s="175"/>
      <c r="DO119" s="228"/>
      <c r="DP119" s="175">
        <f t="shared" si="18"/>
        <v>0</v>
      </c>
      <c r="DQ119" s="175">
        <f t="shared" si="19"/>
        <v>0</v>
      </c>
      <c r="DR119" s="175">
        <f t="shared" si="20"/>
        <v>0</v>
      </c>
      <c r="DS119" s="175">
        <f t="shared" si="21"/>
        <v>0</v>
      </c>
      <c r="DT119" s="175"/>
    </row>
    <row r="120" spans="1:124" s="176" customFormat="1" ht="15.4" hidden="1" customHeight="1" outlineLevel="1" thickBot="1">
      <c r="A120" s="185" t="str">
        <f>IF(DA119&lt;&gt;0,(IF(OR(A119="",B119=""),"Please fill in the two boxes above",IF(AND(B119="YES",OR(A119="OTHER",A119="")),"YES for direct impacts on business/household only",""))),"")</f>
        <v/>
      </c>
      <c r="B120" s="187"/>
      <c r="C120" s="40" t="s">
        <v>53</v>
      </c>
      <c r="D120" s="155"/>
      <c r="E120" s="99"/>
      <c r="F120" s="3"/>
      <c r="G120" s="3"/>
      <c r="H120" s="3"/>
      <c r="I120" s="3"/>
      <c r="J120" s="3"/>
      <c r="K120" s="3"/>
      <c r="L120" s="3"/>
      <c r="M120" s="3"/>
      <c r="N120" s="3"/>
      <c r="O120" s="3">
        <v>0</v>
      </c>
      <c r="P120" s="2">
        <v>0</v>
      </c>
      <c r="Q120" s="2">
        <v>0</v>
      </c>
      <c r="R120" s="2">
        <v>0</v>
      </c>
      <c r="S120" s="2">
        <v>0</v>
      </c>
      <c r="T120" s="2">
        <v>0</v>
      </c>
      <c r="U120" s="2">
        <v>0</v>
      </c>
      <c r="V120" s="2">
        <v>0</v>
      </c>
      <c r="W120" s="2">
        <v>0</v>
      </c>
      <c r="X120" s="2">
        <v>0</v>
      </c>
      <c r="Y120" s="2">
        <v>0</v>
      </c>
      <c r="Z120" s="2">
        <v>0</v>
      </c>
      <c r="AA120" s="2">
        <v>0</v>
      </c>
      <c r="AB120" s="2">
        <v>0</v>
      </c>
      <c r="AC120" s="2">
        <v>0</v>
      </c>
      <c r="AD120" s="2">
        <v>0</v>
      </c>
      <c r="AE120" s="2">
        <v>0</v>
      </c>
      <c r="AF120" s="2">
        <v>0</v>
      </c>
      <c r="AG120" s="2">
        <v>0</v>
      </c>
      <c r="AH120" s="2">
        <v>0</v>
      </c>
      <c r="AI120" s="2">
        <v>0</v>
      </c>
      <c r="AJ120" s="2">
        <v>0</v>
      </c>
      <c r="AK120" s="2">
        <v>0</v>
      </c>
      <c r="AL120" s="2">
        <v>0</v>
      </c>
      <c r="AM120" s="2">
        <v>0</v>
      </c>
      <c r="AN120" s="2">
        <v>0</v>
      </c>
      <c r="AO120" s="2">
        <v>0</v>
      </c>
      <c r="AP120" s="2">
        <v>0</v>
      </c>
      <c r="AQ120" s="2">
        <v>0</v>
      </c>
      <c r="AR120" s="2">
        <v>0</v>
      </c>
      <c r="AS120" s="2">
        <v>0</v>
      </c>
      <c r="AT120" s="2">
        <v>0</v>
      </c>
      <c r="AU120" s="2">
        <v>0</v>
      </c>
      <c r="AV120" s="2">
        <v>0</v>
      </c>
      <c r="AW120" s="2">
        <v>0</v>
      </c>
      <c r="AX120" s="2">
        <v>0</v>
      </c>
      <c r="AY120" s="2">
        <v>0</v>
      </c>
      <c r="AZ120" s="2">
        <v>0</v>
      </c>
      <c r="BA120" s="2">
        <v>0</v>
      </c>
      <c r="BB120" s="2">
        <v>0</v>
      </c>
      <c r="BC120" s="99"/>
      <c r="BD120" s="3"/>
      <c r="BE120" s="3"/>
      <c r="BF120" s="3"/>
      <c r="BG120" s="3"/>
      <c r="BH120" s="3"/>
      <c r="BI120" s="3"/>
      <c r="BJ120" s="3"/>
      <c r="BK120" s="3"/>
      <c r="BL120" s="3"/>
      <c r="BM120" s="3">
        <v>0</v>
      </c>
      <c r="BN120" s="2">
        <v>0</v>
      </c>
      <c r="BO120" s="2">
        <v>0</v>
      </c>
      <c r="BP120" s="2">
        <v>0</v>
      </c>
      <c r="BQ120" s="2">
        <v>0</v>
      </c>
      <c r="BR120" s="2">
        <v>0</v>
      </c>
      <c r="BS120" s="2">
        <v>0</v>
      </c>
      <c r="BT120" s="2">
        <v>0</v>
      </c>
      <c r="BU120" s="2">
        <v>0</v>
      </c>
      <c r="BV120" s="2">
        <v>0</v>
      </c>
      <c r="BW120" s="2">
        <v>0</v>
      </c>
      <c r="BX120" s="2">
        <v>0</v>
      </c>
      <c r="BY120" s="2">
        <v>0</v>
      </c>
      <c r="BZ120" s="2">
        <v>0</v>
      </c>
      <c r="CA120" s="2">
        <v>0</v>
      </c>
      <c r="CB120" s="2">
        <v>0</v>
      </c>
      <c r="CC120" s="2">
        <v>0</v>
      </c>
      <c r="CD120" s="2">
        <v>0</v>
      </c>
      <c r="CE120" s="2">
        <v>0</v>
      </c>
      <c r="CF120" s="2">
        <v>0</v>
      </c>
      <c r="CG120" s="2">
        <v>0</v>
      </c>
      <c r="CH120" s="2">
        <v>0</v>
      </c>
      <c r="CI120" s="2">
        <v>0</v>
      </c>
      <c r="CJ120" s="2">
        <v>0</v>
      </c>
      <c r="CK120" s="2">
        <v>0</v>
      </c>
      <c r="CL120" s="2">
        <v>0</v>
      </c>
      <c r="CM120" s="2">
        <v>0</v>
      </c>
      <c r="CN120" s="2">
        <v>0</v>
      </c>
      <c r="CO120" s="2">
        <v>0</v>
      </c>
      <c r="CP120" s="2">
        <v>0</v>
      </c>
      <c r="CQ120" s="2">
        <v>0</v>
      </c>
      <c r="CR120" s="2">
        <v>0</v>
      </c>
      <c r="CS120" s="2">
        <v>0</v>
      </c>
      <c r="CT120" s="2">
        <v>0</v>
      </c>
      <c r="CU120" s="2">
        <v>0</v>
      </c>
      <c r="CV120" s="2">
        <v>0</v>
      </c>
      <c r="CW120" s="2">
        <v>0</v>
      </c>
      <c r="CX120" s="2">
        <v>0</v>
      </c>
      <c r="CY120" s="2">
        <v>0</v>
      </c>
      <c r="CZ120" s="2">
        <v>0</v>
      </c>
      <c r="DA120" s="105">
        <f t="shared" si="24"/>
        <v>0</v>
      </c>
      <c r="DB120" s="117">
        <f t="shared" si="23"/>
        <v>0</v>
      </c>
      <c r="DE120" s="175"/>
      <c r="DG120" s="175"/>
      <c r="DH120" s="175"/>
      <c r="DI120" s="175"/>
      <c r="DJ120" s="175"/>
      <c r="DK120" s="175"/>
      <c r="DL120" s="175"/>
      <c r="DO120" s="228"/>
      <c r="DP120" s="175">
        <f t="shared" si="18"/>
        <v>0</v>
      </c>
      <c r="DQ120" s="175">
        <f t="shared" si="19"/>
        <v>0</v>
      </c>
      <c r="DR120" s="175">
        <f t="shared" si="20"/>
        <v>0</v>
      </c>
      <c r="DS120" s="175">
        <f t="shared" si="21"/>
        <v>0</v>
      </c>
      <c r="DT120" s="175"/>
    </row>
    <row r="121" spans="1:124" s="176" customFormat="1" ht="15.4" hidden="1" customHeight="1" outlineLevel="1" thickBot="1">
      <c r="A121" s="188"/>
      <c r="B121" s="187"/>
      <c r="C121" s="41" t="s">
        <v>54</v>
      </c>
      <c r="D121" s="156"/>
      <c r="E121" s="100"/>
      <c r="F121" s="101"/>
      <c r="G121" s="101"/>
      <c r="H121" s="101"/>
      <c r="I121" s="101"/>
      <c r="J121" s="101"/>
      <c r="K121" s="101"/>
      <c r="L121" s="101"/>
      <c r="M121" s="101"/>
      <c r="N121" s="101"/>
      <c r="O121" s="101">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100"/>
      <c r="BD121" s="101"/>
      <c r="BE121" s="101"/>
      <c r="BF121" s="101"/>
      <c r="BG121" s="101"/>
      <c r="BH121" s="101"/>
      <c r="BI121" s="101"/>
      <c r="BJ121" s="101"/>
      <c r="BK121" s="101"/>
      <c r="BL121" s="101"/>
      <c r="BM121" s="101">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105">
        <f t="shared" si="24"/>
        <v>0</v>
      </c>
      <c r="DB121" s="117">
        <f t="shared" si="23"/>
        <v>0</v>
      </c>
      <c r="DE121" s="175"/>
      <c r="DG121" s="175"/>
      <c r="DH121" s="175"/>
      <c r="DI121" s="175"/>
      <c r="DJ121" s="175"/>
      <c r="DK121" s="175"/>
      <c r="DL121" s="175"/>
      <c r="DO121" s="248"/>
      <c r="DP121" s="175">
        <f t="shared" si="18"/>
        <v>0</v>
      </c>
      <c r="DQ121" s="175">
        <f t="shared" si="19"/>
        <v>0</v>
      </c>
      <c r="DR121" s="175">
        <f t="shared" si="20"/>
        <v>0</v>
      </c>
      <c r="DS121" s="175">
        <f t="shared" si="21"/>
        <v>0</v>
      </c>
      <c r="DT121" s="175"/>
    </row>
    <row r="122" spans="1:124" s="176" customFormat="1" ht="15.4" hidden="1" customHeight="1" outlineLevel="1" thickBot="1">
      <c r="A122" s="37"/>
      <c r="B122" s="38"/>
      <c r="C122" s="46" t="s">
        <v>158</v>
      </c>
      <c r="D122" s="153"/>
      <c r="E122" s="97"/>
      <c r="F122" s="98"/>
      <c r="G122" s="98"/>
      <c r="H122" s="98"/>
      <c r="I122" s="98"/>
      <c r="J122" s="98"/>
      <c r="K122" s="98"/>
      <c r="L122" s="98"/>
      <c r="M122" s="98"/>
      <c r="N122" s="98"/>
      <c r="O122" s="98">
        <v>0</v>
      </c>
      <c r="P122" s="98">
        <v>0</v>
      </c>
      <c r="Q122" s="98">
        <v>0</v>
      </c>
      <c r="R122" s="98">
        <v>0</v>
      </c>
      <c r="S122" s="98">
        <v>0</v>
      </c>
      <c r="T122" s="98">
        <v>0</v>
      </c>
      <c r="U122" s="98">
        <v>0</v>
      </c>
      <c r="V122" s="98">
        <v>0</v>
      </c>
      <c r="W122" s="98">
        <v>0</v>
      </c>
      <c r="X122" s="98">
        <v>0</v>
      </c>
      <c r="Y122" s="98">
        <v>0</v>
      </c>
      <c r="Z122" s="98">
        <v>0</v>
      </c>
      <c r="AA122" s="98">
        <v>0</v>
      </c>
      <c r="AB122" s="98">
        <v>0</v>
      </c>
      <c r="AC122" s="98">
        <v>0</v>
      </c>
      <c r="AD122" s="98">
        <v>0</v>
      </c>
      <c r="AE122" s="98">
        <v>0</v>
      </c>
      <c r="AF122" s="98">
        <v>0</v>
      </c>
      <c r="AG122" s="98">
        <v>0</v>
      </c>
      <c r="AH122" s="98">
        <v>0</v>
      </c>
      <c r="AI122" s="98">
        <v>0</v>
      </c>
      <c r="AJ122" s="98">
        <v>0</v>
      </c>
      <c r="AK122" s="98">
        <v>0</v>
      </c>
      <c r="AL122" s="98">
        <v>0</v>
      </c>
      <c r="AM122" s="98">
        <v>0</v>
      </c>
      <c r="AN122" s="98">
        <v>0</v>
      </c>
      <c r="AO122" s="98">
        <v>0</v>
      </c>
      <c r="AP122" s="98">
        <v>0</v>
      </c>
      <c r="AQ122" s="98">
        <v>0</v>
      </c>
      <c r="AR122" s="98">
        <v>0</v>
      </c>
      <c r="AS122" s="98">
        <v>0</v>
      </c>
      <c r="AT122" s="98">
        <v>0</v>
      </c>
      <c r="AU122" s="98">
        <v>0</v>
      </c>
      <c r="AV122" s="98">
        <v>0</v>
      </c>
      <c r="AW122" s="98">
        <v>0</v>
      </c>
      <c r="AX122" s="98">
        <v>0</v>
      </c>
      <c r="AY122" s="98">
        <v>0</v>
      </c>
      <c r="AZ122" s="98">
        <v>0</v>
      </c>
      <c r="BA122" s="98">
        <v>0</v>
      </c>
      <c r="BB122" s="98">
        <v>0</v>
      </c>
      <c r="BC122" s="97"/>
      <c r="BD122" s="98"/>
      <c r="BE122" s="98"/>
      <c r="BF122" s="98"/>
      <c r="BG122" s="98"/>
      <c r="BH122" s="98"/>
      <c r="BI122" s="98"/>
      <c r="BJ122" s="98"/>
      <c r="BK122" s="98"/>
      <c r="BL122" s="98"/>
      <c r="BM122" s="98">
        <v>0</v>
      </c>
      <c r="BN122" s="98">
        <v>0</v>
      </c>
      <c r="BO122" s="98">
        <v>0</v>
      </c>
      <c r="BP122" s="98">
        <v>0</v>
      </c>
      <c r="BQ122" s="98">
        <v>0</v>
      </c>
      <c r="BR122" s="98">
        <v>0</v>
      </c>
      <c r="BS122" s="98">
        <v>0</v>
      </c>
      <c r="BT122" s="98">
        <v>0</v>
      </c>
      <c r="BU122" s="98">
        <v>0</v>
      </c>
      <c r="BV122" s="98">
        <v>0</v>
      </c>
      <c r="BW122" s="98">
        <v>0</v>
      </c>
      <c r="BX122" s="98">
        <v>0</v>
      </c>
      <c r="BY122" s="98">
        <v>0</v>
      </c>
      <c r="BZ122" s="98">
        <v>0</v>
      </c>
      <c r="CA122" s="98">
        <v>0</v>
      </c>
      <c r="CB122" s="98">
        <v>0</v>
      </c>
      <c r="CC122" s="98">
        <v>0</v>
      </c>
      <c r="CD122" s="98">
        <v>0</v>
      </c>
      <c r="CE122" s="98">
        <v>0</v>
      </c>
      <c r="CF122" s="98">
        <v>0</v>
      </c>
      <c r="CG122" s="98">
        <v>0</v>
      </c>
      <c r="CH122" s="98">
        <v>0</v>
      </c>
      <c r="CI122" s="98">
        <v>0</v>
      </c>
      <c r="CJ122" s="98">
        <v>0</v>
      </c>
      <c r="CK122" s="98">
        <v>0</v>
      </c>
      <c r="CL122" s="98">
        <v>0</v>
      </c>
      <c r="CM122" s="98">
        <v>0</v>
      </c>
      <c r="CN122" s="98">
        <v>0</v>
      </c>
      <c r="CO122" s="98">
        <v>0</v>
      </c>
      <c r="CP122" s="98">
        <v>0</v>
      </c>
      <c r="CQ122" s="98">
        <v>0</v>
      </c>
      <c r="CR122" s="98">
        <v>0</v>
      </c>
      <c r="CS122" s="98">
        <v>0</v>
      </c>
      <c r="CT122" s="98">
        <v>0</v>
      </c>
      <c r="CU122" s="98">
        <v>0</v>
      </c>
      <c r="CV122" s="98">
        <v>0</v>
      </c>
      <c r="CW122" s="98">
        <v>0</v>
      </c>
      <c r="CX122" s="98">
        <v>0</v>
      </c>
      <c r="CY122" s="98">
        <v>0</v>
      </c>
      <c r="CZ122" s="98">
        <v>0</v>
      </c>
      <c r="DA122" s="105">
        <f t="shared" si="24"/>
        <v>0</v>
      </c>
      <c r="DB122" s="117">
        <f t="shared" si="23"/>
        <v>0</v>
      </c>
      <c r="DE122" s="228"/>
      <c r="DG122" s="175"/>
      <c r="DH122" s="175"/>
      <c r="DI122" s="175"/>
      <c r="DJ122" s="175"/>
      <c r="DK122" s="175"/>
      <c r="DL122" s="175"/>
      <c r="DO122" s="175"/>
      <c r="DP122" s="175">
        <f t="shared" si="18"/>
        <v>0</v>
      </c>
      <c r="DQ122" s="175">
        <f t="shared" si="19"/>
        <v>0</v>
      </c>
      <c r="DR122" s="175">
        <f t="shared" si="20"/>
        <v>0</v>
      </c>
      <c r="DS122" s="175">
        <f t="shared" si="21"/>
        <v>0</v>
      </c>
      <c r="DT122" s="175"/>
    </row>
    <row r="123" spans="1:124" s="176" customFormat="1" ht="15.4" hidden="1" customHeight="1" outlineLevel="1" thickBot="1">
      <c r="A123" s="185" t="str">
        <f>IF(DA122&lt;&gt;0,(IF(OR(A122="",B122=""),"Please fill in the two boxes above",IF(AND(B122="YES",OR(A122="OTHER",A122="")),"YES for direct impacts on business/household only",""))),"")</f>
        <v/>
      </c>
      <c r="B123" s="187"/>
      <c r="C123" s="40" t="s">
        <v>53</v>
      </c>
      <c r="D123" s="151"/>
      <c r="E123" s="99"/>
      <c r="F123" s="3"/>
      <c r="G123" s="3"/>
      <c r="H123" s="3"/>
      <c r="I123" s="3"/>
      <c r="J123" s="3"/>
      <c r="K123" s="3"/>
      <c r="L123" s="3"/>
      <c r="M123" s="3"/>
      <c r="N123" s="3"/>
      <c r="O123" s="2">
        <v>0</v>
      </c>
      <c r="P123" s="2">
        <v>0</v>
      </c>
      <c r="Q123" s="2">
        <v>0</v>
      </c>
      <c r="R123" s="2">
        <v>0</v>
      </c>
      <c r="S123" s="2">
        <v>0</v>
      </c>
      <c r="T123" s="2">
        <v>0</v>
      </c>
      <c r="U123" s="2">
        <v>0</v>
      </c>
      <c r="V123" s="2">
        <v>0</v>
      </c>
      <c r="W123" s="2">
        <v>0</v>
      </c>
      <c r="X123" s="2">
        <v>0</v>
      </c>
      <c r="Y123" s="2">
        <v>0</v>
      </c>
      <c r="Z123" s="2">
        <v>0</v>
      </c>
      <c r="AA123" s="2">
        <v>0</v>
      </c>
      <c r="AB123" s="2">
        <v>0</v>
      </c>
      <c r="AC123" s="2">
        <v>0</v>
      </c>
      <c r="AD123" s="2">
        <v>0</v>
      </c>
      <c r="AE123" s="2">
        <v>0</v>
      </c>
      <c r="AF123" s="2">
        <v>0</v>
      </c>
      <c r="AG123" s="2">
        <v>0</v>
      </c>
      <c r="AH123" s="2">
        <v>0</v>
      </c>
      <c r="AI123" s="2">
        <v>0</v>
      </c>
      <c r="AJ123" s="2">
        <v>0</v>
      </c>
      <c r="AK123" s="2">
        <v>0</v>
      </c>
      <c r="AL123" s="2">
        <v>0</v>
      </c>
      <c r="AM123" s="2">
        <v>0</v>
      </c>
      <c r="AN123" s="2">
        <v>0</v>
      </c>
      <c r="AO123" s="2">
        <v>0</v>
      </c>
      <c r="AP123" s="2">
        <v>0</v>
      </c>
      <c r="AQ123" s="2">
        <v>0</v>
      </c>
      <c r="AR123" s="2">
        <v>0</v>
      </c>
      <c r="AS123" s="2">
        <v>0</v>
      </c>
      <c r="AT123" s="2">
        <v>0</v>
      </c>
      <c r="AU123" s="2">
        <v>0</v>
      </c>
      <c r="AV123" s="2">
        <v>0</v>
      </c>
      <c r="AW123" s="2">
        <v>0</v>
      </c>
      <c r="AX123" s="2">
        <v>0</v>
      </c>
      <c r="AY123" s="2">
        <v>0</v>
      </c>
      <c r="AZ123" s="2">
        <v>0</v>
      </c>
      <c r="BA123" s="2">
        <v>0</v>
      </c>
      <c r="BB123" s="2">
        <v>0</v>
      </c>
      <c r="BC123" s="99"/>
      <c r="BD123" s="3"/>
      <c r="BE123" s="3"/>
      <c r="BF123" s="3"/>
      <c r="BG123" s="3"/>
      <c r="BH123" s="3"/>
      <c r="BI123" s="3"/>
      <c r="BJ123" s="3"/>
      <c r="BK123" s="3"/>
      <c r="BL123" s="3"/>
      <c r="BM123" s="2">
        <v>0</v>
      </c>
      <c r="BN123" s="2">
        <v>0</v>
      </c>
      <c r="BO123" s="2">
        <v>0</v>
      </c>
      <c r="BP123" s="2">
        <v>0</v>
      </c>
      <c r="BQ123" s="2">
        <v>0</v>
      </c>
      <c r="BR123" s="2">
        <v>0</v>
      </c>
      <c r="BS123" s="2">
        <v>0</v>
      </c>
      <c r="BT123" s="2">
        <v>0</v>
      </c>
      <c r="BU123" s="2">
        <v>0</v>
      </c>
      <c r="BV123" s="2">
        <v>0</v>
      </c>
      <c r="BW123" s="2">
        <v>0</v>
      </c>
      <c r="BX123" s="2">
        <v>0</v>
      </c>
      <c r="BY123" s="2">
        <v>0</v>
      </c>
      <c r="BZ123" s="2">
        <v>0</v>
      </c>
      <c r="CA123" s="2">
        <v>0</v>
      </c>
      <c r="CB123" s="2">
        <v>0</v>
      </c>
      <c r="CC123" s="2">
        <v>0</v>
      </c>
      <c r="CD123" s="2">
        <v>0</v>
      </c>
      <c r="CE123" s="2">
        <v>0</v>
      </c>
      <c r="CF123" s="2">
        <v>0</v>
      </c>
      <c r="CG123" s="2">
        <v>0</v>
      </c>
      <c r="CH123" s="2">
        <v>0</v>
      </c>
      <c r="CI123" s="2">
        <v>0</v>
      </c>
      <c r="CJ123" s="2">
        <v>0</v>
      </c>
      <c r="CK123" s="2">
        <v>0</v>
      </c>
      <c r="CL123" s="2">
        <v>0</v>
      </c>
      <c r="CM123" s="2">
        <v>0</v>
      </c>
      <c r="CN123" s="2">
        <v>0</v>
      </c>
      <c r="CO123" s="2">
        <v>0</v>
      </c>
      <c r="CP123" s="2">
        <v>0</v>
      </c>
      <c r="CQ123" s="2">
        <v>0</v>
      </c>
      <c r="CR123" s="2">
        <v>0</v>
      </c>
      <c r="CS123" s="2">
        <v>0</v>
      </c>
      <c r="CT123" s="2">
        <v>0</v>
      </c>
      <c r="CU123" s="2">
        <v>0</v>
      </c>
      <c r="CV123" s="2">
        <v>0</v>
      </c>
      <c r="CW123" s="2">
        <v>0</v>
      </c>
      <c r="CX123" s="2">
        <v>0</v>
      </c>
      <c r="CY123" s="2">
        <v>0</v>
      </c>
      <c r="CZ123" s="2">
        <v>0</v>
      </c>
      <c r="DA123" s="105">
        <f t="shared" si="24"/>
        <v>0</v>
      </c>
      <c r="DB123" s="117">
        <f t="shared" si="23"/>
        <v>0</v>
      </c>
      <c r="DE123" s="175"/>
      <c r="DG123" s="175"/>
      <c r="DH123" s="175"/>
      <c r="DI123" s="175"/>
      <c r="DJ123" s="175"/>
      <c r="DK123" s="175"/>
      <c r="DL123" s="175"/>
      <c r="DO123" s="175"/>
      <c r="DP123" s="175">
        <f t="shared" si="18"/>
        <v>0</v>
      </c>
      <c r="DQ123" s="175">
        <f t="shared" si="19"/>
        <v>0</v>
      </c>
      <c r="DR123" s="175">
        <f t="shared" si="20"/>
        <v>0</v>
      </c>
      <c r="DS123" s="175">
        <f t="shared" si="21"/>
        <v>0</v>
      </c>
      <c r="DT123" s="175"/>
    </row>
    <row r="124" spans="1:124" s="176" customFormat="1" ht="15.4" hidden="1" customHeight="1" outlineLevel="1" thickBot="1">
      <c r="A124" s="188"/>
      <c r="B124" s="187"/>
      <c r="C124" s="41" t="s">
        <v>54</v>
      </c>
      <c r="D124" s="152"/>
      <c r="E124" s="100"/>
      <c r="F124" s="101"/>
      <c r="G124" s="101"/>
      <c r="H124" s="101"/>
      <c r="I124" s="101"/>
      <c r="J124" s="101"/>
      <c r="K124" s="101"/>
      <c r="L124" s="101"/>
      <c r="M124" s="101"/>
      <c r="N124" s="101"/>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100"/>
      <c r="BD124" s="101"/>
      <c r="BE124" s="101"/>
      <c r="BF124" s="101"/>
      <c r="BG124" s="101"/>
      <c r="BH124" s="101"/>
      <c r="BI124" s="101"/>
      <c r="BJ124" s="101"/>
      <c r="BK124" s="101"/>
      <c r="BL124" s="101"/>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105">
        <f t="shared" si="24"/>
        <v>0</v>
      </c>
      <c r="DB124" s="117">
        <f t="shared" si="23"/>
        <v>0</v>
      </c>
      <c r="DE124" s="175"/>
      <c r="DG124" s="175"/>
      <c r="DH124" s="175"/>
      <c r="DI124" s="175"/>
      <c r="DJ124" s="175"/>
      <c r="DK124" s="175"/>
      <c r="DL124" s="175"/>
      <c r="DO124" s="175"/>
      <c r="DP124" s="175">
        <f t="shared" si="18"/>
        <v>0</v>
      </c>
      <c r="DQ124" s="175">
        <f t="shared" si="19"/>
        <v>0</v>
      </c>
      <c r="DR124" s="175">
        <f t="shared" si="20"/>
        <v>0</v>
      </c>
      <c r="DS124" s="175">
        <f t="shared" si="21"/>
        <v>0</v>
      </c>
      <c r="DT124" s="175"/>
    </row>
    <row r="125" spans="1:124" s="176" customFormat="1" ht="15.4" hidden="1" customHeight="1" outlineLevel="1" thickBot="1">
      <c r="A125" s="37"/>
      <c r="B125" s="38"/>
      <c r="C125" s="46" t="s">
        <v>159</v>
      </c>
      <c r="D125" s="153"/>
      <c r="E125" s="97"/>
      <c r="F125" s="98"/>
      <c r="G125" s="98"/>
      <c r="H125" s="98"/>
      <c r="I125" s="98"/>
      <c r="J125" s="98"/>
      <c r="K125" s="98"/>
      <c r="L125" s="98"/>
      <c r="M125" s="98"/>
      <c r="N125" s="98"/>
      <c r="O125" s="98">
        <v>0</v>
      </c>
      <c r="P125" s="98">
        <v>0</v>
      </c>
      <c r="Q125" s="98">
        <v>0</v>
      </c>
      <c r="R125" s="98">
        <v>0</v>
      </c>
      <c r="S125" s="98">
        <v>0</v>
      </c>
      <c r="T125" s="98">
        <v>0</v>
      </c>
      <c r="U125" s="98">
        <v>0</v>
      </c>
      <c r="V125" s="98">
        <v>0</v>
      </c>
      <c r="W125" s="98">
        <v>0</v>
      </c>
      <c r="X125" s="98">
        <v>0</v>
      </c>
      <c r="Y125" s="98">
        <v>0</v>
      </c>
      <c r="Z125" s="98">
        <v>0</v>
      </c>
      <c r="AA125" s="98">
        <v>0</v>
      </c>
      <c r="AB125" s="98">
        <v>0</v>
      </c>
      <c r="AC125" s="98">
        <v>0</v>
      </c>
      <c r="AD125" s="98">
        <v>0</v>
      </c>
      <c r="AE125" s="98">
        <v>0</v>
      </c>
      <c r="AF125" s="98">
        <v>0</v>
      </c>
      <c r="AG125" s="98">
        <v>0</v>
      </c>
      <c r="AH125" s="98">
        <v>0</v>
      </c>
      <c r="AI125" s="98">
        <v>0</v>
      </c>
      <c r="AJ125" s="98">
        <v>0</v>
      </c>
      <c r="AK125" s="98">
        <v>0</v>
      </c>
      <c r="AL125" s="98">
        <v>0</v>
      </c>
      <c r="AM125" s="98">
        <v>0</v>
      </c>
      <c r="AN125" s="98">
        <v>0</v>
      </c>
      <c r="AO125" s="98">
        <v>0</v>
      </c>
      <c r="AP125" s="98">
        <v>0</v>
      </c>
      <c r="AQ125" s="98">
        <v>0</v>
      </c>
      <c r="AR125" s="98">
        <v>0</v>
      </c>
      <c r="AS125" s="98">
        <v>0</v>
      </c>
      <c r="AT125" s="98">
        <v>0</v>
      </c>
      <c r="AU125" s="98">
        <v>0</v>
      </c>
      <c r="AV125" s="98">
        <v>0</v>
      </c>
      <c r="AW125" s="98">
        <v>0</v>
      </c>
      <c r="AX125" s="98">
        <v>0</v>
      </c>
      <c r="AY125" s="98">
        <v>0</v>
      </c>
      <c r="AZ125" s="98">
        <v>0</v>
      </c>
      <c r="BA125" s="98">
        <v>0</v>
      </c>
      <c r="BB125" s="98">
        <v>0</v>
      </c>
      <c r="BC125" s="97"/>
      <c r="BD125" s="98"/>
      <c r="BE125" s="98"/>
      <c r="BF125" s="98"/>
      <c r="BG125" s="98"/>
      <c r="BH125" s="98"/>
      <c r="BI125" s="98"/>
      <c r="BJ125" s="98"/>
      <c r="BK125" s="98"/>
      <c r="BL125" s="98"/>
      <c r="BM125" s="98">
        <v>0</v>
      </c>
      <c r="BN125" s="98">
        <v>0</v>
      </c>
      <c r="BO125" s="98">
        <v>0</v>
      </c>
      <c r="BP125" s="98">
        <v>0</v>
      </c>
      <c r="BQ125" s="98">
        <v>0</v>
      </c>
      <c r="BR125" s="98">
        <v>0</v>
      </c>
      <c r="BS125" s="98">
        <v>0</v>
      </c>
      <c r="BT125" s="98">
        <v>0</v>
      </c>
      <c r="BU125" s="98">
        <v>0</v>
      </c>
      <c r="BV125" s="98">
        <v>0</v>
      </c>
      <c r="BW125" s="98">
        <v>0</v>
      </c>
      <c r="BX125" s="98">
        <v>0</v>
      </c>
      <c r="BY125" s="98">
        <v>0</v>
      </c>
      <c r="BZ125" s="98">
        <v>0</v>
      </c>
      <c r="CA125" s="98">
        <v>0</v>
      </c>
      <c r="CB125" s="98">
        <v>0</v>
      </c>
      <c r="CC125" s="98">
        <v>0</v>
      </c>
      <c r="CD125" s="98">
        <v>0</v>
      </c>
      <c r="CE125" s="98">
        <v>0</v>
      </c>
      <c r="CF125" s="98">
        <v>0</v>
      </c>
      <c r="CG125" s="98">
        <v>0</v>
      </c>
      <c r="CH125" s="98">
        <v>0</v>
      </c>
      <c r="CI125" s="98">
        <v>0</v>
      </c>
      <c r="CJ125" s="98">
        <v>0</v>
      </c>
      <c r="CK125" s="98">
        <v>0</v>
      </c>
      <c r="CL125" s="98">
        <v>0</v>
      </c>
      <c r="CM125" s="98">
        <v>0</v>
      </c>
      <c r="CN125" s="98">
        <v>0</v>
      </c>
      <c r="CO125" s="98">
        <v>0</v>
      </c>
      <c r="CP125" s="98">
        <v>0</v>
      </c>
      <c r="CQ125" s="98">
        <v>0</v>
      </c>
      <c r="CR125" s="98">
        <v>0</v>
      </c>
      <c r="CS125" s="98">
        <v>0</v>
      </c>
      <c r="CT125" s="98">
        <v>0</v>
      </c>
      <c r="CU125" s="98">
        <v>0</v>
      </c>
      <c r="CV125" s="98">
        <v>0</v>
      </c>
      <c r="CW125" s="98">
        <v>0</v>
      </c>
      <c r="CX125" s="98">
        <v>0</v>
      </c>
      <c r="CY125" s="98">
        <v>0</v>
      </c>
      <c r="CZ125" s="98">
        <v>0</v>
      </c>
      <c r="DA125" s="105">
        <f t="shared" si="24"/>
        <v>0</v>
      </c>
      <c r="DB125" s="117">
        <f t="shared" si="23"/>
        <v>0</v>
      </c>
      <c r="DE125" s="175"/>
      <c r="DG125" s="175"/>
      <c r="DH125" s="175"/>
      <c r="DI125" s="175"/>
      <c r="DJ125" s="175"/>
      <c r="DK125" s="175"/>
      <c r="DL125" s="175"/>
      <c r="DO125" s="175"/>
      <c r="DP125" s="175">
        <f t="shared" si="18"/>
        <v>0</v>
      </c>
      <c r="DQ125" s="175">
        <f t="shared" si="19"/>
        <v>0</v>
      </c>
      <c r="DR125" s="175">
        <f t="shared" si="20"/>
        <v>0</v>
      </c>
      <c r="DS125" s="175">
        <f t="shared" si="21"/>
        <v>0</v>
      </c>
      <c r="DT125" s="175"/>
    </row>
    <row r="126" spans="1:124" s="176" customFormat="1" ht="15.4" hidden="1" customHeight="1" outlineLevel="1" thickBot="1">
      <c r="A126" s="185" t="str">
        <f>IF(DA125&lt;&gt;0,(IF(OR(A125="",B125=""),"Please fill in the two boxes above",IF(AND(B125="YES",OR(A125="OTHER",A125="")),"YES for direct impacts on business/household only",""))),"")</f>
        <v/>
      </c>
      <c r="B126" s="187"/>
      <c r="C126" s="40" t="s">
        <v>53</v>
      </c>
      <c r="D126" s="151"/>
      <c r="E126" s="99"/>
      <c r="F126" s="3"/>
      <c r="G126" s="3"/>
      <c r="H126" s="3"/>
      <c r="I126" s="3"/>
      <c r="J126" s="3"/>
      <c r="K126" s="3"/>
      <c r="L126" s="3"/>
      <c r="M126" s="3"/>
      <c r="N126" s="3"/>
      <c r="O126" s="2">
        <v>0</v>
      </c>
      <c r="P126" s="2">
        <v>0</v>
      </c>
      <c r="Q126" s="2">
        <v>0</v>
      </c>
      <c r="R126" s="2">
        <v>0</v>
      </c>
      <c r="S126" s="2">
        <v>0</v>
      </c>
      <c r="T126" s="2">
        <v>0</v>
      </c>
      <c r="U126" s="2">
        <v>0</v>
      </c>
      <c r="V126" s="2">
        <v>0</v>
      </c>
      <c r="W126" s="2">
        <v>0</v>
      </c>
      <c r="X126" s="2">
        <v>0</v>
      </c>
      <c r="Y126" s="2">
        <v>0</v>
      </c>
      <c r="Z126" s="2">
        <v>0</v>
      </c>
      <c r="AA126" s="2">
        <v>0</v>
      </c>
      <c r="AB126" s="2">
        <v>0</v>
      </c>
      <c r="AC126" s="2">
        <v>0</v>
      </c>
      <c r="AD126" s="2">
        <v>0</v>
      </c>
      <c r="AE126" s="2">
        <v>0</v>
      </c>
      <c r="AF126" s="2">
        <v>0</v>
      </c>
      <c r="AG126" s="2">
        <v>0</v>
      </c>
      <c r="AH126" s="2">
        <v>0</v>
      </c>
      <c r="AI126" s="2">
        <v>0</v>
      </c>
      <c r="AJ126" s="2">
        <v>0</v>
      </c>
      <c r="AK126" s="2">
        <v>0</v>
      </c>
      <c r="AL126" s="2">
        <v>0</v>
      </c>
      <c r="AM126" s="2">
        <v>0</v>
      </c>
      <c r="AN126" s="2">
        <v>0</v>
      </c>
      <c r="AO126" s="2">
        <v>0</v>
      </c>
      <c r="AP126" s="2">
        <v>0</v>
      </c>
      <c r="AQ126" s="2">
        <v>0</v>
      </c>
      <c r="AR126" s="2">
        <v>0</v>
      </c>
      <c r="AS126" s="2">
        <v>0</v>
      </c>
      <c r="AT126" s="2">
        <v>0</v>
      </c>
      <c r="AU126" s="2">
        <v>0</v>
      </c>
      <c r="AV126" s="2">
        <v>0</v>
      </c>
      <c r="AW126" s="2">
        <v>0</v>
      </c>
      <c r="AX126" s="2">
        <v>0</v>
      </c>
      <c r="AY126" s="2">
        <v>0</v>
      </c>
      <c r="AZ126" s="2">
        <v>0</v>
      </c>
      <c r="BA126" s="2">
        <v>0</v>
      </c>
      <c r="BB126" s="2">
        <v>0</v>
      </c>
      <c r="BC126" s="99"/>
      <c r="BD126" s="3"/>
      <c r="BE126" s="3"/>
      <c r="BF126" s="3"/>
      <c r="BG126" s="3"/>
      <c r="BH126" s="3"/>
      <c r="BI126" s="3"/>
      <c r="BJ126" s="3"/>
      <c r="BK126" s="3"/>
      <c r="BL126" s="3"/>
      <c r="BM126" s="2">
        <v>0</v>
      </c>
      <c r="BN126" s="2">
        <v>0</v>
      </c>
      <c r="BO126" s="2">
        <v>0</v>
      </c>
      <c r="BP126" s="2">
        <v>0</v>
      </c>
      <c r="BQ126" s="2">
        <v>0</v>
      </c>
      <c r="BR126" s="2">
        <v>0</v>
      </c>
      <c r="BS126" s="2">
        <v>0</v>
      </c>
      <c r="BT126" s="2">
        <v>0</v>
      </c>
      <c r="BU126" s="2">
        <v>0</v>
      </c>
      <c r="BV126" s="2">
        <v>0</v>
      </c>
      <c r="BW126" s="2">
        <v>0</v>
      </c>
      <c r="BX126" s="2">
        <v>0</v>
      </c>
      <c r="BY126" s="2">
        <v>0</v>
      </c>
      <c r="BZ126" s="2">
        <v>0</v>
      </c>
      <c r="CA126" s="2">
        <v>0</v>
      </c>
      <c r="CB126" s="2">
        <v>0</v>
      </c>
      <c r="CC126" s="2">
        <v>0</v>
      </c>
      <c r="CD126" s="2">
        <v>0</v>
      </c>
      <c r="CE126" s="2">
        <v>0</v>
      </c>
      <c r="CF126" s="2">
        <v>0</v>
      </c>
      <c r="CG126" s="2">
        <v>0</v>
      </c>
      <c r="CH126" s="2">
        <v>0</v>
      </c>
      <c r="CI126" s="2">
        <v>0</v>
      </c>
      <c r="CJ126" s="2">
        <v>0</v>
      </c>
      <c r="CK126" s="2">
        <v>0</v>
      </c>
      <c r="CL126" s="2">
        <v>0</v>
      </c>
      <c r="CM126" s="2">
        <v>0</v>
      </c>
      <c r="CN126" s="2">
        <v>0</v>
      </c>
      <c r="CO126" s="2">
        <v>0</v>
      </c>
      <c r="CP126" s="2">
        <v>0</v>
      </c>
      <c r="CQ126" s="2">
        <v>0</v>
      </c>
      <c r="CR126" s="2">
        <v>0</v>
      </c>
      <c r="CS126" s="2">
        <v>0</v>
      </c>
      <c r="CT126" s="2">
        <v>0</v>
      </c>
      <c r="CU126" s="2">
        <v>0</v>
      </c>
      <c r="CV126" s="2">
        <v>0</v>
      </c>
      <c r="CW126" s="2">
        <v>0</v>
      </c>
      <c r="CX126" s="2">
        <v>0</v>
      </c>
      <c r="CY126" s="2">
        <v>0</v>
      </c>
      <c r="CZ126" s="2">
        <v>0</v>
      </c>
      <c r="DA126" s="105">
        <f t="shared" si="24"/>
        <v>0</v>
      </c>
      <c r="DB126" s="117">
        <f t="shared" si="23"/>
        <v>0</v>
      </c>
      <c r="DE126" s="175"/>
      <c r="DG126" s="175"/>
      <c r="DH126" s="175"/>
      <c r="DI126" s="175"/>
      <c r="DJ126" s="175"/>
      <c r="DK126" s="175"/>
      <c r="DL126" s="175"/>
      <c r="DO126" s="171"/>
      <c r="DP126" s="175">
        <f t="shared" si="18"/>
        <v>0</v>
      </c>
      <c r="DQ126" s="175">
        <f t="shared" si="19"/>
        <v>0</v>
      </c>
      <c r="DR126" s="175">
        <f t="shared" si="20"/>
        <v>0</v>
      </c>
      <c r="DS126" s="175">
        <f t="shared" si="21"/>
        <v>0</v>
      </c>
      <c r="DT126" s="175"/>
    </row>
    <row r="127" spans="1:124" s="176" customFormat="1" ht="15.4" hidden="1" customHeight="1" outlineLevel="1" thickBot="1">
      <c r="A127" s="188"/>
      <c r="B127" s="187"/>
      <c r="C127" s="41" t="s">
        <v>54</v>
      </c>
      <c r="D127" s="152"/>
      <c r="E127" s="100"/>
      <c r="F127" s="101"/>
      <c r="G127" s="101"/>
      <c r="H127" s="101"/>
      <c r="I127" s="101"/>
      <c r="J127" s="101"/>
      <c r="K127" s="101"/>
      <c r="L127" s="101"/>
      <c r="M127" s="101"/>
      <c r="N127" s="101"/>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100"/>
      <c r="BD127" s="101"/>
      <c r="BE127" s="101"/>
      <c r="BF127" s="101"/>
      <c r="BG127" s="101"/>
      <c r="BH127" s="101"/>
      <c r="BI127" s="101"/>
      <c r="BJ127" s="101"/>
      <c r="BK127" s="101"/>
      <c r="BL127" s="101"/>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105">
        <f t="shared" si="24"/>
        <v>0</v>
      </c>
      <c r="DB127" s="117">
        <f t="shared" si="23"/>
        <v>0</v>
      </c>
      <c r="DE127" s="175"/>
      <c r="DG127" s="175"/>
      <c r="DH127" s="175"/>
      <c r="DI127" s="175"/>
      <c r="DJ127" s="175"/>
      <c r="DK127" s="175"/>
      <c r="DL127" s="175"/>
      <c r="DO127" s="175"/>
      <c r="DP127" s="175">
        <f t="shared" si="18"/>
        <v>0</v>
      </c>
      <c r="DQ127" s="175">
        <f t="shared" si="19"/>
        <v>0</v>
      </c>
      <c r="DR127" s="175">
        <f t="shared" si="20"/>
        <v>0</v>
      </c>
      <c r="DS127" s="175">
        <f t="shared" si="21"/>
        <v>0</v>
      </c>
      <c r="DT127" s="175"/>
    </row>
    <row r="128" spans="1:124" s="176" customFormat="1" ht="15.4" hidden="1" customHeight="1" outlineLevel="1" thickBot="1">
      <c r="A128" s="37"/>
      <c r="B128" s="38"/>
      <c r="C128" s="46" t="s">
        <v>160</v>
      </c>
      <c r="D128" s="153"/>
      <c r="E128" s="3"/>
      <c r="F128" s="3"/>
      <c r="G128" s="3"/>
      <c r="H128" s="3"/>
      <c r="I128" s="3"/>
      <c r="J128" s="3"/>
      <c r="K128" s="3"/>
      <c r="L128" s="3"/>
      <c r="M128" s="3"/>
      <c r="N128" s="3"/>
      <c r="O128" s="3">
        <v>0</v>
      </c>
      <c r="P128" s="3">
        <v>0</v>
      </c>
      <c r="Q128" s="3">
        <v>0</v>
      </c>
      <c r="R128" s="3">
        <v>0</v>
      </c>
      <c r="S128" s="3">
        <v>0</v>
      </c>
      <c r="T128" s="3">
        <v>0</v>
      </c>
      <c r="U128" s="3">
        <v>0</v>
      </c>
      <c r="V128" s="3">
        <v>0</v>
      </c>
      <c r="W128" s="3">
        <v>0</v>
      </c>
      <c r="X128" s="3">
        <v>0</v>
      </c>
      <c r="Y128" s="3">
        <v>0</v>
      </c>
      <c r="Z128" s="3">
        <v>0</v>
      </c>
      <c r="AA128" s="3">
        <v>0</v>
      </c>
      <c r="AB128" s="3">
        <v>0</v>
      </c>
      <c r="AC128" s="3">
        <v>0</v>
      </c>
      <c r="AD128" s="3">
        <v>0</v>
      </c>
      <c r="AE128" s="3">
        <v>0</v>
      </c>
      <c r="AF128" s="3">
        <v>0</v>
      </c>
      <c r="AG128" s="3">
        <v>0</v>
      </c>
      <c r="AH128" s="3">
        <v>0</v>
      </c>
      <c r="AI128" s="3">
        <v>0</v>
      </c>
      <c r="AJ128" s="3">
        <v>0</v>
      </c>
      <c r="AK128" s="3">
        <v>0</v>
      </c>
      <c r="AL128" s="3">
        <v>0</v>
      </c>
      <c r="AM128" s="3">
        <v>0</v>
      </c>
      <c r="AN128" s="3">
        <v>0</v>
      </c>
      <c r="AO128" s="3">
        <v>0</v>
      </c>
      <c r="AP128" s="3">
        <v>0</v>
      </c>
      <c r="AQ128" s="3">
        <v>0</v>
      </c>
      <c r="AR128" s="3">
        <v>0</v>
      </c>
      <c r="AS128" s="3">
        <v>0</v>
      </c>
      <c r="AT128" s="3">
        <v>0</v>
      </c>
      <c r="AU128" s="3">
        <v>0</v>
      </c>
      <c r="AV128" s="3">
        <v>0</v>
      </c>
      <c r="AW128" s="3">
        <v>0</v>
      </c>
      <c r="AX128" s="3">
        <v>0</v>
      </c>
      <c r="AY128" s="3">
        <v>0</v>
      </c>
      <c r="AZ128" s="3">
        <v>0</v>
      </c>
      <c r="BA128" s="3">
        <v>0</v>
      </c>
      <c r="BB128" s="3">
        <v>0</v>
      </c>
      <c r="BC128" s="3"/>
      <c r="BD128" s="3"/>
      <c r="BE128" s="3"/>
      <c r="BF128" s="3"/>
      <c r="BG128" s="3"/>
      <c r="BH128" s="3"/>
      <c r="BI128" s="3"/>
      <c r="BJ128" s="3"/>
      <c r="BK128" s="3"/>
      <c r="BL128" s="3"/>
      <c r="BM128" s="3">
        <v>0</v>
      </c>
      <c r="BN128" s="3">
        <v>0</v>
      </c>
      <c r="BO128" s="3">
        <v>0</v>
      </c>
      <c r="BP128" s="3">
        <v>0</v>
      </c>
      <c r="BQ128" s="3">
        <v>0</v>
      </c>
      <c r="BR128" s="3">
        <v>0</v>
      </c>
      <c r="BS128" s="3">
        <v>0</v>
      </c>
      <c r="BT128" s="3">
        <v>0</v>
      </c>
      <c r="BU128" s="3">
        <v>0</v>
      </c>
      <c r="BV128" s="3">
        <v>0</v>
      </c>
      <c r="BW128" s="3">
        <v>0</v>
      </c>
      <c r="BX128" s="3">
        <v>0</v>
      </c>
      <c r="BY128" s="3">
        <v>0</v>
      </c>
      <c r="BZ128" s="3">
        <v>0</v>
      </c>
      <c r="CA128" s="3">
        <v>0</v>
      </c>
      <c r="CB128" s="3">
        <v>0</v>
      </c>
      <c r="CC128" s="3">
        <v>0</v>
      </c>
      <c r="CD128" s="3">
        <v>0</v>
      </c>
      <c r="CE128" s="3">
        <v>0</v>
      </c>
      <c r="CF128" s="3">
        <v>0</v>
      </c>
      <c r="CG128" s="3">
        <v>0</v>
      </c>
      <c r="CH128" s="3">
        <v>0</v>
      </c>
      <c r="CI128" s="3">
        <v>0</v>
      </c>
      <c r="CJ128" s="3">
        <v>0</v>
      </c>
      <c r="CK128" s="3">
        <v>0</v>
      </c>
      <c r="CL128" s="3">
        <v>0</v>
      </c>
      <c r="CM128" s="3">
        <v>0</v>
      </c>
      <c r="CN128" s="3">
        <v>0</v>
      </c>
      <c r="CO128" s="3">
        <v>0</v>
      </c>
      <c r="CP128" s="3">
        <v>0</v>
      </c>
      <c r="CQ128" s="3">
        <v>0</v>
      </c>
      <c r="CR128" s="3">
        <v>0</v>
      </c>
      <c r="CS128" s="3">
        <v>0</v>
      </c>
      <c r="CT128" s="3">
        <v>0</v>
      </c>
      <c r="CU128" s="3">
        <v>0</v>
      </c>
      <c r="CV128" s="3">
        <v>0</v>
      </c>
      <c r="CW128" s="3">
        <v>0</v>
      </c>
      <c r="CX128" s="3">
        <v>0</v>
      </c>
      <c r="CY128" s="3">
        <v>0</v>
      </c>
      <c r="CZ128" s="3">
        <v>0</v>
      </c>
      <c r="DA128" s="105">
        <f t="shared" si="24"/>
        <v>0</v>
      </c>
      <c r="DB128" s="117">
        <f t="shared" si="23"/>
        <v>0</v>
      </c>
      <c r="DE128" s="175"/>
      <c r="DF128" s="175"/>
      <c r="DG128" s="175"/>
      <c r="DH128" s="175"/>
      <c r="DI128" s="175"/>
      <c r="DJ128" s="175"/>
      <c r="DK128" s="175"/>
      <c r="DL128" s="175"/>
      <c r="DO128" s="175"/>
      <c r="DP128" s="175">
        <f t="shared" si="18"/>
        <v>0</v>
      </c>
      <c r="DQ128" s="175">
        <f t="shared" si="19"/>
        <v>0</v>
      </c>
      <c r="DR128" s="175">
        <f t="shared" si="20"/>
        <v>0</v>
      </c>
      <c r="DS128" s="175">
        <f t="shared" si="21"/>
        <v>0</v>
      </c>
      <c r="DT128" s="175"/>
    </row>
    <row r="129" spans="1:125" s="176" customFormat="1" ht="15.4" hidden="1" customHeight="1" outlineLevel="1" thickBot="1">
      <c r="A129" s="185" t="str">
        <f>IF(DA128&lt;&gt;0,(IF(OR(A128="",B128=""),"Please fill in the two boxes above",IF(AND(B128="YES",OR(A128="OTHER",A128="")),"YES for direct impacts on business/household only",""))),"")</f>
        <v/>
      </c>
      <c r="B129" s="187"/>
      <c r="C129" s="40" t="s">
        <v>53</v>
      </c>
      <c r="D129" s="151"/>
      <c r="E129" s="2"/>
      <c r="F129" s="2"/>
      <c r="G129" s="2"/>
      <c r="H129" s="2"/>
      <c r="I129" s="2"/>
      <c r="J129" s="2"/>
      <c r="K129" s="2"/>
      <c r="L129" s="2"/>
      <c r="M129" s="2"/>
      <c r="N129" s="2"/>
      <c r="O129" s="2">
        <v>0</v>
      </c>
      <c r="P129" s="2">
        <v>0</v>
      </c>
      <c r="Q129" s="2">
        <v>0</v>
      </c>
      <c r="R129" s="2">
        <v>0</v>
      </c>
      <c r="S129" s="2">
        <v>0</v>
      </c>
      <c r="T129" s="2">
        <v>0</v>
      </c>
      <c r="U129" s="2">
        <v>0</v>
      </c>
      <c r="V129" s="2">
        <v>0</v>
      </c>
      <c r="W129" s="2">
        <v>0</v>
      </c>
      <c r="X129" s="2">
        <v>0</v>
      </c>
      <c r="Y129" s="2">
        <v>0</v>
      </c>
      <c r="Z129" s="2">
        <v>0</v>
      </c>
      <c r="AA129" s="2">
        <v>0</v>
      </c>
      <c r="AB129" s="2">
        <v>0</v>
      </c>
      <c r="AC129" s="2">
        <v>0</v>
      </c>
      <c r="AD129" s="2">
        <v>0</v>
      </c>
      <c r="AE129" s="2">
        <v>0</v>
      </c>
      <c r="AF129" s="2">
        <v>0</v>
      </c>
      <c r="AG129" s="2">
        <v>0</v>
      </c>
      <c r="AH129" s="2">
        <v>0</v>
      </c>
      <c r="AI129" s="2">
        <v>0</v>
      </c>
      <c r="AJ129" s="2">
        <v>0</v>
      </c>
      <c r="AK129" s="2">
        <v>0</v>
      </c>
      <c r="AL129" s="2">
        <v>0</v>
      </c>
      <c r="AM129" s="2">
        <v>0</v>
      </c>
      <c r="AN129" s="2">
        <v>0</v>
      </c>
      <c r="AO129" s="2">
        <v>0</v>
      </c>
      <c r="AP129" s="2">
        <v>0</v>
      </c>
      <c r="AQ129" s="2">
        <v>0</v>
      </c>
      <c r="AR129" s="2">
        <v>0</v>
      </c>
      <c r="AS129" s="2">
        <v>0</v>
      </c>
      <c r="AT129" s="2">
        <v>0</v>
      </c>
      <c r="AU129" s="2">
        <v>0</v>
      </c>
      <c r="AV129" s="2">
        <v>0</v>
      </c>
      <c r="AW129" s="2">
        <v>0</v>
      </c>
      <c r="AX129" s="2">
        <v>0</v>
      </c>
      <c r="AY129" s="2">
        <v>0</v>
      </c>
      <c r="AZ129" s="2">
        <v>0</v>
      </c>
      <c r="BA129" s="2">
        <v>0</v>
      </c>
      <c r="BB129" s="2">
        <v>0</v>
      </c>
      <c r="BC129" s="2"/>
      <c r="BD129" s="2"/>
      <c r="BE129" s="2"/>
      <c r="BF129" s="2"/>
      <c r="BG129" s="2"/>
      <c r="BH129" s="2"/>
      <c r="BI129" s="2"/>
      <c r="BJ129" s="2"/>
      <c r="BK129" s="2"/>
      <c r="BL129" s="2"/>
      <c r="BM129" s="2">
        <v>0</v>
      </c>
      <c r="BN129" s="2">
        <v>0</v>
      </c>
      <c r="BO129" s="2">
        <v>0</v>
      </c>
      <c r="BP129" s="2">
        <v>0</v>
      </c>
      <c r="BQ129" s="2">
        <v>0</v>
      </c>
      <c r="BR129" s="2">
        <v>0</v>
      </c>
      <c r="BS129" s="2">
        <v>0</v>
      </c>
      <c r="BT129" s="2">
        <v>0</v>
      </c>
      <c r="BU129" s="2">
        <v>0</v>
      </c>
      <c r="BV129" s="2">
        <v>0</v>
      </c>
      <c r="BW129" s="2">
        <v>0</v>
      </c>
      <c r="BX129" s="2">
        <v>0</v>
      </c>
      <c r="BY129" s="2">
        <v>0</v>
      </c>
      <c r="BZ129" s="2">
        <v>0</v>
      </c>
      <c r="CA129" s="2">
        <v>0</v>
      </c>
      <c r="CB129" s="2">
        <v>0</v>
      </c>
      <c r="CC129" s="2">
        <v>0</v>
      </c>
      <c r="CD129" s="2">
        <v>0</v>
      </c>
      <c r="CE129" s="2">
        <v>0</v>
      </c>
      <c r="CF129" s="2">
        <v>0</v>
      </c>
      <c r="CG129" s="2">
        <v>0</v>
      </c>
      <c r="CH129" s="2">
        <v>0</v>
      </c>
      <c r="CI129" s="2">
        <v>0</v>
      </c>
      <c r="CJ129" s="2">
        <v>0</v>
      </c>
      <c r="CK129" s="2">
        <v>0</v>
      </c>
      <c r="CL129" s="2">
        <v>0</v>
      </c>
      <c r="CM129" s="2">
        <v>0</v>
      </c>
      <c r="CN129" s="2">
        <v>0</v>
      </c>
      <c r="CO129" s="2">
        <v>0</v>
      </c>
      <c r="CP129" s="2">
        <v>0</v>
      </c>
      <c r="CQ129" s="2">
        <v>0</v>
      </c>
      <c r="CR129" s="2">
        <v>0</v>
      </c>
      <c r="CS129" s="2">
        <v>0</v>
      </c>
      <c r="CT129" s="2">
        <v>0</v>
      </c>
      <c r="CU129" s="2">
        <v>0</v>
      </c>
      <c r="CV129" s="2">
        <v>0</v>
      </c>
      <c r="CW129" s="2">
        <v>0</v>
      </c>
      <c r="CX129" s="2">
        <v>0</v>
      </c>
      <c r="CY129" s="2">
        <v>0</v>
      </c>
      <c r="CZ129" s="2">
        <v>0</v>
      </c>
      <c r="DA129" s="105">
        <f t="shared" si="24"/>
        <v>0</v>
      </c>
      <c r="DB129" s="117">
        <f t="shared" si="23"/>
        <v>0</v>
      </c>
      <c r="DE129" s="175"/>
      <c r="DF129" s="175"/>
      <c r="DG129" s="175"/>
      <c r="DH129" s="175"/>
      <c r="DO129" s="171"/>
      <c r="DP129" s="175">
        <f t="shared" si="18"/>
        <v>0</v>
      </c>
      <c r="DQ129" s="175">
        <f t="shared" si="19"/>
        <v>0</v>
      </c>
      <c r="DR129" s="175">
        <f t="shared" si="20"/>
        <v>0</v>
      </c>
      <c r="DS129" s="175">
        <f t="shared" si="21"/>
        <v>0</v>
      </c>
      <c r="DT129" s="175"/>
    </row>
    <row r="130" spans="1:125" s="176" customFormat="1" ht="15.4" hidden="1" customHeight="1" outlineLevel="1" thickBot="1">
      <c r="A130" s="188"/>
      <c r="B130" s="187"/>
      <c r="C130" s="42" t="s">
        <v>54</v>
      </c>
      <c r="D130" s="154"/>
      <c r="E130" s="4"/>
      <c r="F130" s="5"/>
      <c r="G130" s="5"/>
      <c r="H130" s="5"/>
      <c r="I130" s="5"/>
      <c r="J130" s="5"/>
      <c r="K130" s="5"/>
      <c r="L130" s="5"/>
      <c r="M130" s="5"/>
      <c r="N130" s="5"/>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4"/>
      <c r="BD130" s="5"/>
      <c r="BE130" s="5"/>
      <c r="BF130" s="5"/>
      <c r="BG130" s="5"/>
      <c r="BH130" s="5"/>
      <c r="BI130" s="5"/>
      <c r="BJ130" s="5"/>
      <c r="BK130" s="5"/>
      <c r="BL130" s="5"/>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0</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105">
        <f t="shared" si="24"/>
        <v>0</v>
      </c>
      <c r="DB130" s="117">
        <f t="shared" si="23"/>
        <v>0</v>
      </c>
      <c r="DE130" s="175"/>
      <c r="DF130" s="175"/>
      <c r="DG130" s="175"/>
      <c r="DH130" s="175"/>
      <c r="DP130" s="175">
        <f t="shared" si="18"/>
        <v>0</v>
      </c>
      <c r="DQ130" s="175">
        <f t="shared" si="19"/>
        <v>0</v>
      </c>
      <c r="DR130" s="175">
        <f t="shared" si="20"/>
        <v>0</v>
      </c>
      <c r="DS130" s="175">
        <f t="shared" si="21"/>
        <v>0</v>
      </c>
      <c r="DT130" s="175"/>
    </row>
    <row r="131" spans="1:125" s="176" customFormat="1" collapsed="1">
      <c r="C131" s="196"/>
      <c r="D131" s="175" t="s">
        <v>161</v>
      </c>
      <c r="E131" s="197">
        <f>'EANDCB &amp; H Calculations'!$F2</f>
        <v>1</v>
      </c>
      <c r="F131" s="197">
        <f>'EANDCB &amp; H Calculations'!$F3</f>
        <v>0.96618357487922713</v>
      </c>
      <c r="G131" s="197">
        <f>'EANDCB &amp; H Calculations'!$F4</f>
        <v>0.93351070036640305</v>
      </c>
      <c r="H131" s="197">
        <f>'EANDCB &amp; H Calculations'!$F5</f>
        <v>0.90194270566802237</v>
      </c>
      <c r="I131" s="197">
        <f>'EANDCB &amp; H Calculations'!$F6</f>
        <v>0.87144222769857238</v>
      </c>
      <c r="J131" s="197">
        <f>'EANDCB &amp; H Calculations'!$F7</f>
        <v>0.84197316685852419</v>
      </c>
      <c r="K131" s="197">
        <f>'EANDCB &amp; H Calculations'!$F8</f>
        <v>0.81350064430775282</v>
      </c>
      <c r="L131" s="197">
        <f>'EANDCB &amp; H Calculations'!$F9</f>
        <v>0.78599096068381913</v>
      </c>
      <c r="M131" s="197">
        <f>'EANDCB &amp; H Calculations'!$F10</f>
        <v>0.75941155621625056</v>
      </c>
      <c r="N131" s="197">
        <f>'EANDCB &amp; H Calculations'!$F11</f>
        <v>0.73373097218961414</v>
      </c>
      <c r="O131" s="197">
        <f>'EANDCB &amp; H Calculations'!$F12</f>
        <v>0.70891881370977217</v>
      </c>
      <c r="P131" s="197">
        <f>'EANDCB &amp; H Calculations'!$F13</f>
        <v>0.68494571372924851</v>
      </c>
      <c r="Q131" s="197">
        <f>'EANDCB &amp; H Calculations'!$F14</f>
        <v>0.66178329828912896</v>
      </c>
      <c r="R131" s="197">
        <f>'EANDCB &amp; H Calculations'!$F15</f>
        <v>0.63940415293635666</v>
      </c>
      <c r="S131" s="197">
        <f>'EANDCB &amp; H Calculations'!$F16</f>
        <v>0.61778179027667302</v>
      </c>
      <c r="T131" s="197">
        <f>'EANDCB &amp; H Calculations'!$F17</f>
        <v>0.59689061862480497</v>
      </c>
      <c r="U131" s="197">
        <f>'EANDCB &amp; H Calculations'!$F18</f>
        <v>0.57670591171478747</v>
      </c>
      <c r="V131" s="197">
        <f>'EANDCB &amp; H Calculations'!$F19</f>
        <v>0.55720377943457733</v>
      </c>
      <c r="W131" s="197">
        <f>'EANDCB &amp; H Calculations'!$F20</f>
        <v>0.53836113955031628</v>
      </c>
      <c r="X131" s="197">
        <f>'EANDCB &amp; H Calculations'!$F21</f>
        <v>0.52015569038677911</v>
      </c>
      <c r="Y131" s="197">
        <f>'EANDCB &amp; H Calculations'!$F22</f>
        <v>0.50256588443167061</v>
      </c>
      <c r="Z131" s="197">
        <f>'EANDCB &amp; H Calculations'!$F23</f>
        <v>0.48557090283253213</v>
      </c>
      <c r="AA131" s="197">
        <f>'EANDCB &amp; H Calculations'!$F24</f>
        <v>0.46915063075606966</v>
      </c>
      <c r="AB131" s="197">
        <f>'EANDCB &amp; H Calculations'!$F25</f>
        <v>0.45328563358074364</v>
      </c>
      <c r="AC131" s="197">
        <f>'EANDCB &amp; H Calculations'!$F26</f>
        <v>0.43795713389443841</v>
      </c>
      <c r="AD131" s="197">
        <f>'EANDCB &amp; H Calculations'!$F27</f>
        <v>0.42314698926998884</v>
      </c>
      <c r="AE131" s="197">
        <f>'EANDCB &amp; H Calculations'!$F28</f>
        <v>0.40883767079225974</v>
      </c>
      <c r="AF131" s="197">
        <f>'EANDCB &amp; H Calculations'!$F29</f>
        <v>0.39501224231136206</v>
      </c>
      <c r="AG131" s="197">
        <f>'EANDCB &amp; H Calculations'!$F30</f>
        <v>0.38165434039745127</v>
      </c>
      <c r="AH131" s="197">
        <f>'EANDCB &amp; H Calculations'!$F31</f>
        <v>0.36874815497338298</v>
      </c>
      <c r="AI131" s="197">
        <f>'EANDCB &amp; H Calculations'!$F32</f>
        <v>0.35627841060230236</v>
      </c>
      <c r="AJ131" s="197">
        <f>'EANDCB &amp; H Calculations'!$F33</f>
        <v>0.3459013695167984</v>
      </c>
      <c r="AK131" s="197">
        <f>'EANDCB &amp; H Calculations'!$F34</f>
        <v>0.33582657234640623</v>
      </c>
      <c r="AL131" s="197">
        <f>'EANDCB &amp; H Calculations'!$F35</f>
        <v>0.32604521587029728</v>
      </c>
      <c r="AM131" s="197">
        <f>'EANDCB &amp; H Calculations'!$F36</f>
        <v>0.31654875327213333</v>
      </c>
      <c r="AN131" s="197">
        <f>'EANDCB &amp; H Calculations'!$F37</f>
        <v>0.30732888667197411</v>
      </c>
      <c r="AO131" s="197">
        <f>'EANDCB &amp; H Calculations'!$F38</f>
        <v>0.29837755987570297</v>
      </c>
      <c r="AP131" s="197">
        <f>'EANDCB &amp; H Calculations'!$F39</f>
        <v>0.28968695133563399</v>
      </c>
      <c r="AQ131" s="197">
        <f>'EANDCB &amp; H Calculations'!$F40</f>
        <v>0.28124946731614953</v>
      </c>
      <c r="AR131" s="197">
        <f>'EANDCB &amp; H Calculations'!$F41</f>
        <v>0.27305773525839755</v>
      </c>
      <c r="AS131" s="197">
        <f>'EANDCB &amp; H Calculations'!$F42</f>
        <v>0.26510459733825009</v>
      </c>
      <c r="AT131" s="197">
        <f>'EANDCB &amp; H Calculations'!$F43</f>
        <v>0.25738310421189325</v>
      </c>
      <c r="AU131" s="197">
        <f>'EANDCB &amp; H Calculations'!$F44</f>
        <v>0.24988650894358572</v>
      </c>
      <c r="AV131" s="197">
        <f>'EANDCB &amp; H Calculations'!$F45</f>
        <v>0.24260826111027745</v>
      </c>
      <c r="AW131" s="197">
        <f>'EANDCB &amp; H Calculations'!$F46</f>
        <v>0.23554200107793921</v>
      </c>
      <c r="AX131" s="197">
        <f>'EANDCB &amp; H Calculations'!$F47</f>
        <v>0.22868155444460117</v>
      </c>
      <c r="AY131" s="197">
        <f>'EANDCB &amp; H Calculations'!$F48</f>
        <v>0.22202092664524389</v>
      </c>
      <c r="AZ131" s="197">
        <f>'EANDCB &amp; H Calculations'!$F49</f>
        <v>0.21555429771382903</v>
      </c>
      <c r="BA131" s="197">
        <f>'EANDCB &amp; H Calculations'!$F50</f>
        <v>0.20927601719789224</v>
      </c>
      <c r="BB131" s="197">
        <f>'EANDCB &amp; H Calculations'!$F51</f>
        <v>0.20318059922125462</v>
      </c>
      <c r="BC131" s="197">
        <f>'EANDCB &amp; H Calculations'!$F52</f>
        <v>0.19726271769053846</v>
      </c>
      <c r="BD131" s="197">
        <f>'EANDCB &amp; H Calculations'!$F53</f>
        <v>0.19151720164129951</v>
      </c>
      <c r="BE131" s="197">
        <f>'EANDCB &amp; H Calculations'!$F54</f>
        <v>0.18593903071970827</v>
      </c>
      <c r="BF131" s="197">
        <f>'EANDCB &amp; H Calculations'!$F55</f>
        <v>0.18052333079583324</v>
      </c>
      <c r="BG131" s="197">
        <f>'EANDCB &amp; H Calculations'!$F56</f>
        <v>0.1752653697046925</v>
      </c>
      <c r="BH131" s="197">
        <f>'EANDCB &amp; H Calculations'!$F57</f>
        <v>0.17016055311135195</v>
      </c>
      <c r="BI131" s="197">
        <f>'EANDCB &amp; H Calculations'!$F58</f>
        <v>0.16520442049645817</v>
      </c>
      <c r="BJ131" s="197">
        <f>'EANDCB &amp; H Calculations'!$F59</f>
        <v>0.16039264125869726</v>
      </c>
      <c r="BK131" s="197">
        <f>'EANDCB &amp; H Calculations'!$F60</f>
        <v>0.15572101093077403</v>
      </c>
      <c r="BL131" s="197">
        <f>'EANDCB &amp; H Calculations'!$F61</f>
        <v>0.15118544750560589</v>
      </c>
      <c r="BM131" s="197">
        <f>'EANDCB &amp; H Calculations'!$F62</f>
        <v>0.14678198786952026</v>
      </c>
      <c r="BN131" s="197">
        <f>'EANDCB &amp; H Calculations'!$F63</f>
        <v>0.14250678433934005</v>
      </c>
      <c r="BO131" s="197">
        <f>'EANDCB &amp; H Calculations'!$F64</f>
        <v>0.13835610130033019</v>
      </c>
      <c r="BP131" s="197">
        <f>'EANDCB &amp; H Calculations'!$F65</f>
        <v>0.13432631194206812</v>
      </c>
      <c r="BQ131" s="197">
        <f>'EANDCB &amp; H Calculations'!$F66</f>
        <v>0.13041389508938656</v>
      </c>
      <c r="BR131" s="197">
        <f>'EANDCB &amp; H Calculations'!$F67</f>
        <v>0.12661543212561799</v>
      </c>
      <c r="BS131" s="197">
        <f>'EANDCB &amp; H Calculations'!$F68</f>
        <v>0.12292760400545437</v>
      </c>
      <c r="BT131" s="197">
        <f>'EANDCB &amp; H Calculations'!$F69</f>
        <v>0.11934718835481009</v>
      </c>
      <c r="BU131" s="197">
        <f>'EANDCB &amp; H Calculations'!$F70</f>
        <v>0.1158710566551554</v>
      </c>
      <c r="BV131" s="197">
        <f>'EANDCB &amp; H Calculations'!$F71</f>
        <v>0.11249617150985962</v>
      </c>
      <c r="BW131" s="197">
        <f>'EANDCB &amp; H Calculations'!$F72</f>
        <v>0.10921958399015498</v>
      </c>
      <c r="BX131" s="197">
        <f>'EANDCB &amp; H Calculations'!$F73</f>
        <v>0.10603843105840288</v>
      </c>
      <c r="BY131" s="197">
        <f>'EANDCB &amp; H Calculations'!$F74</f>
        <v>0.10294993306641055</v>
      </c>
      <c r="BZ131" s="197">
        <f>'EANDCB &amp; H Calculations'!$F75</f>
        <v>9.995139132661221E-2</v>
      </c>
      <c r="CA131" s="197">
        <f>'EANDCB &amp; H Calculations'!$F76</f>
        <v>9.7040185753992453E-2</v>
      </c>
      <c r="CB131" s="197">
        <f>'EANDCB &amp; H Calculations'!$F77</f>
        <v>9.4213772576691682E-2</v>
      </c>
      <c r="CC131" s="197">
        <f>'EANDCB &amp; H Calculations'!$F78</f>
        <v>9.1915875684577264E-2</v>
      </c>
      <c r="CD131" s="197">
        <f>'EANDCB &amp; H Calculations'!$F79</f>
        <v>8.9674025058124163E-2</v>
      </c>
      <c r="CE131" s="197">
        <f>'EANDCB &amp; H Calculations'!$F80</f>
        <v>8.748685371524309E-2</v>
      </c>
      <c r="CF131" s="197">
        <f>'EANDCB &amp; H Calculations'!$F81</f>
        <v>8.535302801487131E-2</v>
      </c>
      <c r="CG131" s="197">
        <f>'EANDCB &amp; H Calculations'!$F82</f>
        <v>8.3271246843776903E-2</v>
      </c>
      <c r="CH131" s="197">
        <f>'EANDCB &amp; H Calculations'!$F83</f>
        <v>8.1240240823196988E-2</v>
      </c>
      <c r="CI131" s="197">
        <f>'EANDCB &amp; H Calculations'!$F84</f>
        <v>7.9258771534826314E-2</v>
      </c>
      <c r="CJ131" s="197">
        <f>'EANDCB &amp; H Calculations'!$F85</f>
        <v>7.7325630765684217E-2</v>
      </c>
      <c r="CK131" s="197">
        <f>'EANDCB &amp; H Calculations'!$F86</f>
        <v>7.5439639771399253E-2</v>
      </c>
      <c r="CL131" s="197">
        <f>'EANDCB &amp; H Calculations'!$F87</f>
        <v>7.3599648557462677E-2</v>
      </c>
      <c r="CM131" s="197">
        <f>'EANDCB &amp; H Calculations'!$F88</f>
        <v>7.1804535178012371E-2</v>
      </c>
      <c r="CN131" s="197">
        <f>'EANDCB &amp; H Calculations'!$F89</f>
        <v>7.00532050517194E-2</v>
      </c>
      <c r="CO131" s="197">
        <f>'EANDCB &amp; H Calculations'!$F90</f>
        <v>6.8344590294360394E-2</v>
      </c>
      <c r="CP131" s="197">
        <f>'EANDCB &amp; H Calculations'!$F91</f>
        <v>6.6677649067668682E-2</v>
      </c>
      <c r="CQ131" s="197">
        <f>'EANDCB &amp; H Calculations'!$F92</f>
        <v>6.5051364944066992E-2</v>
      </c>
      <c r="CR131" s="197">
        <f>'EANDCB &amp; H Calculations'!$F93</f>
        <v>6.3464746286894635E-2</v>
      </c>
      <c r="CS131" s="197">
        <f>'EANDCB &amp; H Calculations'!$F94</f>
        <v>6.1916825645750871E-2</v>
      </c>
      <c r="CT131" s="197">
        <f>'EANDCB &amp; H Calculations'!$F95</f>
        <v>6.0406659166586218E-2</v>
      </c>
      <c r="CU131" s="197">
        <f>'EANDCB &amp; H Calculations'!$F96</f>
        <v>5.8933326016181668E-2</v>
      </c>
      <c r="CV131" s="197">
        <f>'EANDCB &amp; H Calculations'!$F97</f>
        <v>5.7495927820665052E-2</v>
      </c>
      <c r="CW131" s="197">
        <f>'EANDCB &amp; H Calculations'!$F98</f>
        <v>5.6093588117722006E-2</v>
      </c>
      <c r="CX131" s="197">
        <f>'EANDCB &amp; H Calculations'!$F99</f>
        <v>5.4725451822167814E-2</v>
      </c>
      <c r="CY131" s="197">
        <f>'EANDCB &amp; H Calculations'!$F100</f>
        <v>5.3390684704553965E-2</v>
      </c>
      <c r="CZ131" s="197">
        <f>'EANDCB &amp; H Calculations'!$F101</f>
        <v>5.2088472882491681E-2</v>
      </c>
      <c r="DA131" s="198"/>
      <c r="DB131" s="198"/>
      <c r="DC131" s="175"/>
      <c r="DE131" s="175"/>
      <c r="DF131" s="175"/>
      <c r="DG131" s="175"/>
      <c r="DH131" s="175"/>
    </row>
    <row r="132" spans="1:125" s="176" customFormat="1">
      <c r="A132" s="199"/>
      <c r="B132" s="196"/>
      <c r="C132" s="196"/>
      <c r="E132" s="198"/>
      <c r="F132" s="175"/>
      <c r="G132" s="198"/>
      <c r="BC132" s="198"/>
      <c r="BD132" s="175"/>
      <c r="BE132" s="198"/>
      <c r="DC132" s="175"/>
      <c r="DE132" s="175"/>
      <c r="DF132" s="175"/>
      <c r="DG132" s="175"/>
      <c r="DH132" s="175"/>
    </row>
    <row r="133" spans="1:125" s="176" customFormat="1">
      <c r="A133" s="199"/>
      <c r="B133" s="196"/>
      <c r="C133" s="196"/>
      <c r="E133" s="198"/>
      <c r="F133" s="175"/>
      <c r="G133" s="198"/>
      <c r="BC133" s="198"/>
      <c r="BD133" s="175"/>
      <c r="BE133" s="198"/>
      <c r="DC133" s="175"/>
      <c r="DU133" s="200"/>
    </row>
    <row r="134" spans="1:125" s="176" customFormat="1">
      <c r="A134" s="199"/>
      <c r="B134" s="196"/>
      <c r="C134" s="196"/>
      <c r="E134" s="198"/>
      <c r="F134" s="175"/>
      <c r="G134" s="198"/>
      <c r="BC134" s="198"/>
      <c r="BD134" s="175"/>
      <c r="BE134" s="198"/>
      <c r="DC134" s="175"/>
      <c r="DU134" s="200"/>
    </row>
    <row r="135" spans="1:125" s="176" customFormat="1" ht="15" hidden="1" customHeight="1">
      <c r="A135" s="201" t="s">
        <v>162</v>
      </c>
      <c r="B135" s="202"/>
      <c r="C135" s="196"/>
      <c r="E135" s="198"/>
      <c r="F135" s="175"/>
      <c r="G135" s="198"/>
      <c r="BC135" s="198"/>
      <c r="BD135" s="175"/>
      <c r="BE135" s="198"/>
      <c r="DC135" s="175"/>
      <c r="DU135" s="200"/>
    </row>
    <row r="136" spans="1:125" s="176" customFormat="1" ht="15" hidden="1" customHeight="1">
      <c r="A136" s="203" t="s">
        <v>163</v>
      </c>
      <c r="B136" s="204" t="s">
        <v>57</v>
      </c>
      <c r="C136" s="196"/>
      <c r="E136" s="198"/>
      <c r="F136" s="175"/>
      <c r="G136" s="198"/>
      <c r="BC136" s="198"/>
      <c r="BD136" s="175"/>
      <c r="BE136" s="198"/>
      <c r="DC136" s="175"/>
      <c r="DU136" s="200"/>
    </row>
    <row r="137" spans="1:125" s="176" customFormat="1" ht="15.75" hidden="1" customHeight="1">
      <c r="A137" s="203" t="s">
        <v>164</v>
      </c>
      <c r="B137" s="204" t="s">
        <v>35</v>
      </c>
      <c r="C137" s="196"/>
      <c r="E137" s="198"/>
      <c r="F137" s="175"/>
      <c r="G137" s="171"/>
      <c r="BC137" s="198"/>
      <c r="BD137" s="175"/>
      <c r="BE137" s="171"/>
      <c r="DC137" s="175"/>
      <c r="DU137" s="200"/>
    </row>
    <row r="138" spans="1:125" s="176" customFormat="1" ht="15.75" hidden="1" customHeight="1" thickBot="1">
      <c r="A138" s="205" t="s">
        <v>113</v>
      </c>
      <c r="B138" s="206"/>
      <c r="C138" s="196"/>
      <c r="E138" s="198"/>
      <c r="F138" s="175"/>
      <c r="G138" s="175"/>
      <c r="BC138" s="198"/>
      <c r="BD138" s="175"/>
      <c r="BE138" s="175"/>
      <c r="DC138" s="175"/>
      <c r="DU138" s="200"/>
    </row>
    <row r="139" spans="1:125" s="200" customFormat="1">
      <c r="C139" s="207"/>
    </row>
    <row r="140" spans="1:125" s="200" customFormat="1">
      <c r="C140" s="207"/>
    </row>
    <row r="141" spans="1:125" s="200" customFormat="1">
      <c r="C141" s="207"/>
    </row>
    <row r="142" spans="1:125" s="200" customFormat="1">
      <c r="A142" s="207"/>
      <c r="B142" s="207"/>
      <c r="C142" s="207"/>
    </row>
    <row r="143" spans="1:125" s="200" customFormat="1">
      <c r="A143" s="207"/>
      <c r="B143" s="207"/>
      <c r="C143" s="207"/>
    </row>
    <row r="144" spans="1:125" s="200" customFormat="1">
      <c r="A144" s="207"/>
      <c r="B144" s="207"/>
      <c r="C144" s="207"/>
    </row>
    <row r="145" spans="1:3" s="200" customFormat="1">
      <c r="A145" s="207"/>
      <c r="B145" s="207"/>
      <c r="C145" s="207"/>
    </row>
    <row r="146" spans="1:3" s="200" customFormat="1">
      <c r="A146" s="207"/>
      <c r="B146" s="207"/>
      <c r="C146" s="207"/>
    </row>
    <row r="147" spans="1:3" s="200" customFormat="1">
      <c r="A147" s="207"/>
      <c r="B147" s="207"/>
      <c r="C147" s="207"/>
    </row>
    <row r="148" spans="1:3" s="200" customFormat="1">
      <c r="A148" s="207"/>
      <c r="B148" s="207"/>
      <c r="C148" s="207"/>
    </row>
    <row r="149" spans="1:3" s="200" customFormat="1">
      <c r="A149" s="207"/>
      <c r="B149" s="207"/>
      <c r="C149" s="207"/>
    </row>
    <row r="150" spans="1:3" s="200" customFormat="1">
      <c r="A150" s="207"/>
      <c r="B150" s="207"/>
      <c r="C150" s="207"/>
    </row>
    <row r="151" spans="1:3" s="200" customFormat="1">
      <c r="A151" s="207"/>
      <c r="B151" s="207"/>
      <c r="C151" s="207"/>
    </row>
    <row r="152" spans="1:3" s="200" customFormat="1">
      <c r="A152" s="207"/>
      <c r="B152" s="207"/>
      <c r="C152" s="207"/>
    </row>
    <row r="153" spans="1:3" s="200" customFormat="1">
      <c r="A153" s="207"/>
      <c r="B153" s="207"/>
      <c r="C153" s="207"/>
    </row>
    <row r="154" spans="1:3" s="200" customFormat="1">
      <c r="A154" s="207"/>
      <c r="B154" s="207"/>
      <c r="C154" s="207"/>
    </row>
  </sheetData>
  <sheetProtection formatColumns="0" formatRows="0" insertColumns="0" insertRows="0" insertHyperlinks="0" deleteColumns="0" deleteRows="0" sort="0" autoFilter="0" pivotTables="0"/>
  <conditionalFormatting sqref="E5:DB19 E21:DB65 E70:DB84 E86:DB130">
    <cfRule type="cellIs" dxfId="0" priority="1" stopIfTrue="1" operator="equal">
      <formula>0</formula>
    </cfRule>
  </conditionalFormatting>
  <dataValidations count="2">
    <dataValidation type="list" allowBlank="1" showInputMessage="1" showErrorMessage="1" sqref="B8 B5 B14 B128 B17 B11 B24 B21 B27 B30 B36 B39 B42 B45 B48 B51 B54 B57 B60 B63 B70 B33 B73 B79 B82 B86 B89 B92 B95 B98 B101 B104 B107 B110 B113 B116 B119 B122 B125 B76" xr:uid="{476A4E69-FAD7-4F2E-8EE0-DDBCC0C486B6}">
      <formula1>$B$136:$B$138</formula1>
    </dataValidation>
    <dataValidation type="list" allowBlank="1" showInputMessage="1" showErrorMessage="1" sqref="A110 A8 A119 A122 A113 A125 A82 A5 A101 A104 A45 A51 A57 A39 A36 A30 A27 A21 A24 A76 A42 A116 A92 A89 A86 A128 A79 A73 A33 A70 A63 A60 A17 A54 A48 A107 A95 A98 A14 A11" xr:uid="{D014952E-5E30-4E0D-B8DE-FBC0CD035BAB}">
      <formula1>$A$136:$A$142</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2020-09-03T08:59:58+00:00</Date_x0020_Opened>
    <Retention_x0020_Label xmlns="a8f60570-4bd3-4f2b-950b-a996de8ab151">Corp PPP Review</Retention_x0020_Label>
    <Date_x0020_Closed xmlns="b413c3fd-5a3b-4239-b985-69032e371c04" xsi:nil="true"/>
    <LegacyData xmlns="aaacb922-5235-4a66-b188-303b9b46fbd7">{
  "Content Type": "Excel",
  "Name": "BIT_Impact_Assessment_Calculator_2022_March_v2.xlsx",
  "Title": "",
  "Document Notes": "",
  "Security Classification": "OFFICIAL",
  "Descriptor": "",
  "Government Body": "BEIS",
  "Business Unit": "BEIS:Market Frameworks:Better Regulation Executive:Frameworks",
  "Retention Label": "Corp PPP Review",
  "Date Opened": "2020-09-03T08:59:58.0000000Z",
  "Date Closed": "",
  "Previous Location": "",
  "Previous Id": "",
  "Handling Instructions": "",
  "National Caveat": "",
  "Previous Retention Policy": "",
  "Legacy Document Type": "",
  "Legacy Additional Authors": "",
  "Legacy Fileplan Target": "",
  "Legacy Numeric Class": "",
  "Legacy Folder Type": "",
  "Legacy Custodian": "",
  "Legacy Record Folder Identifier": "",
  "Legacy Copyright": "",
  "Legacy Last Modified Date": "",
  "Legacy Modifier": "",
  "Legacy Folder": "",
  "Legacy Content Type": "",
  "Legacy Expiry Review Date": "",
  "Legacy Last Action Date": "",
  "Legacy Protective Marking": "",
  "Legacy Descriptor": "",
  "Legacy Tags": "",
  "Legacy References From Other Items": "",
  "Legacy References To Other Items": "",
  "Legacy Status on Transfer": "",
  "Legacy Date Closed": "",
  "Legacy Record Category Identifier": "",
  "Legacy Disposition as of Date": "",
  "Legacy Home Location": "",
  "Legacy Current Location": "",
  "Legacy Physical Format": false,
  "Legacy Case Reference Number": "",
  "Legacy Date File Received": "",
  "Legacy Date File Requested": "",
  "Legacy Date File Returned": "",
  "Legacy Minister": "",
  "Legacy MP": "",
  "Legacy Folder Notes": "",
  "Legacy Physical Item Location": "",
  "Legacy Document Link": "",
  "Legacy Folder Link": "",
  "Legacy Request Type": "",
  "Created": "2022-04-01T12:09:18.0000000Z",
  "Modified": "2022-04-01T12:09:18.0000000Z",
  "Document Modified By": "i:0#.f|membership|helen.woodward3@beis.gov.uk",
  "Document Created By": "i:0#.f|membership|helen.woodward3@beis.gov.uk",
  "Document ID Value": "CQ7C7EK6CYH2-1438744667-28621",
  "Original Location": "/sites/beis2/248/Business Impact Target/2019 Parliament/IA Calculator/BIT_Impact_Assessment_Calculator_2022_March_v2.xlsx"
}</LegacyData>
    <Descriptor xmlns="0063f72e-ace3-48fb-9c1f-5b513408b31f">LOCSEN</Descriptor>
    <Security_x0020_Classification xmlns="0063f72e-ace3-48fb-9c1f-5b513408b31f">OFFICIAL</Security_x0020_Classification>
    <TaxCatchAll xmlns="2e37b4c2-5eac-410a-894e-1ade91932e66">
      <Value>44</Value>
    </TaxCatchAll>
    <m975189f4ba442ecbf67d4147307b177 xmlns="2e37b4c2-5eac-410a-894e-1ade91932e66">
      <Terms xmlns="http://schemas.microsoft.com/office/infopath/2007/PartnerControls">
        <TermInfo xmlns="http://schemas.microsoft.com/office/infopath/2007/PartnerControls">
          <TermName xmlns="http://schemas.microsoft.com/office/infopath/2007/PartnerControls">Frameworks</TermName>
          <TermId xmlns="http://schemas.microsoft.com/office/infopath/2007/PartnerControls">148911a3-aaf2-4e70-b430-c1bd7d49e70e</TermId>
        </TermInfo>
      </Terms>
    </m975189f4ba442ecbf67d4147307b177>
    <_dlc_DocId xmlns="2e37b4c2-5eac-410a-894e-1ade91932e66">TWUNSS6CFTFE-1506444284-382452</_dlc_DocId>
    <_dlc_DocIdUrl xmlns="2e37b4c2-5eac-410a-894e-1ade91932e66">
      <Url>https://dbis.sharepoint.com/sites/BetterRegulationExecutive/_layouts/15/DocIdRedir.aspx?ID=TWUNSS6CFTFE-1506444284-382452</Url>
      <Description>TWUNSS6CFTFE-1506444284-382452</Description>
    </_dlc_DocIdUrl>
    <lcf76f155ced4ddcb4097134ff3c332f xmlns="d505bde7-ddd4-4bcf-b102-d3f25492fe74">
      <Terms xmlns="http://schemas.microsoft.com/office/infopath/2007/PartnerControls"/>
    </lcf76f155ced4ddcb4097134ff3c332f>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C6A1D9DD612494EB896B625341CDFCC" ma:contentTypeVersion="14" ma:contentTypeDescription="Create a new document." ma:contentTypeScope="" ma:versionID="c4debfb01aa92566f9aea8b9c7608af5">
  <xsd:schema xmlns:xsd="http://www.w3.org/2001/XMLSchema" xmlns:xs="http://www.w3.org/2001/XMLSchema" xmlns:p="http://schemas.microsoft.com/office/2006/metadata/properties" xmlns:ns2="2e37b4c2-5eac-410a-894e-1ade91932e66" xmlns:ns3="0063f72e-ace3-48fb-9c1f-5b513408b31f" xmlns:ns4="b413c3fd-5a3b-4239-b985-69032e371c04" xmlns:ns5="a8f60570-4bd3-4f2b-950b-a996de8ab151" xmlns:ns6="aaacb922-5235-4a66-b188-303b9b46fbd7" xmlns:ns7="d505bde7-ddd4-4bcf-b102-d3f25492fe74" targetNamespace="http://schemas.microsoft.com/office/2006/metadata/properties" ma:root="true" ma:fieldsID="b4c9905e34503339f92a67668dbdc8a3" ns2:_="" ns3:_="" ns4:_="" ns5:_="" ns6:_="" ns7:_="">
    <xsd:import namespace="2e37b4c2-5eac-410a-894e-1ade91932e66"/>
    <xsd:import namespace="0063f72e-ace3-48fb-9c1f-5b513408b31f"/>
    <xsd:import namespace="b413c3fd-5a3b-4239-b985-69032e371c04"/>
    <xsd:import namespace="a8f60570-4bd3-4f2b-950b-a996de8ab151"/>
    <xsd:import namespace="aaacb922-5235-4a66-b188-303b9b46fbd7"/>
    <xsd:import namespace="d505bde7-ddd4-4bcf-b102-d3f25492fe74"/>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2:SharedWithUsers" minOccurs="0"/>
                <xsd:element ref="ns2:SharedWithDetails" minOccurs="0"/>
                <xsd:element ref="ns7:MediaServiceMetadata" minOccurs="0"/>
                <xsd:element ref="ns7:MediaServiceFastMetadata" minOccurs="0"/>
                <xsd:element ref="ns7:MediaServiceSearchProperties" minOccurs="0"/>
                <xsd:element ref="ns7:MediaServiceObjectDetectorVersions" minOccurs="0"/>
                <xsd:element ref="ns7:MediaServiceDateTaken" minOccurs="0"/>
                <xsd:element ref="ns7:MediaServiceGenerationTime" minOccurs="0"/>
                <xsd:element ref="ns7:MediaServiceEventHashCode" minOccurs="0"/>
                <xsd:element ref="ns7:MediaLengthInSeconds" minOccurs="0"/>
                <xsd:element ref="ns7:lcf76f155ced4ddcb4097134ff3c332f" minOccurs="0"/>
                <xsd:element ref="ns7:MediaServiceOCR"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37b4c2-5eac-410a-894e-1ade91932e6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Competition, Markets and Regulatory Reform|4dbefa87-be5a-4e86-bcdf-e2344973ef5c"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6ad9f82-3a1e-4aca-ad95-92b89854adf3}" ma:internalName="TaxCatchAll" ma:showField="CatchAllData" ma:web="2e37b4c2-5eac-410a-894e-1ade91932e6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6ad9f82-3a1e-4aca-ad95-92b89854adf3}" ma:internalName="TaxCatchAllLabel" ma:readOnly="true" ma:showField="CatchAllDataLabel" ma:web="2e37b4c2-5eac-410a-894e-1ade91932e6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DIT"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05bde7-ddd4-4bcf-b102-d3f25492fe74"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07c4ed84-5fe0-43ce-92b1-d76889ed7488"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AB8A38-83B1-461E-A1F3-213B28EC46A6}">
  <ds:schemaRefs>
    <ds:schemaRef ds:uri="http://schemas.microsoft.com/office/infopath/2007/PartnerControls"/>
    <ds:schemaRef ds:uri="d505bde7-ddd4-4bcf-b102-d3f25492fe74"/>
    <ds:schemaRef ds:uri="a8f60570-4bd3-4f2b-950b-a996de8ab151"/>
    <ds:schemaRef ds:uri="http://schemas.microsoft.com/office/2006/documentManagement/types"/>
    <ds:schemaRef ds:uri="b413c3fd-5a3b-4239-b985-69032e371c04"/>
    <ds:schemaRef ds:uri="http://schemas.microsoft.com/office/2006/metadata/properties"/>
    <ds:schemaRef ds:uri="http://purl.org/dc/terms/"/>
    <ds:schemaRef ds:uri="http://schemas.openxmlformats.org/package/2006/metadata/core-properties"/>
    <ds:schemaRef ds:uri="http://purl.org/dc/elements/1.1/"/>
    <ds:schemaRef ds:uri="aaacb922-5235-4a66-b188-303b9b46fbd7"/>
    <ds:schemaRef ds:uri="0063f72e-ace3-48fb-9c1f-5b513408b31f"/>
    <ds:schemaRef ds:uri="2e37b4c2-5eac-410a-894e-1ade91932e66"/>
    <ds:schemaRef ds:uri="http://www.w3.org/XML/1998/namespace"/>
    <ds:schemaRef ds:uri="http://purl.org/dc/dcmitype/"/>
  </ds:schemaRefs>
</ds:datastoreItem>
</file>

<file path=customXml/itemProps2.xml><?xml version="1.0" encoding="utf-8"?>
<ds:datastoreItem xmlns:ds="http://schemas.openxmlformats.org/officeDocument/2006/customXml" ds:itemID="{AF46C16A-6C5F-47B2-810C-2C62FE12D5B5}">
  <ds:schemaRefs>
    <ds:schemaRef ds:uri="http://schemas.microsoft.com/sharepoint/events"/>
  </ds:schemaRefs>
</ds:datastoreItem>
</file>

<file path=customXml/itemProps3.xml><?xml version="1.0" encoding="utf-8"?>
<ds:datastoreItem xmlns:ds="http://schemas.openxmlformats.org/officeDocument/2006/customXml" ds:itemID="{29159C60-C4A8-47BE-A3E8-07E055974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37b4c2-5eac-410a-894e-1ade91932e66"/>
    <ds:schemaRef ds:uri="0063f72e-ace3-48fb-9c1f-5b513408b31f"/>
    <ds:schemaRef ds:uri="b413c3fd-5a3b-4239-b985-69032e371c04"/>
    <ds:schemaRef ds:uri="a8f60570-4bd3-4f2b-950b-a996de8ab151"/>
    <ds:schemaRef ds:uri="aaacb922-5235-4a66-b188-303b9b46fbd7"/>
    <ds:schemaRef ds:uri="d505bde7-ddd4-4bcf-b102-d3f25492fe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B405684-9F2C-421A-9E43-9B3DB49191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30</vt:i4>
      </vt:variant>
    </vt:vector>
  </HeadingPairs>
  <TitlesOfParts>
    <vt:vector size="42" baseType="lpstr">
      <vt:lpstr>Instructions</vt:lpstr>
      <vt:lpstr>Inputs</vt:lpstr>
      <vt:lpstr>Overview</vt:lpstr>
      <vt:lpstr>Option 1</vt:lpstr>
      <vt:lpstr>Option 2</vt:lpstr>
      <vt:lpstr>Option 3</vt:lpstr>
      <vt:lpstr>Option 4</vt:lpstr>
      <vt:lpstr>Option 5</vt:lpstr>
      <vt:lpstr>Option 6</vt:lpstr>
      <vt:lpstr>GDP Deflators</vt:lpstr>
      <vt:lpstr>EANDCB &amp; H Calculations</vt:lpstr>
      <vt:lpstr>Updates</vt:lpstr>
      <vt:lpstr>AnnuityTable</vt:lpstr>
      <vt:lpstr>DeflatorTable</vt:lpstr>
      <vt:lpstr>'Option 2'!DiscountFactors</vt:lpstr>
      <vt:lpstr>'Option 3'!DiscountFactors</vt:lpstr>
      <vt:lpstr>'Option 4'!DiscountFactors</vt:lpstr>
      <vt:lpstr>'Option 5'!DiscountFactors</vt:lpstr>
      <vt:lpstr>'Option 6'!DiscountFactors</vt:lpstr>
      <vt:lpstr>DiscountFactors</vt:lpstr>
      <vt:lpstr>DiscountRate</vt:lpstr>
      <vt:lpstr>Option1Period</vt:lpstr>
      <vt:lpstr>Option1PriceYear</vt:lpstr>
      <vt:lpstr>Option1PVYear</vt:lpstr>
      <vt:lpstr>Option2Period</vt:lpstr>
      <vt:lpstr>Option2PriceYear</vt:lpstr>
      <vt:lpstr>Option2PVYear</vt:lpstr>
      <vt:lpstr>Option3Period</vt:lpstr>
      <vt:lpstr>Option3PriceYear</vt:lpstr>
      <vt:lpstr>Option3PVYear</vt:lpstr>
      <vt:lpstr>Option4Period</vt:lpstr>
      <vt:lpstr>Option4PriceYear</vt:lpstr>
      <vt:lpstr>Option4PVYear</vt:lpstr>
      <vt:lpstr>Option5Period</vt:lpstr>
      <vt:lpstr>Option5PriceYear</vt:lpstr>
      <vt:lpstr>Option5PVYear</vt:lpstr>
      <vt:lpstr>Option6Period</vt:lpstr>
      <vt:lpstr>Option6PriceYear</vt:lpstr>
      <vt:lpstr>Option6PVYear</vt:lpstr>
      <vt:lpstr>Inputs!Print_Area</vt:lpstr>
      <vt:lpstr>Instructions!Print_Area</vt:lpstr>
      <vt:lpstr>Overview!Print_Area</vt:lpstr>
    </vt:vector>
  </TitlesOfParts>
  <Manager/>
  <Company>IPO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Ethan KNOWLSON (DBT)</cp:lastModifiedBy>
  <cp:revision/>
  <dcterms:created xsi:type="dcterms:W3CDTF">2010-11-01T14:04:59Z</dcterms:created>
  <dcterms:modified xsi:type="dcterms:W3CDTF">2026-01-28T15:41:49Z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0x010100DC6A1D9DD612494EB896B625341CDFCC</vt:lpwstr>
  </property>
  <property fmtid="{D5CDD505-2E9C-101B-9397-08002B2CF9AE}" pid="3" name="Order">
    <vt:r8>28100</vt:r8>
  </property>
  <property fmtid="{D5CDD505-2E9C-101B-9397-08002B2CF9AE}" pid="4" name="ComplianceAssetId">
    <vt:lpwstr/>
  </property>
  <property fmtid="{D5CDD505-2E9C-101B-9397-08002B2CF9AE}" pid="5" name="Business Unit">
    <vt:lpwstr>44;#Frameworks|148911a3-aaf2-4e70-b430-c1bd7d49e70e</vt:lpwstr>
  </property>
  <property fmtid="{D5CDD505-2E9C-101B-9397-08002B2CF9AE}" pid="6" name="_dlc_DocIdItemGuid">
    <vt:lpwstr>caf96685-4239-4f36-a788-9b7b1381e888</vt:lpwstr>
  </property>
  <property fmtid="{D5CDD505-2E9C-101B-9397-08002B2CF9AE}" pid="7" name="AuthorIds_UIVersion_2">
    <vt:lpwstr>27033</vt:lpwstr>
  </property>
  <property fmtid="{D5CDD505-2E9C-101B-9397-08002B2CF9AE}" pid="8" name="AuthorIds_UIVersion_6">
    <vt:lpwstr>27033</vt:lpwstr>
  </property>
  <property fmtid="{D5CDD505-2E9C-101B-9397-08002B2CF9AE}" pid="9" name="MSIP_Label_ba62f585-b40f-4ab9-bafe-39150f03d124_Enabled">
    <vt:lpwstr>true</vt:lpwstr>
  </property>
  <property fmtid="{D5CDD505-2E9C-101B-9397-08002B2CF9AE}" pid="10" name="MSIP_Label_ba62f585-b40f-4ab9-bafe-39150f03d124_SetDate">
    <vt:lpwstr>2019-10-09T09:23:13Z</vt:lpwstr>
  </property>
  <property fmtid="{D5CDD505-2E9C-101B-9397-08002B2CF9AE}" pid="11" name="MSIP_Label_ba62f585-b40f-4ab9-bafe-39150f03d124_Method">
    <vt:lpwstr>Standard</vt:lpwstr>
  </property>
  <property fmtid="{D5CDD505-2E9C-101B-9397-08002B2CF9AE}" pid="12" name="MSIP_Label_ba62f585-b40f-4ab9-bafe-39150f03d124_Name">
    <vt:lpwstr>OFFICIAL</vt:lpwstr>
  </property>
  <property fmtid="{D5CDD505-2E9C-101B-9397-08002B2CF9AE}" pid="13" name="MSIP_Label_ba62f585-b40f-4ab9-bafe-39150f03d124_SiteId">
    <vt:lpwstr>cbac7005-02c1-43eb-b497-e6492d1b2dd8</vt:lpwstr>
  </property>
  <property fmtid="{D5CDD505-2E9C-101B-9397-08002B2CF9AE}" pid="14" name="MSIP_Label_ba62f585-b40f-4ab9-bafe-39150f03d124_ActionId">
    <vt:lpwstr>15e20e17-f894-4398-b423-00008451186f</vt:lpwstr>
  </property>
  <property fmtid="{D5CDD505-2E9C-101B-9397-08002B2CF9AE}" pid="15" name="MSIP_Label_ba62f585-b40f-4ab9-bafe-39150f03d124_ContentBits">
    <vt:lpwstr>0</vt:lpwstr>
  </property>
  <property fmtid="{D5CDD505-2E9C-101B-9397-08002B2CF9AE}" pid="16" name="_ExtendedDescription">
    <vt:lpwstr/>
  </property>
  <property fmtid="{D5CDD505-2E9C-101B-9397-08002B2CF9AE}" pid="17" name="MediaServiceImageTags">
    <vt:lpwstr/>
  </property>
  <property fmtid="{D5CDD505-2E9C-101B-9397-08002B2CF9AE}" pid="18" name="MSIP_Label_c1c05e37-788c-4c59-b50e-5c98323c0a70_Enabled">
    <vt:lpwstr>true</vt:lpwstr>
  </property>
  <property fmtid="{D5CDD505-2E9C-101B-9397-08002B2CF9AE}" pid="19" name="MSIP_Label_c1c05e37-788c-4c59-b50e-5c98323c0a70_SetDate">
    <vt:lpwstr>2024-01-12T14:40:55Z</vt:lpwstr>
  </property>
  <property fmtid="{D5CDD505-2E9C-101B-9397-08002B2CF9AE}" pid="20" name="MSIP_Label_c1c05e37-788c-4c59-b50e-5c98323c0a70_Method">
    <vt:lpwstr>Standard</vt:lpwstr>
  </property>
  <property fmtid="{D5CDD505-2E9C-101B-9397-08002B2CF9AE}" pid="21" name="MSIP_Label_c1c05e37-788c-4c59-b50e-5c98323c0a70_Name">
    <vt:lpwstr>OFFICIAL</vt:lpwstr>
  </property>
  <property fmtid="{D5CDD505-2E9C-101B-9397-08002B2CF9AE}" pid="22" name="MSIP_Label_c1c05e37-788c-4c59-b50e-5c98323c0a70_SiteId">
    <vt:lpwstr>8fa217ec-33aa-46fb-ad96-dfe68006bb86</vt:lpwstr>
  </property>
  <property fmtid="{D5CDD505-2E9C-101B-9397-08002B2CF9AE}" pid="23" name="MSIP_Label_c1c05e37-788c-4c59-b50e-5c98323c0a70_ActionId">
    <vt:lpwstr>fa3a4f89-c583-448e-b685-9cd938052012</vt:lpwstr>
  </property>
  <property fmtid="{D5CDD505-2E9C-101B-9397-08002B2CF9AE}" pid="24" name="MSIP_Label_c1c05e37-788c-4c59-b50e-5c98323c0a70_ContentBits">
    <vt:lpwstr>0</vt:lpwstr>
  </property>
  <property fmtid="{D5CDD505-2E9C-101B-9397-08002B2CF9AE}" pid="25" name="Business_x0020_Unit">
    <vt:lpwstr>44;#Frameworks|148911a3-aaf2-4e70-b430-c1bd7d49e70e</vt:lpwstr>
  </property>
</Properties>
</file>