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38EB861D-D058-4214-8844-9ACC9E59D056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F22" i="5"/>
  <c r="J21" i="5"/>
  <c r="F21" i="5"/>
  <c r="J17" i="5"/>
  <c r="F17" i="5"/>
  <c r="AA41" i="7"/>
  <c r="AA40" i="7"/>
  <c r="AA36" i="7"/>
  <c r="AA23" i="7"/>
  <c r="AA22" i="7"/>
  <c r="F16" i="5"/>
  <c r="AA35" i="7"/>
  <c r="J16" i="5" s="1"/>
  <c r="J15" i="5" l="1"/>
  <c r="F15" i="5"/>
  <c r="AA34" i="7"/>
  <c r="F20" i="5"/>
  <c r="J14" i="5"/>
  <c r="F14" i="5"/>
  <c r="AA39" i="7"/>
  <c r="J20" i="5" s="1"/>
  <c r="AA33" i="7"/>
  <c r="AA21" i="7"/>
  <c r="J13" i="5" l="1"/>
  <c r="F13" i="5"/>
  <c r="AA32" i="7"/>
  <c r="F12" i="5" l="1"/>
  <c r="AA31" i="7"/>
  <c r="J12" i="5" s="1"/>
  <c r="F11" i="5" l="1"/>
  <c r="AA30" i="7"/>
  <c r="J11" i="5" s="1"/>
  <c r="AA20" i="7"/>
  <c r="AA38" i="7" s="1"/>
  <c r="J19" i="5" s="1"/>
  <c r="F19" i="5" l="1"/>
  <c r="F10" i="5"/>
  <c r="AA29" i="7"/>
  <c r="J10" i="5" s="1"/>
  <c r="F9" i="5" l="1"/>
  <c r="AA28" i="7"/>
  <c r="J9" i="5" s="1"/>
  <c r="F8" i="5" l="1"/>
  <c r="AA19" i="7"/>
  <c r="F18" i="5" l="1"/>
  <c r="F7" i="5"/>
  <c r="C7" i="5" l="1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D6" i="5"/>
  <c r="E6" i="5"/>
  <c r="F6" i="5"/>
  <c r="C6" i="5"/>
  <c r="Z23" i="7" l="1"/>
  <c r="Z22" i="7"/>
  <c r="E21" i="5" s="1"/>
  <c r="E22" i="5" l="1"/>
  <c r="Z21" i="7"/>
  <c r="E20" i="5" s="1"/>
  <c r="Z20" i="7" l="1"/>
  <c r="E19" i="5" s="1"/>
  <c r="Z19" i="7" l="1"/>
  <c r="E18" i="5" s="1"/>
  <c r="Y23" i="7" l="1"/>
  <c r="Y22" i="7"/>
  <c r="D21" i="5" s="1"/>
  <c r="D22" i="5" l="1"/>
  <c r="Y21" i="7"/>
  <c r="D20" i="5" s="1"/>
  <c r="Y20" i="7" l="1"/>
  <c r="D19" i="5" s="1"/>
  <c r="Y19" i="7" l="1"/>
  <c r="D18" i="5" s="1"/>
  <c r="X23" i="7" l="1"/>
  <c r="X22" i="7"/>
  <c r="C21" i="5" s="1"/>
  <c r="C22" i="5" l="1"/>
  <c r="X21" i="7"/>
  <c r="C20" i="5" s="1"/>
  <c r="B18" i="7" l="1"/>
  <c r="B17" i="7"/>
  <c r="B16" i="7"/>
  <c r="B15" i="7"/>
  <c r="B14" i="7"/>
  <c r="B13" i="7"/>
  <c r="B12" i="7"/>
  <c r="B11" i="7"/>
  <c r="B10" i="7"/>
  <c r="B9" i="7"/>
  <c r="B8" i="7"/>
  <c r="B7" i="7"/>
  <c r="AA27" i="7" l="1"/>
  <c r="J8" i="5" s="1"/>
  <c r="AA25" i="7"/>
  <c r="J6" i="5" s="1"/>
  <c r="AA26" i="7"/>
  <c r="J7" i="5" s="1"/>
  <c r="Z33" i="7"/>
  <c r="I14" i="5" s="1"/>
  <c r="Z34" i="7"/>
  <c r="I15" i="5" s="1"/>
  <c r="Z35" i="7"/>
  <c r="I16" i="5" s="1"/>
  <c r="Z36" i="7"/>
  <c r="I17" i="5" s="1"/>
  <c r="Z31" i="7"/>
  <c r="I12" i="5" s="1"/>
  <c r="Z32" i="7"/>
  <c r="I13" i="5" s="1"/>
  <c r="Z29" i="7"/>
  <c r="I10" i="5" s="1"/>
  <c r="Z30" i="7"/>
  <c r="I11" i="5" s="1"/>
  <c r="Z25" i="7"/>
  <c r="I6" i="5" s="1"/>
  <c r="Z27" i="7"/>
  <c r="I8" i="5" s="1"/>
  <c r="Z28" i="7"/>
  <c r="I9" i="5" s="1"/>
  <c r="Y36" i="7"/>
  <c r="H17" i="5" s="1"/>
  <c r="Z26" i="7"/>
  <c r="I7" i="5" s="1"/>
  <c r="Y30" i="7"/>
  <c r="H11" i="5" s="1"/>
  <c r="Y32" i="7"/>
  <c r="H13" i="5" s="1"/>
  <c r="Y31" i="7"/>
  <c r="H12" i="5" s="1"/>
  <c r="X34" i="7"/>
  <c r="G15" i="5" s="1"/>
  <c r="Y34" i="7"/>
  <c r="H15" i="5" s="1"/>
  <c r="X33" i="7"/>
  <c r="G14" i="5" s="1"/>
  <c r="Y33" i="7"/>
  <c r="H14" i="5" s="1"/>
  <c r="Y27" i="7"/>
  <c r="H8" i="5" s="1"/>
  <c r="X35" i="7"/>
  <c r="G16" i="5" s="1"/>
  <c r="Y35" i="7"/>
  <c r="H16" i="5" s="1"/>
  <c r="Y29" i="7"/>
  <c r="H10" i="5" s="1"/>
  <c r="Y25" i="7"/>
  <c r="H6" i="5" s="1"/>
  <c r="Y26" i="7"/>
  <c r="H7" i="5" s="1"/>
  <c r="Y28" i="7"/>
  <c r="H9" i="5" s="1"/>
  <c r="X36" i="7"/>
  <c r="G17" i="5" s="1"/>
  <c r="X32" i="7"/>
  <c r="G13" i="5" s="1"/>
  <c r="X31" i="7"/>
  <c r="G12" i="5" s="1"/>
  <c r="X30" i="7" l="1"/>
  <c r="G11" i="5" s="1"/>
  <c r="X20" i="7"/>
  <c r="C19" i="5" s="1"/>
  <c r="X29" i="7" l="1"/>
  <c r="G10" i="5" s="1"/>
  <c r="X28" i="7"/>
  <c r="G9" i="5" s="1"/>
  <c r="X27" i="7" l="1"/>
  <c r="G8" i="5" s="1"/>
  <c r="X19" i="7"/>
  <c r="C18" i="5" s="1"/>
  <c r="X26" i="7"/>
  <c r="G7" i="5" s="1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Z40" i="7" s="1"/>
  <c r="I21" i="5" s="1"/>
  <c r="B19" i="7"/>
  <c r="AA37" i="7" s="1"/>
  <c r="J18" i="5" s="1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G6" i="5" s="1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1" i="7" l="1"/>
  <c r="I22" i="5" s="1"/>
  <c r="Y39" i="7"/>
  <c r="H20" i="5" s="1"/>
  <c r="Z39" i="7"/>
  <c r="I20" i="5" s="1"/>
  <c r="Y41" i="7"/>
  <c r="H22" i="5" s="1"/>
  <c r="Y37" i="7"/>
  <c r="H18" i="5" s="1"/>
  <c r="Z37" i="7"/>
  <c r="I18" i="5" s="1"/>
  <c r="Y38" i="7"/>
  <c r="H19" i="5" s="1"/>
  <c r="Z38" i="7"/>
  <c r="I19" i="5" s="1"/>
  <c r="N40" i="7"/>
  <c r="Y40" i="7"/>
  <c r="H21" i="5" s="1"/>
  <c r="Q40" i="7"/>
  <c r="D40" i="7"/>
  <c r="R40" i="7"/>
  <c r="W39" i="7"/>
  <c r="X39" i="7"/>
  <c r="G20" i="5" s="1"/>
  <c r="X37" i="7"/>
  <c r="G18" i="5" s="1"/>
  <c r="W37" i="7"/>
  <c r="W40" i="7"/>
  <c r="X40" i="7"/>
  <c r="G21" i="5" s="1"/>
  <c r="X41" i="7"/>
  <c r="G22" i="5" s="1"/>
  <c r="W41" i="7"/>
  <c r="X38" i="7"/>
  <c r="G19" i="5" s="1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<sst xmlns="http://schemas.openxmlformats.org/spreadsheetml/2006/main" count="191" uniqueCount="136">
  <si>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</si>
  <si>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</si>
  <si>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</si>
  <si>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</si>
  <si>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</si>
  <si>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</si>
  <si>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</si>
  <si>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</si>
  <si>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</si>
  <si>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</si>
  <si>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</si>
  <si>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</si>
  <si>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</si>
  <si>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</si>
  <si>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</si>
  <si>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</si>
  <si>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</si>
  <si>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</si>
  <si>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</si>
  <si>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</si>
  <si>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</si>
  <si>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</si>
  <si>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</si>
  <si>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</si>
  <si>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</si>
  <si>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</si>
  <si>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</si>
  <si>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</si>
  <si>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</si>
  <si>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</si>
  <si>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</si>
  <si>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</si>
  <si>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</si>
  <si>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</si>
  <si>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</si>
  <si>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</si>
  <si>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</si>
  <si>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</si>
  <si>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</si>
  <si>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</si>
  <si>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</si>
  <si>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</si>
  <si>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</si>
  <si>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</si>
  <si>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</si>
  <si>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</si>
  <si>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</si>
  <si>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</si>
  <si>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</si>
  <si>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</si>
  <si>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</si>
  <si>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</si>
  <si>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</si>
  <si>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</si>
  <si>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</si>
  <si>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</si>
  <si>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</si>
  <si>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</si>
  <si>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</si>
  <si>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</si>
  <si>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</si>
  <si>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</si>
  <si>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</si>
  <si>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</si>
  <si>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</si>
  <si>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</si>
  <si>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</si>
  <si>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</si>
  <si>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</si>
  <si>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</si>
  <si>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</si>
  <si>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</si>
  <si>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</si>
  <si>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</si>
  <si>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</si>
  <si>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</si>
  <si>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</si>
  <si>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</si>
  <si>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</si>
  <si>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</si>
  <si>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</si>
  <si>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</si>
  <si>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</si>
  <si>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</si>
  <si>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</si>
  <si>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</si>
  <si>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</si>
  <si>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</si>
  <si>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</si>
  <si>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</si>
  <si>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</si>
  <si>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</si>
  <si>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</si>
  <si>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</si>
  <si>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</si>
  <si>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</si>
  <si>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</si>
  <si>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</si>
  <si>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</si>
  <si>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</si>
  <si>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</si>
  <si>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</si>
  <si>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</si>
  <si>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</si>
  <si>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</si>
  <si>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</si>
  <si>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</si>
  <si>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</si>
  <si>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</si>
  <si>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</si>
  <si>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</si>
  <si>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</si>
  <si>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</si>
  <si>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</si>
  <si>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</si>
  <si>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</si>
  <si>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</si>
  <si>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</si>
  <si>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</si>
  <si>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</si>
  <si>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</si>
  <si>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</si>
  <si>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</si>
  <si>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</si>
  <si>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>There are no revisions in this release.</t>
  </si>
  <si>
    <t>August 2025 to October 2025</t>
  </si>
  <si>
    <t xml:space="preserve">There was 13.0 mm less rainfall than in the same period a year earlier. </t>
  </si>
  <si>
    <t>September 2025 to November 2025</t>
  </si>
  <si>
    <t xml:space="preserve">There was 213.0 mm more rainfall than in the same period a year earlier. </t>
  </si>
  <si>
    <t>December 2025</t>
  </si>
  <si>
    <t>October 2025 to December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</si>
  <si>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29th January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26th February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</si>
  <si>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December 2025.</t>
    </r>
  </si>
  <si>
    <t xml:space="preserve">The average rainfall was 154.1 mm, 46.6 mm less than the same month in 2024 and 12.3 mm less than the 20-year average. </t>
  </si>
  <si>
    <t xml:space="preserve">There was 92.0 mm more rainfall than in the same period a year earlier. </t>
  </si>
  <si>
    <t xml:space="preserve">Average rainfall was 107.1 mm less than in 2024 and 149.7 mm less than the 20-year average.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</si>
</sst>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6" formatCode="#,##0.00_ ;\-#,##0.00\ "/>
    <numFmt numFmtId="167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39" dataCellStyle="Normal 4"/>
    <tableColumn id="2" xr3:uid="{A46E4690-0DDA-4E1A-B866-1205038E8E8D}" name="20-year mean _x000a_[note 5]" dataDxfId="38" dataCellStyle="Normal 4">
      <calculatedColumnFormula>#REF!</calculatedColumnFormula>
    </tableColumn>
    <tableColumn id="3" xr3:uid="{3B909C7E-EE42-4175-81EE-E335B92D8E23}" name="2022_x000a_average" dataDxfId="37" dataCellStyle="Normal 4">
      <calculatedColumnFormula>Data!X7</calculatedColumnFormula>
    </tableColumn>
    <tableColumn id="4" xr3:uid="{341E4192-B4D7-423E-8009-D8A32D9CFA96}" name="2023_x000a_average" dataDxfId="36" dataCellStyle="Normal 4">
      <calculatedColumnFormula>Data!X7</calculatedColumnFormula>
    </tableColumn>
    <tableColumn id="5" xr3:uid="{900276C1-7629-47A4-A804-03ED8B857807}" name="2024_x000a_average" dataDxfId="35" dataCellStyle="Normal 4">
      <calculatedColumnFormula>Data!Y7</calculatedColumnFormula>
    </tableColumn>
    <tableColumn id="6" xr3:uid="{1D9C2E8F-92B4-4F07-A9B9-5E348348A5A8}" name="2025_x000a_average _x000a_[provisional]" dataDxfId="34" dataCellStyle="Normal 4"/>
    <tableColumn id="7" xr3:uid="{7FE794AD-137B-4CD5-A511-A5C87D05B340}" name="2022_x000a_deviation" dataDxfId="33" dataCellStyle="Normal 4">
      <calculatedColumnFormula>Data!X25</calculatedColumnFormula>
    </tableColumn>
    <tableColumn id="8" xr3:uid="{A52FC745-E0B0-41C5-ABC8-89021DC0351B}" name="2023_x000a_deviation" dataDxfId="32" dataCellStyle="Normal 4">
      <calculatedColumnFormula>Data!X25</calculatedColumnFormula>
    </tableColumn>
    <tableColumn id="9" xr3:uid="{6645E58A-2702-49BA-88CE-0A00D8185679}" name="2024_x000a_deviation" dataDxfId="31" dataCellStyle="Normal 4">
      <calculatedColumnFormula>Data!Y25</calculatedColumnFormula>
    </tableColumn>
    <tableColumn id="10" xr3:uid="{9543BE11-776C-4DE2-932D-7E0056C0D2E3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49349BAB-A3F2-472C-B103-49A00DF5FACD}" name="Calendar period" dataDxfId="25" dataCellStyle="Normal 4"/>
    <tableColumn id="2" xr3:uid="{37EFCB3D-D1A2-454F-BAB3-60E219695612}" name="20-year mean _x000a_[note 5]" dataDxfId="24" dataCellStyle="Normal 4"/>
    <tableColumn id="3" xr3:uid="{6F35474F-DB10-4FD9-B6CD-E857189BB19E}" name="2001_x000a_average" dataDxfId="23" dataCellStyle="Normal 4"/>
    <tableColumn id="4" xr3:uid="{8274A6C6-650E-43DC-8BD0-1A3B51FD4B2B}" name="2002 _x000a_average" dataDxfId="22" dataCellStyle="Normal 4"/>
    <tableColumn id="5" xr3:uid="{4B6BDA87-4A58-4A5D-8669-B1C7335A2828}" name="2003_x000a_average" dataDxfId="21" dataCellStyle="Normal 4"/>
    <tableColumn id="6" xr3:uid="{99F0AB01-A605-4B05-BB70-6B523838DED2}" name="2004_x000a_average" dataDxfId="20" dataCellStyle="Normal 4"/>
    <tableColumn id="7" xr3:uid="{211ED010-6351-43D8-A970-001B3B370260}" name="2005_x000a_average" dataDxfId="19" dataCellStyle="Normal 4"/>
    <tableColumn id="8" xr3:uid="{90FD324C-9735-4748-B6B6-CA69D24F95B8}" name="2006_x000a_average" dataDxfId="18" dataCellStyle="Normal 4"/>
    <tableColumn id="9" xr3:uid="{48D436FF-049D-45F3-AFD6-9E2DB3B1EC3E}" name="2007_x000a_average" dataDxfId="17" dataCellStyle="Normal 4"/>
    <tableColumn id="10" xr3:uid="{28AE49C2-D81B-44E0-B71C-BE58AC994D3B}" name="2008_x000a_average" dataDxfId="16" dataCellStyle="Normal 4"/>
    <tableColumn id="11" xr3:uid="{AB54EFEC-4DAC-4F30-BE71-094DA6480273}" name="2009_x000a_average" dataDxfId="15" dataCellStyle="Normal 4"/>
    <tableColumn id="12" xr3:uid="{82404062-D68F-4E93-8117-CFBB5C7E5D2C}" name="2010_x000a_average" dataDxfId="14" dataCellStyle="Normal 4"/>
    <tableColumn id="13" xr3:uid="{EC8B2DA9-F54F-45EA-8F90-1793940280B1}" name="2011_x000a_average" dataDxfId="13" dataCellStyle="Normal 4"/>
    <tableColumn id="14" xr3:uid="{6EE31B9F-EED1-4ED8-B3F9-1114A7FC1042}" name="2012_x000a_average" dataDxfId="12" dataCellStyle="Normal 4"/>
    <tableColumn id="15" xr3:uid="{02375AB9-2A35-4F36-A882-9D96D5DE12CF}" name="2013 _x000a_average" dataDxfId="11" dataCellStyle="Normal 4"/>
    <tableColumn id="16" xr3:uid="{D418091D-70FB-4A02-9F62-5B0CF534662C}" name="2014 _x000a_average" dataDxfId="10" dataCellStyle="Normal 4"/>
    <tableColumn id="17" xr3:uid="{6E55D6DA-E8AE-4A79-9033-4A6390E7A564}" name="2015 _x000a_average" dataDxfId="9" dataCellStyle="Normal 4"/>
    <tableColumn id="18" xr3:uid="{CD471D10-3B43-4FE3-BF05-E3C1C2B40E23}" name="2016 _x000a_average" dataDxfId="8" dataCellStyle="Normal 4"/>
    <tableColumn id="19" xr3:uid="{5BD311FA-0FCF-4309-AE45-524710DEDC90}" name="2017 _x000a_average" dataDxfId="7" dataCellStyle="Normal 4"/>
    <tableColumn id="20" xr3:uid="{A2191D5E-5558-4A4C-BA1A-2CFC2376AB4F}" name="2018 _x000a_average" dataDxfId="6" dataCellStyle="Normal 4"/>
    <tableColumn id="21" xr3:uid="{A8F8FABC-9A94-41F3-BA14-7AD7B0C09985}" name="2019 _x000a_average" dataDxfId="5" dataCellStyle="Normal 4"/>
    <tableColumn id="22" xr3:uid="{4498E176-FB9D-4E95-8BDA-E801C09A3768}" name="2020 _x000a_average" dataDxfId="4" dataCellStyle="Normal 4"/>
    <tableColumn id="24" xr3:uid="{B14EAEA6-58AC-4F1F-BD66-461965BC4D18}" name="2021 _x000a_average" dataDxfId="3" dataCellStyle="Normal 4"/>
    <tableColumn id="23" xr3:uid="{964005DE-BDE7-4BA4-B765-84605E46E2E8}" name="2022_x000a_average"/>
    <tableColumn id="25" xr3:uid="{932CCB01-4806-43BD-97D8-E457926E6902}" name="2023_x000a_average" dataDxfId="2" dataCellStyle="Normal 4"/>
    <tableColumn id="26" xr3:uid="{C8F96E34-30BF-40F1-92A9-973DC727EABD}" name="2024_x000a_average" dataDxfId="1" dataCellStyle="Normal 4"/>
    <tableColumn id="27" xr3:uid="{06F1F50A-E576-489A-8A22-AE9E785DC652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131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132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7" t="s">
        <v>124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3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3" t="s">
        <v>110</v>
      </c>
    </row>
    <row r="20" spans="1:1" s="3" customFormat="1" ht="20.25" customHeight="1" x14ac:dyDescent="0.35">
      <c r="A20" s="62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5" t="s">
        <v>129</v>
      </c>
    </row>
    <row r="4" spans="1:1" x14ac:dyDescent="0.35">
      <c r="A4" s="14" t="s">
        <v>133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5" t="s">
        <v>130</v>
      </c>
    </row>
    <row r="7" spans="1:1" x14ac:dyDescent="0.35">
      <c r="A7" s="14" t="s">
        <v>134</v>
      </c>
    </row>
    <row r="8" spans="1:1" ht="30" customHeight="1" x14ac:dyDescent="0.45">
      <c r="A8" s="65" t="s">
        <v>127</v>
      </c>
    </row>
    <row r="9" spans="1:1" s="14" customFormat="1" x14ac:dyDescent="0.35">
      <c r="A9" s="14" t="s">
        <v>128</v>
      </c>
    </row>
    <row r="10" spans="1:1" ht="30" customHeight="1" x14ac:dyDescent="0.45">
      <c r="A10" s="65" t="s">
        <v>125</v>
      </c>
    </row>
    <row r="11" spans="1:1" s="14" customFormat="1" x14ac:dyDescent="0.35">
      <c r="A11" s="14" t="s">
        <v>126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6">
        <v>2025</v>
      </c>
    </row>
    <row r="14" spans="1:1" s="3" customFormat="1" x14ac:dyDescent="0.35">
      <c r="A14" s="14" t="s">
        <v>135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7" customWidth="1"/>
    <col min="7" max="8" width="13.6328125" style="2" customWidth="1"/>
    <col min="9" max="10" width="13.6328125" style="67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4"/>
      <c r="D4" s="64"/>
      <c r="E4" s="70"/>
      <c r="F4" s="70"/>
      <c r="G4" s="64"/>
      <c r="H4" s="64"/>
      <c r="I4" s="70"/>
      <c r="J4" s="70"/>
    </row>
    <row r="5" spans="1:12" s="19" customFormat="1" ht="60" customHeight="1" x14ac:dyDescent="0.35">
      <c r="A5" s="45" t="s">
        <v>101</v>
      </c>
      <c r="B5" s="27" t="s">
        <v>106</v>
      </c>
      <c r="C5" s="22" t="s">
        <v>112</v>
      </c>
      <c r="D5" s="22" t="s">
        <v>114</v>
      </c>
      <c r="E5" s="22" t="s">
        <v>122</v>
      </c>
      <c r="F5" s="53" t="s">
        <v>118</v>
      </c>
      <c r="G5" s="22" t="s">
        <v>113</v>
      </c>
      <c r="H5" s="78" t="s">
        <v>115</v>
      </c>
      <c r="I5" s="78" t="s">
        <v>123</v>
      </c>
      <c r="J5" s="53" t="s">
        <v>119</v>
      </c>
    </row>
    <row r="6" spans="1:12" x14ac:dyDescent="0.35">
      <c r="A6" s="24" t="s">
        <v>42</v>
      </c>
      <c r="B6" s="28">
        <f>Data!B7</f>
        <v>166.39723865042419</v>
      </c>
      <c r="C6" s="20">
        <f>Data!X7</f>
        <v>109.92638213883751</v>
      </c>
      <c r="D6" s="20">
        <f>Data!Y7</f>
        <v>166.46023351342876</v>
      </c>
      <c r="E6" s="79">
        <f>Data!Z7</f>
        <v>150.97519604951742</v>
      </c>
      <c r="F6" s="80">
        <f>Data!AA7</f>
        <v>76.593073576236861</v>
      </c>
      <c r="G6" s="20">
        <f>Data!X25</f>
        <v>-56.470856511586675</v>
      </c>
      <c r="H6" s="20">
        <f>Data!Y25</f>
        <v>6.2994863004576018E-2</v>
      </c>
      <c r="I6" s="79">
        <f>Data!Z25</f>
        <v>-15.422042600906764</v>
      </c>
      <c r="J6" s="80">
        <f>Data!AA25</f>
        <v>-89.804165074187324</v>
      </c>
    </row>
    <row r="7" spans="1:12" x14ac:dyDescent="0.35">
      <c r="A7" s="25" t="s">
        <v>43</v>
      </c>
      <c r="B7" s="28">
        <f>Data!B8</f>
        <v>120.85450235994549</v>
      </c>
      <c r="C7" s="20">
        <f>Data!X8</f>
        <v>221.87966483405881</v>
      </c>
      <c r="D7" s="20">
        <f>Data!Y8</f>
        <v>81.333811478238033</v>
      </c>
      <c r="E7" s="79">
        <f>Data!Z8</f>
        <v>154.18115443599822</v>
      </c>
      <c r="F7" s="80">
        <f>Data!AA8</f>
        <v>109.71483574941307</v>
      </c>
      <c r="G7" s="20">
        <f>Data!X26</f>
        <v>101.02516247411333</v>
      </c>
      <c r="H7" s="20">
        <f>Data!Y26</f>
        <v>-39.520690881707452</v>
      </c>
      <c r="I7" s="79">
        <f>Data!Z26</f>
        <v>33.326652076052738</v>
      </c>
      <c r="J7" s="80">
        <f>Data!AA26</f>
        <v>-11.139666610532416</v>
      </c>
    </row>
    <row r="8" spans="1:12" x14ac:dyDescent="0.35">
      <c r="A8" s="25" t="s">
        <v>44</v>
      </c>
      <c r="B8" s="28">
        <f>Data!B9</f>
        <v>108.1454863565787</v>
      </c>
      <c r="C8" s="20">
        <f>Data!X9</f>
        <v>47.904769071088232</v>
      </c>
      <c r="D8" s="20">
        <f>Data!Y9</f>
        <v>128.84564924481654</v>
      </c>
      <c r="E8" s="79">
        <f>Data!Z9</f>
        <v>100.97428237797857</v>
      </c>
      <c r="F8" s="80">
        <f>Data!AA9</f>
        <v>75.391044627518582</v>
      </c>
      <c r="G8" s="20">
        <f>Data!X27</f>
        <v>-60.240717285490469</v>
      </c>
      <c r="H8" s="20">
        <f>Data!Y27</f>
        <v>20.700162888237841</v>
      </c>
      <c r="I8" s="79">
        <f>Data!Z27</f>
        <v>-7.1712039786001327</v>
      </c>
      <c r="J8" s="80">
        <f>Data!AA27</f>
        <v>-32.754441729060119</v>
      </c>
    </row>
    <row r="9" spans="1:12" x14ac:dyDescent="0.35">
      <c r="A9" s="25" t="s">
        <v>45</v>
      </c>
      <c r="B9" s="28">
        <f>Data!B10</f>
        <v>69.056462053598409</v>
      </c>
      <c r="C9" s="20">
        <f>Data!X10</f>
        <v>59.407057502866088</v>
      </c>
      <c r="D9" s="20">
        <f>Data!Y10</f>
        <v>59.135218821155874</v>
      </c>
      <c r="E9" s="79">
        <f>Data!Z10</f>
        <v>117.81770278532932</v>
      </c>
      <c r="F9" s="80">
        <f>Data!AA10</f>
        <v>42.910903026691514</v>
      </c>
      <c r="G9" s="20">
        <f>Data!X28</f>
        <v>-9.6494045507323207</v>
      </c>
      <c r="H9" s="20">
        <f>Data!Y28</f>
        <v>-9.921243232442535</v>
      </c>
      <c r="I9" s="79">
        <f>Data!Z28</f>
        <v>48.761240731730908</v>
      </c>
      <c r="J9" s="80">
        <f>Data!AA28</f>
        <v>-26.145559026906895</v>
      </c>
    </row>
    <row r="10" spans="1:12" x14ac:dyDescent="0.35">
      <c r="A10" s="25" t="s">
        <v>46</v>
      </c>
      <c r="B10" s="28">
        <f>Data!B11</f>
        <v>90.839366308197583</v>
      </c>
      <c r="C10" s="20">
        <f>Data!X11</f>
        <v>105.85279899619864</v>
      </c>
      <c r="D10" s="20">
        <f>Data!Y11</f>
        <v>28.978458927928326</v>
      </c>
      <c r="E10" s="79">
        <f>Data!Z11</f>
        <v>67.002497582691433</v>
      </c>
      <c r="F10" s="80">
        <f>Data!AA11</f>
        <v>85.831039422932093</v>
      </c>
      <c r="G10" s="20">
        <f>Data!X29</f>
        <v>15.01343268800106</v>
      </c>
      <c r="H10" s="20">
        <f>Data!Y29</f>
        <v>-61.860907380269254</v>
      </c>
      <c r="I10" s="79">
        <f>Data!Z29</f>
        <v>-23.83686872550615</v>
      </c>
      <c r="J10" s="80">
        <f>Data!AA29</f>
        <v>-5.0083268852654896</v>
      </c>
    </row>
    <row r="11" spans="1:12" x14ac:dyDescent="0.35">
      <c r="A11" s="25" t="s">
        <v>47</v>
      </c>
      <c r="B11" s="28">
        <f>Data!B12</f>
        <v>82.549938661280066</v>
      </c>
      <c r="C11" s="20">
        <f>Data!X12</f>
        <v>78.676389636989569</v>
      </c>
      <c r="D11" s="20">
        <f>Data!Y12</f>
        <v>75.378051157586867</v>
      </c>
      <c r="E11" s="79">
        <f>Data!Z12</f>
        <v>69.973232998789769</v>
      </c>
      <c r="F11" s="80">
        <f>Data!AA12</f>
        <v>105.4633259716896</v>
      </c>
      <c r="G11" s="20">
        <f>Data!X30</f>
        <v>-3.8735490242904973</v>
      </c>
      <c r="H11" s="20">
        <f>Data!Y30</f>
        <v>-7.1718875036931991</v>
      </c>
      <c r="I11" s="79">
        <f>Data!Z30</f>
        <v>-12.576705662490298</v>
      </c>
      <c r="J11" s="80">
        <f>Data!AA30</f>
        <v>22.913387310409533</v>
      </c>
    </row>
    <row r="12" spans="1:12" x14ac:dyDescent="0.35">
      <c r="A12" s="25" t="s">
        <v>48</v>
      </c>
      <c r="B12" s="28">
        <f>Data!B13</f>
        <v>93.841217543877974</v>
      </c>
      <c r="C12" s="20">
        <f>Data!X13</f>
        <v>68.612378703383143</v>
      </c>
      <c r="D12" s="20">
        <f>Data!Y13</f>
        <v>122.86790742166077</v>
      </c>
      <c r="E12" s="79">
        <f>Data!Z13</f>
        <v>64.547098990102199</v>
      </c>
      <c r="F12" s="80">
        <f>Data!AA13</f>
        <v>82.553796305415091</v>
      </c>
      <c r="G12" s="20">
        <f>Data!X31</f>
        <v>-25.228838840494831</v>
      </c>
      <c r="H12" s="20">
        <f>Data!Y31</f>
        <v>29.0266898777828</v>
      </c>
      <c r="I12" s="79">
        <f>Data!Z31</f>
        <v>-29.294118553775775</v>
      </c>
      <c r="J12" s="80">
        <f>Data!AA31</f>
        <v>-11.287421238462883</v>
      </c>
    </row>
    <row r="13" spans="1:12" x14ac:dyDescent="0.35">
      <c r="A13" s="25" t="s">
        <v>49</v>
      </c>
      <c r="B13" s="28">
        <f>Data!B14</f>
        <v>117.16131972850403</v>
      </c>
      <c r="C13" s="20">
        <f>Data!X14</f>
        <v>77.627690054446305</v>
      </c>
      <c r="D13" s="20">
        <f>Data!Y14</f>
        <v>101.51156546051617</v>
      </c>
      <c r="E13" s="79">
        <f>Data!Z14</f>
        <v>210.78753085491618</v>
      </c>
      <c r="F13" s="80">
        <f>Data!AA14</f>
        <v>84.275990143279515</v>
      </c>
      <c r="G13" s="20">
        <f>Data!X32</f>
        <v>-39.533629674057721</v>
      </c>
      <c r="H13" s="20">
        <f>Data!Y32</f>
        <v>-15.649754267987859</v>
      </c>
      <c r="I13" s="79">
        <f>Data!Z32</f>
        <v>93.626211126412159</v>
      </c>
      <c r="J13" s="80">
        <f>Data!AA32</f>
        <v>-32.885329585224511</v>
      </c>
    </row>
    <row r="14" spans="1:12" x14ac:dyDescent="0.35">
      <c r="A14" s="25" t="s">
        <v>50</v>
      </c>
      <c r="B14" s="28">
        <f>Data!B15</f>
        <v>116.05874806418835</v>
      </c>
      <c r="C14" s="20">
        <f>Data!X15</f>
        <v>105.20398783543037</v>
      </c>
      <c r="D14" s="20">
        <f>Data!Y15</f>
        <v>166.46001466512016</v>
      </c>
      <c r="E14" s="79">
        <f>Data!Z15</f>
        <v>63.349762107082029</v>
      </c>
      <c r="F14" s="80">
        <f>Data!AA15</f>
        <v>137.73970082251688</v>
      </c>
      <c r="G14" s="20">
        <f>Data!X33</f>
        <v>-10.854760228757982</v>
      </c>
      <c r="H14" s="20">
        <f>Data!Y33</f>
        <v>50.401266600931805</v>
      </c>
      <c r="I14" s="79">
        <f>Data!Z33</f>
        <v>-52.708985957106322</v>
      </c>
      <c r="J14" s="80">
        <f>Data!AA33</f>
        <v>21.68095275832853</v>
      </c>
    </row>
    <row r="15" spans="1:12" x14ac:dyDescent="0.35">
      <c r="A15" s="25" t="s">
        <v>51</v>
      </c>
      <c r="B15" s="28">
        <f>Data!B16</f>
        <v>159.28282717176154</v>
      </c>
      <c r="C15" s="20">
        <f>Data!X16</f>
        <v>204.73938645910295</v>
      </c>
      <c r="D15" s="20">
        <f>Data!Y16</f>
        <v>169.01916062584783</v>
      </c>
      <c r="E15" s="79">
        <f>Data!Z16</f>
        <v>118.92361777085178</v>
      </c>
      <c r="F15" s="80">
        <f>Data!AA16</f>
        <v>158.07539158687089</v>
      </c>
      <c r="G15" s="20">
        <f>Data!X34</f>
        <v>45.456559287341406</v>
      </c>
      <c r="H15" s="20">
        <f>Data!Y34</f>
        <v>9.7363334540862922</v>
      </c>
      <c r="I15" s="79">
        <f>Data!Z34</f>
        <v>-40.359209400909762</v>
      </c>
      <c r="J15" s="80">
        <f>Data!AA34</f>
        <v>-1.2074355848906464</v>
      </c>
      <c r="L15" s="20"/>
    </row>
    <row r="16" spans="1:12" x14ac:dyDescent="0.35">
      <c r="A16" s="25" t="s">
        <v>52</v>
      </c>
      <c r="B16" s="28">
        <f>Data!B17</f>
        <v>147.15220556617763</v>
      </c>
      <c r="C16" s="20">
        <f>Data!X17</f>
        <v>176.0002155854489</v>
      </c>
      <c r="D16" s="20">
        <f>Data!Y17</f>
        <v>94.91305356755673</v>
      </c>
      <c r="E16" s="79">
        <f>Data!Z17</f>
        <v>75.895332647200405</v>
      </c>
      <c r="F16" s="80">
        <f>Data!AA17</f>
        <v>175.31055040772992</v>
      </c>
      <c r="G16" s="20">
        <f>Data!X35</f>
        <v>28.848010019271271</v>
      </c>
      <c r="H16" s="20">
        <f>Data!Y35</f>
        <v>-52.239151998620898</v>
      </c>
      <c r="I16" s="79">
        <f>Data!Z35</f>
        <v>-71.256872918977223</v>
      </c>
      <c r="J16" s="80">
        <f>Data!AA35</f>
        <v>28.158344841552292</v>
      </c>
    </row>
    <row r="17" spans="1:10" x14ac:dyDescent="0.35">
      <c r="A17" s="25" t="s">
        <v>53</v>
      </c>
      <c r="B17" s="28">
        <f>Data!B18</f>
        <v>166.37461194593354</v>
      </c>
      <c r="C17" s="20">
        <f>Data!X18</f>
        <v>112.18347457612528</v>
      </c>
      <c r="D17" s="21">
        <f>Data!Y18</f>
        <v>194.32206311962022</v>
      </c>
      <c r="E17" s="81">
        <f>Data!Z18</f>
        <v>200.69074814646677</v>
      </c>
      <c r="F17" s="82">
        <f>Data!AA18</f>
        <v>154.11692166945966</v>
      </c>
      <c r="G17" s="20">
        <f>Data!X36</f>
        <v>-54.19113736980826</v>
      </c>
      <c r="H17" s="21">
        <f>Data!Y36</f>
        <v>27.947451173686687</v>
      </c>
      <c r="I17" s="81">
        <f>Data!Z36</f>
        <v>34.316136200533236</v>
      </c>
      <c r="J17" s="82">
        <f>Data!AA36</f>
        <v>-12.25769027647388</v>
      </c>
    </row>
    <row r="18" spans="1:10" x14ac:dyDescent="0.35">
      <c r="A18" s="46" t="s">
        <v>56</v>
      </c>
      <c r="B18" s="29">
        <f>Data!B19</f>
        <v>395.39722736694841</v>
      </c>
      <c r="C18" s="23">
        <f>Data!X19</f>
        <v>379.71081604398455</v>
      </c>
      <c r="D18" s="20">
        <f>Data!Y19</f>
        <v>376.63969423648336</v>
      </c>
      <c r="E18" s="79">
        <f>Data!Z19</f>
        <v>406.13063286349421</v>
      </c>
      <c r="F18" s="80">
        <f>Data!AA19</f>
        <v>261.69895395316848</v>
      </c>
      <c r="G18" s="23">
        <f>Data!X37</f>
        <v>-15.686411322963863</v>
      </c>
      <c r="H18" s="20">
        <f>Data!Y37</f>
        <v>-18.757533130465049</v>
      </c>
      <c r="I18" s="79">
        <f>Data!Z37</f>
        <v>10.733405496545799</v>
      </c>
      <c r="J18" s="80">
        <f>Data!AA37</f>
        <v>-133.69827341377993</v>
      </c>
    </row>
    <row r="19" spans="1:10" x14ac:dyDescent="0.35">
      <c r="A19" s="47" t="s">
        <v>57</v>
      </c>
      <c r="B19" s="28">
        <f>Data!B20</f>
        <v>242.44576702307609</v>
      </c>
      <c r="C19" s="20">
        <f>Data!X20</f>
        <v>243.93624613605431</v>
      </c>
      <c r="D19" s="20">
        <f>Data!Y20</f>
        <v>163.49172890667109</v>
      </c>
      <c r="E19" s="79">
        <f>Data!Z20</f>
        <v>254.79343336681052</v>
      </c>
      <c r="F19" s="80">
        <f>Data!AA20</f>
        <v>234.20526842131318</v>
      </c>
      <c r="G19" s="20">
        <f>Data!X38</f>
        <v>1.4904791129782211</v>
      </c>
      <c r="H19" s="20">
        <f>Data!Y38</f>
        <v>-78.954038116405002</v>
      </c>
      <c r="I19" s="79">
        <f>Data!Z38</f>
        <v>12.347666343734431</v>
      </c>
      <c r="J19" s="80">
        <f>Data!AA38</f>
        <v>-8.2404986017629085</v>
      </c>
    </row>
    <row r="20" spans="1:10" x14ac:dyDescent="0.35">
      <c r="A20" s="47" t="s">
        <v>58</v>
      </c>
      <c r="B20" s="28">
        <f>Data!B21</f>
        <v>327.06128533657034</v>
      </c>
      <c r="C20" s="20">
        <f>Data!X21</f>
        <v>251.4440565932598</v>
      </c>
      <c r="D20" s="20">
        <f>Data!Y21</f>
        <v>390.8394875472971</v>
      </c>
      <c r="E20" s="79">
        <f>Data!Z21</f>
        <v>338.68439195210044</v>
      </c>
      <c r="F20" s="80">
        <f>Data!AA21</f>
        <v>304.56948727121153</v>
      </c>
      <c r="G20" s="20">
        <f>Data!X39</f>
        <v>-75.617228743310534</v>
      </c>
      <c r="H20" s="20">
        <f>Data!Y39</f>
        <v>63.778202210726761</v>
      </c>
      <c r="I20" s="79">
        <f>Data!Z39</f>
        <v>11.623106615530105</v>
      </c>
      <c r="J20" s="80">
        <f>Data!AA39</f>
        <v>-22.491798065358807</v>
      </c>
    </row>
    <row r="21" spans="1:10" x14ac:dyDescent="0.35">
      <c r="A21" s="48" t="s">
        <v>59</v>
      </c>
      <c r="B21" s="30">
        <f>Data!B22</f>
        <v>472.80964468387265</v>
      </c>
      <c r="C21" s="21">
        <f>Data!X22</f>
        <v>492.92307662067708</v>
      </c>
      <c r="D21" s="21">
        <f>Data!Y22</f>
        <v>458.25427731302477</v>
      </c>
      <c r="E21" s="81">
        <f>Data!Z22</f>
        <v>395.50969856451894</v>
      </c>
      <c r="F21" s="80">
        <f>Data!AA22</f>
        <v>487.50286366406044</v>
      </c>
      <c r="G21" s="21">
        <f>Data!X40</f>
        <v>20.113431936804432</v>
      </c>
      <c r="H21" s="21">
        <f>Data!Y40</f>
        <v>-14.555367370847875</v>
      </c>
      <c r="I21" s="81">
        <f>Data!Z40</f>
        <v>-77.299946119353706</v>
      </c>
      <c r="J21" s="80">
        <f>Data!AA40</f>
        <v>14.693218980187794</v>
      </c>
    </row>
    <row r="22" spans="1:10" x14ac:dyDescent="0.35">
      <c r="A22" s="26" t="s">
        <v>60</v>
      </c>
      <c r="B22" s="30">
        <f>Data!B23</f>
        <v>1437.7139244104678</v>
      </c>
      <c r="C22" s="49">
        <f>Data!X23</f>
        <v>1368.0141953939756</v>
      </c>
      <c r="D22" s="49">
        <f>Data!Y23</f>
        <v>1389.2251880034764</v>
      </c>
      <c r="E22" s="83">
        <f>Data!Z23</f>
        <v>1395.1181567469241</v>
      </c>
      <c r="F22" s="84">
        <f>Data!AA23</f>
        <v>1287.9765733097538</v>
      </c>
      <c r="G22" s="49">
        <f>Data!X41</f>
        <v>-69.699729016492256</v>
      </c>
      <c r="H22" s="49">
        <f>Data!Y41</f>
        <v>-48.488736406991393</v>
      </c>
      <c r="I22" s="83">
        <f>Data!Z41</f>
        <v>-42.595767663543711</v>
      </c>
      <c r="J22" s="84">
        <f>Data!AA41</f>
        <v>-149.73735110071402</v>
      </c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D6:E22 H6:I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G41"/>
  <sheetViews>
    <sheetView showGridLines="0" zoomScaleNormal="10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6328125" style="41" customWidth="1"/>
    <col min="25" max="25" width="13.6328125" style="69" customWidth="1"/>
    <col min="26" max="27" width="14.54296875" style="67" customWidth="1"/>
    <col min="28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3" s="3" customFormat="1" ht="45" customHeight="1" x14ac:dyDescent="0.35">
      <c r="A1" s="11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68"/>
      <c r="Z1" s="17"/>
      <c r="AA1" s="17"/>
    </row>
    <row r="2" spans="1:33" s="3" customFormat="1" ht="20" customHeight="1" x14ac:dyDescent="0.35">
      <c r="A2" s="3" t="s">
        <v>12</v>
      </c>
      <c r="Y2" s="17"/>
      <c r="Z2" s="17"/>
      <c r="AA2" s="17"/>
    </row>
    <row r="3" spans="1:33" s="3" customFormat="1" ht="20" customHeight="1" x14ac:dyDescent="0.35">
      <c r="A3" s="3" t="s">
        <v>54</v>
      </c>
      <c r="Y3" s="17"/>
      <c r="Z3" s="17"/>
      <c r="AA3" s="17"/>
    </row>
    <row r="4" spans="1:33" s="3" customFormat="1" ht="20" customHeight="1" x14ac:dyDescent="0.35">
      <c r="A4" s="3" t="s">
        <v>102</v>
      </c>
      <c r="Y4" s="17"/>
      <c r="Z4" s="17"/>
      <c r="AA4" s="17"/>
    </row>
    <row r="5" spans="1:33" s="3" customFormat="1" x14ac:dyDescent="0.35">
      <c r="A5" s="3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68"/>
      <c r="Z5" s="17"/>
      <c r="AA5" s="17"/>
    </row>
    <row r="6" spans="1:33" ht="46.5" x14ac:dyDescent="0.35">
      <c r="A6" s="57" t="s">
        <v>101</v>
      </c>
      <c r="B6" s="58" t="s">
        <v>106</v>
      </c>
      <c r="C6" s="59" t="s">
        <v>67</v>
      </c>
      <c r="D6" s="60" t="s">
        <v>68</v>
      </c>
      <c r="E6" s="60" t="s">
        <v>69</v>
      </c>
      <c r="F6" s="60" t="s">
        <v>70</v>
      </c>
      <c r="G6" s="60" t="s">
        <v>71</v>
      </c>
      <c r="H6" s="60" t="s">
        <v>72</v>
      </c>
      <c r="I6" s="60" t="s">
        <v>73</v>
      </c>
      <c r="J6" s="60" t="s">
        <v>74</v>
      </c>
      <c r="K6" s="60" t="s">
        <v>75</v>
      </c>
      <c r="L6" s="60" t="s">
        <v>76</v>
      </c>
      <c r="M6" s="60" t="s">
        <v>77</v>
      </c>
      <c r="N6" s="60" t="s">
        <v>78</v>
      </c>
      <c r="O6" s="60" t="s">
        <v>79</v>
      </c>
      <c r="P6" s="60" t="s">
        <v>80</v>
      </c>
      <c r="Q6" s="60" t="s">
        <v>81</v>
      </c>
      <c r="R6" s="60" t="s">
        <v>82</v>
      </c>
      <c r="S6" s="60" t="s">
        <v>83</v>
      </c>
      <c r="T6" s="60" t="s">
        <v>61</v>
      </c>
      <c r="U6" s="60" t="s">
        <v>62</v>
      </c>
      <c r="V6" s="60" t="s">
        <v>63</v>
      </c>
      <c r="W6" s="60" t="s">
        <v>107</v>
      </c>
      <c r="X6" s="60" t="s">
        <v>112</v>
      </c>
      <c r="Y6" s="77" t="s">
        <v>114</v>
      </c>
      <c r="Z6" s="77" t="s">
        <v>122</v>
      </c>
      <c r="AA6" s="77" t="s">
        <v>116</v>
      </c>
    </row>
    <row r="7" spans="1:33" x14ac:dyDescent="0.35">
      <c r="A7" s="54" t="s">
        <v>42</v>
      </c>
      <c r="B7" s="35">
        <f t="shared" ref="B7:B23" si="0">AVERAGE(D7:W7)</f>
        <v>166.39723865042419</v>
      </c>
      <c r="C7" s="36">
        <v>103.48107241670287</v>
      </c>
      <c r="D7" s="36">
        <v>195.92479208835275</v>
      </c>
      <c r="E7" s="36">
        <v>129.51019080756694</v>
      </c>
      <c r="F7" s="36">
        <v>189.07370037636852</v>
      </c>
      <c r="G7" s="36">
        <v>209.59707635680644</v>
      </c>
      <c r="H7" s="36">
        <v>107.52235123004172</v>
      </c>
      <c r="I7" s="36">
        <v>238.96545773691511</v>
      </c>
      <c r="J7" s="36">
        <v>254.90591438225823</v>
      </c>
      <c r="K7" s="36">
        <v>161.93506062432306</v>
      </c>
      <c r="L7" s="36">
        <v>61.31452479823075</v>
      </c>
      <c r="M7" s="36">
        <v>130.61117056359075</v>
      </c>
      <c r="N7" s="36">
        <v>163.41609913647829</v>
      </c>
      <c r="O7" s="36">
        <v>155.50559461215812</v>
      </c>
      <c r="P7" s="36">
        <v>187.79470660648335</v>
      </c>
      <c r="Q7" s="36">
        <v>239.78188418323253</v>
      </c>
      <c r="R7" s="36">
        <v>215.6101417955548</v>
      </c>
      <c r="S7" s="36">
        <v>84.84555695687159</v>
      </c>
      <c r="T7" s="36">
        <v>182.48527310819708</v>
      </c>
      <c r="U7" s="36">
        <v>77.814406620653969</v>
      </c>
      <c r="V7" s="36">
        <v>216.96136251952481</v>
      </c>
      <c r="W7" s="36">
        <v>124.36950850487506</v>
      </c>
      <c r="X7" s="36">
        <v>109.92638213883751</v>
      </c>
      <c r="Y7" s="71">
        <v>166.46023351342876</v>
      </c>
      <c r="Z7" s="71">
        <v>150.97519604951742</v>
      </c>
      <c r="AA7" s="71">
        <v>76.593073576236861</v>
      </c>
      <c r="AC7" s="20"/>
      <c r="AD7" s="85"/>
      <c r="AE7" s="88"/>
      <c r="AF7" s="86"/>
      <c r="AG7" s="86"/>
    </row>
    <row r="8" spans="1:33" x14ac:dyDescent="0.35">
      <c r="A8" s="55" t="s">
        <v>43</v>
      </c>
      <c r="B8" s="37">
        <f t="shared" si="0"/>
        <v>120.85450235994549</v>
      </c>
      <c r="C8" s="36">
        <v>77.799117441333664</v>
      </c>
      <c r="D8" s="36">
        <v>213.57497441519877</v>
      </c>
      <c r="E8" s="36">
        <v>51.886786625598724</v>
      </c>
      <c r="F8" s="36">
        <v>84.376090262622427</v>
      </c>
      <c r="G8" s="36">
        <v>95.439936710009036</v>
      </c>
      <c r="H8" s="36">
        <v>82.360041334413069</v>
      </c>
      <c r="I8" s="36">
        <v>116.36376010875375</v>
      </c>
      <c r="J8" s="36">
        <v>124.91407114650455</v>
      </c>
      <c r="K8" s="36">
        <v>42.127087661350785</v>
      </c>
      <c r="L8" s="36">
        <v>59.966537953374647</v>
      </c>
      <c r="M8" s="36">
        <v>181.500936578352</v>
      </c>
      <c r="N8" s="36">
        <v>109.80084639271701</v>
      </c>
      <c r="O8" s="36">
        <v>64.705234241153192</v>
      </c>
      <c r="P8" s="36">
        <v>192.58273638548565</v>
      </c>
      <c r="Q8" s="36">
        <v>114.98134831460676</v>
      </c>
      <c r="R8" s="36">
        <v>167.80868641376142</v>
      </c>
      <c r="S8" s="36">
        <v>142.47303127878112</v>
      </c>
      <c r="T8" s="36">
        <v>100.4888054180642</v>
      </c>
      <c r="U8" s="36">
        <v>96.942642119146285</v>
      </c>
      <c r="V8" s="36">
        <v>259.83257005933058</v>
      </c>
      <c r="W8" s="36">
        <v>114.96392377968618</v>
      </c>
      <c r="X8" s="36">
        <v>221.87966483405881</v>
      </c>
      <c r="Y8" s="71">
        <v>81.333811478238033</v>
      </c>
      <c r="Z8" s="71">
        <v>154.18115443599822</v>
      </c>
      <c r="AA8" s="71">
        <v>109.71483574941307</v>
      </c>
      <c r="AC8" s="20"/>
      <c r="AD8" s="85"/>
      <c r="AE8" s="88"/>
      <c r="AF8" s="86"/>
      <c r="AG8" s="86"/>
    </row>
    <row r="9" spans="1:33" x14ac:dyDescent="0.35">
      <c r="A9" s="55" t="s">
        <v>44</v>
      </c>
      <c r="B9" s="37">
        <f t="shared" si="0"/>
        <v>108.1454863565787</v>
      </c>
      <c r="C9" s="36">
        <v>67.968745559632367</v>
      </c>
      <c r="D9" s="36">
        <v>110.50121581548815</v>
      </c>
      <c r="E9" s="36">
        <v>77.25875657472217</v>
      </c>
      <c r="F9" s="36">
        <v>98.245299298427724</v>
      </c>
      <c r="G9" s="36">
        <v>96.223657139910586</v>
      </c>
      <c r="H9" s="36">
        <v>105.13303175776339</v>
      </c>
      <c r="I9" s="36">
        <v>128.82409859515457</v>
      </c>
      <c r="J9" s="36">
        <v>145.20007441131352</v>
      </c>
      <c r="K9" s="36">
        <v>119.49319375355813</v>
      </c>
      <c r="L9" s="36">
        <v>73.38925398541663</v>
      </c>
      <c r="M9" s="36">
        <v>79.678513517021813</v>
      </c>
      <c r="N9" s="36">
        <v>54.964663906901983</v>
      </c>
      <c r="O9" s="36">
        <v>34.178856265138535</v>
      </c>
      <c r="P9" s="36">
        <v>133.55065361392815</v>
      </c>
      <c r="Q9" s="36">
        <v>168.03000864304238</v>
      </c>
      <c r="R9" s="36">
        <v>86.253774302058773</v>
      </c>
      <c r="S9" s="36">
        <v>118.45123942934113</v>
      </c>
      <c r="T9" s="36">
        <v>83.211689074703926</v>
      </c>
      <c r="U9" s="36">
        <v>158.39803091774564</v>
      </c>
      <c r="V9" s="36">
        <v>138.30482836699625</v>
      </c>
      <c r="W9" s="36">
        <v>153.618887762941</v>
      </c>
      <c r="X9" s="36">
        <v>47.904769071088232</v>
      </c>
      <c r="Y9" s="71">
        <v>128.84564924481654</v>
      </c>
      <c r="Z9" s="71">
        <v>100.97428237797857</v>
      </c>
      <c r="AA9" s="71">
        <v>75.391044627518582</v>
      </c>
      <c r="AC9" s="20"/>
      <c r="AD9" s="85"/>
      <c r="AE9" s="88"/>
      <c r="AF9" s="86"/>
      <c r="AG9" s="86"/>
    </row>
    <row r="10" spans="1:33" x14ac:dyDescent="0.35">
      <c r="A10" s="55" t="s">
        <v>45</v>
      </c>
      <c r="B10" s="37">
        <f t="shared" si="0"/>
        <v>69.056462053598409</v>
      </c>
      <c r="C10" s="36">
        <v>64.001636378974467</v>
      </c>
      <c r="D10" s="36">
        <v>86.607283566302485</v>
      </c>
      <c r="E10" s="36">
        <v>40.6065041241907</v>
      </c>
      <c r="F10" s="36">
        <v>103.99213853523209</v>
      </c>
      <c r="G10" s="36">
        <v>99.787043170092275</v>
      </c>
      <c r="H10" s="36">
        <v>91.325940245771392</v>
      </c>
      <c r="I10" s="36">
        <v>45.062451424895393</v>
      </c>
      <c r="J10" s="36">
        <v>74.10712325292522</v>
      </c>
      <c r="K10" s="36">
        <v>81.165471759945348</v>
      </c>
      <c r="L10" s="36">
        <v>88.290842104851677</v>
      </c>
      <c r="M10" s="36">
        <v>74.442328576490411</v>
      </c>
      <c r="N10" s="36">
        <v>61.442005649264182</v>
      </c>
      <c r="O10" s="36">
        <v>92.790417675902404</v>
      </c>
      <c r="P10" s="36">
        <v>84.792215252945653</v>
      </c>
      <c r="Q10" s="36">
        <v>75.430515701526929</v>
      </c>
      <c r="R10" s="36">
        <v>85.513029050430589</v>
      </c>
      <c r="S10" s="36">
        <v>42.128072625325835</v>
      </c>
      <c r="T10" s="36">
        <v>79.821439112951836</v>
      </c>
      <c r="U10" s="36">
        <v>31.255250907362221</v>
      </c>
      <c r="V10" s="36">
        <v>24.143685873367961</v>
      </c>
      <c r="W10" s="36">
        <v>18.42548246219361</v>
      </c>
      <c r="X10" s="36">
        <v>59.407057502866088</v>
      </c>
      <c r="Y10" s="71">
        <v>59.135218821155874</v>
      </c>
      <c r="Z10" s="71">
        <v>117.81770278532932</v>
      </c>
      <c r="AA10" s="71">
        <v>42.910903026691514</v>
      </c>
      <c r="AC10" s="20"/>
      <c r="AD10" s="85"/>
      <c r="AE10" s="88"/>
      <c r="AF10" s="86"/>
      <c r="AG10" s="86"/>
    </row>
    <row r="11" spans="1:33" x14ac:dyDescent="0.35">
      <c r="A11" s="55" t="s">
        <v>46</v>
      </c>
      <c r="B11" s="37">
        <f t="shared" si="0"/>
        <v>90.839366308197583</v>
      </c>
      <c r="C11" s="36">
        <v>32.301995155843237</v>
      </c>
      <c r="D11" s="36">
        <v>101.2964195557069</v>
      </c>
      <c r="E11" s="36">
        <v>131.09809778295093</v>
      </c>
      <c r="F11" s="36">
        <v>55.806180174079778</v>
      </c>
      <c r="G11" s="36">
        <v>94.599406952317139</v>
      </c>
      <c r="H11" s="36">
        <v>127.29894268029332</v>
      </c>
      <c r="I11" s="36">
        <v>102.22239132905071</v>
      </c>
      <c r="J11" s="36">
        <v>25.973464601285862</v>
      </c>
      <c r="K11" s="36">
        <v>133.90986895227169</v>
      </c>
      <c r="L11" s="36">
        <v>32.423890253204725</v>
      </c>
      <c r="M11" s="36">
        <v>188.91010949738688</v>
      </c>
      <c r="N11" s="36">
        <v>76.074676731053827</v>
      </c>
      <c r="O11" s="36">
        <v>102.25096591244757</v>
      </c>
      <c r="P11" s="36">
        <v>119.57186822205288</v>
      </c>
      <c r="Q11" s="36">
        <v>153.50725439354656</v>
      </c>
      <c r="R11" s="36">
        <v>80.513755287028943</v>
      </c>
      <c r="S11" s="36">
        <v>46.50041833881874</v>
      </c>
      <c r="T11" s="36">
        <v>48.055554995396385</v>
      </c>
      <c r="U11" s="36">
        <v>74.367872243276167</v>
      </c>
      <c r="V11" s="36">
        <v>60.839805699502634</v>
      </c>
      <c r="W11" s="36">
        <v>61.566382562279877</v>
      </c>
      <c r="X11" s="36">
        <v>105.85279899619864</v>
      </c>
      <c r="Y11" s="71">
        <v>28.978458927928326</v>
      </c>
      <c r="Z11" s="71">
        <v>67.002497582691433</v>
      </c>
      <c r="AA11" s="79">
        <v>85.831039422932093</v>
      </c>
      <c r="AC11" s="20"/>
      <c r="AD11" s="85"/>
      <c r="AE11" s="88"/>
      <c r="AF11" s="86"/>
      <c r="AG11" s="86"/>
    </row>
    <row r="12" spans="1:33" x14ac:dyDescent="0.35">
      <c r="A12" s="55" t="s">
        <v>47</v>
      </c>
      <c r="B12" s="37">
        <f t="shared" si="0"/>
        <v>82.549938661280066</v>
      </c>
      <c r="C12" s="36">
        <v>82.181369076319385</v>
      </c>
      <c r="D12" s="36">
        <v>132.22921285958986</v>
      </c>
      <c r="E12" s="36">
        <v>88.360493256871962</v>
      </c>
      <c r="F12" s="36">
        <v>116.43244800366155</v>
      </c>
      <c r="G12" s="36">
        <v>94.657637518530308</v>
      </c>
      <c r="H12" s="36">
        <v>65.871038553798954</v>
      </c>
      <c r="I12" s="36">
        <v>100.64523188415656</v>
      </c>
      <c r="J12" s="36">
        <v>92.215142026412451</v>
      </c>
      <c r="K12" s="36">
        <v>56.216838905871214</v>
      </c>
      <c r="L12" s="36">
        <v>32.465549373163711</v>
      </c>
      <c r="M12" s="36">
        <v>86.342412444315045</v>
      </c>
      <c r="N12" s="36">
        <v>123.70096941602102</v>
      </c>
      <c r="O12" s="36">
        <v>43.357665268505933</v>
      </c>
      <c r="P12" s="36">
        <v>50.720974265783461</v>
      </c>
      <c r="Q12" s="36">
        <v>85.914284067991943</v>
      </c>
      <c r="R12" s="36">
        <v>62.42839721156318</v>
      </c>
      <c r="S12" s="36">
        <v>128.25659207949599</v>
      </c>
      <c r="T12" s="36">
        <v>59.618356145282306</v>
      </c>
      <c r="U12" s="36">
        <v>75.506953156744729</v>
      </c>
      <c r="V12" s="36">
        <v>98.870341998969479</v>
      </c>
      <c r="W12" s="36">
        <v>57.18823478887149</v>
      </c>
      <c r="X12" s="36">
        <v>78.676389636989569</v>
      </c>
      <c r="Y12" s="71">
        <v>75.378051157586867</v>
      </c>
      <c r="Z12" s="72">
        <v>69.973232998789769</v>
      </c>
      <c r="AA12" s="72">
        <v>105.4633259716896</v>
      </c>
      <c r="AC12" s="20"/>
      <c r="AD12" s="85"/>
      <c r="AE12" s="88"/>
      <c r="AF12" s="86"/>
      <c r="AG12" s="86"/>
    </row>
    <row r="13" spans="1:33" x14ac:dyDescent="0.35">
      <c r="A13" s="55" t="s">
        <v>48</v>
      </c>
      <c r="B13" s="37">
        <f t="shared" si="0"/>
        <v>93.841217543877974</v>
      </c>
      <c r="C13" s="36">
        <v>106.36733987357458</v>
      </c>
      <c r="D13" s="36">
        <v>98.592858780002032</v>
      </c>
      <c r="E13" s="36">
        <v>70.590086573180585</v>
      </c>
      <c r="F13" s="36">
        <v>69.14773119289724</v>
      </c>
      <c r="G13" s="36">
        <v>41.135521002735132</v>
      </c>
      <c r="H13" s="36">
        <v>71.14085385372374</v>
      </c>
      <c r="I13" s="36">
        <v>92.424662452685354</v>
      </c>
      <c r="J13" s="36">
        <v>100.81519406736271</v>
      </c>
      <c r="K13" s="36">
        <v>126.64650955579106</v>
      </c>
      <c r="L13" s="36">
        <v>154.0551115531112</v>
      </c>
      <c r="M13" s="36">
        <v>83.14716539781115</v>
      </c>
      <c r="N13" s="36">
        <v>111.77061745632503</v>
      </c>
      <c r="O13" s="36">
        <v>62.78415549122704</v>
      </c>
      <c r="P13" s="36">
        <v>78.830230376927133</v>
      </c>
      <c r="Q13" s="36">
        <v>124.76585422068568</v>
      </c>
      <c r="R13" s="36">
        <v>118.50421845886702</v>
      </c>
      <c r="S13" s="36">
        <v>97.108958446017027</v>
      </c>
      <c r="T13" s="36">
        <v>70.872321794424096</v>
      </c>
      <c r="U13" s="36">
        <v>122.05021730287842</v>
      </c>
      <c r="V13" s="36">
        <v>144.73098780175232</v>
      </c>
      <c r="W13" s="36">
        <v>37.711095099156026</v>
      </c>
      <c r="X13" s="36">
        <v>68.612378703383143</v>
      </c>
      <c r="Y13" s="72">
        <v>122.86790742166077</v>
      </c>
      <c r="Z13" s="71">
        <v>64.547098990102199</v>
      </c>
      <c r="AA13" s="71">
        <v>82.553796305415091</v>
      </c>
      <c r="AC13" s="20"/>
      <c r="AD13" s="85"/>
      <c r="AE13" s="88"/>
      <c r="AF13" s="86"/>
      <c r="AG13" s="86"/>
    </row>
    <row r="14" spans="1:33" x14ac:dyDescent="0.35">
      <c r="A14" s="55" t="s">
        <v>49</v>
      </c>
      <c r="B14" s="37">
        <f t="shared" si="0"/>
        <v>117.16131972850403</v>
      </c>
      <c r="C14" s="36">
        <v>121.50322844931539</v>
      </c>
      <c r="D14" s="36">
        <v>95.367240167809641</v>
      </c>
      <c r="E14" s="36">
        <v>35.078890885827121</v>
      </c>
      <c r="F14" s="36">
        <v>186.3803714701983</v>
      </c>
      <c r="G14" s="36">
        <v>114.46166794086366</v>
      </c>
      <c r="H14" s="36">
        <v>93.452621861424532</v>
      </c>
      <c r="I14" s="36">
        <v>117.6316455245457</v>
      </c>
      <c r="J14" s="36">
        <v>134.10805228695679</v>
      </c>
      <c r="K14" s="36">
        <v>191.20837551552009</v>
      </c>
      <c r="L14" s="36">
        <v>90.858808338452505</v>
      </c>
      <c r="M14" s="36">
        <v>131.56491152895222</v>
      </c>
      <c r="N14" s="36">
        <v>119.34264111587166</v>
      </c>
      <c r="O14" s="36">
        <v>86.344107047911635</v>
      </c>
      <c r="P14" s="36">
        <v>117.04429333489655</v>
      </c>
      <c r="Q14" s="36">
        <v>99.535525785076359</v>
      </c>
      <c r="R14" s="36">
        <v>112.52261356749469</v>
      </c>
      <c r="S14" s="36">
        <v>119.74708623443112</v>
      </c>
      <c r="T14" s="36">
        <v>102.32067560996322</v>
      </c>
      <c r="U14" s="36">
        <v>207.22401370679614</v>
      </c>
      <c r="V14" s="36">
        <v>116.54060147220744</v>
      </c>
      <c r="W14" s="36">
        <v>72.492251174881048</v>
      </c>
      <c r="X14" s="36">
        <v>77.627690054446305</v>
      </c>
      <c r="Y14" s="71">
        <v>101.51156546051617</v>
      </c>
      <c r="Z14" s="71">
        <v>210.78753085491618</v>
      </c>
      <c r="AA14" s="71">
        <v>84.275990143279515</v>
      </c>
      <c r="AC14" s="20"/>
      <c r="AD14" s="85"/>
      <c r="AE14" s="88"/>
      <c r="AF14" s="86"/>
      <c r="AG14" s="86"/>
    </row>
    <row r="15" spans="1:33" x14ac:dyDescent="0.35">
      <c r="A15" s="55" t="s">
        <v>50</v>
      </c>
      <c r="B15" s="37">
        <f t="shared" si="0"/>
        <v>116.05874806418835</v>
      </c>
      <c r="C15" s="36">
        <v>88.032724541111534</v>
      </c>
      <c r="D15" s="36">
        <v>58.04354578195737</v>
      </c>
      <c r="E15" s="36">
        <v>83.099182195009888</v>
      </c>
      <c r="F15" s="36">
        <v>170.14775387778127</v>
      </c>
      <c r="G15" s="36">
        <v>134.70860035608283</v>
      </c>
      <c r="H15" s="36">
        <v>152.52218248577751</v>
      </c>
      <c r="I15" s="36">
        <v>86.503796430529604</v>
      </c>
      <c r="J15" s="36">
        <v>108.02656017871224</v>
      </c>
      <c r="K15" s="36">
        <v>90.422027015243984</v>
      </c>
      <c r="L15" s="36">
        <v>129.22001638611357</v>
      </c>
      <c r="M15" s="36">
        <v>194.38421433521142</v>
      </c>
      <c r="N15" s="36">
        <v>124.46606336273931</v>
      </c>
      <c r="O15" s="36">
        <v>100.06418739292256</v>
      </c>
      <c r="P15" s="36">
        <v>24.948625359048016</v>
      </c>
      <c r="Q15" s="36">
        <v>35.151114952463267</v>
      </c>
      <c r="R15" s="36">
        <v>171.75543990605678</v>
      </c>
      <c r="S15" s="36">
        <v>126.57151658887027</v>
      </c>
      <c r="T15" s="36">
        <v>154.03389412499089</v>
      </c>
      <c r="U15" s="36">
        <v>128.56294572870826</v>
      </c>
      <c r="V15" s="36">
        <v>129.66596371498235</v>
      </c>
      <c r="W15" s="36">
        <v>118.87733111056581</v>
      </c>
      <c r="X15" s="36">
        <v>105.20398783543037</v>
      </c>
      <c r="Y15" s="71">
        <v>166.46001466512016</v>
      </c>
      <c r="Z15" s="71">
        <v>63.349762107082029</v>
      </c>
      <c r="AA15" s="71">
        <v>137.73970082251688</v>
      </c>
      <c r="AC15" s="20"/>
      <c r="AD15" s="85"/>
      <c r="AE15" s="88"/>
      <c r="AF15" s="86"/>
      <c r="AG15" s="86"/>
    </row>
    <row r="16" spans="1:33" x14ac:dyDescent="0.35">
      <c r="A16" s="55" t="s">
        <v>51</v>
      </c>
      <c r="B16" s="37">
        <f t="shared" si="0"/>
        <v>159.28282717176154</v>
      </c>
      <c r="C16" s="36">
        <v>188.06288327144074</v>
      </c>
      <c r="D16" s="36">
        <v>154.6741511251935</v>
      </c>
      <c r="E16" s="36">
        <v>52.495926947869698</v>
      </c>
      <c r="F16" s="36">
        <v>186.6562786140031</v>
      </c>
      <c r="G16" s="36">
        <v>175.0083426087115</v>
      </c>
      <c r="H16" s="36">
        <v>124.72587259665411</v>
      </c>
      <c r="I16" s="36">
        <v>110.61474280587485</v>
      </c>
      <c r="J16" s="36">
        <v>246.92893988690741</v>
      </c>
      <c r="K16" s="36">
        <v>129.06304654292455</v>
      </c>
      <c r="L16" s="36">
        <v>137.5214515407369</v>
      </c>
      <c r="M16" s="36">
        <v>231.4445067473057</v>
      </c>
      <c r="N16" s="36">
        <v>150.93186694806951</v>
      </c>
      <c r="O16" s="36">
        <v>194.6952856383293</v>
      </c>
      <c r="P16" s="36">
        <v>224.80153584618088</v>
      </c>
      <c r="Q16" s="36">
        <v>74.394508787093073</v>
      </c>
      <c r="R16" s="36">
        <v>48.670672926480712</v>
      </c>
      <c r="S16" s="36">
        <v>176.77669211210727</v>
      </c>
      <c r="T16" s="36">
        <v>167.01877145621094</v>
      </c>
      <c r="U16" s="36">
        <v>154.40440615713428</v>
      </c>
      <c r="V16" s="36">
        <v>203.16458998546705</v>
      </c>
      <c r="W16" s="36">
        <v>241.66495416197645</v>
      </c>
      <c r="X16" s="36">
        <v>204.73938645910295</v>
      </c>
      <c r="Y16" s="71">
        <v>169.01916062584783</v>
      </c>
      <c r="Z16" s="71">
        <v>118.92361777085178</v>
      </c>
      <c r="AA16" s="20">
        <v>158.07539158687089</v>
      </c>
      <c r="AE16" s="88"/>
      <c r="AF16" s="86"/>
      <c r="AG16" s="86"/>
    </row>
    <row r="17" spans="1:33" x14ac:dyDescent="0.35">
      <c r="A17" s="55" t="s">
        <v>52</v>
      </c>
      <c r="B17" s="37">
        <f t="shared" si="0"/>
        <v>147.15220556617763</v>
      </c>
      <c r="C17" s="36">
        <v>126.44143709068659</v>
      </c>
      <c r="D17" s="36">
        <v>150.60008730099474</v>
      </c>
      <c r="E17" s="36">
        <v>131.3974896743791</v>
      </c>
      <c r="F17" s="36">
        <v>86.685307967741764</v>
      </c>
      <c r="G17" s="36">
        <v>127.87984274618753</v>
      </c>
      <c r="H17" s="36">
        <v>261.71000405713869</v>
      </c>
      <c r="I17" s="36">
        <v>130.39723002824539</v>
      </c>
      <c r="J17" s="36">
        <v>118.39685823845339</v>
      </c>
      <c r="K17" s="36">
        <v>263.25028072469399</v>
      </c>
      <c r="L17" s="36">
        <v>119.26846390778847</v>
      </c>
      <c r="M17" s="36">
        <v>197.01845268441076</v>
      </c>
      <c r="N17" s="36">
        <v>172.12391949691786</v>
      </c>
      <c r="O17" s="36">
        <v>119.59738287942342</v>
      </c>
      <c r="P17" s="36">
        <v>100.33597514508473</v>
      </c>
      <c r="Q17" s="36">
        <v>251.36726591760305</v>
      </c>
      <c r="R17" s="36">
        <v>101.39257556447835</v>
      </c>
      <c r="S17" s="36">
        <v>115.99931346395486</v>
      </c>
      <c r="T17" s="36">
        <v>148.82391728465802</v>
      </c>
      <c r="U17" s="36">
        <v>58.81812511557969</v>
      </c>
      <c r="V17" s="36">
        <v>185.46515760110458</v>
      </c>
      <c r="W17" s="36">
        <v>102.51646152471429</v>
      </c>
      <c r="X17" s="36">
        <v>176.0002155854489</v>
      </c>
      <c r="Y17" s="72">
        <v>94.91305356755673</v>
      </c>
      <c r="Z17" s="71">
        <v>75.895332647200405</v>
      </c>
      <c r="AA17" s="71">
        <v>175.31055040772992</v>
      </c>
      <c r="AC17" s="20"/>
      <c r="AE17" s="88"/>
      <c r="AF17" s="86"/>
      <c r="AG17" s="86"/>
    </row>
    <row r="18" spans="1:33" x14ac:dyDescent="0.35">
      <c r="A18" s="55" t="s">
        <v>53</v>
      </c>
      <c r="B18" s="37">
        <f t="shared" si="0"/>
        <v>166.37461194593354</v>
      </c>
      <c r="C18" s="36">
        <v>72.078411809842549</v>
      </c>
      <c r="D18" s="36">
        <v>55.370740132687175</v>
      </c>
      <c r="E18" s="36">
        <v>147.46644835285719</v>
      </c>
      <c r="F18" s="36">
        <v>196.24193255159111</v>
      </c>
      <c r="G18" s="36">
        <v>89.303197665969506</v>
      </c>
      <c r="H18" s="36">
        <v>309.351019258816</v>
      </c>
      <c r="I18" s="36">
        <v>146.72249002799114</v>
      </c>
      <c r="J18" s="36">
        <v>137.86828757772528</v>
      </c>
      <c r="K18" s="36">
        <v>68.064866076525448</v>
      </c>
      <c r="L18" s="36">
        <v>41.895806969242791</v>
      </c>
      <c r="M18" s="36">
        <v>310.16610650579912</v>
      </c>
      <c r="N18" s="36">
        <v>188.07957672334302</v>
      </c>
      <c r="O18" s="36">
        <v>265.68030956460098</v>
      </c>
      <c r="P18" s="36">
        <v>205.51621431502437</v>
      </c>
      <c r="Q18" s="36">
        <v>300.39259867473345</v>
      </c>
      <c r="R18" s="36">
        <v>129.55634436109011</v>
      </c>
      <c r="S18" s="36">
        <v>132.08407942908158</v>
      </c>
      <c r="T18" s="36">
        <v>124.00474994590694</v>
      </c>
      <c r="U18" s="36">
        <v>207.60337630540926</v>
      </c>
      <c r="V18" s="36">
        <v>156.68009861116184</v>
      </c>
      <c r="W18" s="36">
        <v>115.44399586911516</v>
      </c>
      <c r="X18" s="40">
        <v>112.18347457612528</v>
      </c>
      <c r="Y18" s="73">
        <v>194.32206311962022</v>
      </c>
      <c r="Z18" s="73">
        <v>200.69074814646677</v>
      </c>
      <c r="AA18" s="73">
        <v>154.11692166945966</v>
      </c>
      <c r="AC18" s="20"/>
      <c r="AE18" s="88"/>
      <c r="AF18" s="86"/>
      <c r="AG18" s="86"/>
    </row>
    <row r="19" spans="1:33" x14ac:dyDescent="0.35">
      <c r="A19" s="54" t="s">
        <v>56</v>
      </c>
      <c r="B19" s="35">
        <f t="shared" si="0"/>
        <v>395.39722736694841</v>
      </c>
      <c r="C19" s="38">
        <f t="shared" ref="C19:AA19" si="1">SUM(C7:C9)</f>
        <v>249.24893541766889</v>
      </c>
      <c r="D19" s="38">
        <f t="shared" si="1"/>
        <v>520.00098231903974</v>
      </c>
      <c r="E19" s="38">
        <f t="shared" si="1"/>
        <v>258.65573400788782</v>
      </c>
      <c r="F19" s="38">
        <f t="shared" si="1"/>
        <v>371.69508993741869</v>
      </c>
      <c r="G19" s="38">
        <f t="shared" si="1"/>
        <v>401.26067020672605</v>
      </c>
      <c r="H19" s="38">
        <f t="shared" si="1"/>
        <v>295.01542432221817</v>
      </c>
      <c r="I19" s="38">
        <f t="shared" si="1"/>
        <v>484.1533164408234</v>
      </c>
      <c r="J19" s="38">
        <f t="shared" si="1"/>
        <v>525.02005994007629</v>
      </c>
      <c r="K19" s="38">
        <f t="shared" si="1"/>
        <v>323.55534203923196</v>
      </c>
      <c r="L19" s="38">
        <f t="shared" si="1"/>
        <v>194.67031673702201</v>
      </c>
      <c r="M19" s="38">
        <f t="shared" si="1"/>
        <v>391.79062065896454</v>
      </c>
      <c r="N19" s="38">
        <f t="shared" si="1"/>
        <v>328.18160943609729</v>
      </c>
      <c r="O19" s="38">
        <f t="shared" si="1"/>
        <v>254.38968511844985</v>
      </c>
      <c r="P19" s="38">
        <f t="shared" si="1"/>
        <v>513.92809660589717</v>
      </c>
      <c r="Q19" s="38">
        <f t="shared" si="1"/>
        <v>522.79324114088172</v>
      </c>
      <c r="R19" s="38">
        <f t="shared" si="1"/>
        <v>469.67260251137498</v>
      </c>
      <c r="S19" s="38">
        <f t="shared" si="1"/>
        <v>345.76982766499384</v>
      </c>
      <c r="T19" s="38">
        <f t="shared" si="1"/>
        <v>366.18576760096522</v>
      </c>
      <c r="U19" s="38">
        <f t="shared" si="1"/>
        <v>333.15507965754591</v>
      </c>
      <c r="V19" s="38">
        <f t="shared" si="1"/>
        <v>615.09876094585161</v>
      </c>
      <c r="W19" s="38">
        <f t="shared" si="1"/>
        <v>392.95232004750221</v>
      </c>
      <c r="X19" s="38">
        <f t="shared" si="1"/>
        <v>379.71081604398455</v>
      </c>
      <c r="Y19" s="74">
        <f t="shared" si="1"/>
        <v>376.63969423648336</v>
      </c>
      <c r="Z19" s="74">
        <f t="shared" si="1"/>
        <v>406.13063286349421</v>
      </c>
      <c r="AA19" s="74">
        <f t="shared" si="1"/>
        <v>261.69895395316848</v>
      </c>
    </row>
    <row r="20" spans="1:33" x14ac:dyDescent="0.35">
      <c r="A20" s="55" t="s">
        <v>57</v>
      </c>
      <c r="B20" s="37">
        <f t="shared" si="0"/>
        <v>242.44576702307609</v>
      </c>
      <c r="C20" s="36">
        <f t="shared" ref="C20:V20" si="2">SUM(C10:C12)</f>
        <v>178.48500061113708</v>
      </c>
      <c r="D20" s="36">
        <f t="shared" si="2"/>
        <v>320.13291598159924</v>
      </c>
      <c r="E20" s="36">
        <f t="shared" si="2"/>
        <v>260.0650951640136</v>
      </c>
      <c r="F20" s="36">
        <f t="shared" si="2"/>
        <v>276.23076671297343</v>
      </c>
      <c r="G20" s="36">
        <f t="shared" si="2"/>
        <v>289.04408764093972</v>
      </c>
      <c r="H20" s="36">
        <f t="shared" si="2"/>
        <v>284.49592147986368</v>
      </c>
      <c r="I20" s="36">
        <f t="shared" si="2"/>
        <v>247.93007463810267</v>
      </c>
      <c r="J20" s="36">
        <f t="shared" si="2"/>
        <v>192.29572988062353</v>
      </c>
      <c r="K20" s="36">
        <f t="shared" si="2"/>
        <v>271.29217961808826</v>
      </c>
      <c r="L20" s="36">
        <f t="shared" si="2"/>
        <v>153.18028173122013</v>
      </c>
      <c r="M20" s="36">
        <f t="shared" si="2"/>
        <v>349.69485051819231</v>
      </c>
      <c r="N20" s="36">
        <f t="shared" si="2"/>
        <v>261.21765179633906</v>
      </c>
      <c r="O20" s="36">
        <f t="shared" si="2"/>
        <v>238.3990488568559</v>
      </c>
      <c r="P20" s="36">
        <f t="shared" si="2"/>
        <v>255.08505774078202</v>
      </c>
      <c r="Q20" s="36">
        <f t="shared" si="2"/>
        <v>314.85205416306542</v>
      </c>
      <c r="R20" s="36">
        <f t="shared" si="2"/>
        <v>228.45518154902271</v>
      </c>
      <c r="S20" s="36">
        <f t="shared" si="2"/>
        <v>216.88508304364058</v>
      </c>
      <c r="T20" s="36">
        <f t="shared" si="2"/>
        <v>187.49535025363053</v>
      </c>
      <c r="U20" s="36">
        <f t="shared" si="2"/>
        <v>181.13007630738312</v>
      </c>
      <c r="V20" s="36">
        <f t="shared" si="2"/>
        <v>183.85383357184008</v>
      </c>
      <c r="W20" s="36">
        <f t="shared" ref="W20:AA20" si="3">SUM(W10:W12)</f>
        <v>137.18009981334498</v>
      </c>
      <c r="X20" s="36">
        <f t="shared" si="3"/>
        <v>243.93624613605431</v>
      </c>
      <c r="Y20" s="71">
        <f t="shared" si="3"/>
        <v>163.49172890667109</v>
      </c>
      <c r="Z20" s="71">
        <f t="shared" si="3"/>
        <v>254.79343336681052</v>
      </c>
      <c r="AA20" s="71">
        <f t="shared" si="3"/>
        <v>234.20526842131318</v>
      </c>
    </row>
    <row r="21" spans="1:33" x14ac:dyDescent="0.35">
      <c r="A21" s="55" t="s">
        <v>58</v>
      </c>
      <c r="B21" s="37">
        <f t="shared" si="0"/>
        <v>327.06128533657034</v>
      </c>
      <c r="C21" s="36">
        <f t="shared" ref="C21:V21" si="4">SUM(C13:C15)</f>
        <v>315.90329286400151</v>
      </c>
      <c r="D21" s="36">
        <f t="shared" si="4"/>
        <v>252.00364472976904</v>
      </c>
      <c r="E21" s="36">
        <f t="shared" si="4"/>
        <v>188.76815965401761</v>
      </c>
      <c r="F21" s="36">
        <f t="shared" si="4"/>
        <v>425.67585654087679</v>
      </c>
      <c r="G21" s="36">
        <f t="shared" si="4"/>
        <v>290.30578929968158</v>
      </c>
      <c r="H21" s="36">
        <f t="shared" si="4"/>
        <v>317.11565820092574</v>
      </c>
      <c r="I21" s="36">
        <f t="shared" si="4"/>
        <v>296.56010440776066</v>
      </c>
      <c r="J21" s="36">
        <f t="shared" si="4"/>
        <v>342.94980653303173</v>
      </c>
      <c r="K21" s="36">
        <f t="shared" si="4"/>
        <v>408.27691208655517</v>
      </c>
      <c r="L21" s="36">
        <f t="shared" si="4"/>
        <v>374.13393627767726</v>
      </c>
      <c r="M21" s="36">
        <f t="shared" si="4"/>
        <v>409.09629126197478</v>
      </c>
      <c r="N21" s="36">
        <f t="shared" si="4"/>
        <v>355.57932193493599</v>
      </c>
      <c r="O21" s="36">
        <f t="shared" si="4"/>
        <v>249.19244993206127</v>
      </c>
      <c r="P21" s="36">
        <f t="shared" si="4"/>
        <v>220.82314907087169</v>
      </c>
      <c r="Q21" s="36">
        <f t="shared" si="4"/>
        <v>259.45249495822532</v>
      </c>
      <c r="R21" s="36">
        <f t="shared" si="4"/>
        <v>402.7822719324185</v>
      </c>
      <c r="S21" s="36">
        <f t="shared" si="4"/>
        <v>343.4275612693184</v>
      </c>
      <c r="T21" s="36">
        <f t="shared" si="4"/>
        <v>327.22689152937824</v>
      </c>
      <c r="U21" s="36">
        <f t="shared" si="4"/>
        <v>457.83717673838282</v>
      </c>
      <c r="V21" s="36">
        <f t="shared" si="4"/>
        <v>390.93755298894212</v>
      </c>
      <c r="W21" s="36">
        <f t="shared" ref="W21:AA21" si="5">SUM(W13:W15)</f>
        <v>229.08067738460289</v>
      </c>
      <c r="X21" s="36">
        <f t="shared" si="5"/>
        <v>251.4440565932598</v>
      </c>
      <c r="Y21" s="71">
        <f t="shared" si="5"/>
        <v>390.8394875472971</v>
      </c>
      <c r="Z21" s="71">
        <f t="shared" si="5"/>
        <v>338.68439195210044</v>
      </c>
      <c r="AA21" s="71">
        <f t="shared" si="5"/>
        <v>304.56948727121153</v>
      </c>
    </row>
    <row r="22" spans="1:33" x14ac:dyDescent="0.35">
      <c r="A22" s="56" t="s">
        <v>59</v>
      </c>
      <c r="B22" s="39">
        <f t="shared" si="0"/>
        <v>472.80964468387265</v>
      </c>
      <c r="C22" s="40">
        <f t="shared" ref="C22:V22" si="6">SUM(C16:C18)</f>
        <v>386.58273217196984</v>
      </c>
      <c r="D22" s="40">
        <f t="shared" si="6"/>
        <v>360.64497855887544</v>
      </c>
      <c r="E22" s="40">
        <f t="shared" si="6"/>
        <v>331.35986497510601</v>
      </c>
      <c r="F22" s="40">
        <f t="shared" si="6"/>
        <v>469.58351913333598</v>
      </c>
      <c r="G22" s="40">
        <f t="shared" si="6"/>
        <v>392.19138302086856</v>
      </c>
      <c r="H22" s="40">
        <f t="shared" si="6"/>
        <v>695.78689591260877</v>
      </c>
      <c r="I22" s="40">
        <f t="shared" si="6"/>
        <v>387.7344628621114</v>
      </c>
      <c r="J22" s="40">
        <f t="shared" si="6"/>
        <v>503.1940857030861</v>
      </c>
      <c r="K22" s="40">
        <f t="shared" si="6"/>
        <v>460.37819334414399</v>
      </c>
      <c r="L22" s="40">
        <f t="shared" si="6"/>
        <v>298.6857224177682</v>
      </c>
      <c r="M22" s="40">
        <f t="shared" si="6"/>
        <v>738.62906593751563</v>
      </c>
      <c r="N22" s="40">
        <f t="shared" si="6"/>
        <v>511.1353631683304</v>
      </c>
      <c r="O22" s="40">
        <f t="shared" si="6"/>
        <v>579.97297808235362</v>
      </c>
      <c r="P22" s="40">
        <f t="shared" si="6"/>
        <v>530.65372530628997</v>
      </c>
      <c r="Q22" s="40">
        <f t="shared" si="6"/>
        <v>626.15437337942956</v>
      </c>
      <c r="R22" s="40">
        <f t="shared" si="6"/>
        <v>279.61959285204921</v>
      </c>
      <c r="S22" s="40">
        <f t="shared" si="6"/>
        <v>424.86008500514367</v>
      </c>
      <c r="T22" s="40">
        <f t="shared" si="6"/>
        <v>439.84743868677594</v>
      </c>
      <c r="U22" s="40">
        <f t="shared" si="6"/>
        <v>420.82590757812324</v>
      </c>
      <c r="V22" s="40">
        <f t="shared" si="6"/>
        <v>545.30984619773346</v>
      </c>
      <c r="W22" s="40">
        <f t="shared" ref="W22:AA22" si="7">SUM(W16:W18)</f>
        <v>459.6254115558059</v>
      </c>
      <c r="X22" s="40">
        <f t="shared" si="7"/>
        <v>492.92307662067708</v>
      </c>
      <c r="Y22" s="73">
        <f t="shared" si="7"/>
        <v>458.25427731302477</v>
      </c>
      <c r="Z22" s="73">
        <f t="shared" si="7"/>
        <v>395.50969856451894</v>
      </c>
      <c r="AA22" s="73">
        <f t="shared" si="7"/>
        <v>487.50286366406044</v>
      </c>
    </row>
    <row r="23" spans="1:33" x14ac:dyDescent="0.35">
      <c r="A23" s="51" t="s">
        <v>60</v>
      </c>
      <c r="B23" s="52">
        <f t="shared" si="0"/>
        <v>1437.7139244104678</v>
      </c>
      <c r="C23" s="50">
        <f t="shared" ref="C23:AA23" si="8">SUM(C7:C18)</f>
        <v>1130.2199610647774</v>
      </c>
      <c r="D23" s="50">
        <f t="shared" si="8"/>
        <v>1452.7825215892835</v>
      </c>
      <c r="E23" s="50">
        <f t="shared" si="8"/>
        <v>1038.8488538010251</v>
      </c>
      <c r="F23" s="50">
        <f t="shared" si="8"/>
        <v>1543.1852323246048</v>
      </c>
      <c r="G23" s="50">
        <f t="shared" si="8"/>
        <v>1372.8019301682159</v>
      </c>
      <c r="H23" s="50">
        <f t="shared" si="8"/>
        <v>1592.4138999156164</v>
      </c>
      <c r="I23" s="50">
        <f t="shared" si="8"/>
        <v>1416.3779583487978</v>
      </c>
      <c r="J23" s="50">
        <f t="shared" si="8"/>
        <v>1563.4596820568179</v>
      </c>
      <c r="K23" s="50">
        <f t="shared" si="8"/>
        <v>1463.5026270880196</v>
      </c>
      <c r="L23" s="50">
        <f t="shared" si="8"/>
        <v>1020.6702571636876</v>
      </c>
      <c r="M23" s="50">
        <f t="shared" si="8"/>
        <v>1889.2108283766474</v>
      </c>
      <c r="N23" s="50">
        <f t="shared" si="8"/>
        <v>1456.1139463357026</v>
      </c>
      <c r="O23" s="50">
        <f t="shared" si="8"/>
        <v>1321.9541619897207</v>
      </c>
      <c r="P23" s="50">
        <f t="shared" si="8"/>
        <v>1520.4900287238411</v>
      </c>
      <c r="Q23" s="50">
        <f t="shared" si="8"/>
        <v>1723.2521636416022</v>
      </c>
      <c r="R23" s="50">
        <f t="shared" si="8"/>
        <v>1380.5296488448655</v>
      </c>
      <c r="S23" s="50">
        <f t="shared" si="8"/>
        <v>1330.9425569830964</v>
      </c>
      <c r="T23" s="50">
        <f t="shared" si="8"/>
        <v>1320.7554480707499</v>
      </c>
      <c r="U23" s="50">
        <f t="shared" si="8"/>
        <v>1392.9482402814349</v>
      </c>
      <c r="V23" s="50">
        <f t="shared" si="8"/>
        <v>1735.1999937043672</v>
      </c>
      <c r="W23" s="50">
        <f t="shared" si="8"/>
        <v>1218.838508801256</v>
      </c>
      <c r="X23" s="50">
        <f t="shared" si="8"/>
        <v>1368.0141953939756</v>
      </c>
      <c r="Y23" s="75">
        <f t="shared" si="8"/>
        <v>1389.2251880034764</v>
      </c>
      <c r="Z23" s="75">
        <f t="shared" si="8"/>
        <v>1395.1181567469241</v>
      </c>
      <c r="AA23" s="75">
        <f t="shared" si="8"/>
        <v>1287.9765733097538</v>
      </c>
    </row>
    <row r="24" spans="1:33" ht="45" customHeight="1" x14ac:dyDescent="0.35">
      <c r="A24" s="53" t="s">
        <v>101</v>
      </c>
      <c r="B24" s="44"/>
      <c r="C24" s="42" t="s">
        <v>84</v>
      </c>
      <c r="D24" s="43" t="s">
        <v>85</v>
      </c>
      <c r="E24" s="43" t="s">
        <v>86</v>
      </c>
      <c r="F24" s="43" t="s">
        <v>87</v>
      </c>
      <c r="G24" s="43" t="s">
        <v>88</v>
      </c>
      <c r="H24" s="43" t="s">
        <v>89</v>
      </c>
      <c r="I24" s="43" t="s">
        <v>90</v>
      </c>
      <c r="J24" s="43" t="s">
        <v>91</v>
      </c>
      <c r="K24" s="43" t="s">
        <v>92</v>
      </c>
      <c r="L24" s="43" t="s">
        <v>93</v>
      </c>
      <c r="M24" s="43" t="s">
        <v>94</v>
      </c>
      <c r="N24" s="43" t="s">
        <v>95</v>
      </c>
      <c r="O24" s="43" t="s">
        <v>96</v>
      </c>
      <c r="P24" s="43" t="s">
        <v>97</v>
      </c>
      <c r="Q24" s="43" t="s">
        <v>98</v>
      </c>
      <c r="R24" s="43" t="s">
        <v>99</v>
      </c>
      <c r="S24" s="43" t="s">
        <v>100</v>
      </c>
      <c r="T24" s="43" t="s">
        <v>64</v>
      </c>
      <c r="U24" s="43" t="s">
        <v>65</v>
      </c>
      <c r="V24" s="43" t="s">
        <v>66</v>
      </c>
      <c r="W24" s="43" t="s">
        <v>108</v>
      </c>
      <c r="X24" s="43" t="s">
        <v>113</v>
      </c>
      <c r="Y24" s="76" t="s">
        <v>115</v>
      </c>
      <c r="Z24" s="76" t="s">
        <v>123</v>
      </c>
      <c r="AA24" s="76" t="s">
        <v>117</v>
      </c>
    </row>
    <row r="25" spans="1:33" x14ac:dyDescent="0.35">
      <c r="A25" s="55" t="s">
        <v>42</v>
      </c>
      <c r="B25" s="31"/>
      <c r="C25" s="36">
        <f t="shared" ref="C25:V25" si="9">IF(C7="..","..",C7-$B7)</f>
        <v>-62.916166233721313</v>
      </c>
      <c r="D25" s="36">
        <f t="shared" si="9"/>
        <v>29.52755343792856</v>
      </c>
      <c r="E25" s="36">
        <f t="shared" si="9"/>
        <v>-36.887047842857243</v>
      </c>
      <c r="F25" s="36">
        <f t="shared" si="9"/>
        <v>22.676461725944336</v>
      </c>
      <c r="G25" s="36">
        <f t="shared" si="9"/>
        <v>43.199837706382255</v>
      </c>
      <c r="H25" s="36">
        <f t="shared" si="9"/>
        <v>-58.874887420382464</v>
      </c>
      <c r="I25" s="36">
        <f t="shared" si="9"/>
        <v>72.568219086490927</v>
      </c>
      <c r="J25" s="36">
        <f t="shared" si="9"/>
        <v>88.508675731834046</v>
      </c>
      <c r="K25" s="36">
        <f t="shared" si="9"/>
        <v>-4.4621780261011281</v>
      </c>
      <c r="L25" s="36">
        <f t="shared" si="9"/>
        <v>-105.08271385219344</v>
      </c>
      <c r="M25" s="36">
        <f t="shared" si="9"/>
        <v>-35.786068086833438</v>
      </c>
      <c r="N25" s="36">
        <f t="shared" si="9"/>
        <v>-2.9811395139458909</v>
      </c>
      <c r="O25" s="36">
        <f t="shared" si="9"/>
        <v>-10.891644038266065</v>
      </c>
      <c r="P25" s="36">
        <f t="shared" si="9"/>
        <v>21.39746795605916</v>
      </c>
      <c r="Q25" s="36">
        <f t="shared" si="9"/>
        <v>73.384645532808349</v>
      </c>
      <c r="R25" s="36">
        <f t="shared" si="9"/>
        <v>49.21290314513061</v>
      </c>
      <c r="S25" s="36">
        <f t="shared" si="9"/>
        <v>-81.551681693552595</v>
      </c>
      <c r="T25" s="36">
        <f t="shared" si="9"/>
        <v>16.088034457772892</v>
      </c>
      <c r="U25" s="36">
        <f t="shared" si="9"/>
        <v>-88.582832029770216</v>
      </c>
      <c r="V25" s="36">
        <f t="shared" si="9"/>
        <v>50.564123869100627</v>
      </c>
      <c r="W25" s="36">
        <f t="shared" ref="W25" si="10">IF(W7="..","..",W7-$B7)</f>
        <v>-42.027730145549128</v>
      </c>
      <c r="X25" s="36">
        <f>IF(X7="..","..",X7-$B7)</f>
        <v>-56.470856511586675</v>
      </c>
      <c r="Y25" s="71">
        <f>IF(Y7="..","..",Y7-$B7)</f>
        <v>6.2994863004576018E-2</v>
      </c>
      <c r="Z25" s="71">
        <f>IF(Z7="..","..",Z7-$B7)</f>
        <v>-15.422042600906764</v>
      </c>
      <c r="AA25" s="71">
        <f>IF(AA7="..","..",AA7-$B7)</f>
        <v>-89.804165074187324</v>
      </c>
    </row>
    <row r="26" spans="1:33" x14ac:dyDescent="0.35">
      <c r="A26" s="55" t="s">
        <v>43</v>
      </c>
      <c r="B26" s="31"/>
      <c r="C26" s="36">
        <f t="shared" ref="C26:V26" si="11">IF(C8="..","..",C8-$B8)</f>
        <v>-43.055384918611821</v>
      </c>
      <c r="D26" s="36">
        <f t="shared" si="11"/>
        <v>92.720472055253282</v>
      </c>
      <c r="E26" s="36">
        <f t="shared" si="11"/>
        <v>-68.967715734346768</v>
      </c>
      <c r="F26" s="36">
        <f t="shared" si="11"/>
        <v>-36.478412097323059</v>
      </c>
      <c r="G26" s="36">
        <f t="shared" si="11"/>
        <v>-25.414565649936449</v>
      </c>
      <c r="H26" s="36">
        <f t="shared" si="11"/>
        <v>-38.494461025532416</v>
      </c>
      <c r="I26" s="36">
        <f t="shared" si="11"/>
        <v>-4.4907422511917332</v>
      </c>
      <c r="J26" s="36">
        <f t="shared" si="11"/>
        <v>4.0595687865590691</v>
      </c>
      <c r="K26" s="36">
        <f t="shared" si="11"/>
        <v>-78.7274146985947</v>
      </c>
      <c r="L26" s="36">
        <f t="shared" si="11"/>
        <v>-60.887964406570838</v>
      </c>
      <c r="M26" s="36">
        <f t="shared" si="11"/>
        <v>60.646434218406512</v>
      </c>
      <c r="N26" s="36">
        <f t="shared" si="11"/>
        <v>-11.05365596722848</v>
      </c>
      <c r="O26" s="36">
        <f t="shared" si="11"/>
        <v>-56.149268118792293</v>
      </c>
      <c r="P26" s="36">
        <f t="shared" si="11"/>
        <v>71.728234025540161</v>
      </c>
      <c r="Q26" s="36">
        <f t="shared" si="11"/>
        <v>-5.8731540453387225</v>
      </c>
      <c r="R26" s="36">
        <f t="shared" si="11"/>
        <v>46.954184053815936</v>
      </c>
      <c r="S26" s="36">
        <f t="shared" si="11"/>
        <v>21.618528918835636</v>
      </c>
      <c r="T26" s="36">
        <f t="shared" si="11"/>
        <v>-20.365696941881282</v>
      </c>
      <c r="U26" s="36">
        <f t="shared" si="11"/>
        <v>-23.9118602407992</v>
      </c>
      <c r="V26" s="36">
        <f t="shared" si="11"/>
        <v>138.97806769938509</v>
      </c>
      <c r="W26" s="36">
        <f t="shared" ref="W26" si="12">IF(W8="..","..",W8-$B8)</f>
        <v>-5.8905785802593016</v>
      </c>
      <c r="X26" s="36">
        <f t="shared" ref="X26:Y36" si="13">IF(X8="..","..",X8-$B8)</f>
        <v>101.02516247411333</v>
      </c>
      <c r="Y26" s="71">
        <f t="shared" si="13"/>
        <v>-39.520690881707452</v>
      </c>
      <c r="Z26" s="71">
        <f t="shared" ref="Z26:AA36" si="14">IF(Z8="..","..",Z8-$B8)</f>
        <v>33.326652076052738</v>
      </c>
      <c r="AA26" s="71">
        <f t="shared" ref="AA26:AA35" si="15">IF(AA8="..","..",AA8-$B8)</f>
        <v>-11.139666610532416</v>
      </c>
    </row>
    <row r="27" spans="1:33" x14ac:dyDescent="0.35">
      <c r="A27" s="55" t="s">
        <v>44</v>
      </c>
      <c r="B27" s="31"/>
      <c r="C27" s="36">
        <f t="shared" ref="C27:V27" si="16">IF(C9="..","..",C9-$B9)</f>
        <v>-40.176740796946333</v>
      </c>
      <c r="D27" s="36">
        <f t="shared" si="16"/>
        <v>2.3557294589094511</v>
      </c>
      <c r="E27" s="36">
        <f t="shared" si="16"/>
        <v>-30.886729781856531</v>
      </c>
      <c r="F27" s="36">
        <f t="shared" si="16"/>
        <v>-9.9001870581509763</v>
      </c>
      <c r="G27" s="36">
        <f t="shared" si="16"/>
        <v>-11.921829216668115</v>
      </c>
      <c r="H27" s="36">
        <f t="shared" si="16"/>
        <v>-3.0124545988153102</v>
      </c>
      <c r="I27" s="36">
        <f t="shared" si="16"/>
        <v>20.678612238575866</v>
      </c>
      <c r="J27" s="36">
        <f t="shared" si="16"/>
        <v>37.054588054734822</v>
      </c>
      <c r="K27" s="36">
        <f t="shared" si="16"/>
        <v>11.34770739697943</v>
      </c>
      <c r="L27" s="36">
        <f t="shared" si="16"/>
        <v>-34.756232371162071</v>
      </c>
      <c r="M27" s="36">
        <f t="shared" si="16"/>
        <v>-28.466972839556888</v>
      </c>
      <c r="N27" s="36">
        <f t="shared" si="16"/>
        <v>-53.180822449676718</v>
      </c>
      <c r="O27" s="36">
        <f t="shared" si="16"/>
        <v>-73.966630091440166</v>
      </c>
      <c r="P27" s="36">
        <f t="shared" si="16"/>
        <v>25.405167257349447</v>
      </c>
      <c r="Q27" s="36">
        <f t="shared" si="16"/>
        <v>59.884522286463678</v>
      </c>
      <c r="R27" s="36">
        <f t="shared" si="16"/>
        <v>-21.891712054519928</v>
      </c>
      <c r="S27" s="36">
        <f t="shared" si="16"/>
        <v>10.305753072762428</v>
      </c>
      <c r="T27" s="36">
        <f t="shared" si="16"/>
        <v>-24.933797281874774</v>
      </c>
      <c r="U27" s="36">
        <f t="shared" si="16"/>
        <v>50.252544561166943</v>
      </c>
      <c r="V27" s="36">
        <f t="shared" si="16"/>
        <v>30.159342010417546</v>
      </c>
      <c r="W27" s="36">
        <f t="shared" ref="W27" si="17">IF(W9="..","..",W9-$B9)</f>
        <v>45.473401406362299</v>
      </c>
      <c r="X27" s="36">
        <f t="shared" si="13"/>
        <v>-60.240717285490469</v>
      </c>
      <c r="Y27" s="71">
        <f t="shared" si="13"/>
        <v>20.700162888237841</v>
      </c>
      <c r="Z27" s="71">
        <f t="shared" si="14"/>
        <v>-7.1712039786001327</v>
      </c>
      <c r="AA27" s="71">
        <f t="shared" si="15"/>
        <v>-32.754441729060119</v>
      </c>
    </row>
    <row r="28" spans="1:33" x14ac:dyDescent="0.35">
      <c r="A28" s="55" t="s">
        <v>45</v>
      </c>
      <c r="B28" s="31"/>
      <c r="C28" s="36">
        <f t="shared" ref="C28:V28" si="18">IF(C10="..","..",C10-$B10)</f>
        <v>-5.0548256746239417</v>
      </c>
      <c r="D28" s="36">
        <f t="shared" si="18"/>
        <v>17.550821512704076</v>
      </c>
      <c r="E28" s="36">
        <f t="shared" si="18"/>
        <v>-28.449957929407709</v>
      </c>
      <c r="F28" s="36">
        <f t="shared" si="18"/>
        <v>34.935676481633678</v>
      </c>
      <c r="G28" s="36">
        <f t="shared" si="18"/>
        <v>30.730581116493866</v>
      </c>
      <c r="H28" s="36">
        <f t="shared" si="18"/>
        <v>22.269478192172983</v>
      </c>
      <c r="I28" s="36">
        <f t="shared" si="18"/>
        <v>-23.994010628703016</v>
      </c>
      <c r="J28" s="36">
        <f t="shared" si="18"/>
        <v>5.0506611993268109</v>
      </c>
      <c r="K28" s="36">
        <f t="shared" si="18"/>
        <v>12.109009706346939</v>
      </c>
      <c r="L28" s="36">
        <f t="shared" si="18"/>
        <v>19.234380051253268</v>
      </c>
      <c r="M28" s="36">
        <f t="shared" si="18"/>
        <v>5.3858665228920017</v>
      </c>
      <c r="N28" s="36">
        <f t="shared" si="18"/>
        <v>-7.6144564043342271</v>
      </c>
      <c r="O28" s="36">
        <f t="shared" si="18"/>
        <v>23.733955622303995</v>
      </c>
      <c r="P28" s="36">
        <f t="shared" si="18"/>
        <v>15.735753199347243</v>
      </c>
      <c r="Q28" s="36">
        <f t="shared" si="18"/>
        <v>6.3740536479285197</v>
      </c>
      <c r="R28" s="36">
        <f t="shared" si="18"/>
        <v>16.45656699683218</v>
      </c>
      <c r="S28" s="36">
        <f t="shared" si="18"/>
        <v>-26.928389428272574</v>
      </c>
      <c r="T28" s="36">
        <f t="shared" si="18"/>
        <v>10.764977059353427</v>
      </c>
      <c r="U28" s="36">
        <f t="shared" si="18"/>
        <v>-37.801211146236184</v>
      </c>
      <c r="V28" s="36">
        <f t="shared" si="18"/>
        <v>-44.912776180230452</v>
      </c>
      <c r="W28" s="36">
        <f t="shared" ref="W28" si="19">IF(W10="..","..",W10-$B10)</f>
        <v>-50.630979591404795</v>
      </c>
      <c r="X28" s="36">
        <f t="shared" si="13"/>
        <v>-9.6494045507323207</v>
      </c>
      <c r="Y28" s="71">
        <f t="shared" si="13"/>
        <v>-9.921243232442535</v>
      </c>
      <c r="Z28" s="71">
        <f t="shared" si="14"/>
        <v>48.761240731730908</v>
      </c>
      <c r="AA28" s="71">
        <f t="shared" si="15"/>
        <v>-26.145559026906895</v>
      </c>
    </row>
    <row r="29" spans="1:33" x14ac:dyDescent="0.35">
      <c r="A29" s="55" t="s">
        <v>46</v>
      </c>
      <c r="B29" s="31"/>
      <c r="C29" s="36">
        <f t="shared" ref="C29:V29" si="20">IF(C11="..","..",C11-$B11)</f>
        <v>-58.537371152354346</v>
      </c>
      <c r="D29" s="36">
        <f t="shared" si="20"/>
        <v>10.457053247509322</v>
      </c>
      <c r="E29" s="36">
        <f t="shared" si="20"/>
        <v>40.258731474753347</v>
      </c>
      <c r="F29" s="36">
        <f t="shared" si="20"/>
        <v>-35.033186134117805</v>
      </c>
      <c r="G29" s="36">
        <f t="shared" si="20"/>
        <v>3.760040644119556</v>
      </c>
      <c r="H29" s="36">
        <f t="shared" si="20"/>
        <v>36.459576372095739</v>
      </c>
      <c r="I29" s="36">
        <f t="shared" si="20"/>
        <v>11.383025020853125</v>
      </c>
      <c r="J29" s="36">
        <f t="shared" si="20"/>
        <v>-64.865901706911728</v>
      </c>
      <c r="K29" s="36">
        <f t="shared" si="20"/>
        <v>43.070502644074111</v>
      </c>
      <c r="L29" s="36">
        <f t="shared" si="20"/>
        <v>-58.415476054992858</v>
      </c>
      <c r="M29" s="36">
        <f t="shared" si="20"/>
        <v>98.070743189189301</v>
      </c>
      <c r="N29" s="36">
        <f t="shared" si="20"/>
        <v>-14.764689577143756</v>
      </c>
      <c r="O29" s="36">
        <f t="shared" si="20"/>
        <v>11.411599604249986</v>
      </c>
      <c r="P29" s="36">
        <f t="shared" si="20"/>
        <v>28.732501913855302</v>
      </c>
      <c r="Q29" s="36">
        <f t="shared" si="20"/>
        <v>62.667888085348977</v>
      </c>
      <c r="R29" s="36">
        <f t="shared" si="20"/>
        <v>-10.32561102116864</v>
      </c>
      <c r="S29" s="36">
        <f t="shared" si="20"/>
        <v>-44.338947969378843</v>
      </c>
      <c r="T29" s="36">
        <f t="shared" si="20"/>
        <v>-42.783811312801198</v>
      </c>
      <c r="U29" s="36">
        <f t="shared" si="20"/>
        <v>-16.471494064921416</v>
      </c>
      <c r="V29" s="36">
        <f t="shared" si="20"/>
        <v>-29.999560608694949</v>
      </c>
      <c r="W29" s="36">
        <f t="shared" ref="W29" si="21">IF(W11="..","..",W11-$B11)</f>
        <v>-29.272983745917706</v>
      </c>
      <c r="X29" s="36">
        <f t="shared" si="13"/>
        <v>15.01343268800106</v>
      </c>
      <c r="Y29" s="71">
        <f t="shared" si="13"/>
        <v>-61.860907380269254</v>
      </c>
      <c r="Z29" s="71">
        <f t="shared" si="14"/>
        <v>-23.83686872550615</v>
      </c>
      <c r="AA29" s="71">
        <f t="shared" si="15"/>
        <v>-5.0083268852654896</v>
      </c>
    </row>
    <row r="30" spans="1:33" x14ac:dyDescent="0.35">
      <c r="A30" s="55" t="s">
        <v>47</v>
      </c>
      <c r="B30" s="31"/>
      <c r="C30" s="36">
        <f t="shared" ref="C30:V30" si="22">IF(C12="..","..",C12-$B12)</f>
        <v>-0.3685695849606816</v>
      </c>
      <c r="D30" s="36">
        <f t="shared" si="22"/>
        <v>49.679274198309798</v>
      </c>
      <c r="E30" s="36">
        <f t="shared" si="22"/>
        <v>5.8105545955918956</v>
      </c>
      <c r="F30" s="36">
        <f t="shared" si="22"/>
        <v>33.882509342381482</v>
      </c>
      <c r="G30" s="36">
        <f t="shared" si="22"/>
        <v>12.107698857250242</v>
      </c>
      <c r="H30" s="36">
        <f t="shared" si="22"/>
        <v>-16.678900107481113</v>
      </c>
      <c r="I30" s="36">
        <f t="shared" si="22"/>
        <v>18.095293222876492</v>
      </c>
      <c r="J30" s="36">
        <f t="shared" si="22"/>
        <v>9.6652033651323848</v>
      </c>
      <c r="K30" s="36">
        <f t="shared" si="22"/>
        <v>-26.333099755408853</v>
      </c>
      <c r="L30" s="36">
        <f t="shared" si="22"/>
        <v>-50.084389288116355</v>
      </c>
      <c r="M30" s="36">
        <f t="shared" si="22"/>
        <v>3.7924737830349784</v>
      </c>
      <c r="N30" s="36">
        <f t="shared" si="22"/>
        <v>41.151030754740958</v>
      </c>
      <c r="O30" s="36">
        <f t="shared" si="22"/>
        <v>-39.192273392774133</v>
      </c>
      <c r="P30" s="36">
        <f t="shared" si="22"/>
        <v>-31.828964395496605</v>
      </c>
      <c r="Q30" s="36">
        <f t="shared" si="22"/>
        <v>3.3643454067118768</v>
      </c>
      <c r="R30" s="36">
        <f t="shared" si="22"/>
        <v>-20.121541449716887</v>
      </c>
      <c r="S30" s="36">
        <f t="shared" si="22"/>
        <v>45.706653418215922</v>
      </c>
      <c r="T30" s="36">
        <f t="shared" si="22"/>
        <v>-22.931582515997761</v>
      </c>
      <c r="U30" s="36">
        <f t="shared" si="22"/>
        <v>-7.0429855045353378</v>
      </c>
      <c r="V30" s="36">
        <f t="shared" si="22"/>
        <v>16.320403337689413</v>
      </c>
      <c r="W30" s="36">
        <f t="shared" ref="W30" si="23">IF(W12="..","..",W12-$B12)</f>
        <v>-25.361703872408576</v>
      </c>
      <c r="X30" s="36">
        <f t="shared" si="13"/>
        <v>-3.8735490242904973</v>
      </c>
      <c r="Y30" s="71">
        <f t="shared" si="13"/>
        <v>-7.1718875036931991</v>
      </c>
      <c r="Z30" s="71">
        <f t="shared" si="14"/>
        <v>-12.576705662490298</v>
      </c>
      <c r="AA30" s="71">
        <f t="shared" si="15"/>
        <v>22.913387310409533</v>
      </c>
    </row>
    <row r="31" spans="1:33" x14ac:dyDescent="0.35">
      <c r="A31" s="55" t="s">
        <v>48</v>
      </c>
      <c r="B31" s="31"/>
      <c r="C31" s="36">
        <f t="shared" ref="C31:V31" si="24">IF(C13="..","..",C13-$B13)</f>
        <v>12.526122329696605</v>
      </c>
      <c r="D31" s="36">
        <f t="shared" si="24"/>
        <v>4.7516412361240583</v>
      </c>
      <c r="E31" s="36">
        <f t="shared" si="24"/>
        <v>-23.251130970697389</v>
      </c>
      <c r="F31" s="36">
        <f t="shared" si="24"/>
        <v>-24.693486350980734</v>
      </c>
      <c r="G31" s="36">
        <f t="shared" si="24"/>
        <v>-52.705696541142842</v>
      </c>
      <c r="H31" s="36">
        <f t="shared" si="24"/>
        <v>-22.700363690154234</v>
      </c>
      <c r="I31" s="36">
        <f t="shared" si="24"/>
        <v>-1.4165550911926204</v>
      </c>
      <c r="J31" s="36">
        <f t="shared" si="24"/>
        <v>6.9739765234847368</v>
      </c>
      <c r="K31" s="36">
        <f t="shared" si="24"/>
        <v>32.805292011913082</v>
      </c>
      <c r="L31" s="36">
        <f t="shared" si="24"/>
        <v>60.213894009233229</v>
      </c>
      <c r="M31" s="36">
        <f t="shared" si="24"/>
        <v>-10.694052146066824</v>
      </c>
      <c r="N31" s="36">
        <f t="shared" si="24"/>
        <v>17.929399912447053</v>
      </c>
      <c r="O31" s="36">
        <f t="shared" si="24"/>
        <v>-31.057062052650934</v>
      </c>
      <c r="P31" s="36">
        <f t="shared" si="24"/>
        <v>-15.010987166950841</v>
      </c>
      <c r="Q31" s="36">
        <f t="shared" si="24"/>
        <v>30.924636676807708</v>
      </c>
      <c r="R31" s="36">
        <f t="shared" si="24"/>
        <v>24.663000914989041</v>
      </c>
      <c r="S31" s="36">
        <f t="shared" si="24"/>
        <v>3.2677409021390531</v>
      </c>
      <c r="T31" s="36">
        <f t="shared" si="24"/>
        <v>-22.968895749453878</v>
      </c>
      <c r="U31" s="36">
        <f t="shared" si="24"/>
        <v>28.208999759000449</v>
      </c>
      <c r="V31" s="36">
        <f t="shared" si="24"/>
        <v>50.889770257874346</v>
      </c>
      <c r="W31" s="36">
        <f t="shared" ref="W31" si="25">IF(W13="..","..",W13-$B13)</f>
        <v>-56.130122444721948</v>
      </c>
      <c r="X31" s="36">
        <f t="shared" si="13"/>
        <v>-25.228838840494831</v>
      </c>
      <c r="Y31" s="71">
        <f t="shared" si="13"/>
        <v>29.0266898777828</v>
      </c>
      <c r="Z31" s="71">
        <f t="shared" si="14"/>
        <v>-29.294118553775775</v>
      </c>
      <c r="AA31" s="71">
        <f t="shared" si="15"/>
        <v>-11.287421238462883</v>
      </c>
    </row>
    <row r="32" spans="1:33" x14ac:dyDescent="0.35">
      <c r="A32" s="55" t="s">
        <v>49</v>
      </c>
      <c r="B32" s="31"/>
      <c r="C32" s="36">
        <f t="shared" ref="C32:V32" si="26">IF(C14="..","..",C14-$B14)</f>
        <v>4.3419087208113609</v>
      </c>
      <c r="D32" s="36">
        <f t="shared" si="26"/>
        <v>-21.794079560694385</v>
      </c>
      <c r="E32" s="36">
        <f t="shared" si="26"/>
        <v>-82.082428842676904</v>
      </c>
      <c r="F32" s="36">
        <f t="shared" si="26"/>
        <v>69.219051741694273</v>
      </c>
      <c r="G32" s="36">
        <f t="shared" si="26"/>
        <v>-2.699651787640363</v>
      </c>
      <c r="H32" s="36">
        <f t="shared" si="26"/>
        <v>-23.708697867079493</v>
      </c>
      <c r="I32" s="36">
        <f t="shared" si="26"/>
        <v>0.47032579604167779</v>
      </c>
      <c r="J32" s="36">
        <f t="shared" si="26"/>
        <v>16.946732558452766</v>
      </c>
      <c r="K32" s="36">
        <f t="shared" si="26"/>
        <v>74.047055787016063</v>
      </c>
      <c r="L32" s="36">
        <f t="shared" si="26"/>
        <v>-26.302511390051521</v>
      </c>
      <c r="M32" s="36">
        <f t="shared" si="26"/>
        <v>14.403591800448197</v>
      </c>
      <c r="N32" s="36">
        <f t="shared" si="26"/>
        <v>2.1813213873676318</v>
      </c>
      <c r="O32" s="36">
        <f t="shared" si="26"/>
        <v>-30.817212680592391</v>
      </c>
      <c r="P32" s="36">
        <f t="shared" si="26"/>
        <v>-0.11702639360747469</v>
      </c>
      <c r="Q32" s="36">
        <f t="shared" si="26"/>
        <v>-17.625793943427666</v>
      </c>
      <c r="R32" s="36">
        <f t="shared" si="26"/>
        <v>-4.6387061610093383</v>
      </c>
      <c r="S32" s="36">
        <f t="shared" si="26"/>
        <v>2.5857665059270971</v>
      </c>
      <c r="T32" s="36">
        <f t="shared" si="26"/>
        <v>-14.840644118540808</v>
      </c>
      <c r="U32" s="36">
        <f t="shared" si="26"/>
        <v>90.062693978292117</v>
      </c>
      <c r="V32" s="36">
        <f t="shared" si="26"/>
        <v>-0.62071825629658406</v>
      </c>
      <c r="W32" s="36">
        <f t="shared" ref="W32" si="27">IF(W14="..","..",W14-$B14)</f>
        <v>-44.669068553622978</v>
      </c>
      <c r="X32" s="36">
        <f t="shared" si="13"/>
        <v>-39.533629674057721</v>
      </c>
      <c r="Y32" s="71">
        <f t="shared" si="13"/>
        <v>-15.649754267987859</v>
      </c>
      <c r="Z32" s="71">
        <f t="shared" si="14"/>
        <v>93.626211126412159</v>
      </c>
      <c r="AA32" s="71">
        <f t="shared" si="15"/>
        <v>-32.885329585224511</v>
      </c>
    </row>
    <row r="33" spans="1:27" x14ac:dyDescent="0.35">
      <c r="A33" s="55" t="s">
        <v>50</v>
      </c>
      <c r="B33" s="31"/>
      <c r="C33" s="36">
        <f t="shared" ref="C33:V33" si="28">IF(C15="..","..",C15-$B15)</f>
        <v>-28.026023523076816</v>
      </c>
      <c r="D33" s="36">
        <f t="shared" si="28"/>
        <v>-58.01520228223098</v>
      </c>
      <c r="E33" s="36">
        <f t="shared" si="28"/>
        <v>-32.959565869178462</v>
      </c>
      <c r="F33" s="36">
        <f t="shared" si="28"/>
        <v>54.089005813592919</v>
      </c>
      <c r="G33" s="36">
        <f t="shared" si="28"/>
        <v>18.649852291894476</v>
      </c>
      <c r="H33" s="36">
        <f t="shared" si="28"/>
        <v>36.463434421589156</v>
      </c>
      <c r="I33" s="36">
        <f t="shared" si="28"/>
        <v>-29.554951633658746</v>
      </c>
      <c r="J33" s="36">
        <f t="shared" si="28"/>
        <v>-8.0321878854761053</v>
      </c>
      <c r="K33" s="36">
        <f t="shared" si="28"/>
        <v>-25.636721048944366</v>
      </c>
      <c r="L33" s="36">
        <f t="shared" si="28"/>
        <v>13.16126832192522</v>
      </c>
      <c r="M33" s="36">
        <f t="shared" si="28"/>
        <v>78.325466271023075</v>
      </c>
      <c r="N33" s="36">
        <f t="shared" si="28"/>
        <v>8.4073152985509552</v>
      </c>
      <c r="O33" s="36">
        <f t="shared" si="28"/>
        <v>-15.994560671265788</v>
      </c>
      <c r="P33" s="36">
        <f t="shared" si="28"/>
        <v>-91.110122705140327</v>
      </c>
      <c r="Q33" s="36">
        <f t="shared" si="28"/>
        <v>-80.90763311172509</v>
      </c>
      <c r="R33" s="36">
        <f t="shared" si="28"/>
        <v>55.696691841868429</v>
      </c>
      <c r="S33" s="36">
        <f t="shared" si="28"/>
        <v>10.512768524681917</v>
      </c>
      <c r="T33" s="36">
        <f t="shared" si="28"/>
        <v>37.975146060802544</v>
      </c>
      <c r="U33" s="36">
        <f t="shared" si="28"/>
        <v>12.504197664519907</v>
      </c>
      <c r="V33" s="36">
        <f t="shared" si="28"/>
        <v>13.607215650794004</v>
      </c>
      <c r="W33" s="36">
        <f t="shared" ref="W33" si="29">IF(W15="..","..",W15-$B15)</f>
        <v>2.818583046377455</v>
      </c>
      <c r="X33" s="36">
        <f t="shared" si="13"/>
        <v>-10.854760228757982</v>
      </c>
      <c r="Y33" s="71">
        <f t="shared" si="13"/>
        <v>50.401266600931805</v>
      </c>
      <c r="Z33" s="71">
        <f t="shared" si="14"/>
        <v>-52.708985957106322</v>
      </c>
      <c r="AA33" s="71">
        <f t="shared" si="15"/>
        <v>21.68095275832853</v>
      </c>
    </row>
    <row r="34" spans="1:27" x14ac:dyDescent="0.35">
      <c r="A34" s="55" t="s">
        <v>51</v>
      </c>
      <c r="B34" s="31"/>
      <c r="C34" s="36">
        <f t="shared" ref="C34:W34" si="30">IF(C16="..","..",C16-$B16)</f>
        <v>28.7800560996792</v>
      </c>
      <c r="D34" s="36">
        <f t="shared" si="30"/>
        <v>-4.6086760465680356</v>
      </c>
      <c r="E34" s="36">
        <f t="shared" si="30"/>
        <v>-106.78690022389185</v>
      </c>
      <c r="F34" s="36">
        <f t="shared" si="30"/>
        <v>27.37345144224156</v>
      </c>
      <c r="G34" s="36">
        <f t="shared" si="30"/>
        <v>15.725515436949962</v>
      </c>
      <c r="H34" s="36">
        <f t="shared" si="30"/>
        <v>-34.556954575107426</v>
      </c>
      <c r="I34" s="36">
        <f t="shared" si="30"/>
        <v>-48.668084365886685</v>
      </c>
      <c r="J34" s="36">
        <f t="shared" si="30"/>
        <v>87.646112715145875</v>
      </c>
      <c r="K34" s="36">
        <f t="shared" si="30"/>
        <v>-30.219780628836986</v>
      </c>
      <c r="L34" s="36">
        <f t="shared" si="30"/>
        <v>-21.761375631024634</v>
      </c>
      <c r="M34" s="36">
        <f t="shared" si="30"/>
        <v>72.161679575544156</v>
      </c>
      <c r="N34" s="36">
        <f t="shared" si="30"/>
        <v>-8.3509602236920273</v>
      </c>
      <c r="O34" s="36">
        <f t="shared" si="30"/>
        <v>35.412458466567756</v>
      </c>
      <c r="P34" s="36">
        <f t="shared" si="30"/>
        <v>65.518708674419344</v>
      </c>
      <c r="Q34" s="36">
        <f t="shared" si="30"/>
        <v>-84.888318384668466</v>
      </c>
      <c r="R34" s="36">
        <f t="shared" si="30"/>
        <v>-110.61215424528083</v>
      </c>
      <c r="S34" s="36">
        <f t="shared" si="30"/>
        <v>17.49386494034573</v>
      </c>
      <c r="T34" s="36">
        <f t="shared" si="30"/>
        <v>7.7359442844494026</v>
      </c>
      <c r="U34" s="36">
        <f t="shared" si="30"/>
        <v>-4.8784210146272642</v>
      </c>
      <c r="V34" s="36">
        <f t="shared" si="30"/>
        <v>43.881762813705507</v>
      </c>
      <c r="W34" s="36">
        <f t="shared" si="30"/>
        <v>82.382126990214914</v>
      </c>
      <c r="X34" s="36">
        <f t="shared" si="13"/>
        <v>45.456559287341406</v>
      </c>
      <c r="Y34" s="71">
        <f t="shared" si="13"/>
        <v>9.7363334540862922</v>
      </c>
      <c r="Z34" s="71">
        <f t="shared" si="14"/>
        <v>-40.359209400909762</v>
      </c>
      <c r="AA34" s="71">
        <f t="shared" si="15"/>
        <v>-1.2074355848906464</v>
      </c>
    </row>
    <row r="35" spans="1:27" x14ac:dyDescent="0.35">
      <c r="A35" s="55" t="s">
        <v>52</v>
      </c>
      <c r="B35" s="31"/>
      <c r="C35" s="36">
        <f t="shared" ref="C35:W35" si="31">IF(C17="..","..",C17-$B17)</f>
        <v>-20.710768475491037</v>
      </c>
      <c r="D35" s="36">
        <f t="shared" si="31"/>
        <v>3.4478817348171162</v>
      </c>
      <c r="E35" s="36">
        <f t="shared" si="31"/>
        <v>-15.754715891798526</v>
      </c>
      <c r="F35" s="36">
        <f t="shared" si="31"/>
        <v>-60.466897598435864</v>
      </c>
      <c r="G35" s="36">
        <f t="shared" si="31"/>
        <v>-19.272362819990093</v>
      </c>
      <c r="H35" s="36">
        <f t="shared" si="31"/>
        <v>114.55779849096106</v>
      </c>
      <c r="I35" s="36">
        <f t="shared" si="31"/>
        <v>-16.754975537932239</v>
      </c>
      <c r="J35" s="36">
        <f t="shared" si="31"/>
        <v>-28.755347327724238</v>
      </c>
      <c r="K35" s="36">
        <f t="shared" si="31"/>
        <v>116.09807515851637</v>
      </c>
      <c r="L35" s="36">
        <f t="shared" si="31"/>
        <v>-27.883741658389155</v>
      </c>
      <c r="M35" s="36">
        <f t="shared" si="31"/>
        <v>49.866247118233133</v>
      </c>
      <c r="N35" s="36">
        <f t="shared" si="31"/>
        <v>24.971713930740236</v>
      </c>
      <c r="O35" s="36">
        <f t="shared" si="31"/>
        <v>-27.554822686754207</v>
      </c>
      <c r="P35" s="36">
        <f t="shared" si="31"/>
        <v>-46.816230421092897</v>
      </c>
      <c r="Q35" s="36">
        <f t="shared" si="31"/>
        <v>104.21506035142542</v>
      </c>
      <c r="R35" s="36">
        <f t="shared" si="31"/>
        <v>-45.759630001699279</v>
      </c>
      <c r="S35" s="36">
        <f t="shared" si="31"/>
        <v>-31.152892102222765</v>
      </c>
      <c r="T35" s="36">
        <f t="shared" si="31"/>
        <v>1.6717117184803953</v>
      </c>
      <c r="U35" s="36">
        <f t="shared" si="31"/>
        <v>-88.334080450597938</v>
      </c>
      <c r="V35" s="36">
        <f t="shared" si="31"/>
        <v>38.312952034926951</v>
      </c>
      <c r="W35" s="36">
        <f t="shared" si="31"/>
        <v>-44.63574404146334</v>
      </c>
      <c r="X35" s="36">
        <f t="shared" si="13"/>
        <v>28.848010019271271</v>
      </c>
      <c r="Y35" s="71">
        <f t="shared" si="13"/>
        <v>-52.239151998620898</v>
      </c>
      <c r="Z35" s="71">
        <f t="shared" si="14"/>
        <v>-71.256872918977223</v>
      </c>
      <c r="AA35" s="71">
        <f t="shared" si="15"/>
        <v>28.158344841552292</v>
      </c>
    </row>
    <row r="36" spans="1:27" x14ac:dyDescent="0.35">
      <c r="A36" s="55" t="s">
        <v>53</v>
      </c>
      <c r="B36" s="31"/>
      <c r="C36" s="36">
        <f t="shared" ref="C36:V36" si="32">IF(C18="..","..",C18-$B18)</f>
        <v>-94.296200136090988</v>
      </c>
      <c r="D36" s="36">
        <f t="shared" si="32"/>
        <v>-111.00387181324636</v>
      </c>
      <c r="E36" s="36">
        <f t="shared" si="32"/>
        <v>-18.908163593076353</v>
      </c>
      <c r="F36" s="36">
        <f t="shared" si="32"/>
        <v>29.867320605657568</v>
      </c>
      <c r="G36" s="36">
        <f t="shared" si="32"/>
        <v>-77.071414279964031</v>
      </c>
      <c r="H36" s="36">
        <f t="shared" si="32"/>
        <v>142.97640731288246</v>
      </c>
      <c r="I36" s="36">
        <f t="shared" si="32"/>
        <v>-19.652121917942395</v>
      </c>
      <c r="J36" s="36">
        <f t="shared" si="32"/>
        <v>-28.506324368208254</v>
      </c>
      <c r="K36" s="36">
        <f t="shared" si="32"/>
        <v>-98.30974586940809</v>
      </c>
      <c r="L36" s="36">
        <f t="shared" si="32"/>
        <v>-124.47880497669075</v>
      </c>
      <c r="M36" s="36">
        <f t="shared" si="32"/>
        <v>143.79149455986558</v>
      </c>
      <c r="N36" s="36">
        <f t="shared" si="32"/>
        <v>21.704964777409486</v>
      </c>
      <c r="O36" s="36">
        <f t="shared" si="32"/>
        <v>99.305697618667438</v>
      </c>
      <c r="P36" s="36">
        <f t="shared" si="32"/>
        <v>39.141602369090833</v>
      </c>
      <c r="Q36" s="36">
        <f t="shared" si="32"/>
        <v>134.01798672879991</v>
      </c>
      <c r="R36" s="36">
        <f t="shared" si="32"/>
        <v>-36.818267584843426</v>
      </c>
      <c r="S36" s="36">
        <f t="shared" si="32"/>
        <v>-34.290532516851954</v>
      </c>
      <c r="T36" s="36">
        <f t="shared" si="32"/>
        <v>-42.3698620000266</v>
      </c>
      <c r="U36" s="36">
        <f t="shared" si="32"/>
        <v>41.228764359475718</v>
      </c>
      <c r="V36" s="36">
        <f t="shared" si="32"/>
        <v>-9.694513334771699</v>
      </c>
      <c r="W36" s="36">
        <f t="shared" ref="W36" si="33">IF(W18="..","..",W18-$B18)</f>
        <v>-50.930616076818382</v>
      </c>
      <c r="X36" s="36">
        <f t="shared" si="13"/>
        <v>-54.19113736980826</v>
      </c>
      <c r="Y36" s="71">
        <f t="shared" si="13"/>
        <v>27.947451173686687</v>
      </c>
      <c r="Z36" s="71">
        <f t="shared" si="14"/>
        <v>34.316136200533236</v>
      </c>
      <c r="AA36" s="71">
        <f t="shared" si="14"/>
        <v>-12.25769027647388</v>
      </c>
    </row>
    <row r="37" spans="1:27" x14ac:dyDescent="0.35">
      <c r="A37" s="54" t="s">
        <v>56</v>
      </c>
      <c r="B37" s="32"/>
      <c r="C37" s="38">
        <f t="shared" ref="C37:V37" si="34">IF(C19="..","..",C19-$B19)</f>
        <v>-146.14829194927952</v>
      </c>
      <c r="D37" s="38">
        <f t="shared" si="34"/>
        <v>124.60375495209132</v>
      </c>
      <c r="E37" s="38">
        <f t="shared" si="34"/>
        <v>-136.7414933590606</v>
      </c>
      <c r="F37" s="38">
        <f t="shared" si="34"/>
        <v>-23.702137429529728</v>
      </c>
      <c r="G37" s="38">
        <f t="shared" si="34"/>
        <v>5.8634428397776333</v>
      </c>
      <c r="H37" s="38">
        <f t="shared" si="34"/>
        <v>-100.38180304473025</v>
      </c>
      <c r="I37" s="38">
        <f t="shared" si="34"/>
        <v>88.756089073874989</v>
      </c>
      <c r="J37" s="38">
        <f t="shared" si="34"/>
        <v>129.62283257312788</v>
      </c>
      <c r="K37" s="38">
        <f t="shared" si="34"/>
        <v>-71.841885327716454</v>
      </c>
      <c r="L37" s="38">
        <f t="shared" si="34"/>
        <v>-200.72691062992641</v>
      </c>
      <c r="M37" s="38">
        <f t="shared" si="34"/>
        <v>-3.6066067079838717</v>
      </c>
      <c r="N37" s="38">
        <f t="shared" si="34"/>
        <v>-67.215617930851124</v>
      </c>
      <c r="O37" s="38">
        <f t="shared" si="34"/>
        <v>-141.00754224849857</v>
      </c>
      <c r="P37" s="38">
        <f t="shared" si="34"/>
        <v>118.53086923894875</v>
      </c>
      <c r="Q37" s="38">
        <f t="shared" si="34"/>
        <v>127.3960137739333</v>
      </c>
      <c r="R37" s="38">
        <f t="shared" si="34"/>
        <v>74.275375144426562</v>
      </c>
      <c r="S37" s="38">
        <f t="shared" si="34"/>
        <v>-49.627399701954573</v>
      </c>
      <c r="T37" s="38">
        <f t="shared" si="34"/>
        <v>-29.211459765983193</v>
      </c>
      <c r="U37" s="38">
        <f t="shared" si="34"/>
        <v>-62.242147709402502</v>
      </c>
      <c r="V37" s="38">
        <f t="shared" si="34"/>
        <v>219.7015335789032</v>
      </c>
      <c r="W37" s="38">
        <f t="shared" ref="W37:AA39" si="35">IF(W19="..","..",W19-$B19)</f>
        <v>-2.4449073194462017</v>
      </c>
      <c r="X37" s="38">
        <f t="shared" si="35"/>
        <v>-15.686411322963863</v>
      </c>
      <c r="Y37" s="74">
        <f t="shared" si="35"/>
        <v>-18.757533130465049</v>
      </c>
      <c r="Z37" s="74">
        <f t="shared" si="35"/>
        <v>10.733405496545799</v>
      </c>
      <c r="AA37" s="74">
        <f t="shared" si="35"/>
        <v>-133.69827341377993</v>
      </c>
    </row>
    <row r="38" spans="1:27" x14ac:dyDescent="0.35">
      <c r="A38" s="55" t="s">
        <v>57</v>
      </c>
      <c r="B38" s="31"/>
      <c r="C38" s="36">
        <f t="shared" ref="C38:V38" si="36">IF(C20="..","..",C20-$B20)</f>
        <v>-63.960766411939005</v>
      </c>
      <c r="D38" s="36">
        <f t="shared" si="36"/>
        <v>77.687148958523153</v>
      </c>
      <c r="E38" s="36">
        <f t="shared" si="36"/>
        <v>17.619328140937512</v>
      </c>
      <c r="F38" s="36">
        <f t="shared" si="36"/>
        <v>33.784999689897347</v>
      </c>
      <c r="G38" s="36">
        <f t="shared" si="36"/>
        <v>46.598320617863635</v>
      </c>
      <c r="H38" s="36">
        <f t="shared" si="36"/>
        <v>42.050154456787595</v>
      </c>
      <c r="I38" s="36">
        <f t="shared" si="36"/>
        <v>5.4843076150265802</v>
      </c>
      <c r="J38" s="36">
        <f t="shared" si="36"/>
        <v>-50.150037142452561</v>
      </c>
      <c r="K38" s="36">
        <f t="shared" si="36"/>
        <v>28.846412595012168</v>
      </c>
      <c r="L38" s="36">
        <f t="shared" si="36"/>
        <v>-89.265485291855953</v>
      </c>
      <c r="M38" s="36">
        <f t="shared" si="36"/>
        <v>107.24908349511622</v>
      </c>
      <c r="N38" s="36">
        <f t="shared" si="36"/>
        <v>18.771884773262968</v>
      </c>
      <c r="O38" s="36">
        <f t="shared" si="36"/>
        <v>-4.0467181662201881</v>
      </c>
      <c r="P38" s="36">
        <f t="shared" si="36"/>
        <v>12.639290717705933</v>
      </c>
      <c r="Q38" s="36">
        <f t="shared" si="36"/>
        <v>72.406287139989331</v>
      </c>
      <c r="R38" s="36">
        <f t="shared" si="36"/>
        <v>-13.990585474053375</v>
      </c>
      <c r="S38" s="36">
        <f t="shared" si="36"/>
        <v>-25.56068397943551</v>
      </c>
      <c r="T38" s="36">
        <f t="shared" si="36"/>
        <v>-54.950416769445553</v>
      </c>
      <c r="U38" s="36">
        <f t="shared" si="36"/>
        <v>-61.315690715692966</v>
      </c>
      <c r="V38" s="36">
        <f t="shared" si="36"/>
        <v>-58.591933451236002</v>
      </c>
      <c r="W38" s="36">
        <f t="shared" si="35"/>
        <v>-105.26566720973111</v>
      </c>
      <c r="X38" s="36">
        <f t="shared" si="35"/>
        <v>1.4904791129782211</v>
      </c>
      <c r="Y38" s="71">
        <f t="shared" si="35"/>
        <v>-78.954038116405002</v>
      </c>
      <c r="Z38" s="71">
        <f t="shared" si="35"/>
        <v>12.347666343734431</v>
      </c>
      <c r="AA38" s="71">
        <f t="shared" si="35"/>
        <v>-8.2404986017629085</v>
      </c>
    </row>
    <row r="39" spans="1:27" x14ac:dyDescent="0.35">
      <c r="A39" s="55" t="s">
        <v>58</v>
      </c>
      <c r="B39" s="31"/>
      <c r="C39" s="36">
        <f t="shared" ref="C39:V39" si="37">IF(C21="..","..",C21-$B21)</f>
        <v>-11.157992472568822</v>
      </c>
      <c r="D39" s="36">
        <f t="shared" si="37"/>
        <v>-75.0576406068013</v>
      </c>
      <c r="E39" s="36">
        <f t="shared" si="37"/>
        <v>-138.29312568255273</v>
      </c>
      <c r="F39" s="36">
        <f t="shared" si="37"/>
        <v>98.614571204306458</v>
      </c>
      <c r="G39" s="36">
        <f t="shared" si="37"/>
        <v>-36.755496036888758</v>
      </c>
      <c r="H39" s="36">
        <f t="shared" si="37"/>
        <v>-9.9456271356445995</v>
      </c>
      <c r="I39" s="36">
        <f t="shared" si="37"/>
        <v>-30.501180928809674</v>
      </c>
      <c r="J39" s="36">
        <f t="shared" si="37"/>
        <v>15.888521196461397</v>
      </c>
      <c r="K39" s="36">
        <f t="shared" si="37"/>
        <v>81.215626749984835</v>
      </c>
      <c r="L39" s="36">
        <f t="shared" si="37"/>
        <v>47.072650941106929</v>
      </c>
      <c r="M39" s="36">
        <f t="shared" si="37"/>
        <v>82.035005925404448</v>
      </c>
      <c r="N39" s="36">
        <f t="shared" si="37"/>
        <v>28.518036598365654</v>
      </c>
      <c r="O39" s="36">
        <f t="shared" si="37"/>
        <v>-77.86883540450907</v>
      </c>
      <c r="P39" s="36">
        <f t="shared" si="37"/>
        <v>-106.23813626569864</v>
      </c>
      <c r="Q39" s="36">
        <f t="shared" si="37"/>
        <v>-67.60879037834502</v>
      </c>
      <c r="R39" s="36">
        <f t="shared" si="37"/>
        <v>75.72098659584816</v>
      </c>
      <c r="S39" s="36">
        <f t="shared" si="37"/>
        <v>16.366275932748067</v>
      </c>
      <c r="T39" s="36">
        <f t="shared" si="37"/>
        <v>0.16560619280789979</v>
      </c>
      <c r="U39" s="36">
        <f t="shared" si="37"/>
        <v>130.77589140181249</v>
      </c>
      <c r="V39" s="36">
        <f t="shared" si="37"/>
        <v>63.87626765237178</v>
      </c>
      <c r="W39" s="36">
        <f t="shared" si="35"/>
        <v>-97.980607951967443</v>
      </c>
      <c r="X39" s="36">
        <f t="shared" si="35"/>
        <v>-75.617228743310534</v>
      </c>
      <c r="Y39" s="71">
        <f t="shared" si="35"/>
        <v>63.778202210726761</v>
      </c>
      <c r="Z39" s="71">
        <f t="shared" si="35"/>
        <v>11.623106615530105</v>
      </c>
      <c r="AA39" s="71">
        <f t="shared" si="35"/>
        <v>-22.491798065358807</v>
      </c>
    </row>
    <row r="40" spans="1:27" x14ac:dyDescent="0.35">
      <c r="A40" s="56" t="s">
        <v>59</v>
      </c>
      <c r="B40" s="33"/>
      <c r="C40" s="40">
        <f t="shared" ref="C40:V40" si="38">IF(C22="..","..",C22-$B22)</f>
        <v>-86.22691251190281</v>
      </c>
      <c r="D40" s="40">
        <f t="shared" si="38"/>
        <v>-112.16466612499721</v>
      </c>
      <c r="E40" s="40">
        <f t="shared" si="38"/>
        <v>-141.44977970876664</v>
      </c>
      <c r="F40" s="40">
        <f t="shared" si="38"/>
        <v>-3.2261255505366648</v>
      </c>
      <c r="G40" s="40">
        <f t="shared" si="38"/>
        <v>-80.618261663004091</v>
      </c>
      <c r="H40" s="40">
        <f t="shared" si="38"/>
        <v>222.97725122873612</v>
      </c>
      <c r="I40" s="40">
        <f t="shared" si="38"/>
        <v>-85.075181821761248</v>
      </c>
      <c r="J40" s="40">
        <f t="shared" si="38"/>
        <v>30.384441019213455</v>
      </c>
      <c r="K40" s="40">
        <f t="shared" si="38"/>
        <v>-12.431451339728653</v>
      </c>
      <c r="L40" s="40">
        <f t="shared" si="38"/>
        <v>-174.12392226610444</v>
      </c>
      <c r="M40" s="40">
        <f t="shared" si="38"/>
        <v>265.81942125364299</v>
      </c>
      <c r="N40" s="40">
        <f t="shared" si="38"/>
        <v>38.325718484457752</v>
      </c>
      <c r="O40" s="40">
        <f t="shared" si="38"/>
        <v>107.16333339848097</v>
      </c>
      <c r="P40" s="40">
        <f t="shared" si="38"/>
        <v>57.844080622417323</v>
      </c>
      <c r="Q40" s="40">
        <f t="shared" si="38"/>
        <v>153.34472869555691</v>
      </c>
      <c r="R40" s="40">
        <f t="shared" si="38"/>
        <v>-193.19005183182344</v>
      </c>
      <c r="S40" s="40">
        <f t="shared" si="38"/>
        <v>-47.949559678728974</v>
      </c>
      <c r="T40" s="40">
        <f t="shared" si="38"/>
        <v>-32.962205997096703</v>
      </c>
      <c r="U40" s="40">
        <f t="shared" si="38"/>
        <v>-51.983737105749412</v>
      </c>
      <c r="V40" s="40">
        <f t="shared" si="38"/>
        <v>72.500201513860816</v>
      </c>
      <c r="W40" s="40">
        <f t="shared" ref="W40:AA40" si="39">IF(W22="..","..",W22-$B22)</f>
        <v>-13.184233128066751</v>
      </c>
      <c r="X40" s="40">
        <f t="shared" si="39"/>
        <v>20.113431936804432</v>
      </c>
      <c r="Y40" s="73">
        <f t="shared" si="39"/>
        <v>-14.555367370847875</v>
      </c>
      <c r="Z40" s="73">
        <f t="shared" si="39"/>
        <v>-77.299946119353706</v>
      </c>
      <c r="AA40" s="73">
        <f t="shared" si="39"/>
        <v>14.693218980187794</v>
      </c>
    </row>
    <row r="41" spans="1:27" x14ac:dyDescent="0.35">
      <c r="A41" s="61" t="s">
        <v>60</v>
      </c>
      <c r="B41" s="32"/>
      <c r="C41" s="38">
        <f t="shared" ref="C41:V41" si="40">IF(C23="..","..",C23-$B23)</f>
        <v>-307.49396334569042</v>
      </c>
      <c r="D41" s="38">
        <f t="shared" si="40"/>
        <v>15.068597178815708</v>
      </c>
      <c r="E41" s="38">
        <f t="shared" si="40"/>
        <v>-398.86507060944268</v>
      </c>
      <c r="F41" s="38">
        <f t="shared" si="40"/>
        <v>105.47130791413701</v>
      </c>
      <c r="G41" s="38">
        <f t="shared" si="40"/>
        <v>-64.911994242251922</v>
      </c>
      <c r="H41" s="38">
        <f t="shared" si="40"/>
        <v>154.69997550514859</v>
      </c>
      <c r="I41" s="38">
        <f t="shared" si="40"/>
        <v>-21.335966061669978</v>
      </c>
      <c r="J41" s="38">
        <f t="shared" si="40"/>
        <v>125.74575764635006</v>
      </c>
      <c r="K41" s="38">
        <f t="shared" si="40"/>
        <v>25.788702677551782</v>
      </c>
      <c r="L41" s="38">
        <f t="shared" si="40"/>
        <v>-417.04366724678027</v>
      </c>
      <c r="M41" s="38">
        <f t="shared" si="40"/>
        <v>451.49690396617962</v>
      </c>
      <c r="N41" s="38">
        <f t="shared" si="40"/>
        <v>18.400021925234796</v>
      </c>
      <c r="O41" s="38">
        <f t="shared" si="40"/>
        <v>-115.75976242074717</v>
      </c>
      <c r="P41" s="38">
        <f t="shared" si="40"/>
        <v>82.776104313373253</v>
      </c>
      <c r="Q41" s="38">
        <f t="shared" si="40"/>
        <v>285.53823923113441</v>
      </c>
      <c r="R41" s="38">
        <f t="shared" si="40"/>
        <v>-57.18427556560232</v>
      </c>
      <c r="S41" s="38">
        <f t="shared" si="40"/>
        <v>-106.77136742737139</v>
      </c>
      <c r="T41" s="38">
        <f t="shared" si="40"/>
        <v>-116.95847633971789</v>
      </c>
      <c r="U41" s="38">
        <f t="shared" si="40"/>
        <v>-44.765684129032934</v>
      </c>
      <c r="V41" s="38">
        <f t="shared" si="40"/>
        <v>297.48606929389939</v>
      </c>
      <c r="W41" s="38">
        <f t="shared" ref="W41:AA41" si="41">IF(W23="..","..",W23-$B23)</f>
        <v>-218.87541560921181</v>
      </c>
      <c r="X41" s="38">
        <f t="shared" si="41"/>
        <v>-69.699729016492256</v>
      </c>
      <c r="Y41" s="74">
        <f t="shared" si="41"/>
        <v>-48.488736406991393</v>
      </c>
      <c r="Z41" s="74">
        <f t="shared" si="41"/>
        <v>-42.595767663543711</v>
      </c>
      <c r="AA41" s="74">
        <f t="shared" si="41"/>
        <v>-149.73735110071402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2026-01-07T11:04:09Z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