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govuk-my.sharepoint.com/personal/elaine_gowran_education_gov_uk/Documents/Desktop/"/>
    </mc:Choice>
  </mc:AlternateContent>
  <xr:revisionPtr revIDLastSave="1" documentId="8_{CE289752-EB50-4227-97FA-01B8EA09BE18}" xr6:coauthVersionLast="47" xr6:coauthVersionMax="47" xr10:uidLastSave="{E831072B-4E7F-494C-8F31-DCFF00B99501}"/>
  <bookViews>
    <workbookView xWindow="-110" yWindow="-110" windowWidth="22780" windowHeight="14540" tabRatio="603" firstSheet="3" activeTab="7" xr2:uid="{A597530A-78BB-4390-B39A-89FB9407D6D5}"/>
  </bookViews>
  <sheets>
    <sheet name="Disclaimer" sheetId="4" r:id="rId1"/>
    <sheet name="Notes on using matrix" sheetId="2" r:id="rId2"/>
    <sheet name="Matrix (horizontal search)" sheetId="11" r:id="rId3"/>
    <sheet name="Matrix (vertical search)" sheetId="12" r:id="rId4"/>
    <sheet name="Cloud definitions" sheetId="17" r:id="rId5"/>
    <sheet name="FMS software providers" sheetId="16" r:id="rId6"/>
    <sheet name="Change log" sheetId="18" r:id="rId7"/>
    <sheet name="Version Change" sheetId="14" r:id="rId8"/>
  </sheets>
  <definedNames>
    <definedName name="_xlnm._FilterDatabase" localSheetId="2" hidden="1">'Matrix (horizontal search)'!$A$2:$AM$21</definedName>
    <definedName name="_xlnm._FilterDatabase" localSheetId="3" hidden="1">'Matrix (vertical search)'!$A$2:$U$40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6" l="1"/>
  <c r="M27" i="16"/>
  <c r="R26" i="16"/>
  <c r="O26" i="16"/>
  <c r="R25" i="16"/>
  <c r="O25" i="16"/>
  <c r="C25" i="16"/>
  <c r="B25" i="16"/>
  <c r="R24" i="16"/>
  <c r="O24" i="16"/>
  <c r="R23" i="16"/>
  <c r="O23" i="16"/>
  <c r="R22" i="16"/>
  <c r="O22" i="16"/>
  <c r="R21" i="16"/>
  <c r="O21" i="16"/>
  <c r="R20" i="16"/>
  <c r="O20" i="16"/>
  <c r="R19" i="16"/>
  <c r="O19" i="16"/>
  <c r="R18" i="16"/>
  <c r="O18" i="16"/>
  <c r="C18" i="16"/>
  <c r="B18" i="16"/>
  <c r="R17" i="16"/>
  <c r="O17" i="16"/>
  <c r="R16" i="16"/>
  <c r="O16" i="16"/>
  <c r="R15" i="16"/>
  <c r="O15" i="16"/>
  <c r="C15" i="16"/>
  <c r="B15" i="16"/>
  <c r="R14" i="16"/>
  <c r="O14" i="16"/>
  <c r="R13" i="16"/>
  <c r="O13" i="16"/>
  <c r="R12" i="16"/>
  <c r="O12" i="16"/>
  <c r="R11" i="16"/>
  <c r="O11" i="16"/>
  <c r="R10" i="16"/>
  <c r="O10" i="16"/>
  <c r="R9" i="16"/>
  <c r="O9" i="16"/>
  <c r="R8" i="16"/>
  <c r="O8" i="16"/>
  <c r="R7" i="16"/>
  <c r="O7" i="16"/>
  <c r="R6" i="16"/>
  <c r="O6" i="16"/>
  <c r="R5" i="16"/>
  <c r="O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 Aaminah</author>
  </authors>
  <commentList>
    <comment ref="B4" authorId="0" shapeId="0" xr:uid="{7A8E7AA2-B6DE-4BFA-AA81-79AE4011B242}">
      <text>
        <r>
          <rPr>
            <sz val="9"/>
            <color indexed="81"/>
            <rFont val="Tahoma"/>
            <family val="2"/>
          </rPr>
          <t>Data taken from AR 21/22 with some amendments where known</t>
        </r>
      </text>
    </comment>
    <comment ref="C4" authorId="0" shapeId="0" xr:uid="{ECBD6C01-CE78-4DB8-9866-506AEE556CBF}">
      <text>
        <r>
          <rPr>
            <sz val="9"/>
            <color indexed="81"/>
            <rFont val="Tahoma"/>
            <family val="2"/>
          </rPr>
          <t>Data taken from AR 22/23 with some amendments where known</t>
        </r>
      </text>
    </comment>
    <comment ref="E4" authorId="0" shapeId="0" xr:uid="{A860276A-364A-4910-B382-4CE9F5B9664B}">
      <text>
        <r>
          <rPr>
            <sz val="9"/>
            <color indexed="81"/>
            <rFont val="Tahoma"/>
            <family val="2"/>
          </rPr>
          <t>Data taken from AR 23/24 with some amendments where known</t>
        </r>
      </text>
    </comment>
  </commentList>
</comments>
</file>

<file path=xl/sharedStrings.xml><?xml version="1.0" encoding="utf-8"?>
<sst xmlns="http://schemas.openxmlformats.org/spreadsheetml/2006/main" count="1983" uniqueCount="489">
  <si>
    <r>
      <rPr>
        <u/>
        <sz val="12"/>
        <rFont val="Arial"/>
        <family val="2"/>
      </rPr>
      <t>Disclaimer</t>
    </r>
    <r>
      <rPr>
        <u/>
        <sz val="12"/>
        <color rgb="FFFF0000"/>
        <rFont val="Arial"/>
        <family val="2"/>
      </rPr>
      <t xml:space="preserve">
</t>
    </r>
    <r>
      <rPr>
        <sz val="12"/>
        <color rgb="FF0B0C0C"/>
        <rFont val="Arial"/>
        <family val="2"/>
      </rPr>
      <t xml:space="preserve">This table shows the key features of the financial management systems (FMS) currently used by schools when recording and reporting financial data. Schools can use the table to help them to compare FMS providers when they are deciding whether to move to a new FMS.
It gives details on features the FMS providers claim are available in their system. The table also shows whether FMS providers are part of a DfE-approved framework.
</t>
    </r>
    <r>
      <rPr>
        <b/>
        <sz val="12"/>
        <color rgb="FF0B0C0C"/>
        <rFont val="Arial"/>
        <family val="2"/>
      </rPr>
      <t xml:space="preserve">The table explicitly does not endorse or recommend any of the FMS providers listed and you can read more about these providers on their own websites.
</t>
    </r>
    <r>
      <rPr>
        <sz val="12"/>
        <color rgb="FF0B0C0C"/>
        <rFont val="Arial"/>
        <family val="2"/>
      </rPr>
      <t xml:space="preserve">
</t>
    </r>
    <r>
      <rPr>
        <b/>
        <sz val="12"/>
        <color rgb="FF0B0C0C"/>
        <rFont val="Arial"/>
        <family val="2"/>
      </rPr>
      <t xml:space="preserve">Trusts/schools must still carry out their own detailed due diligence, including checking the accuracy of information given on or collated from provider websites, before they make a final decision about whether to change FMS and which FMS to move to.
</t>
    </r>
    <r>
      <rPr>
        <sz val="12"/>
        <color rgb="FF0B0C0C"/>
        <rFont val="Arial"/>
        <family val="2"/>
      </rPr>
      <t xml:space="preserve">
Data shown in 'FMS software providers' tab is taken from Accounts Return data, therefore, this data has been provided by the trust or their auditor. The DfE have made updates to this information where known. 
</t>
    </r>
  </si>
  <si>
    <t>FMS comparison matrix: Instructions for use</t>
  </si>
  <si>
    <t>General notes for use:</t>
  </si>
  <si>
    <t xml:space="preserve"> - This is the best information we have at this time, which is based on knowledge of working with the FMS provider and information available on providers webpages.</t>
  </si>
  <si>
    <t xml:space="preserve"> - Providers listed are the results from the accounts return 2022/23 question "Which primary financial management system will your trust use for 2023/24?"</t>
  </si>
  <si>
    <t xml:space="preserve"> - This information will be updated regularly to reflect updates received from FMS providers and will be listed on the 'Change log' tab.</t>
  </si>
  <si>
    <t xml:space="preserve"> - The matrix is primarily designed for academy trusts but may also be used by LA maintained schools, whilst noting that some of the criteria are specific to academy trusts.</t>
  </si>
  <si>
    <t xml:space="preserve"> - FMS providers are listed in alphabetical order.</t>
  </si>
  <si>
    <t xml:space="preserve"> - In some cases, where an FMS provider supplies more than one named software product, data is shown for each. Versions within a named software product are not split down.</t>
  </si>
  <si>
    <t xml:space="preserve"> - Sage and Xero software products are supplied by multiple providers and we have captured these where known.</t>
  </si>
  <si>
    <t xml:space="preserve"> - Please read the 'Disclaimer' tab in conjunction with using this matrix.</t>
  </si>
  <si>
    <t>Using the matrix:</t>
  </si>
  <si>
    <t xml:space="preserve"> - Firstly review sections 4,5 and 7 of the 'Guide to the FMS comparison matrix' see link below.</t>
  </si>
  <si>
    <t xml:space="preserve"> - Use the 'Matrix (vertical search)' tab to filter on the criteria to select your preferred FMS providers.</t>
  </si>
  <si>
    <t xml:space="preserve"> - Use the 'Matrix (horizontal search)' tab to hide columns when you are reducing down your top list of chosen FMS providers so it is easier to compare side by side.</t>
  </si>
  <si>
    <t xml:space="preserve">Further information can be found on the following link: </t>
  </si>
  <si>
    <t>Guide to the FMS comparison matrix</t>
  </si>
  <si>
    <t>FMS provider comparison matrix</t>
  </si>
  <si>
    <t>FMS provider name</t>
  </si>
  <si>
    <t>Anagram Encore</t>
  </si>
  <si>
    <t>Aqilla</t>
  </si>
  <si>
    <t>Blucar</t>
  </si>
  <si>
    <t>Bromcom</t>
  </si>
  <si>
    <t>Chess ICT</t>
  </si>
  <si>
    <t>Civica</t>
  </si>
  <si>
    <r>
      <t xml:space="preserve">Educator Solutions 
</t>
    </r>
    <r>
      <rPr>
        <b/>
        <sz val="12"/>
        <color rgb="FF000000"/>
        <rFont val="Calibri"/>
        <family val="2"/>
        <scheme val="minor"/>
      </rPr>
      <t>(Norfolk County Council)</t>
    </r>
  </si>
  <si>
    <t xml:space="preserve">Engage </t>
  </si>
  <si>
    <t>ESS</t>
  </si>
  <si>
    <t>Exchequor Euro</t>
  </si>
  <si>
    <t>GCC Innova</t>
  </si>
  <si>
    <t>Hoge 100</t>
  </si>
  <si>
    <t>Impress Solutions</t>
  </si>
  <si>
    <t>Innov8</t>
  </si>
  <si>
    <t>ION</t>
  </si>
  <si>
    <t>Iplicit</t>
  </si>
  <si>
    <r>
      <t xml:space="preserve">IRIS 
</t>
    </r>
    <r>
      <rPr>
        <b/>
        <sz val="12"/>
        <color rgb="FF000000"/>
        <rFont val="Calibri"/>
        <family val="2"/>
        <scheme val="minor"/>
      </rPr>
      <t>(formerly PSF)</t>
    </r>
  </si>
  <si>
    <t>Liberty Accounts</t>
  </si>
  <si>
    <t>Microsoft Dynamics</t>
  </si>
  <si>
    <t xml:space="preserve">MLG Education Services </t>
  </si>
  <si>
    <t>Moore Insight</t>
  </si>
  <si>
    <t>OpenAccounts</t>
  </si>
  <si>
    <t>Oracle</t>
  </si>
  <si>
    <t>Pegasus Opera</t>
  </si>
  <si>
    <t>Quickbooks</t>
  </si>
  <si>
    <r>
      <t xml:space="preserve">Sage
</t>
    </r>
    <r>
      <rPr>
        <b/>
        <sz val="12"/>
        <color rgb="FF000000"/>
        <rFont val="Calibri"/>
        <family val="2"/>
        <scheme val="minor"/>
      </rPr>
      <t>(Software directly purchased from Sage rather than via a partner)</t>
    </r>
  </si>
  <si>
    <t>SAP</t>
  </si>
  <si>
    <t>Solutions for Accounting</t>
  </si>
  <si>
    <t>Sun Systems (Lake)</t>
  </si>
  <si>
    <t>Symmetry</t>
  </si>
  <si>
    <t xml:space="preserve">TSG / DAYTA </t>
  </si>
  <si>
    <r>
      <t xml:space="preserve">Unit4 Enterprise Resource Planning </t>
    </r>
    <r>
      <rPr>
        <b/>
        <sz val="12"/>
        <color rgb="FF000000"/>
        <rFont val="Calibri"/>
        <family val="2"/>
        <scheme val="minor"/>
      </rPr>
      <t>(formerly Agresso)</t>
    </r>
  </si>
  <si>
    <t>William Giles</t>
  </si>
  <si>
    <t>Xero for Education (provided by Thorne Widgery)</t>
  </si>
  <si>
    <r>
      <t xml:space="preserve">Xero
</t>
    </r>
    <r>
      <rPr>
        <b/>
        <sz val="12"/>
        <color rgb="FF000000"/>
        <rFont val="Calibri"/>
        <family val="2"/>
        <scheme val="minor"/>
      </rPr>
      <t>(Software directly purchased from Xero rather than via a partner)</t>
    </r>
  </si>
  <si>
    <t>Software product name (where multiple products are offered)</t>
  </si>
  <si>
    <t>Encore Essentials
Encore Anywhere, 
Encore Premier, 
Encore Connect,
Encore Premier Plus</t>
  </si>
  <si>
    <t>e1 Finance</t>
  </si>
  <si>
    <t>MAT enterprise solution
Bromcom Finance
Vision x</t>
  </si>
  <si>
    <t xml:space="preserve">Sage 200 Cloud
Sage Intacct
</t>
  </si>
  <si>
    <t>Financials</t>
  </si>
  <si>
    <t>Resources 3200
(will not be supported from December 2024)</t>
  </si>
  <si>
    <t>STAR
Education Finance
Education Finance Star for Academies:</t>
  </si>
  <si>
    <t>Engage Accounts
-Engage Accounts Basic
-Engage Accounts Advanced</t>
  </si>
  <si>
    <t>SIMS</t>
  </si>
  <si>
    <t>FMS6</t>
  </si>
  <si>
    <t xml:space="preserve">Advanced Financials 
</t>
  </si>
  <si>
    <t xml:space="preserve">Sage 50
Sage 200
Microsoft 365 Business Central
</t>
  </si>
  <si>
    <t>Access Dimensions
Sage Intacct</t>
  </si>
  <si>
    <t xml:space="preserve">Sage 50 
Sage 200 
</t>
  </si>
  <si>
    <t xml:space="preserve">Sage 50
Sage 200
Sage Intacct
</t>
  </si>
  <si>
    <t xml:space="preserve">Sage Intacct for Education </t>
  </si>
  <si>
    <t>IRIS Financials</t>
  </si>
  <si>
    <t>Dynamics 365 Finance / Business Central</t>
  </si>
  <si>
    <t>Xero</t>
  </si>
  <si>
    <t>Xledger</t>
  </si>
  <si>
    <t>Opera 3</t>
  </si>
  <si>
    <t>Various</t>
  </si>
  <si>
    <t>Sage 50
Sage for Education
Sage 200 Professional
Sage Intacct for Education</t>
  </si>
  <si>
    <t>Quick start of Education 
Infor Sunsystems Proactis</t>
  </si>
  <si>
    <t>BluQube</t>
  </si>
  <si>
    <t>Sage Intacct for Education, Sage for Education</t>
  </si>
  <si>
    <t>Unit 4 for Education</t>
  </si>
  <si>
    <t>Xero 
&amp; 
XfE (Xero for education)</t>
  </si>
  <si>
    <t>Link to provider website</t>
  </si>
  <si>
    <t>https://www.anagramsystems.co.uk/</t>
  </si>
  <si>
    <t>https://www.aqilla.com/product/</t>
  </si>
  <si>
    <t>https://www.blucar.co.uk/</t>
  </si>
  <si>
    <t>https://bromcom.com/</t>
  </si>
  <si>
    <t>https://chessict.co.uk/products/cloud/software-as-a-service/sage-200-cloud</t>
  </si>
  <si>
    <t>https://www.civica.com/en-gb/sector-pages/education/</t>
  </si>
  <si>
    <t>https://www.schools.norfolk.gov.uk/school-finance/educationfinance-service/support-for-academies
https://vimeo.com/438603165</t>
  </si>
  <si>
    <t>https://engagesmis.com/engage-school-finance/engage-accounts/</t>
  </si>
  <si>
    <t>ESS SIMS | Thousands of schools trust SIMS every day (ess-sims.co.uk)</t>
  </si>
  <si>
    <t>SIMS Financial Management System (FMS) | ESS SIMS (ess-sims.co.uk)</t>
  </si>
  <si>
    <t>https://www.oneadvanced.com/software-by-sector/education/</t>
  </si>
  <si>
    <t>https://www.gcc.co.uk/services/</t>
  </si>
  <si>
    <t>The Gold Standard Finance System for Multi-Academy Trusts (hoge100.co.uk)</t>
  </si>
  <si>
    <t>https://www.impress-solutions.co.uk/accounting-solutions/</t>
  </si>
  <si>
    <t>Business Management | Innov8</t>
  </si>
  <si>
    <t>https://www.ionhq.co.uk/sage-intacct-for-education</t>
  </si>
  <si>
    <t>https://www.iplicit.com/</t>
  </si>
  <si>
    <t>https://www.iris.co.uk/education/financial-suite/iris-financials/academy-trusts/</t>
  </si>
  <si>
    <t>https://www.libertyaccounts.com/</t>
  </si>
  <si>
    <t>https://dynamics.microsoft.com/en-gb/finance/overview/?ef_id=_k_ad57d9821a6012d53d43bccc5efdc51a_k_&amp;OCID=AIDcmmv6h2jl8a_SEM__k_ad57d9821a6012d53d43bccc5efdc51a_k_&amp;msclkid=ad57d9821a6012d53d43bccc5efdc51a</t>
  </si>
  <si>
    <t>https://www.mlgeducationservices.co.uk/</t>
  </si>
  <si>
    <t>Moore Insight | Professional Services Consultancy</t>
  </si>
  <si>
    <t>https://www.oneadvanced.com/solutions/openaccounts/</t>
  </si>
  <si>
    <t>https://www.oracle.com/uk/erp/financials/</t>
  </si>
  <si>
    <t>https://www.pegasus.co.uk/software/</t>
  </si>
  <si>
    <t>https://quickbooks.intuit.com/uk/?&amp;msclkid=5b34577f459c1f31c0b5348010c88b60&amp;utm_source=bing&amp;utm_medium=cpc&amp;utm_campaign=QB_UK_BNG_B_Quickbooks_Core_Exact_Search_ALL&amp;utm_term=quickbooks&amp;utm_content=QB_B_Quickbooks_Exact&amp;gclid=5b34577f459c1f31c0b5348010c88b60&amp;gclsrc=3p.ds</t>
  </si>
  <si>
    <t>https://www.sage.com/en-gb/sage-business-cloud/intacct/</t>
  </si>
  <si>
    <t>Accounting, Financial Close, and Reporting Software | SAP</t>
  </si>
  <si>
    <t>Sage for Academies and MATs | Solutions for Accounting</t>
  </si>
  <si>
    <t>https://www.lake.co.uk/sunsystems/
Tel 0113 273 7788</t>
  </si>
  <si>
    <t>https://www.bluqube.co.uk/</t>
  </si>
  <si>
    <t>https://www.tsg.com/education</t>
  </si>
  <si>
    <t>https://www.unit4.com/products/erp-accounting-software</t>
  </si>
  <si>
    <t>https://www.williamsgiles.co.uk/industries/academy-schools-and-education/</t>
  </si>
  <si>
    <t>https://www.thornewidgery.co.uk/</t>
  </si>
  <si>
    <t>https://central.xero.com/s/</t>
  </si>
  <si>
    <t>Provider contact details</t>
  </si>
  <si>
    <t>sales@anagramsystems.co.uk</t>
  </si>
  <si>
    <t>https://www.aqilla.com/contact/
support@aqilla.com</t>
  </si>
  <si>
    <t>https://www.blucar.co.uk/contact-us</t>
  </si>
  <si>
    <t>https://bromcom.com/contact-us</t>
  </si>
  <si>
    <t>https://chessict.co.uk/customer-contact-hub/</t>
  </si>
  <si>
    <t>https://www.civica.com/en-us/about-us/contact-us/</t>
  </si>
  <si>
    <t>Education Finance - Schools and Academy Support
Email: finance.support@norfolk.gov.uk
Tel: 01603 307758
Accounting Software Support
Email: finance.systems@norfolk.gov.uk
Training Team
Email: finance.training@norfolk.gov.uk
Tel: 01603 306407
for more Information  and to make a booking: www.schools.norfolk.gov.uk/school-finance/educationfinance-service or call 01603 307758</t>
  </si>
  <si>
    <t>https://www.ess-sims.co.uk/contact-us</t>
  </si>
  <si>
    <t>https://www.oneadvanced.com/contact-us/</t>
  </si>
  <si>
    <t>https://www.gcc.co.uk/contact-us/</t>
  </si>
  <si>
    <t>Academy Finance Systems | Bespoke | Accounting | Box Office | ERP | (hoge100.co.uk)</t>
  </si>
  <si>
    <t>enquiries@impress-solutions.com</t>
  </si>
  <si>
    <t>info@innov8.co.uk</t>
  </si>
  <si>
    <t>jon.maddock@ionhq.co.uk</t>
  </si>
  <si>
    <t>https://www.iplicit.com/contact/general
info@iplicit.com</t>
  </si>
  <si>
    <t>Contact Us | IRIS</t>
  </si>
  <si>
    <t>sales@libertyaccounts.com</t>
  </si>
  <si>
    <t xml:space="preserve">https://dynamics.microsoft.com/en-us/contact-us/ chat, send a request or call </t>
  </si>
  <si>
    <t>Can submit "contact us" form or call 01926 679252 -9:00 -17:00</t>
  </si>
  <si>
    <t>Samuel.Rose@moore-insight.com</t>
  </si>
  <si>
    <t>Contact Us | Advanced (oneadvanced.com)</t>
  </si>
  <si>
    <t>We’re ready to help
Oracle advisor: +44 207 5626 823
Find phone numbers for your region or submit a 'Request a demo' dorm</t>
  </si>
  <si>
    <t>Customer Services
emea.support@infor.com
Maintenance Renewals
contracts@pegasus.co.uk</t>
  </si>
  <si>
    <t xml:space="preserve">Talk to us: 0808 239 3097  </t>
  </si>
  <si>
    <t>https://my.sage.co.uk/public/help.aspx#/contact?locale=uk</t>
  </si>
  <si>
    <t>https://www.sap.com/uk/products/financial-management/accounting-financial-close.html#contact</t>
  </si>
  <si>
    <t>enquiries@solutionsforaccounting.co.uk
Tel: 0115 840 5075</t>
  </si>
  <si>
    <t>info@lake.co.uk</t>
  </si>
  <si>
    <t>https://www.bluqube.co.uk/contact-us.html</t>
  </si>
  <si>
    <t>Stephen Jones: Head of Education stephen.jones@tsg.com  mobile:07966 539093</t>
  </si>
  <si>
    <t xml:space="preserve">Online Chat
Can submit "contact us" form
</t>
  </si>
  <si>
    <t>https://www.williamsgiles.co.uk/contact/</t>
  </si>
  <si>
    <t>Sam.King@thornewidgery.co.uk
https://www.thornewidgery.co.uk/contact-us/</t>
  </si>
  <si>
    <t>https://central.xero.com/s/article/Get-help-from-Xero-Support</t>
  </si>
  <si>
    <t>Embeds the academies chart of accounts into the general ledger</t>
  </si>
  <si>
    <t>Yes</t>
  </si>
  <si>
    <t>No</t>
  </si>
  <si>
    <t>Early discussions</t>
  </si>
  <si>
    <t>Maps existing chart of accounts to academies chart of accounts</t>
  </si>
  <si>
    <t>No- but possible on implementation</t>
  </si>
  <si>
    <t>Has enabled trusts to automate their financial data into the DfE's financial returns</t>
  </si>
  <si>
    <t>Expected for 2023/24 AR</t>
  </si>
  <si>
    <t>In development, expected Sept 2024</t>
  </si>
  <si>
    <t>In progress</t>
  </si>
  <si>
    <t>Yes - all products</t>
  </si>
  <si>
    <t>Is the provider on a Civil Service, Digital Marketplace framework?</t>
  </si>
  <si>
    <t>Not applicable</t>
  </si>
  <si>
    <t>Advanced Procurement for Universities and Colleges</t>
  </si>
  <si>
    <t>Is the provider on the Everything ICT framework? https://www.everythingict.org/</t>
  </si>
  <si>
    <t xml:space="preserve">Cost </t>
  </si>
  <si>
    <t>Price based on pupil numbers and the number of academies within the Trust.
Initial pricing will reflect the standard support package, which can be upgraded to a premier support package.</t>
  </si>
  <si>
    <t>Price on application</t>
  </si>
  <si>
    <t>Pricing – Aqilla online accounting and finance</t>
  </si>
  <si>
    <t xml:space="preserve">Priced on total user numbers and/or schools, Academies or MAT’s, and precise functional requirements. 
Minimum Fee Per Institution
£4,644 per site / per year (excluding VAT)
</t>
  </si>
  <si>
    <t>https://www.gcc.co.uk/online-prices/sage-200-calculator/
https://www.gcc.co.uk/online-prices/microsoft-dynamics-365-business-central/</t>
  </si>
  <si>
    <t>Price dependant on number of transactions, turnover and document storage. Cost increases over 500 transactions per month.</t>
  </si>
  <si>
    <t>Per user/per month</t>
  </si>
  <si>
    <t>Information not available</t>
  </si>
  <si>
    <t>Price list</t>
  </si>
  <si>
    <t xml:space="preserve">Price on request 
Unlimited users                                </t>
  </si>
  <si>
    <t>Price on application - 10% Discount on Software Licence if you quote DFEFMS</t>
  </si>
  <si>
    <t>Integration: Payroll/HR system</t>
  </si>
  <si>
    <t>Yes: Integrates with any payroll system either offered by the same provider or other</t>
  </si>
  <si>
    <t>Yes: Integrates with any application that utilises an API and any other industry-specific systems with API integration. HTTPs://www.aqilla.com/product/apis-and-plugins/</t>
  </si>
  <si>
    <t>Yes: Both payroll and HR fully integrate with Sage 200</t>
  </si>
  <si>
    <t>Yes: Integrates with payroll system offered by same software provider</t>
  </si>
  <si>
    <t>Yes: Integrates with payroll system offered by other software providers</t>
  </si>
  <si>
    <r>
      <t xml:space="preserve">Yes: Both payroll and HR fully integrate with </t>
    </r>
    <r>
      <rPr>
        <b/>
        <sz val="11"/>
        <color rgb="FF000000"/>
        <rFont val="Calibri"/>
        <family val="2"/>
        <scheme val="minor"/>
      </rPr>
      <t>Sage 200</t>
    </r>
  </si>
  <si>
    <t>Yes: Sage 50 integrates with Sage Payroll
Yes: Sage 200 integrates with Sage Payroll 
Yes: Sage Intacct integrates with any payroll system utilising an API</t>
  </si>
  <si>
    <t>Yes: Integrates via open APIs</t>
  </si>
  <si>
    <t>Yes: Information not available on integration</t>
  </si>
  <si>
    <t>Yes: Integrates with payroll system offered by same software provider - add on</t>
  </si>
  <si>
    <t>Yes: Integrates with HR system offered by same software provider - add on</t>
  </si>
  <si>
    <t>Yes: Integrates with payroll/HR systems offered by other software providers</t>
  </si>
  <si>
    <t>Yes: See individual packages for integration details</t>
  </si>
  <si>
    <t>Yes: Integrates with several systems</t>
  </si>
  <si>
    <t>Yes - Sage Intacct has an open API allowing systems to integrate with each other.</t>
  </si>
  <si>
    <t>Integration: Budgeting system</t>
  </si>
  <si>
    <t>Yes: Integrates with budgeting systems offered by other software providers</t>
  </si>
  <si>
    <t>Yes: Integrates with budgeting system offered by same software provider</t>
  </si>
  <si>
    <t>Yes: Integrates with budgeting system offered by same software provider or imported by excel</t>
  </si>
  <si>
    <t>Yes: Integrates with software offered by another provider</t>
  </si>
  <si>
    <t xml:space="preserve">Yes: Integrates via open APIs </t>
  </si>
  <si>
    <t>Yes: Information not available on integration - add-on</t>
  </si>
  <si>
    <t>Yes: Integrates with budgeting system offered by same software provider - add on</t>
  </si>
  <si>
    <t>Yes: Integrates with budgeting systems offered by other software providers (via Oracle Cloud EPM Planning)</t>
  </si>
  <si>
    <t>Included in Core Product</t>
  </si>
  <si>
    <t>Yes - Sage Intacct has an open API allowing system to integrate with each other.</t>
  </si>
  <si>
    <t>Integration: Asset management system</t>
  </si>
  <si>
    <t xml:space="preserve">Information not available </t>
  </si>
  <si>
    <t>Yes: Sage 200 cloud,
Yes: Sage Intacct</t>
  </si>
  <si>
    <t>Yes: Integrates with asset management system offered by same software provider</t>
  </si>
  <si>
    <t>Yes: Integrates with asset register offered by same software provider - add-on</t>
  </si>
  <si>
    <t xml:space="preserve">Yes: Sage 200 
</t>
  </si>
  <si>
    <t>Yes: Integrates with asset management system offered by the same provider</t>
  </si>
  <si>
    <t>Yes: Sage 200, 
Yes: Sage Intacct</t>
  </si>
  <si>
    <t>Yes integrates via open API, Includes an optional Fixed Assets Module</t>
  </si>
  <si>
    <t>Yes: Integrates via open APIs. Also includes a built in Fixed Asset module.</t>
  </si>
  <si>
    <t>Yes: Integrates with asset management system offered by same software provider - add on</t>
  </si>
  <si>
    <t>Yes: Fixed Assets Module available with various additional integrated solutions</t>
  </si>
  <si>
    <t>Included in Core Product plus external integration</t>
  </si>
  <si>
    <t>YES - Sage Intacct has it's own asset module or you can use the open API to integrate your system of choice.</t>
  </si>
  <si>
    <t>Yes: Full Accounting Fixed Asset Register</t>
  </si>
  <si>
    <t>Reports: Includes a suite of standard reports</t>
  </si>
  <si>
    <t>Yes: Editable</t>
  </si>
  <si>
    <t xml:space="preserve">Yes: Editable - Queries can run as an Excel plugin or on its own application. </t>
  </si>
  <si>
    <t>Yes: Editable 
CRF &amp; ESFA Reporting</t>
  </si>
  <si>
    <t>Yes: Editable - Sage 200 
Yes: Editable - Sage Intacct</t>
  </si>
  <si>
    <t>Yes: Editable - 
Statutory reports (ESFA/DfE) included as standard</t>
  </si>
  <si>
    <t>Yes: Non editable</t>
  </si>
  <si>
    <t>Yes: Doesn't specify if editable</t>
  </si>
  <si>
    <t>Yes: Created by provider free of charge</t>
  </si>
  <si>
    <t>Information not available: Sage 50 &amp; 200</t>
  </si>
  <si>
    <t xml:space="preserve">Yes: Editable Sage 200,
Yes: Editable Sage Intacct,
Information not available: Sage 50
</t>
  </si>
  <si>
    <t>Yes: Editable  and can be customised.</t>
  </si>
  <si>
    <t>Yes: Doesn’t specify if editable but can be downloaded into Excel</t>
  </si>
  <si>
    <t>Yes: Suite of standard and fully customisable reports</t>
  </si>
  <si>
    <t>Yes: See individual packages for editable details</t>
  </si>
  <si>
    <t xml:space="preserve">Yes: Doesn't specify if editable
</t>
  </si>
  <si>
    <t>Yes: Extensive set of standard reports available in a variety of formats. Can be edited, exported to Excel, downloaded as a PDF.</t>
  </si>
  <si>
    <t>Yes - The Education Team at TSG have built a suite of Education Specific Reports and have FOC Report Design Service</t>
  </si>
  <si>
    <t>Yes: Editable and can be downloaded into Excel</t>
  </si>
  <si>
    <t>Reports: Ability to create bespoke reports</t>
  </si>
  <si>
    <t>Yes: Created by trust</t>
  </si>
  <si>
    <t>Yes: Reports created in a query builder can be published to Excel or the web.  https://www.aqilla.com/help/HTML/reports.html</t>
  </si>
  <si>
    <t xml:space="preserve">Yes: Created by trust (Sage 200 and Intacct)
</t>
  </si>
  <si>
    <t>No ability to create bespoke reports</t>
  </si>
  <si>
    <t>Yes: Created by trust Sage 200,
Information not available: Sage 50</t>
  </si>
  <si>
    <t>Yes: Created by trust (Sage 200 and Intacct)
Information not available: Sage 50</t>
  </si>
  <si>
    <t xml:space="preserve">Yes: Includes financial report writer to create new or edit existing reports </t>
  </si>
  <si>
    <t xml:space="preserve">Yes through XRM </t>
  </si>
  <si>
    <t>Yes: No further details</t>
  </si>
  <si>
    <t xml:space="preserve">Yes: Created by provider free of charge </t>
  </si>
  <si>
    <t>Yes - The TSG Education Team can build bespoke reports and/or you can use the Report Writer in Sage Intacct.</t>
  </si>
  <si>
    <t>Yes: Created by provider and trust</t>
  </si>
  <si>
    <t>Reports: Can data be exported directly into Power BI?</t>
  </si>
  <si>
    <t xml:space="preserve">Yes: with Microsoft 365 Add on </t>
  </si>
  <si>
    <t>Yes - as an add on</t>
  </si>
  <si>
    <t>Yes: Microsoft 365
Information not available: Sage 50
Information not available: Sage 200</t>
  </si>
  <si>
    <t xml:space="preserve">Yes via API. Also includes fully drillable customisable dashboards as standard </t>
  </si>
  <si>
    <t>Yes: Via our open APIs</t>
  </si>
  <si>
    <t>Yes: as an add on</t>
  </si>
  <si>
    <t>Yes: Either directly or via integrated products</t>
  </si>
  <si>
    <t>Yes: Connectors to Power BI can be used.</t>
  </si>
  <si>
    <t>Software cloud solution
Click here to view definitions</t>
  </si>
  <si>
    <t>Dependant on package</t>
  </si>
  <si>
    <t xml:space="preserve">Dependant on package:
Encore anywhere: cloud hosted
Premier: cloud hosted can upgrade to cloud based
Essentials: cloud hosted can upgrade to cloud based
Premier plus: cloud hosted can upgrade to cloud based
Connect - information not available
</t>
  </si>
  <si>
    <t>Cloud based</t>
  </si>
  <si>
    <t>Cloud hosted</t>
  </si>
  <si>
    <t>True cloud</t>
  </si>
  <si>
    <t>Dependant on package:
True cloud
Sage 200 - cloud based</t>
  </si>
  <si>
    <t>Cloud hosted - off site</t>
  </si>
  <si>
    <t>True Cloud</t>
  </si>
  <si>
    <t>Dependant on package:
Sage Intacct - true cloud
Sage for Education - cloud based
Sage 200 - cloud based</t>
  </si>
  <si>
    <t>Cloud hosted - data centre</t>
  </si>
  <si>
    <t xml:space="preserve">Yes - Sage Intacct for Education is a True Cloud System </t>
  </si>
  <si>
    <t xml:space="preserve">Services: Customer helpdesk costs </t>
  </si>
  <si>
    <t>Yes - Charged as an add-on service</t>
  </si>
  <si>
    <t>Yes - Various packages available</t>
  </si>
  <si>
    <t>Yes: Included in price</t>
  </si>
  <si>
    <t>Yes: Various packages available</t>
  </si>
  <si>
    <t>Yes: Various packages</t>
  </si>
  <si>
    <t>Yes - Included in the price</t>
  </si>
  <si>
    <t>https://www.gcc.co.uk/online-prices/it-support-calculator/</t>
  </si>
  <si>
    <t>Yes: Onboarding support included in the price. Range of packages for ongoing support available.</t>
  </si>
  <si>
    <t>Yes: Included in the price (Standard support)</t>
  </si>
  <si>
    <t>Yes: Annual licence costs include technical helpdesk and support services</t>
  </si>
  <si>
    <t>Included in subscription</t>
  </si>
  <si>
    <t>Yes  - We provide tailored levels of support dependent on clients needs.</t>
  </si>
  <si>
    <t>Yes: Not clear if included in the price or is an add on</t>
  </si>
  <si>
    <t>Yes: Training package and helpdesk</t>
  </si>
  <si>
    <t>Services: Migration support (including to academies CoA)</t>
  </si>
  <si>
    <t>Yes - Included in price for all customers</t>
  </si>
  <si>
    <t>Yes - Data transfer / ingest / migration 
Staff or contractors provided to setup hosting environment, test and tune</t>
  </si>
  <si>
    <t>Yes - Cost unknown</t>
  </si>
  <si>
    <t>Yes: Included in price for all customers</t>
  </si>
  <si>
    <t>Yes included in price</t>
  </si>
  <si>
    <t>Yes: Set up and implementation are available at a cost.</t>
  </si>
  <si>
    <t xml:space="preserve">Price on application </t>
  </si>
  <si>
    <t>Full support is offered for organisations moving to BluQube. Remote sessions with consultants as well as online help which is available 24/7.</t>
  </si>
  <si>
    <t>Yes - This is part of the onboarding process and all New Sage Intacct clients are set up with the new COA as standard</t>
  </si>
  <si>
    <t>Yes: Fees charged</t>
  </si>
  <si>
    <t>Services: Other services offered</t>
  </si>
  <si>
    <t>CRM</t>
  </si>
  <si>
    <t xml:space="preserve">Full system integration,
Data security and compliance,
Workflow and document management,
Track project time and costs,
AI and Automation
</t>
  </si>
  <si>
    <t xml:space="preserve">Additional modules include:
CRM,
Consolidation
Additional companies/users, Data Analyser
</t>
  </si>
  <si>
    <t xml:space="preserve">Integrates with Office 365, Google.
MIS Finance
Bromcom Vision - Benchmarking data
</t>
  </si>
  <si>
    <t>Sage HR,
Sage payroll,
Microsoft 365,
Microsoft Power Platform,
Security
Web development</t>
  </si>
  <si>
    <t xml:space="preserve">Automated integrated HMRC Making Tax Digital VAT returns
Automated invoice receipting; image management, e-invoicing
Online purchasing integration (punch-out) with key providers
Accessible remotely via browser
</t>
  </si>
  <si>
    <r>
      <t xml:space="preserve">Internal Assurance Function
Procurement
Safeguarding
</t>
    </r>
    <r>
      <rPr>
        <b/>
        <sz val="11"/>
        <color rgb="FF000000"/>
        <rFont val="Calibri"/>
        <family val="2"/>
        <scheme val="minor"/>
      </rPr>
      <t xml:space="preserve">
</t>
    </r>
  </si>
  <si>
    <r>
      <rPr>
        <sz val="11"/>
        <color rgb="FF000000"/>
        <rFont val="Calibri"/>
        <family val="2"/>
        <scheme val="minor"/>
      </rPr>
      <t xml:space="preserve">Engage also links to other external accounting software, including Sage, Quickbooks, and Xero.
</t>
    </r>
    <r>
      <rPr>
        <b/>
        <sz val="11"/>
        <color rgb="FF000000"/>
        <rFont val="Calibri"/>
        <family val="2"/>
        <scheme val="minor"/>
      </rPr>
      <t xml:space="preserve">
</t>
    </r>
  </si>
  <si>
    <t>SIMS Group Analytics
SIMS Teacher App
SIMS Parent App</t>
  </si>
  <si>
    <t xml:space="preserve">Document management
</t>
  </si>
  <si>
    <t xml:space="preserve">Microsoft Power Platform
Microsoft 365 with CRM </t>
  </si>
  <si>
    <t>Project costings
Procurement
Data migration from historic systems FOC
Operations portal for ancillary income such as wraparound or lettings
Parent portal for online payments of wraparound and trips
Document management</t>
  </si>
  <si>
    <t>Purchase and Sales orders
Stock management
Full management reporting
VAT Submissions and Educational VAT reporting</t>
  </si>
  <si>
    <t xml:space="preserve">CRM
Hosting
Consultancy
</t>
  </si>
  <si>
    <t>Group MTD VAT Submission
VAT 126 Module
AAR Submission to DFE
IMP Integration,
SBS Integration,
MIS Integrations,
Punchout technology
Accounts Payable Automation with AI,
Direct Bank feeds (no 3rd parties),
Full education specific help centre
MIS and SRMA Dashboards</t>
  </si>
  <si>
    <t>Fixed asset module
Accounts payable automation (AI invoice reading)
Document management
HMRC MTD
Excel reporting Add-in
Archive data
Open banking bank feeds</t>
  </si>
  <si>
    <t xml:space="preserve">Many education specific applications available - see website
</t>
  </si>
  <si>
    <t>Specialises in small businesses and charities</t>
  </si>
  <si>
    <t xml:space="preserve">Document Management
Project Management
</t>
  </si>
  <si>
    <t>Academy conversions
Rebrokerage
Trust closure
Funding advice
Recovery plans
Finance &amp; back office support
ESFA returns
Internal scrutiny reviews
External audit services</t>
  </si>
  <si>
    <t>End to end data migration 
Integration
Report building Accountancy support Business transformation support</t>
  </si>
  <si>
    <t>Cyber security
Education related services</t>
  </si>
  <si>
    <t xml:space="preserve">See products tab
</t>
  </si>
  <si>
    <t>CRM
Document management</t>
  </si>
  <si>
    <t>Built in AI for assisted development</t>
  </si>
  <si>
    <t>CRM
Bespoke Integrations
Hosting
Sage Payroll
Document Management Power BI
Time and Expenses
EPOS integrations</t>
  </si>
  <si>
    <t>Outsourced financial services: debt management, system admin, reporting, ledger processing. 
IT services: connection builds, database administration, support services.</t>
  </si>
  <si>
    <t>Audit services,
Cloud Accounting,
Internal Audit,
Payroll services,
VAT Support,
Business Advisory,
Benchmarking</t>
  </si>
  <si>
    <t>Payroll services
Taxation and VAT support
Grant audit work
Governance guidance and support
Business advice 
Assistance with Education Skills Funding Agency (ESFA) returns, including Budget Forecast Returns and Annual Accounts Returns
Internal scrutiny (if TW aren’t your external auditors)
Forecasting &amp; budgeting services
Provides XfE app to MLG which includes the ability to Automate</t>
  </si>
  <si>
    <t>Hubdoc document management system</t>
  </si>
  <si>
    <t>Cloud definitions:</t>
  </si>
  <si>
    <t xml:space="preserve">•	With a true cloud finance system, the software provider manages the infrastructure on behalf of its customers in a shared online environment 
•	this differs from a hosted solution in that it is not based on a physical server
•	any software updates are automatically applied in real time with no actions required by customers so that everyone utilises the same version of the software
</t>
  </si>
  <si>
    <t xml:space="preserve">•	Cloud based is a term that refers to applications , services or resources that are hosted in the cloud accessed via the internet and made available on demand
•	User do not have to host and manage their own hardware and software and they can access the cloud based systems from anywhere with an internet connection
•	any software updates have to be 'pushed' to clients and applied by customers
</t>
  </si>
  <si>
    <t xml:space="preserve">•	Cloud hosting refers to cloud technologies that provide processing and storage space for cloud solutions.
•	The website or app lives on virtual servers spread throughout the cloud
•	The cloud-hosting service provider maintains the cloud-based infrastructure as well as the cloud management software and tools.
•	Cloud hosting costs are generally low, but cloud management fees can be higher than cloud storage or cloud backup costs.
•	Can be based on-site in own servers, or off-site in a data centre
•	Updates are 'pushed' to servers and applied by customers
</t>
  </si>
  <si>
    <t>Final FMS software providers (alphabetical order) &gt;3 - as captured in AR 23/24</t>
  </si>
  <si>
    <t>Previous years data for comparison:</t>
  </si>
  <si>
    <t>Current Data:</t>
  </si>
  <si>
    <t>Number of Trusts per FMS supplier 2022/23</t>
  </si>
  <si>
    <t>Number of Trusts per FMS supplier 2023/24</t>
  </si>
  <si>
    <t>Number of Trusts per FMS supplier 2024/25</t>
  </si>
  <si>
    <t>Number of Academies per FMS supplier 2024/25?</t>
  </si>
  <si>
    <t>Average trust size</t>
  </si>
  <si>
    <t>Trust who submitted using automation 2020/21</t>
  </si>
  <si>
    <t>Trust who submitted using automation 2021/22</t>
  </si>
  <si>
    <t>Trust who submitted using automation 2022/23</t>
  </si>
  <si>
    <t>Trust who submitted using automation 2023/24</t>
  </si>
  <si>
    <t xml:space="preserve">Trusts who HAVE adopted the CoA FY 2023/24 </t>
  </si>
  <si>
    <t>% of total market - Trusts</t>
  </si>
  <si>
    <t>% of total market - Academies</t>
  </si>
  <si>
    <t>% of customers using CoA</t>
  </si>
  <si>
    <t>CoA adoption rate - Sector average</t>
  </si>
  <si>
    <t>Supplier variance to CoA adoption rate</t>
  </si>
  <si>
    <t>% of customers using automation 21/22</t>
  </si>
  <si>
    <t>Access / HCSS</t>
  </si>
  <si>
    <t>IRIS (formerly PSF)</t>
  </si>
  <si>
    <t>Sage (from Chess ICT)</t>
  </si>
  <si>
    <t>Sage (from TSG - includes previous Dayta clients)</t>
  </si>
  <si>
    <t>Sage (from ION – Sage Intacct for Education)</t>
  </si>
  <si>
    <t>Sage (from Solutions for Accounting)</t>
  </si>
  <si>
    <t>Sage Direct/Other</t>
  </si>
  <si>
    <t>STAR</t>
  </si>
  <si>
    <t>Unit4 Enterprise Resource Planning (formerly Agresso)</t>
  </si>
  <si>
    <t>Xero (provided by MLG)</t>
  </si>
  <si>
    <t>Xero (provided by Xeinadin)</t>
  </si>
  <si>
    <t>Xero Direct/Other</t>
  </si>
  <si>
    <t>Other FMS software providers (=&gt;3)</t>
  </si>
  <si>
    <t>Not submitted/Closed/closing</t>
  </si>
  <si>
    <t>TOTALS</t>
  </si>
  <si>
    <r>
      <rPr>
        <b/>
        <sz val="11"/>
        <color theme="1"/>
        <rFont val="Calibri"/>
        <family val="2"/>
        <scheme val="minor"/>
      </rPr>
      <t>Other FMS providers for 2024/25 include:</t>
    </r>
    <r>
      <rPr>
        <sz val="11"/>
        <color theme="1"/>
        <rFont val="Calibri"/>
        <family val="2"/>
        <scheme val="minor"/>
      </rPr>
      <t xml:space="preserve"> Anagram Encore (1), Arbor (2), BluQube (2), Capita Entrust (Providing Access) (2), Liberty Accounts (1), Microsoft NAVision (1), Open Accounts (3), Opera 3 (1), Oracle (2), Pegasus Opera (1), Sage (from GCC Innova) (3), Sage (from Impress Solutions) (2), Sage (from Schools Choice) (3), Sage (from Virtas) (1), SAP (3), SIPS Education (providing Access) 91), Sun Systems (Lake) (3), VT Software (1), WCBS (1), Xero (provided by Streets) 1), Xero (provided by Nicholsons) (1), Xero (provided by William Giles) (3)</t>
    </r>
  </si>
  <si>
    <t>Date</t>
  </si>
  <si>
    <t>Provider name</t>
  </si>
  <si>
    <t>Criteria</t>
  </si>
  <si>
    <t>Original</t>
  </si>
  <si>
    <t>Update</t>
  </si>
  <si>
    <t>Hoge</t>
  </si>
  <si>
    <t>Is the FMS software cloud based?</t>
  </si>
  <si>
    <t>Yes: no further details</t>
  </si>
  <si>
    <t>Yes: Can be updated remotely and hosted in the cloud</t>
  </si>
  <si>
    <t>Services: Customer helpdesk costs</t>
  </si>
  <si>
    <t xml:space="preserve">Yes </t>
  </si>
  <si>
    <t xml:space="preserve">Project costings
Procurement
 </t>
  </si>
  <si>
    <t xml:space="preserve">Yes: Integrates with asset management system offered by the same provider </t>
  </si>
  <si>
    <t xml:space="preserve">Reports: Ability to create bespoke reports </t>
  </si>
  <si>
    <t xml:space="preserve">Remove Civica Education Operations from the matrix.
</t>
  </si>
  <si>
    <t>Civica Education Operations</t>
  </si>
  <si>
    <t xml:space="preserve">Removed column K - Civica Education Operations as it is not an FMS. </t>
  </si>
  <si>
    <t>Software product name</t>
  </si>
  <si>
    <t>Civica Financials Live</t>
  </si>
  <si>
    <t>Civica Financials</t>
  </si>
  <si>
    <t>Symmetry BluQube</t>
  </si>
  <si>
    <t>BluQube / Oracle</t>
  </si>
  <si>
    <t>Awaiting confirmation on APUC</t>
  </si>
  <si>
    <t>Cost</t>
  </si>
  <si>
    <t>Various Systems</t>
  </si>
  <si>
    <t>Yes: User based bespoke reports</t>
  </si>
  <si>
    <t>Yes: UK based private cloud</t>
  </si>
  <si>
    <t xml:space="preserve">Services: Customer help desk costs </t>
  </si>
  <si>
    <t>XfE Thorne Widgery</t>
  </si>
  <si>
    <t>Thorne Widgery</t>
  </si>
  <si>
    <t>XfE (Thorne Widgery)</t>
  </si>
  <si>
    <t>Yes: Fully browser based and 'true cloud'</t>
  </si>
  <si>
    <t>support@ionhq.co.uk</t>
  </si>
  <si>
    <t>stephen.jones@ionhq.co.uk</t>
  </si>
  <si>
    <t xml:space="preserve">Payroll services
Taxation and VAT support
Grant audit work
Governance guidance and support
Business advice 
Assistance with Education Skills Funding Agency (ESFA) returns, including Budget Forecast Returns and Annual Accounts Returns
Internal scrutiny (if TW aren’t your external auditors)
Forecasting &amp; budgeting services
</t>
  </si>
  <si>
    <t>MLG Education Services</t>
  </si>
  <si>
    <t>XfE (Xero for Education)</t>
  </si>
  <si>
    <t>Awaiting confirmation on Advanced Procurement for Universities and Colleges</t>
  </si>
  <si>
    <t>FMS provider name/ Software product name</t>
  </si>
  <si>
    <t>Previous version showed two separate columns for this provider as Sage 200 and Sage Intacct for education</t>
  </si>
  <si>
    <t>Both columns (AJ and AK) have been merged and details have been amended</t>
  </si>
  <si>
    <t>New FMS supplier</t>
  </si>
  <si>
    <t>New FMS supplier added to matrix - Iplicit</t>
  </si>
  <si>
    <t>FMS software providers</t>
  </si>
  <si>
    <t xml:space="preserve">FMS software providers list added </t>
  </si>
  <si>
    <t>Dayta</t>
  </si>
  <si>
    <t>Sage for Education</t>
  </si>
  <si>
    <t>Sage Intacct for Education</t>
  </si>
  <si>
    <t>Awaiting confirmation on  Advanced Procurement for Universities and Colleges</t>
  </si>
  <si>
    <t>CCH</t>
  </si>
  <si>
    <t>All</t>
  </si>
  <si>
    <t>Provider removed</t>
  </si>
  <si>
    <t>Edufin</t>
  </si>
  <si>
    <t>Oasis School Accounting</t>
  </si>
  <si>
    <t>RM Accounts</t>
  </si>
  <si>
    <t>Dream</t>
  </si>
  <si>
    <t xml:space="preserve">New criteria name: Software cloud solution with links to cloud definitions
</t>
  </si>
  <si>
    <t>New tab</t>
  </si>
  <si>
    <t>Cloud definitions</t>
  </si>
  <si>
    <t>Sage Intacct Partner of the Year</t>
  </si>
  <si>
    <t xml:space="preserve">Yes: Potential to link other software </t>
  </si>
  <si>
    <t>Yes, Zendesk support, no information on cost</t>
  </si>
  <si>
    <t>Zendesk CRM system</t>
  </si>
  <si>
    <t>Access Dimensions</t>
  </si>
  <si>
    <t>TSG/Dayta</t>
  </si>
  <si>
    <t>All criteria</t>
  </si>
  <si>
    <t>Dayta and TSG shown separately</t>
  </si>
  <si>
    <t>TSG and Dayta columns merged</t>
  </si>
  <si>
    <t>Specialist Cyber Security Care and Microsoft Applications support.</t>
  </si>
  <si>
    <t>N/A - New supplier added to matrix</t>
  </si>
  <si>
    <t>Version change summary</t>
  </si>
  <si>
    <t xml:space="preserve">Date </t>
  </si>
  <si>
    <t>Previous version</t>
  </si>
  <si>
    <t>Updated version</t>
  </si>
  <si>
    <t xml:space="preserve">Comments </t>
  </si>
  <si>
    <t>1.0.0</t>
  </si>
  <si>
    <t>1.1.0</t>
  </si>
  <si>
    <t>- One supplier removed 
- several changes to supplier information (see 'Change log' tab)</t>
  </si>
  <si>
    <t>1.2.0</t>
  </si>
  <si>
    <t xml:space="preserve"> - several changes to supplier information (see 'Change log' tab)</t>
  </si>
  <si>
    <t>1.3.0</t>
  </si>
  <si>
    <t>- several changes to supplier information (see 'Change log' tab)</t>
  </si>
  <si>
    <t>1.4.0</t>
  </si>
  <si>
    <t>2.4.0</t>
  </si>
  <si>
    <t>- One new supplier added (see 'Change log' tab)</t>
  </si>
  <si>
    <t>2.5.0</t>
  </si>
  <si>
    <t>- FMS software providers (see 'Change log' tab)</t>
  </si>
  <si>
    <t>2.6.0</t>
  </si>
  <si>
    <t>- Four providers removed
- several changes to supplier information (see 'Change log' tab)</t>
  </si>
  <si>
    <t>2.6.1</t>
  </si>
  <si>
    <t>- changes to supplier information (see 'Change log' tab)</t>
  </si>
  <si>
    <t>3.0.0</t>
  </si>
  <si>
    <t>- One provider removed
- New criteria added
- New tab added (see 'Change log' tab)</t>
  </si>
  <si>
    <t>4.0.0</t>
  </si>
  <si>
    <t>Several major changes to supplier information (see 'Change log' tab)
- ION
- Sage Dayta/TSG
Minor changes for:
-Hoge
Added a new category - Everything ICT framework</t>
  </si>
  <si>
    <t>5.0.0</t>
  </si>
  <si>
    <t>Xero/XfE</t>
  </si>
  <si>
    <t>No: but XfE has this functionality</t>
  </si>
  <si>
    <t>No: but was available for trusts during 2022/23</t>
  </si>
  <si>
    <t>ESS FMS6</t>
  </si>
  <si>
    <t>Yes: available for 24/25 AR</t>
  </si>
  <si>
    <t xml:space="preserve">Yes - all products (awaiting 24/25 availability)
</t>
  </si>
  <si>
    <t xml:space="preserve">Specialist Cyber Security Care and Microsoft Applications support.
MIS / SRMA reports and dashboards 
Group MTD VAT submission
MIS integration
IMP integration
Anago integration
SBS Integration
Punchout technology AMAZON, KCS, ESPO, YPO
A.I powered invoice scanning 
Automation
Direct bank feeds
TSG academy training and support
DFE integration </t>
  </si>
  <si>
    <t>FMS provider name (the provider may supply more than one version or brand of software, visit the FMS comparison matrix for  information)</t>
  </si>
  <si>
    <t>Access Education</t>
  </si>
  <si>
    <t>Access Education Finance</t>
  </si>
  <si>
    <t>https://www.theaccessgroup.com/en-gb/education/software/school-finance/</t>
  </si>
  <si>
    <t>https://www.theaccessgroup.com/en-gb/education/form/finance-brochure/</t>
  </si>
  <si>
    <t>Yes: Integrates with Access Education Budgets and any other budgeting system via Excel import</t>
  </si>
  <si>
    <t>Yes: Includes a suite of standard reports</t>
  </si>
  <si>
    <t>Yes: Ability to create bespoke reports</t>
  </si>
  <si>
    <t xml:space="preserve">Education software solutions giving you the freedom to put education first: (https://www.theaccessgroup.com/en-gb/education/)
</t>
  </si>
  <si>
    <t>Majority of the criteria</t>
  </si>
  <si>
    <t>Majority of the criteria has been updated</t>
  </si>
  <si>
    <t>Updated criteria for Access Education
Updated Services: Other services offered for TSG/Dayta
New supplier added: Moore Insight
Updated criteria on 'Has enabled trusts to automate their financial data into the DfE's financial returns' for various suppliers</t>
  </si>
  <si>
    <t>Access/HCSS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</si>
</sst>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_-* #,##0_-;\-* #,##0_-;_-* &quot;-&quot;??_-;_-@_-"/>
  </numFmts>
  <fonts count="33" x14ac:knownFonts="1">
    <font>
      <sz val="11"/>
      <color theme="1"/>
      <name val="Calibri"/>
      <family val="2"/>
      <scheme val="minor"/>
    </font>
    <font>
      <u/>
      <sz val="11"/>
      <color theme="10"/>
      <name val="Calibri"/>
      <family val="2"/>
      <scheme val="minor"/>
    </font>
    <font>
      <b/>
      <sz val="12"/>
      <color rgb="FF000000"/>
      <name val="Calibri"/>
      <family val="2"/>
      <scheme val="minor"/>
    </font>
    <font>
      <sz val="11"/>
      <color rgb="FF000000"/>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theme="1"/>
      <name val="Calibri"/>
      <family val="2"/>
      <scheme val="minor"/>
    </font>
    <font>
      <sz val="12"/>
      <color rgb="FF0B0C0C"/>
      <name val="Arial"/>
      <family val="2"/>
    </font>
    <font>
      <b/>
      <sz val="12"/>
      <color rgb="FF0B0C0C"/>
      <name val="Arial"/>
      <family val="2"/>
    </font>
    <font>
      <b/>
      <sz val="16"/>
      <color rgb="FF000000"/>
      <name val="Calibri"/>
      <family val="2"/>
      <scheme val="minor"/>
    </font>
    <font>
      <b/>
      <u/>
      <sz val="16"/>
      <color theme="1"/>
      <name val="Calibri"/>
      <family val="2"/>
      <scheme val="minor"/>
    </font>
    <font>
      <b/>
      <u/>
      <sz val="12"/>
      <color theme="1"/>
      <name val="Calibri"/>
      <family val="2"/>
      <scheme val="minor"/>
    </font>
    <font>
      <u/>
      <sz val="12"/>
      <color rgb="FFFF0000"/>
      <name val="Arial"/>
      <family val="2"/>
    </font>
    <font>
      <sz val="11"/>
      <color rgb="FF000000"/>
      <name val="Calibri"/>
      <family val="2"/>
    </font>
    <font>
      <sz val="8"/>
      <name val="Calibri"/>
      <family val="2"/>
      <scheme val="minor"/>
    </font>
    <font>
      <sz val="11"/>
      <color theme="1"/>
      <name val="Calibri"/>
      <family val="2"/>
      <scheme val="minor"/>
    </font>
    <font>
      <b/>
      <sz val="11"/>
      <color theme="1"/>
      <name val="Arial"/>
      <family val="2"/>
    </font>
    <font>
      <sz val="12"/>
      <color theme="1"/>
      <name val="Calibri"/>
      <family val="2"/>
      <scheme val="minor"/>
    </font>
    <font>
      <i/>
      <sz val="11"/>
      <color theme="1"/>
      <name val="Calibri"/>
      <family val="2"/>
      <scheme val="minor"/>
    </font>
    <font>
      <u/>
      <sz val="11"/>
      <color theme="4"/>
      <name val="Calibri"/>
      <family val="2"/>
      <scheme val="minor"/>
    </font>
    <font>
      <b/>
      <i/>
      <sz val="11"/>
      <name val="Calibri"/>
      <family val="2"/>
      <scheme val="minor"/>
    </font>
    <font>
      <b/>
      <u/>
      <sz val="14"/>
      <color theme="1"/>
      <name val="Calibri"/>
      <family val="2"/>
      <scheme val="minor"/>
    </font>
    <font>
      <b/>
      <i/>
      <sz val="11"/>
      <color theme="1"/>
      <name val="Calibri"/>
      <family val="2"/>
      <scheme val="minor"/>
    </font>
    <font>
      <sz val="9"/>
      <color indexed="81"/>
      <name val="Tahoma"/>
      <family val="2"/>
    </font>
    <font>
      <u/>
      <sz val="11"/>
      <color theme="4"/>
      <name val="Aptos Narrow"/>
      <family val="2"/>
    </font>
    <font>
      <b/>
      <sz val="11"/>
      <name val="Calibri"/>
      <family val="2"/>
    </font>
    <font>
      <sz val="11"/>
      <name val="Calibri"/>
      <family val="2"/>
    </font>
    <font>
      <b/>
      <sz val="16"/>
      <name val="Calibri"/>
      <family val="2"/>
    </font>
    <font>
      <b/>
      <u/>
      <sz val="11"/>
      <color theme="1"/>
      <name val="Calibri"/>
      <family val="2"/>
      <scheme val="minor"/>
    </font>
    <font>
      <u/>
      <sz val="12"/>
      <name val="Arial"/>
      <family val="2"/>
    </font>
    <font>
      <b/>
      <sz val="16"/>
      <color theme="1"/>
      <name val="Calibri"/>
      <family val="2"/>
      <scheme val="minor"/>
    </font>
    <font>
      <sz val="11"/>
      <color rgb="FF000000"/>
      <name val="Calibri"/>
      <charset val="1"/>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rgb="FFCFDCE3"/>
        <bgColor indexed="64"/>
      </patternFill>
    </fill>
    <fill>
      <patternFill patternType="solid">
        <fgColor theme="0"/>
        <bgColor theme="4" tint="0.79998168889431442"/>
      </patternFill>
    </fill>
    <fill>
      <patternFill patternType="solid">
        <fgColor theme="2"/>
        <bgColor indexed="64"/>
      </patternFill>
    </fill>
    <fill>
      <patternFill patternType="solid">
        <fgColor theme="2"/>
        <bgColor theme="4" tint="0.79998168889431442"/>
      </patternFill>
    </fill>
    <fill>
      <patternFill patternType="solid">
        <fgColor theme="0" tint="-0.14999847407452621"/>
        <bgColor theme="0" tint="-0.14999847407452621"/>
      </patternFill>
    </fill>
    <fill>
      <patternFill patternType="solid">
        <fgColor theme="7" tint="0.39997558519241921"/>
        <bgColor rgb="FFFFFF00"/>
      </patternFill>
    </fill>
    <fill>
      <patternFill patternType="solid">
        <fgColor theme="0"/>
        <bgColor rgb="FFFFFF00"/>
      </patternFill>
    </fill>
    <fill>
      <patternFill patternType="solid">
        <fgColor theme="0"/>
        <bgColor rgb="FFE97132"/>
      </patternFill>
    </fill>
    <fill>
      <patternFill patternType="solid">
        <fgColor rgb="FFFFD966"/>
        <bgColor indexed="64"/>
      </patternFill>
    </fill>
    <fill>
      <patternFill patternType="solid">
        <fgColor rgb="FFFFFFFF"/>
        <bgColor rgb="FFFFFF00"/>
      </patternFill>
    </fill>
    <fill>
      <patternFill patternType="solid">
        <fgColor theme="0" tint="-0.14999847407452621"/>
        <bgColor rgb="FFFFFF00"/>
      </patternFill>
    </fill>
    <fill>
      <patternFill patternType="solid">
        <fgColor theme="6"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30">
    <xf numFmtId="0" fontId="0" fillId="0" borderId="0" xfId="0"/>
    <xf numFmtId="0" fontId="1" fillId="0" borderId="1" xfId="1" applyFill="1" applyBorder="1" applyAlignment="1">
      <alignment horizontal="left" vertical="top"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1" applyBorder="1" applyAlignment="1">
      <alignment horizontal="left" vertical="top" wrapText="1"/>
    </xf>
    <xf numFmtId="0" fontId="6" fillId="0" borderId="1" xfId="1" applyFont="1" applyFill="1" applyBorder="1" applyAlignment="1">
      <alignment horizontal="left" vertical="top" wrapText="1"/>
    </xf>
    <xf numFmtId="0" fontId="5" fillId="0" borderId="1" xfId="0" applyFont="1" applyBorder="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0" fontId="1" fillId="0" borderId="0" xfId="1" applyAlignment="1">
      <alignment horizontal="left" vertical="top" wrapText="1"/>
    </xf>
    <xf numFmtId="0" fontId="0" fillId="0" borderId="1" xfId="0" applyBorder="1" applyAlignment="1">
      <alignment horizontal="left" vertical="top" wrapText="1"/>
    </xf>
    <xf numFmtId="0" fontId="5" fillId="2" borderId="1" xfId="0" applyFont="1" applyFill="1" applyBorder="1" applyAlignment="1">
      <alignment horizontal="left" vertical="top" wrapText="1"/>
    </xf>
    <xf numFmtId="0" fontId="1" fillId="2" borderId="1" xfId="1" applyFill="1" applyBorder="1" applyAlignment="1">
      <alignment horizontal="left" vertical="top" wrapText="1"/>
    </xf>
    <xf numFmtId="0" fontId="6"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6" fillId="0" borderId="1" xfId="1" applyFont="1" applyBorder="1" applyAlignment="1">
      <alignment horizontal="left" vertical="top" wrapText="1"/>
    </xf>
    <xf numFmtId="0" fontId="10" fillId="4" borderId="1" xfId="0" applyFont="1" applyFill="1" applyBorder="1" applyAlignment="1">
      <alignment horizontal="left" vertical="top" wrapText="1"/>
    </xf>
    <xf numFmtId="0" fontId="1" fillId="0" borderId="0" xfId="1" applyAlignment="1">
      <alignment vertical="top" wrapText="1"/>
    </xf>
    <xf numFmtId="0" fontId="0" fillId="0" borderId="0" xfId="0" applyAlignment="1">
      <alignment vertical="top" wrapText="1"/>
    </xf>
    <xf numFmtId="0" fontId="7" fillId="0" borderId="0" xfId="0" applyFont="1" applyAlignment="1">
      <alignment vertical="top" wrapText="1"/>
    </xf>
    <xf numFmtId="0" fontId="12" fillId="0" borderId="0" xfId="0" applyFont="1" applyAlignment="1">
      <alignment vertical="top" wrapText="1"/>
    </xf>
    <xf numFmtId="0" fontId="12" fillId="0" borderId="0" xfId="0" applyFont="1" applyAlignment="1">
      <alignment vertical="top"/>
    </xf>
    <xf numFmtId="0" fontId="11" fillId="0" borderId="0" xfId="0" applyFont="1" applyAlignment="1">
      <alignment horizontal="left" vertical="top"/>
    </xf>
    <xf numFmtId="0" fontId="8" fillId="0" borderId="1" xfId="0" applyFont="1" applyBorder="1" applyAlignment="1">
      <alignment vertical="top" wrapText="1"/>
    </xf>
    <xf numFmtId="0" fontId="1" fillId="2" borderId="1" xfId="1" applyFill="1" applyBorder="1" applyAlignment="1">
      <alignment horizontal="left" vertical="top"/>
    </xf>
    <xf numFmtId="0" fontId="6" fillId="2" borderId="1" xfId="1" applyFont="1" applyFill="1" applyBorder="1" applyAlignment="1">
      <alignment horizontal="left" vertical="top" wrapText="1"/>
    </xf>
    <xf numFmtId="0" fontId="0" fillId="2" borderId="1" xfId="0" applyFill="1" applyBorder="1" applyAlignment="1">
      <alignment horizontal="left" vertical="top" wrapText="1"/>
    </xf>
    <xf numFmtId="0" fontId="7" fillId="0" borderId="0" xfId="0" applyFont="1" applyAlignment="1">
      <alignment horizontal="left"/>
    </xf>
    <xf numFmtId="0" fontId="0" fillId="2" borderId="0" xfId="0" applyFill="1"/>
    <xf numFmtId="0" fontId="1" fillId="3" borderId="1" xfId="1" applyFill="1" applyBorder="1" applyAlignment="1">
      <alignment horizontal="left" vertical="top" wrapText="1"/>
    </xf>
    <xf numFmtId="0" fontId="0" fillId="2" borderId="0" xfId="0" applyFill="1" applyAlignment="1">
      <alignment horizontal="left" vertical="top" wrapText="1"/>
    </xf>
    <xf numFmtId="14" fontId="0" fillId="0" borderId="0" xfId="0" applyNumberFormat="1" applyAlignment="1">
      <alignment horizontal="left" vertical="top" wrapText="1"/>
    </xf>
    <xf numFmtId="0" fontId="0" fillId="0" borderId="0" xfId="0" quotePrefix="1" applyAlignment="1">
      <alignment horizontal="left" vertical="top" wrapText="1"/>
    </xf>
    <xf numFmtId="0" fontId="22" fillId="0" borderId="0" xfId="0" applyFont="1" applyAlignment="1">
      <alignment horizontal="left"/>
    </xf>
    <xf numFmtId="0" fontId="7" fillId="0" borderId="0" xfId="0" applyFont="1"/>
    <xf numFmtId="0" fontId="0" fillId="7" borderId="5" xfId="0" applyFill="1" applyBorder="1" applyAlignment="1">
      <alignment wrapText="1"/>
    </xf>
    <xf numFmtId="0" fontId="21" fillId="7" borderId="3" xfId="0" applyFont="1" applyFill="1" applyBorder="1" applyAlignment="1">
      <alignment horizontal="center" wrapText="1"/>
    </xf>
    <xf numFmtId="0" fontId="21" fillId="7" borderId="6" xfId="0" applyFont="1" applyFill="1" applyBorder="1" applyAlignment="1">
      <alignment horizontal="center" wrapText="1"/>
    </xf>
    <xf numFmtId="0" fontId="4" fillId="0" borderId="0" xfId="0" applyFont="1" applyAlignment="1">
      <alignment horizontal="center" wrapText="1"/>
    </xf>
    <xf numFmtId="0" fontId="4" fillId="7" borderId="5" xfId="0" applyFont="1" applyFill="1" applyBorder="1" applyAlignment="1">
      <alignment horizontal="center" wrapText="1"/>
    </xf>
    <xf numFmtId="165" fontId="7" fillId="7" borderId="5" xfId="3" applyNumberFormat="1" applyFont="1" applyFill="1" applyBorder="1" applyAlignment="1">
      <alignment horizontal="center" wrapText="1"/>
    </xf>
    <xf numFmtId="165" fontId="7" fillId="7" borderId="3" xfId="3" applyNumberFormat="1" applyFont="1" applyFill="1" applyBorder="1" applyAlignment="1">
      <alignment horizontal="center" wrapText="1"/>
    </xf>
    <xf numFmtId="0" fontId="7" fillId="7" borderId="3" xfId="0" applyFont="1" applyFill="1" applyBorder="1" applyAlignment="1">
      <alignment horizontal="center" wrapText="1"/>
    </xf>
    <xf numFmtId="0" fontId="7" fillId="7" borderId="6" xfId="0" applyFont="1" applyFill="1" applyBorder="1" applyAlignment="1">
      <alignment horizontal="center" wrapText="1"/>
    </xf>
    <xf numFmtId="0" fontId="0" fillId="2" borderId="10" xfId="0" applyFill="1" applyBorder="1"/>
    <xf numFmtId="0" fontId="19" fillId="8" borderId="2" xfId="0" applyFont="1" applyFill="1" applyBorder="1"/>
    <xf numFmtId="0" fontId="19" fillId="8" borderId="7" xfId="0" applyFont="1" applyFill="1" applyBorder="1"/>
    <xf numFmtId="0" fontId="0" fillId="9" borderId="11" xfId="0" applyFill="1" applyBorder="1"/>
    <xf numFmtId="0" fontId="19" fillId="9" borderId="2" xfId="0" applyFont="1" applyFill="1" applyBorder="1"/>
    <xf numFmtId="0" fontId="19" fillId="9" borderId="7" xfId="0" applyFont="1" applyFill="1" applyBorder="1"/>
    <xf numFmtId="0" fontId="0" fillId="9" borderId="0" xfId="0" applyFill="1"/>
    <xf numFmtId="0" fontId="0" fillId="2" borderId="11" xfId="0" applyFill="1" applyBorder="1"/>
    <xf numFmtId="0" fontId="19" fillId="2" borderId="2" xfId="0" applyFont="1" applyFill="1" applyBorder="1"/>
    <xf numFmtId="0" fontId="19" fillId="2" borderId="7" xfId="0" applyFont="1" applyFill="1" applyBorder="1"/>
    <xf numFmtId="0" fontId="19" fillId="10" borderId="2" xfId="0" applyFont="1" applyFill="1" applyBorder="1"/>
    <xf numFmtId="0" fontId="19" fillId="10" borderId="7" xfId="0" applyFont="1" applyFill="1" applyBorder="1"/>
    <xf numFmtId="0" fontId="0" fillId="9" borderId="12" xfId="0" applyFill="1" applyBorder="1" applyAlignment="1">
      <alignment wrapText="1"/>
    </xf>
    <xf numFmtId="0" fontId="7" fillId="0" borderId="8" xfId="0" applyFont="1" applyBorder="1"/>
    <xf numFmtId="0" fontId="23" fillId="0" borderId="8" xfId="0" applyFont="1" applyBorder="1"/>
    <xf numFmtId="0" fontId="23" fillId="0" borderId="9" xfId="0" applyFont="1" applyBorder="1"/>
    <xf numFmtId="1" fontId="7" fillId="0" borderId="4" xfId="0" applyNumberFormat="1" applyFont="1" applyBorder="1"/>
    <xf numFmtId="0" fontId="7" fillId="0" borderId="4" xfId="0" applyFont="1" applyBorder="1"/>
    <xf numFmtId="9" fontId="7" fillId="0" borderId="4" xfId="0" applyNumberFormat="1" applyFont="1" applyBorder="1"/>
    <xf numFmtId="0" fontId="7" fillId="6" borderId="4" xfId="0" applyFont="1" applyFill="1" applyBorder="1"/>
    <xf numFmtId="0" fontId="7" fillId="6" borderId="9" xfId="0" applyFont="1" applyFill="1" applyBorder="1"/>
    <xf numFmtId="1" fontId="7" fillId="0" borderId="0" xfId="0" applyNumberFormat="1" applyFont="1"/>
    <xf numFmtId="9" fontId="7" fillId="0" borderId="0" xfId="0" applyNumberFormat="1" applyFont="1"/>
    <xf numFmtId="9" fontId="0" fillId="0" borderId="0" xfId="2" applyFont="1" applyFill="1" applyAlignment="1">
      <alignment horizontal="right" vertical="top" wrapText="1"/>
    </xf>
    <xf numFmtId="0" fontId="17" fillId="7" borderId="13" xfId="0" applyFont="1" applyFill="1" applyBorder="1"/>
    <xf numFmtId="0" fontId="17" fillId="7" borderId="14" xfId="0" applyFont="1" applyFill="1" applyBorder="1"/>
    <xf numFmtId="0" fontId="17" fillId="7" borderId="15" xfId="0" applyFont="1" applyFill="1" applyBorder="1"/>
    <xf numFmtId="0" fontId="18"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18" xfId="0" applyFont="1" applyFill="1" applyBorder="1" applyAlignment="1">
      <alignment horizontal="left" vertical="top" wrapText="1"/>
    </xf>
    <xf numFmtId="0" fontId="0" fillId="0" borderId="0" xfId="0" applyAlignment="1">
      <alignment horizontal="left" vertical="top"/>
    </xf>
    <xf numFmtId="0" fontId="20" fillId="0" borderId="1" xfId="1" applyFont="1" applyFill="1" applyBorder="1" applyAlignment="1">
      <alignment horizontal="left" vertical="top" wrapText="1"/>
    </xf>
    <xf numFmtId="0" fontId="20" fillId="0" borderId="1" xfId="1" applyFont="1" applyFill="1" applyBorder="1" applyAlignment="1">
      <alignment horizontal="left" vertical="top"/>
    </xf>
    <xf numFmtId="0" fontId="29" fillId="0" borderId="0" xfId="0" applyFont="1"/>
    <xf numFmtId="0" fontId="27" fillId="13" borderId="1" xfId="0" applyFont="1" applyFill="1" applyBorder="1" applyAlignment="1">
      <alignment horizontal="left" vertical="top" wrapText="1"/>
    </xf>
    <xf numFmtId="0" fontId="0" fillId="2" borderId="1" xfId="0" applyFill="1" applyBorder="1"/>
    <xf numFmtId="1" fontId="0" fillId="2" borderId="1" xfId="0" applyNumberFormat="1" applyFill="1" applyBorder="1"/>
    <xf numFmtId="9" fontId="0" fillId="2" borderId="1" xfId="2" applyFont="1" applyFill="1" applyBorder="1"/>
    <xf numFmtId="0" fontId="0" fillId="9" borderId="1" xfId="0" applyFill="1" applyBorder="1"/>
    <xf numFmtId="1" fontId="0" fillId="9" borderId="1" xfId="0" applyNumberFormat="1" applyFill="1" applyBorder="1"/>
    <xf numFmtId="9" fontId="0" fillId="9" borderId="1" xfId="2" applyFont="1" applyFill="1" applyBorder="1"/>
    <xf numFmtId="0" fontId="14" fillId="0" borderId="1" xfId="0" applyFont="1" applyBorder="1" applyAlignment="1">
      <alignment horizontal="left" vertical="top" wrapText="1"/>
    </xf>
    <xf numFmtId="0" fontId="1" fillId="0" borderId="0" xfId="1" applyAlignment="1">
      <alignment horizontal="left" vertical="top"/>
    </xf>
    <xf numFmtId="0" fontId="31" fillId="4" borderId="1" xfId="0" applyFont="1" applyFill="1" applyBorder="1" applyAlignment="1">
      <alignment horizontal="left" vertical="top" wrapText="1"/>
    </xf>
    <xf numFmtId="0" fontId="28" fillId="12" borderId="1" xfId="0" applyFont="1" applyFill="1" applyBorder="1" applyAlignment="1">
      <alignment horizontal="left" vertical="top" wrapText="1"/>
    </xf>
    <xf numFmtId="0" fontId="7" fillId="0" borderId="1" xfId="0" applyFont="1" applyBorder="1" applyAlignment="1">
      <alignment horizontal="left" vertical="top" wrapText="1"/>
    </xf>
    <xf numFmtId="0" fontId="26" fillId="13" borderId="1" xfId="0" applyFont="1" applyFill="1" applyBorder="1" applyAlignment="1">
      <alignment horizontal="left" vertical="top" wrapText="1"/>
    </xf>
    <xf numFmtId="0" fontId="1" fillId="0" borderId="1" xfId="1" applyBorder="1" applyAlignment="1">
      <alignment horizontal="left" vertical="top"/>
    </xf>
    <xf numFmtId="0" fontId="25" fillId="13" borderId="1" xfId="1" applyFont="1" applyFill="1" applyBorder="1" applyAlignment="1">
      <alignment horizontal="left" vertical="top" wrapText="1"/>
    </xf>
    <xf numFmtId="0" fontId="27" fillId="14" borderId="1" xfId="0" applyFont="1" applyFill="1" applyBorder="1" applyAlignment="1">
      <alignment horizontal="left" vertical="top" wrapText="1"/>
    </xf>
    <xf numFmtId="0" fontId="0" fillId="0" borderId="1" xfId="0" applyBorder="1" applyAlignment="1">
      <alignment horizontal="left" vertical="top"/>
    </xf>
    <xf numFmtId="0" fontId="0" fillId="5" borderId="1" xfId="0" applyFill="1" applyBorder="1" applyAlignment="1">
      <alignment horizontal="left" vertical="top" wrapText="1"/>
    </xf>
    <xf numFmtId="0" fontId="6" fillId="13" borderId="0" xfId="0" applyFont="1" applyFill="1" applyAlignment="1">
      <alignment horizontal="left" vertical="top"/>
    </xf>
    <xf numFmtId="0" fontId="0" fillId="13" borderId="0" xfId="0" applyFill="1" applyAlignment="1">
      <alignment horizontal="left" vertical="top"/>
    </xf>
    <xf numFmtId="0" fontId="10" fillId="4" borderId="4" xfId="0" applyFont="1" applyFill="1" applyBorder="1" applyAlignment="1">
      <alignment horizontal="left" vertical="top" wrapText="1"/>
    </xf>
    <xf numFmtId="0" fontId="1" fillId="0" borderId="4" xfId="1" applyFill="1" applyBorder="1" applyAlignment="1">
      <alignment horizontal="left" vertical="top" wrapText="1"/>
    </xf>
    <xf numFmtId="0" fontId="6" fillId="0" borderId="4" xfId="0" applyFont="1" applyBorder="1" applyAlignment="1">
      <alignment horizontal="left" vertical="top" wrapText="1"/>
    </xf>
    <xf numFmtId="0" fontId="3" fillId="0" borderId="4" xfId="0" applyFont="1" applyBorder="1" applyAlignment="1">
      <alignment horizontal="left" vertical="top" wrapText="1"/>
    </xf>
    <xf numFmtId="0" fontId="5" fillId="0" borderId="9" xfId="0" applyFont="1" applyBorder="1" applyAlignment="1">
      <alignment horizontal="left" vertical="top" wrapText="1"/>
    </xf>
    <xf numFmtId="0" fontId="3" fillId="0" borderId="19" xfId="0" applyFont="1" applyBorder="1" applyAlignment="1">
      <alignment horizontal="left" vertical="top" wrapText="1"/>
    </xf>
    <xf numFmtId="0" fontId="6" fillId="0" borderId="7" xfId="1" applyFont="1" applyBorder="1" applyAlignment="1">
      <alignment horizontal="left" vertical="top" wrapText="1"/>
    </xf>
    <xf numFmtId="0" fontId="29" fillId="0" borderId="0" xfId="0" applyFont="1" applyAlignment="1">
      <alignment vertical="top"/>
    </xf>
    <xf numFmtId="0" fontId="0" fillId="0" borderId="0" xfId="0" applyAlignment="1">
      <alignment vertical="top"/>
    </xf>
    <xf numFmtId="0" fontId="4" fillId="7" borderId="0" xfId="0" applyFont="1" applyFill="1" applyAlignment="1">
      <alignment vertical="top" wrapText="1"/>
    </xf>
    <xf numFmtId="0" fontId="6" fillId="7" borderId="0" xfId="0" applyFont="1" applyFill="1" applyAlignment="1">
      <alignment vertical="top" wrapText="1"/>
    </xf>
    <xf numFmtId="14" fontId="0" fillId="0" borderId="0" xfId="0" applyNumberFormat="1" applyAlignment="1">
      <alignment horizontal="left" vertical="top"/>
    </xf>
    <xf numFmtId="0" fontId="27" fillId="16" borderId="0" xfId="0" applyFont="1" applyFill="1" applyAlignment="1">
      <alignment vertical="top" wrapText="1"/>
    </xf>
    <xf numFmtId="0" fontId="0" fillId="2" borderId="2" xfId="0" applyFill="1" applyBorder="1" applyAlignment="1">
      <alignment horizontal="left" vertical="top"/>
    </xf>
    <xf numFmtId="0" fontId="0" fillId="2" borderId="1" xfId="0" applyFill="1" applyBorder="1" applyAlignment="1">
      <alignment horizontal="left" vertical="top"/>
    </xf>
    <xf numFmtId="0" fontId="10" fillId="15" borderId="1" xfId="0" applyFont="1" applyFill="1" applyBorder="1" applyAlignment="1">
      <alignment horizontal="left" vertical="top" wrapText="1"/>
    </xf>
    <xf numFmtId="0" fontId="6" fillId="0" borderId="0" xfId="0" applyFont="1" applyAlignment="1">
      <alignment horizontal="left" vertical="top" wrapText="1"/>
    </xf>
    <xf numFmtId="164" fontId="0" fillId="11" borderId="0" xfId="0" applyNumberFormat="1" applyFill="1" applyAlignment="1">
      <alignment horizontal="left" vertical="top" wrapText="1"/>
    </xf>
    <xf numFmtId="164" fontId="0" fillId="0" borderId="0" xfId="0" applyNumberFormat="1" applyAlignment="1">
      <alignment horizontal="left" vertical="top" wrapText="1"/>
    </xf>
    <xf numFmtId="164" fontId="0" fillId="5" borderId="0" xfId="0" applyNumberFormat="1" applyFill="1" applyAlignment="1">
      <alignment horizontal="left" vertical="top" wrapText="1"/>
    </xf>
    <xf numFmtId="0" fontId="27" fillId="17" borderId="0" xfId="0" applyFont="1" applyFill="1" applyAlignment="1">
      <alignment horizontal="left" vertical="top" wrapText="1"/>
    </xf>
    <xf numFmtId="0" fontId="0" fillId="6" borderId="0" xfId="0"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0" fillId="2" borderId="0" xfId="0" applyFill="1" applyAlignment="1">
      <alignment wrapText="1"/>
    </xf>
    <xf numFmtId="0" fontId="32" fillId="0" borderId="0" xfId="0" applyFont="1" applyAlignment="1">
      <alignment wrapText="1"/>
    </xf>
    <xf numFmtId="0" fontId="6" fillId="2" borderId="0" xfId="0" applyFont="1" applyFill="1" applyAlignment="1">
      <alignment horizontal="left" vertical="top" wrapText="1"/>
    </xf>
    <xf numFmtId="0" fontId="6" fillId="18" borderId="0" xfId="0" applyFont="1" applyFill="1" applyAlignment="1">
      <alignment horizontal="left" vertical="top" wrapText="1"/>
    </xf>
    <xf numFmtId="164" fontId="0" fillId="6" borderId="0" xfId="0" applyNumberFormat="1" applyFill="1" applyAlignment="1">
      <alignment horizontal="left" vertical="top" wrapText="1"/>
    </xf>
  </cellXfs>
  <cellStyles count="4">
    <cellStyle name="Comma" xfId="3" builtinId="3"/>
    <cellStyle name="Hyperlink" xfId="1" builtinId="8"/>
    <cellStyle name="Normal" xfId="0" builtinId="0"/>
    <cellStyle name="Per cent" xfId="2" builtinId="5"/>
  </cellStyles>
  <dxfs count="27">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rgb="FFCFDCE3"/>
        </patternFill>
      </fill>
      <alignment horizontal="general"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solid">
          <fgColor indexed="64"/>
          <bgColor rgb="FFCFDCE3"/>
        </patternFill>
      </fill>
      <alignment horizontal="left" vertical="top" textRotation="0" wrapText="1"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CFDCE3"/>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CFDCE3"/>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right style="thin">
          <color rgb="FF000000"/>
        </right>
        <top style="thin">
          <color rgb="FF000000"/>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indexed="64"/>
          <bgColor theme="0"/>
        </patternFill>
      </fill>
    </dxf>
    <dxf>
      <border outline="0">
        <bottom style="thin">
          <color rgb="FF000000"/>
        </bottom>
      </border>
    </dxf>
    <dxf>
      <font>
        <b/>
        <i val="0"/>
        <strike val="0"/>
        <condense val="0"/>
        <extend val="0"/>
        <outline val="0"/>
        <shadow val="0"/>
        <u val="none"/>
        <vertAlign val="baseline"/>
        <sz val="11"/>
        <color theme="1"/>
        <name val="Arial"/>
        <family val="2"/>
        <scheme val="none"/>
      </font>
      <fill>
        <patternFill patternType="solid">
          <fgColor indexed="64"/>
          <bgColor rgb="FFCFDCE3"/>
        </patternFill>
      </fill>
      <border diagonalUp="0" diagonalDown="0" outline="0">
        <left style="thin">
          <color rgb="FF000000"/>
        </left>
        <right style="thin">
          <color rgb="FF000000"/>
        </right>
        <top/>
        <bottom/>
      </border>
    </dxf>
  </dxfs>
  <tableStyles count="0" defaultTableStyle="TableStyleMedium2" defaultPivotStyle="PivotStyleLight16"/>
  <colors>
    <mruColors>
      <color rgb="FFFFD966"/>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27C389-BF05-4217-AE60-FC91FF0ADF7B}" name="Table4" displayName="Table4" ref="A3:C4" totalsRowShown="0" headerRowDxfId="26" dataDxfId="24" headerRowBorderDxfId="25" tableBorderDxfId="23" totalsRowBorderDxfId="22">
  <autoFilter ref="A3:C4" xr:uid="{9A27C389-BF05-4217-AE60-FC91FF0ADF7B}"/>
  <tableColumns count="3">
    <tableColumn id="1" xr3:uid="{0B983DBE-29C9-4978-AC46-85415F71C7F8}" name="True cloud" dataDxfId="21"/>
    <tableColumn id="2" xr3:uid="{0B90B4B1-FAD9-4587-ACEF-8EB5A5C2AB7C}" name="Cloud based" dataDxfId="20"/>
    <tableColumn id="3" xr3:uid="{1848934A-CE66-4E00-9860-0D2956DC687B}" name="Cloud hosted" dataDxfId="1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97A5FB-2DFF-4B3F-96B4-A76E9F1F1D57}" name="Table2" displayName="Table2" ref="A4:C27" totalsRowShown="0" headerRowDxfId="18" headerRowBorderDxfId="17" tableBorderDxfId="16">
  <autoFilter ref="A4:C27" xr:uid="{3797A5FB-2DFF-4B3F-96B4-A76E9F1F1D57}"/>
  <tableColumns count="3">
    <tableColumn id="1" xr3:uid="{6F10BA6C-B1C1-46B7-B667-C60B336CC6E0}" name="FMS provider name (the provider may supply more than one version or brand of software, visit the FMS comparison matrix for  information)"/>
    <tableColumn id="2" xr3:uid="{A38866E8-7CAC-44B0-9601-BEC2FFB61462}" name="Number of Trusts per FMS supplier 2022/23"/>
    <tableColumn id="3" xr3:uid="{BE847DBC-15B0-4722-9C49-1BE45BB7B875}" name="Number of Trusts per FMS supplier 2023/2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E7D2C0-0CEA-4F92-A202-54F3A22239E1}" name="Table3" displayName="Table3" ref="E4:R27" totalsRowShown="0" headerRowDxfId="15" headerRowBorderDxfId="14" tableBorderDxfId="13">
  <autoFilter ref="E4:R27" xr:uid="{6AE7D2C0-0CEA-4F92-A202-54F3A22239E1}"/>
  <tableColumns count="14">
    <tableColumn id="1" xr3:uid="{8EFB055F-5C09-4344-B262-569B1FA10764}" name="Number of Trusts per FMS supplier 2024/25"/>
    <tableColumn id="2" xr3:uid="{0A39DD87-0130-4544-A5DE-EE2CA8BBC848}" name="Number of Academies per FMS supplier 2024/25?"/>
    <tableColumn id="3" xr3:uid="{3D06F92B-8E71-4C77-BCD6-91B4878A2E57}" name="Average trust size"/>
    <tableColumn id="4" xr3:uid="{3579AF01-FA2A-403C-AC7E-EE122DAA00F8}" name="Trust who submitted using automation 2020/21"/>
    <tableColumn id="5" xr3:uid="{017CFB91-ABA7-4E52-82B5-D9C8C1D8A84D}" name="Trust who submitted using automation 2021/22"/>
    <tableColumn id="6" xr3:uid="{6BDF2652-4A95-4113-A361-158B2D9F0C54}" name="Trust who submitted using automation 2022/23"/>
    <tableColumn id="7" xr3:uid="{6616F28B-75A0-4283-9FE8-B23ABB73F1EA}" name="Trust who submitted using automation 2023/24"/>
    <tableColumn id="8" xr3:uid="{E1B20AFA-CA3A-4965-834D-A282EEBB8699}" name="Trusts who HAVE adopted the CoA FY 2023/24 "/>
    <tableColumn id="9" xr3:uid="{02F67B7A-59B7-4668-9259-EA2083977F40}" name="% of total market - Trusts"/>
    <tableColumn id="10" xr3:uid="{671035D8-9543-4B32-AB1C-33B67D4EB3F2}" name="% of total market - Academies"/>
    <tableColumn id="11" xr3:uid="{26DD1E57-B13C-4DD8-9516-D0D0F620A316}" name="% of customers using CoA"/>
    <tableColumn id="12" xr3:uid="{E39E1366-1CF1-464F-AF23-0FBADAA0243D}" name="CoA adoption rate - Sector average"/>
    <tableColumn id="13" xr3:uid="{05692928-F64B-4D8F-9822-55D50195E157}" name="Supplier variance to CoA adoption rate"/>
    <tableColumn id="14" xr3:uid="{888A4F27-9482-4784-B842-F023B714B6AF}" name="% of customers using automation 21/2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74F2AC-03BF-4950-9297-31AB7D3CE2D8}" name="Table17" displayName="Table17" ref="A1:E84" totalsRowShown="0" headerRowDxfId="12" dataDxfId="11">
  <autoFilter ref="A1:E84" xr:uid="{0B74F2AC-03BF-4950-9297-31AB7D3CE2D8}"/>
  <tableColumns count="5">
    <tableColumn id="1" xr3:uid="{B6AD4A7F-353B-491E-963B-D9FE68D970A9}" name="Date" dataDxfId="10"/>
    <tableColumn id="2" xr3:uid="{10830868-8305-489F-9EC7-FF5EBE500276}" name="Provider name" dataDxfId="9"/>
    <tableColumn id="3" xr3:uid="{C3BE1D47-4F2B-4915-8151-01C4C07440C6}" name="Criteria" dataDxfId="8"/>
    <tableColumn id="4" xr3:uid="{9D6204F6-D81A-4635-ADA3-446FF60439D3}" name="Original" dataDxfId="7"/>
    <tableColumn id="5" xr3:uid="{8E240BDF-349B-4B43-9548-A7CE46DCE485}" name="Update" dataDxfId="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86B2EC-8A05-4BC5-8028-4ACFD3959414}" name="Table5" displayName="Table5" ref="A3:D14" totalsRowShown="0" headerRowDxfId="5" dataDxfId="4">
  <autoFilter ref="A3:D14" xr:uid="{5686B2EC-8A05-4BC5-8028-4ACFD3959414}"/>
  <tableColumns count="4">
    <tableColumn id="1" xr3:uid="{53C3B699-444E-4FDB-985A-270C1A701541}" name="Date " dataDxfId="3"/>
    <tableColumn id="2" xr3:uid="{BD446A01-C096-411D-9056-4266D5A49BBF}" name="Previous version" dataDxfId="2"/>
    <tableColumn id="3" xr3:uid="{90304143-3D3A-4754-B1AB-15737CBC497B}" name="Updated version" dataDxfId="1"/>
    <tableColumn id="4" xr3:uid="{0F4C6BB5-FD2C-4BA1-AE14-19625C57987F}" name="Comments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gov.uk/government/publications/choosing-a-trusts-financial-management-system-fms/guide-to-the-fms-comparison-matrix"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pplytosupply.digitalmarketplace.service.gov.uk/g-cloud/search?q=Bromcom" TargetMode="External"/><Relationship Id="rId21" Type="http://schemas.openxmlformats.org/officeDocument/2006/relationships/hyperlink" Target="https://www.hoge100.co.uk/support.html" TargetMode="External"/><Relationship Id="rId42" Type="http://schemas.openxmlformats.org/officeDocument/2006/relationships/hyperlink" Target="https://www.hoge100.co.uk/contact.html" TargetMode="External"/><Relationship Id="rId47" Type="http://schemas.openxmlformats.org/officeDocument/2006/relationships/hyperlink" Target="https://www.gcc.co.uk/contact-us/" TargetMode="External"/><Relationship Id="rId63" Type="http://schemas.openxmlformats.org/officeDocument/2006/relationships/hyperlink" Target="https://www.pegasus.co.uk/software/" TargetMode="External"/><Relationship Id="rId68" Type="http://schemas.openxmlformats.org/officeDocument/2006/relationships/hyperlink" Target="https://www.ess-sims.co.uk/" TargetMode="External"/><Relationship Id="rId84" Type="http://schemas.openxmlformats.org/officeDocument/2006/relationships/hyperlink" Target="https://moore-insight.com/" TargetMode="External"/><Relationship Id="rId16" Type="http://schemas.openxmlformats.org/officeDocument/2006/relationships/hyperlink" Target="https://powerbi.microsoft.com/en-gb/getting-started-with-power-bi/" TargetMode="External"/><Relationship Id="rId11" Type="http://schemas.openxmlformats.org/officeDocument/2006/relationships/hyperlink" Target="https://www.bluqube.co.uk/contact-us.html" TargetMode="External"/><Relationship Id="rId32" Type="http://schemas.openxmlformats.org/officeDocument/2006/relationships/hyperlink" Target="https://www.civica.com/en-us/about-us/contact-us/" TargetMode="External"/><Relationship Id="rId37" Type="http://schemas.openxmlformats.org/officeDocument/2006/relationships/hyperlink" Target="mailto:info@innov8.co.uk" TargetMode="External"/><Relationship Id="rId53" Type="http://schemas.openxmlformats.org/officeDocument/2006/relationships/hyperlink" Target="https://www.civica.com/en-us/about-us/contact-us/" TargetMode="External"/><Relationship Id="rId58" Type="http://schemas.openxmlformats.org/officeDocument/2006/relationships/hyperlink" Target="https://www.sap.com/products/financial-management/accounting-financial-close.html" TargetMode="External"/><Relationship Id="rId74" Type="http://schemas.openxmlformats.org/officeDocument/2006/relationships/hyperlink" Target="https://www.solutionsforaccounting.co.uk/industry-sectors/education-software-solutions/academies-and-mats/" TargetMode="External"/><Relationship Id="rId79" Type="http://schemas.openxmlformats.org/officeDocument/2006/relationships/hyperlink" Target="https://www.iplicit.com/" TargetMode="External"/><Relationship Id="rId5" Type="http://schemas.openxmlformats.org/officeDocument/2006/relationships/hyperlink" Target="https://central.xero.com/s/" TargetMode="External"/><Relationship Id="rId19" Type="http://schemas.openxmlformats.org/officeDocument/2006/relationships/hyperlink" Target="https://www.innov8.co.uk/sage-support" TargetMode="External"/><Relationship Id="rId14" Type="http://schemas.openxmlformats.org/officeDocument/2006/relationships/hyperlink" Target="https://www.ess-sims.co.uk/sims-support" TargetMode="External"/><Relationship Id="rId22" Type="http://schemas.openxmlformats.org/officeDocument/2006/relationships/hyperlink" Target="mailto:support@aqilla.com" TargetMode="External"/><Relationship Id="rId27" Type="http://schemas.openxmlformats.org/officeDocument/2006/relationships/hyperlink" Target="https://www.applytosupply.digitalmarketplace.service.gov.uk/g-cloud/services/198248918999831" TargetMode="External"/><Relationship Id="rId30" Type="http://schemas.openxmlformats.org/officeDocument/2006/relationships/hyperlink" Target="https://www.aqilla.com/pricing/" TargetMode="External"/><Relationship Id="rId35" Type="http://schemas.openxmlformats.org/officeDocument/2006/relationships/hyperlink" Target="https://www.libertyaccounts.com/" TargetMode="External"/><Relationship Id="rId43" Type="http://schemas.openxmlformats.org/officeDocument/2006/relationships/hyperlink" Target="https://www.ess-sims.co.uk/products/sims-financial-management-system-fms" TargetMode="External"/><Relationship Id="rId48" Type="http://schemas.openxmlformats.org/officeDocument/2006/relationships/hyperlink" Target="https://my.sage.co.uk/public/help.aspx" TargetMode="External"/><Relationship Id="rId56" Type="http://schemas.openxmlformats.org/officeDocument/2006/relationships/hyperlink" Target="mailto:enquiries@impress-solutions.com" TargetMode="External"/><Relationship Id="rId64" Type="http://schemas.openxmlformats.org/officeDocument/2006/relationships/hyperlink" Target="https://www.oneadvanced.com/solutions/openaccounts/" TargetMode="External"/><Relationship Id="rId69" Type="http://schemas.openxmlformats.org/officeDocument/2006/relationships/hyperlink" Target="https://www.civica.com/en-gb/sector-pages/education/" TargetMode="External"/><Relationship Id="rId77" Type="http://schemas.openxmlformats.org/officeDocument/2006/relationships/hyperlink" Target="https://www.iris.co.uk/education/financial-suite/iris-financials/academy-trusts/" TargetMode="External"/><Relationship Id="rId8" Type="http://schemas.openxmlformats.org/officeDocument/2006/relationships/hyperlink" Target="https://www.williamsgiles.co.uk/industries/academy-schools-and-education/" TargetMode="External"/><Relationship Id="rId51" Type="http://schemas.openxmlformats.org/officeDocument/2006/relationships/hyperlink" Target="https://www.ess-sims.co.uk/contact-us" TargetMode="External"/><Relationship Id="rId72" Type="http://schemas.openxmlformats.org/officeDocument/2006/relationships/hyperlink" Target="https://www.aqilla.com/product/" TargetMode="External"/><Relationship Id="rId80" Type="http://schemas.openxmlformats.org/officeDocument/2006/relationships/hyperlink" Target="https://www.ionhq.co.uk/sage-intacct-for-education" TargetMode="External"/><Relationship Id="rId85" Type="http://schemas.openxmlformats.org/officeDocument/2006/relationships/hyperlink" Target="https://www.theaccessgroup.com/en-gb/education/software/school-finance/" TargetMode="External"/><Relationship Id="rId3" Type="http://schemas.openxmlformats.org/officeDocument/2006/relationships/hyperlink" Target="https://www.lake.co.uk/sunsystems/Tel%200113%20273%207788" TargetMode="External"/><Relationship Id="rId12" Type="http://schemas.openxmlformats.org/officeDocument/2006/relationships/hyperlink" Target="https://www.oneadvanced.com/contact-us/" TargetMode="External"/><Relationship Id="rId17" Type="http://schemas.openxmlformats.org/officeDocument/2006/relationships/hyperlink" Target="https://dynamics.microsoft.com/en-gb/support/" TargetMode="External"/><Relationship Id="rId25" Type="http://schemas.openxmlformats.org/officeDocument/2006/relationships/hyperlink" Target="https://www.applytosupply.digitalmarketplace.service.gov.uk/g-cloud/search?q=chess" TargetMode="External"/><Relationship Id="rId33" Type="http://schemas.openxmlformats.org/officeDocument/2006/relationships/hyperlink" Target="https://www.civica.com/en-gb/sector-pages/education/" TargetMode="External"/><Relationship Id="rId38" Type="http://schemas.openxmlformats.org/officeDocument/2006/relationships/hyperlink" Target="https://www.gcc.co.uk/online-prices/it-support-calculator/" TargetMode="External"/><Relationship Id="rId46" Type="http://schemas.openxmlformats.org/officeDocument/2006/relationships/hyperlink" Target="https://chessict.co.uk/customer-contact-hub/" TargetMode="External"/><Relationship Id="rId59" Type="http://schemas.openxmlformats.org/officeDocument/2006/relationships/hyperlink" Target="https://www.sage.com/en-gb/sage-business-cloud/intacct/" TargetMode="External"/><Relationship Id="rId67" Type="http://schemas.openxmlformats.org/officeDocument/2006/relationships/hyperlink" Target="https://www.schools.norfolk.gov.uk/school-finance/educationfinance-service/support-for-academies" TargetMode="External"/><Relationship Id="rId20" Type="http://schemas.openxmlformats.org/officeDocument/2006/relationships/hyperlink" Target="https://www.impress-solutions.co.uk/accounting-solutions/" TargetMode="External"/><Relationship Id="rId41" Type="http://schemas.openxmlformats.org/officeDocument/2006/relationships/hyperlink" Target="https://www.ess-sims.co.uk/contact-us" TargetMode="External"/><Relationship Id="rId54" Type="http://schemas.openxmlformats.org/officeDocument/2006/relationships/hyperlink" Target="https://www.oneadvanced.com/contact-us/" TargetMode="External"/><Relationship Id="rId62" Type="http://schemas.openxmlformats.org/officeDocument/2006/relationships/hyperlink" Target="https://quickbooks.intuit.com/uk/?&amp;msclkid=5b34577f459c1f31c0b5348010c88b60&amp;utm_source=bing&amp;utm_medium=cpc&amp;utm_campaign=QB_UK_BNG_B_Quickbooks_Core_Exact_Search_ALL&amp;utm_term=quickbooks&amp;utm_content=QB_B_Quickbooks_Exact&amp;gclid=5b34577f459c1f31c0b5348010c88b60&amp;gclsrc=3p.ds" TargetMode="External"/><Relationship Id="rId70" Type="http://schemas.openxmlformats.org/officeDocument/2006/relationships/hyperlink" Target="https://bromcom.com/" TargetMode="External"/><Relationship Id="rId75" Type="http://schemas.openxmlformats.org/officeDocument/2006/relationships/hyperlink" Target="https://www.iris.co.uk/contact-us/" TargetMode="External"/><Relationship Id="rId83" Type="http://schemas.openxmlformats.org/officeDocument/2006/relationships/hyperlink" Target="https://connect365.tsg.com/newticket?tickettype_id=60&amp;btn=130" TargetMode="External"/><Relationship Id="rId1" Type="http://schemas.openxmlformats.org/officeDocument/2006/relationships/hyperlink" Target="https://www.thornewidgery.co.uk/" TargetMode="External"/><Relationship Id="rId6" Type="http://schemas.openxmlformats.org/officeDocument/2006/relationships/hyperlink" Target="https://www.unit4.com/products/erp-accounting-software" TargetMode="External"/><Relationship Id="rId15" Type="http://schemas.openxmlformats.org/officeDocument/2006/relationships/hyperlink" Target="https://dynamics.microsoft.com/en-gb/finance/overview/?ef_id=_k_ad57d9821a6012d53d43bccc5efdc51a_k_&amp;OCID=AIDcmmv6h2jl8a_SEM__k_ad57d9821a6012d53d43bccc5efdc51a_k_&amp;msclkid=ad57d9821a6012d53d43bccc5efdc51a" TargetMode="External"/><Relationship Id="rId23" Type="http://schemas.openxmlformats.org/officeDocument/2006/relationships/hyperlink" Target="https://www.applytosupply.digitalmarketplace.service.gov.uk/g-cloud/services/644682228009396" TargetMode="External"/><Relationship Id="rId28" Type="http://schemas.openxmlformats.org/officeDocument/2006/relationships/hyperlink" Target="https://www.applytosupply.digitalmarketplace.service.gov.uk/g-cloud/services/324300787070386" TargetMode="External"/><Relationship Id="rId36" Type="http://schemas.openxmlformats.org/officeDocument/2006/relationships/hyperlink" Target="mailto:sales@libertyaccounts.com" TargetMode="External"/><Relationship Id="rId49" Type="http://schemas.openxmlformats.org/officeDocument/2006/relationships/hyperlink" Target="https://www.blucar.co.uk/contact-us" TargetMode="External"/><Relationship Id="rId57" Type="http://schemas.openxmlformats.org/officeDocument/2006/relationships/hyperlink" Target="https://www.mlgeducationservices.co.uk/" TargetMode="External"/><Relationship Id="rId10" Type="http://schemas.openxmlformats.org/officeDocument/2006/relationships/hyperlink" Target="https://www.williamsgiles.co.uk/contact/" TargetMode="External"/><Relationship Id="rId31" Type="http://schemas.openxmlformats.org/officeDocument/2006/relationships/hyperlink" Target="mailto:enquiries@solutionsforaccounting.co.ukTel:%200115%20840%205075" TargetMode="External"/><Relationship Id="rId44" Type="http://schemas.openxmlformats.org/officeDocument/2006/relationships/hyperlink" Target="https://www.oneadvanced.com/software-by-sector/education/" TargetMode="External"/><Relationship Id="rId52" Type="http://schemas.openxmlformats.org/officeDocument/2006/relationships/hyperlink" Target="https://bromcom.com/contact-us" TargetMode="External"/><Relationship Id="rId60" Type="http://schemas.openxmlformats.org/officeDocument/2006/relationships/hyperlink" Target="https://www.gcc.co.uk/services/" TargetMode="External"/><Relationship Id="rId65" Type="http://schemas.openxmlformats.org/officeDocument/2006/relationships/hyperlink" Target="https://www.hoge100.co.uk/academies/dimensions-for-academies.html" TargetMode="External"/><Relationship Id="rId73" Type="http://schemas.openxmlformats.org/officeDocument/2006/relationships/hyperlink" Target="https://www.anagramsystems.co.uk/" TargetMode="External"/><Relationship Id="rId78" Type="http://schemas.openxmlformats.org/officeDocument/2006/relationships/hyperlink" Target="mailto:info@iplicit.com" TargetMode="External"/><Relationship Id="rId81" Type="http://schemas.openxmlformats.org/officeDocument/2006/relationships/hyperlink" Target="mailto:jon.maddock@ionhq.co.uk" TargetMode="External"/><Relationship Id="rId86" Type="http://schemas.openxmlformats.org/officeDocument/2006/relationships/hyperlink" Target="https://www.theaccessgroup.com/en-gb/education/form/finance-brochure/" TargetMode="External"/><Relationship Id="rId4" Type="http://schemas.openxmlformats.org/officeDocument/2006/relationships/hyperlink" Target="https://www.bluqube.co.uk/" TargetMode="External"/><Relationship Id="rId9" Type="http://schemas.openxmlformats.org/officeDocument/2006/relationships/hyperlink" Target="mailto:info@lake.co.uk" TargetMode="External"/><Relationship Id="rId13" Type="http://schemas.openxmlformats.org/officeDocument/2006/relationships/hyperlink" Target="https://www.ess-sims.co.uk/sims-support" TargetMode="External"/><Relationship Id="rId18" Type="http://schemas.openxmlformats.org/officeDocument/2006/relationships/hyperlink" Target="https://www.innov8.co.uk/solutions/business-management" TargetMode="External"/><Relationship Id="rId39" Type="http://schemas.openxmlformats.org/officeDocument/2006/relationships/hyperlink" Target="https://quickbooks.intuit.com/uk/pricing/?_gl=1*11o3ec4*_up*MQ..&amp;gclid=5b34577f459c1f31c0b5348010c88b60&amp;gclsrc=3p.ds" TargetMode="External"/><Relationship Id="rId34" Type="http://schemas.openxmlformats.org/officeDocument/2006/relationships/hyperlink" Target="mailto:sales@anagramsystems.co.uk" TargetMode="External"/><Relationship Id="rId50" Type="http://schemas.openxmlformats.org/officeDocument/2006/relationships/hyperlink" Target="https://engagesmis.com/engage-school-finance/engage-accounts/" TargetMode="External"/><Relationship Id="rId55" Type="http://schemas.openxmlformats.org/officeDocument/2006/relationships/hyperlink" Target="https://dynamics.microsoft.com/en-us/contact-us/%20chat,%20send%20a%20requet%20or%20call" TargetMode="External"/><Relationship Id="rId76" Type="http://schemas.openxmlformats.org/officeDocument/2006/relationships/hyperlink" Target="https://www.applytosupply.digitalmarketplace.service.gov.uk/g-cloud/search?q=IRIS" TargetMode="External"/><Relationship Id="rId7" Type="http://schemas.openxmlformats.org/officeDocument/2006/relationships/hyperlink" Target="https://central.xero.com/s/article/Get-help-from-Xero-Support" TargetMode="External"/><Relationship Id="rId71" Type="http://schemas.openxmlformats.org/officeDocument/2006/relationships/hyperlink" Target="https://www.blucar.co.uk/" TargetMode="External"/><Relationship Id="rId2" Type="http://schemas.openxmlformats.org/officeDocument/2006/relationships/hyperlink" Target="mailto:Sam.King@thornewidgery.co.uk" TargetMode="External"/><Relationship Id="rId29" Type="http://schemas.openxmlformats.org/officeDocument/2006/relationships/hyperlink" Target="https://www.gcc.co.uk/online-prices/sage-200-calculator/" TargetMode="External"/><Relationship Id="rId24" Type="http://schemas.openxmlformats.org/officeDocument/2006/relationships/hyperlink" Target="https://www.applytosupply.digitalmarketplace.service.gov.uk/g-cloud/services/203295300509688" TargetMode="External"/><Relationship Id="rId40" Type="http://schemas.openxmlformats.org/officeDocument/2006/relationships/hyperlink" Target="https://dynamics.microsoft.com/en-gb/pricing/" TargetMode="External"/><Relationship Id="rId45" Type="http://schemas.openxmlformats.org/officeDocument/2006/relationships/hyperlink" Target="https://www.sap.com/uk/products/financial-management/accounting-financial-close.html" TargetMode="External"/><Relationship Id="rId66" Type="http://schemas.openxmlformats.org/officeDocument/2006/relationships/hyperlink" Target="https://engagesmis.com/engage-school-finance/engage-accounts/" TargetMode="External"/><Relationship Id="rId87" Type="http://schemas.openxmlformats.org/officeDocument/2006/relationships/printerSettings" Target="../printerSettings/printerSettings1.bin"/><Relationship Id="rId61" Type="http://schemas.openxmlformats.org/officeDocument/2006/relationships/hyperlink" Target="https://chessict.co.uk/products/cloud/software-as-a-service/sage-200-cloud" TargetMode="External"/><Relationship Id="rId82" Type="http://schemas.openxmlformats.org/officeDocument/2006/relationships/hyperlink" Target="https://www.tsg.com/education"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applytosupply.digitalmarketplace.service.gov.uk/g-cloud/search?q=Bromcom" TargetMode="External"/><Relationship Id="rId21" Type="http://schemas.openxmlformats.org/officeDocument/2006/relationships/hyperlink" Target="https://www.hoge100.co.uk/support.html" TargetMode="External"/><Relationship Id="rId42" Type="http://schemas.openxmlformats.org/officeDocument/2006/relationships/hyperlink" Target="https://www.hoge100.co.uk/contact.html" TargetMode="External"/><Relationship Id="rId47" Type="http://schemas.openxmlformats.org/officeDocument/2006/relationships/hyperlink" Target="https://www.gcc.co.uk/contact-us/" TargetMode="External"/><Relationship Id="rId63" Type="http://schemas.openxmlformats.org/officeDocument/2006/relationships/hyperlink" Target="https://www.pegasus.co.uk/software/" TargetMode="External"/><Relationship Id="rId68" Type="http://schemas.openxmlformats.org/officeDocument/2006/relationships/hyperlink" Target="https://www.ess-sims.co.uk/" TargetMode="External"/><Relationship Id="rId84" Type="http://schemas.openxmlformats.org/officeDocument/2006/relationships/hyperlink" Target="https://moore-insight.com/" TargetMode="External"/><Relationship Id="rId16" Type="http://schemas.openxmlformats.org/officeDocument/2006/relationships/hyperlink" Target="https://powerbi.microsoft.com/en-gb/getting-started-with-power-bi/" TargetMode="External"/><Relationship Id="rId11" Type="http://schemas.openxmlformats.org/officeDocument/2006/relationships/hyperlink" Target="https://www.bluqube.co.uk/contact-us.html" TargetMode="External"/><Relationship Id="rId32" Type="http://schemas.openxmlformats.org/officeDocument/2006/relationships/hyperlink" Target="https://www.civica.com/en-us/about-us/contact-us/" TargetMode="External"/><Relationship Id="rId37" Type="http://schemas.openxmlformats.org/officeDocument/2006/relationships/hyperlink" Target="mailto:info@innov8.co.uk" TargetMode="External"/><Relationship Id="rId53" Type="http://schemas.openxmlformats.org/officeDocument/2006/relationships/hyperlink" Target="https://www.civica.com/en-us/about-us/contact-us/" TargetMode="External"/><Relationship Id="rId58" Type="http://schemas.openxmlformats.org/officeDocument/2006/relationships/hyperlink" Target="https://www.sap.com/products/financial-management/accounting-financial-close.html" TargetMode="External"/><Relationship Id="rId74" Type="http://schemas.openxmlformats.org/officeDocument/2006/relationships/hyperlink" Target="https://www.solutionsforaccounting.co.uk/industry-sectors/education-software-solutions/academies-and-mats/" TargetMode="External"/><Relationship Id="rId79" Type="http://schemas.openxmlformats.org/officeDocument/2006/relationships/hyperlink" Target="https://www.iplicit.com/" TargetMode="External"/><Relationship Id="rId5" Type="http://schemas.openxmlformats.org/officeDocument/2006/relationships/hyperlink" Target="https://central.xero.com/s/" TargetMode="External"/><Relationship Id="rId19" Type="http://schemas.openxmlformats.org/officeDocument/2006/relationships/hyperlink" Target="https://www.innov8.co.uk/sage-support" TargetMode="External"/><Relationship Id="rId14" Type="http://schemas.openxmlformats.org/officeDocument/2006/relationships/hyperlink" Target="https://www.ess-sims.co.uk/sims-support" TargetMode="External"/><Relationship Id="rId22" Type="http://schemas.openxmlformats.org/officeDocument/2006/relationships/hyperlink" Target="mailto:support@aqilla.com" TargetMode="External"/><Relationship Id="rId27" Type="http://schemas.openxmlformats.org/officeDocument/2006/relationships/hyperlink" Target="https://www.applytosupply.digitalmarketplace.service.gov.uk/g-cloud/services/198248918999831" TargetMode="External"/><Relationship Id="rId30" Type="http://schemas.openxmlformats.org/officeDocument/2006/relationships/hyperlink" Target="https://www.aqilla.com/pricing/" TargetMode="External"/><Relationship Id="rId35" Type="http://schemas.openxmlformats.org/officeDocument/2006/relationships/hyperlink" Target="https://www.libertyaccounts.com/" TargetMode="External"/><Relationship Id="rId43" Type="http://schemas.openxmlformats.org/officeDocument/2006/relationships/hyperlink" Target="https://www.ess-sims.co.uk/products/sims-financial-management-system-fms" TargetMode="External"/><Relationship Id="rId48" Type="http://schemas.openxmlformats.org/officeDocument/2006/relationships/hyperlink" Target="https://my.sage.co.uk/public/help.aspx" TargetMode="External"/><Relationship Id="rId56" Type="http://schemas.openxmlformats.org/officeDocument/2006/relationships/hyperlink" Target="mailto:enquiries@impress-solutions.com" TargetMode="External"/><Relationship Id="rId64" Type="http://schemas.openxmlformats.org/officeDocument/2006/relationships/hyperlink" Target="https://www.oneadvanced.com/solutions/openaccounts/" TargetMode="External"/><Relationship Id="rId69" Type="http://schemas.openxmlformats.org/officeDocument/2006/relationships/hyperlink" Target="https://www.civica.com/en-gb/sector-pages/education/" TargetMode="External"/><Relationship Id="rId77" Type="http://schemas.openxmlformats.org/officeDocument/2006/relationships/hyperlink" Target="https://www.iris.co.uk/education/financial-suite/iris-financials/academy-trusts/" TargetMode="External"/><Relationship Id="rId8" Type="http://schemas.openxmlformats.org/officeDocument/2006/relationships/hyperlink" Target="https://www.williamsgiles.co.uk/industries/academy-schools-and-education/" TargetMode="External"/><Relationship Id="rId51" Type="http://schemas.openxmlformats.org/officeDocument/2006/relationships/hyperlink" Target="https://www.ess-sims.co.uk/contact-us" TargetMode="External"/><Relationship Id="rId72" Type="http://schemas.openxmlformats.org/officeDocument/2006/relationships/hyperlink" Target="https://www.aqilla.com/product/" TargetMode="External"/><Relationship Id="rId80" Type="http://schemas.openxmlformats.org/officeDocument/2006/relationships/hyperlink" Target="https://www.ionhq.co.uk/sage-intacct-for-education" TargetMode="External"/><Relationship Id="rId85" Type="http://schemas.openxmlformats.org/officeDocument/2006/relationships/hyperlink" Target="https://www.theaccessgroup.com/en-gb/education/software/school-finance/" TargetMode="External"/><Relationship Id="rId3" Type="http://schemas.openxmlformats.org/officeDocument/2006/relationships/hyperlink" Target="https://www.lake.co.uk/sunsystems/Tel%200113%20273%207788" TargetMode="External"/><Relationship Id="rId12" Type="http://schemas.openxmlformats.org/officeDocument/2006/relationships/hyperlink" Target="https://www.oneadvanced.com/contact-us/" TargetMode="External"/><Relationship Id="rId17" Type="http://schemas.openxmlformats.org/officeDocument/2006/relationships/hyperlink" Target="https://dynamics.microsoft.com/en-gb/support/" TargetMode="External"/><Relationship Id="rId25" Type="http://schemas.openxmlformats.org/officeDocument/2006/relationships/hyperlink" Target="https://www.applytosupply.digitalmarketplace.service.gov.uk/g-cloud/search?q=chess" TargetMode="External"/><Relationship Id="rId33" Type="http://schemas.openxmlformats.org/officeDocument/2006/relationships/hyperlink" Target="https://www.civica.com/en-gb/sector-pages/education/" TargetMode="External"/><Relationship Id="rId38" Type="http://schemas.openxmlformats.org/officeDocument/2006/relationships/hyperlink" Target="https://www.gcc.co.uk/online-prices/it-support-calculator/" TargetMode="External"/><Relationship Id="rId46" Type="http://schemas.openxmlformats.org/officeDocument/2006/relationships/hyperlink" Target="https://chessict.co.uk/customer-contact-hub/" TargetMode="External"/><Relationship Id="rId59" Type="http://schemas.openxmlformats.org/officeDocument/2006/relationships/hyperlink" Target="https://www.sage.com/en-gb/sage-business-cloud/intacct/" TargetMode="External"/><Relationship Id="rId67" Type="http://schemas.openxmlformats.org/officeDocument/2006/relationships/hyperlink" Target="https://www.schools.norfolk.gov.uk/school-finance/educationfinance-service/support-for-academies" TargetMode="External"/><Relationship Id="rId20" Type="http://schemas.openxmlformats.org/officeDocument/2006/relationships/hyperlink" Target="https://www.impress-solutions.co.uk/accounting-solutions/" TargetMode="External"/><Relationship Id="rId41" Type="http://schemas.openxmlformats.org/officeDocument/2006/relationships/hyperlink" Target="https://www.ess-sims.co.uk/contact-us" TargetMode="External"/><Relationship Id="rId54" Type="http://schemas.openxmlformats.org/officeDocument/2006/relationships/hyperlink" Target="https://www.oneadvanced.com/contact-us/" TargetMode="External"/><Relationship Id="rId62" Type="http://schemas.openxmlformats.org/officeDocument/2006/relationships/hyperlink" Target="https://quickbooks.intuit.com/uk/?&amp;msclkid=5b34577f459c1f31c0b5348010c88b60&amp;utm_source=bing&amp;utm_medium=cpc&amp;utm_campaign=QB_UK_BNG_B_Quickbooks_Core_Exact_Search_ALL&amp;utm_term=quickbooks&amp;utm_content=QB_B_Quickbooks_Exact&amp;gclid=5b34577f459c1f31c0b5348010c88b60&amp;gclsrc=3p.ds" TargetMode="External"/><Relationship Id="rId70" Type="http://schemas.openxmlformats.org/officeDocument/2006/relationships/hyperlink" Target="https://bromcom.com/" TargetMode="External"/><Relationship Id="rId75" Type="http://schemas.openxmlformats.org/officeDocument/2006/relationships/hyperlink" Target="https://www.iris.co.uk/contact-us/" TargetMode="External"/><Relationship Id="rId83" Type="http://schemas.openxmlformats.org/officeDocument/2006/relationships/hyperlink" Target="https://connect365.tsg.com/newticket?tickettype_id=60&amp;btn=130" TargetMode="External"/><Relationship Id="rId1" Type="http://schemas.openxmlformats.org/officeDocument/2006/relationships/hyperlink" Target="https://www.thornewidgery.co.uk/" TargetMode="External"/><Relationship Id="rId6" Type="http://schemas.openxmlformats.org/officeDocument/2006/relationships/hyperlink" Target="https://www.unit4.com/products/erp-accounting-software" TargetMode="External"/><Relationship Id="rId15" Type="http://schemas.openxmlformats.org/officeDocument/2006/relationships/hyperlink" Target="https://dynamics.microsoft.com/en-gb/finance/overview/?ef_id=_k_ad57d9821a6012d53d43bccc5efdc51a_k_&amp;OCID=AIDcmmv6h2jl8a_SEM__k_ad57d9821a6012d53d43bccc5efdc51a_k_&amp;msclkid=ad57d9821a6012d53d43bccc5efdc51a" TargetMode="External"/><Relationship Id="rId23" Type="http://schemas.openxmlformats.org/officeDocument/2006/relationships/hyperlink" Target="https://www.applytosupply.digitalmarketplace.service.gov.uk/g-cloud/services/644682228009396" TargetMode="External"/><Relationship Id="rId28" Type="http://schemas.openxmlformats.org/officeDocument/2006/relationships/hyperlink" Target="https://www.applytosupply.digitalmarketplace.service.gov.uk/g-cloud/services/324300787070386" TargetMode="External"/><Relationship Id="rId36" Type="http://schemas.openxmlformats.org/officeDocument/2006/relationships/hyperlink" Target="mailto:sales@libertyaccounts.com" TargetMode="External"/><Relationship Id="rId49" Type="http://schemas.openxmlformats.org/officeDocument/2006/relationships/hyperlink" Target="https://www.blucar.co.uk/contact-us" TargetMode="External"/><Relationship Id="rId57" Type="http://schemas.openxmlformats.org/officeDocument/2006/relationships/hyperlink" Target="https://www.mlgeducationservices.co.uk/" TargetMode="External"/><Relationship Id="rId10" Type="http://schemas.openxmlformats.org/officeDocument/2006/relationships/hyperlink" Target="https://www.williamsgiles.co.uk/contact/" TargetMode="External"/><Relationship Id="rId31" Type="http://schemas.openxmlformats.org/officeDocument/2006/relationships/hyperlink" Target="mailto:enquiries@solutionsforaccounting.co.ukTel:%200115%20840%205075" TargetMode="External"/><Relationship Id="rId44" Type="http://schemas.openxmlformats.org/officeDocument/2006/relationships/hyperlink" Target="https://www.oneadvanced.com/software-by-sector/education/" TargetMode="External"/><Relationship Id="rId52" Type="http://schemas.openxmlformats.org/officeDocument/2006/relationships/hyperlink" Target="https://bromcom.com/contact-us" TargetMode="External"/><Relationship Id="rId60" Type="http://schemas.openxmlformats.org/officeDocument/2006/relationships/hyperlink" Target="https://www.gcc.co.uk/services/" TargetMode="External"/><Relationship Id="rId65" Type="http://schemas.openxmlformats.org/officeDocument/2006/relationships/hyperlink" Target="https://www.hoge100.co.uk/academies/dimensions-for-academies.html" TargetMode="External"/><Relationship Id="rId73" Type="http://schemas.openxmlformats.org/officeDocument/2006/relationships/hyperlink" Target="https://www.anagramsystems.co.uk/" TargetMode="External"/><Relationship Id="rId78" Type="http://schemas.openxmlformats.org/officeDocument/2006/relationships/hyperlink" Target="mailto:info@iplicit.com" TargetMode="External"/><Relationship Id="rId81" Type="http://schemas.openxmlformats.org/officeDocument/2006/relationships/hyperlink" Target="mailto:jon.maddock@ionhq.co.uk" TargetMode="External"/><Relationship Id="rId86" Type="http://schemas.openxmlformats.org/officeDocument/2006/relationships/hyperlink" Target="https://www.theaccessgroup.com/en-gb/education/form/finance-brochure/" TargetMode="External"/><Relationship Id="rId4" Type="http://schemas.openxmlformats.org/officeDocument/2006/relationships/hyperlink" Target="https://www.bluqube.co.uk/" TargetMode="External"/><Relationship Id="rId9" Type="http://schemas.openxmlformats.org/officeDocument/2006/relationships/hyperlink" Target="mailto:info@lake.co.uk" TargetMode="External"/><Relationship Id="rId13" Type="http://schemas.openxmlformats.org/officeDocument/2006/relationships/hyperlink" Target="https://www.ess-sims.co.uk/sims-support" TargetMode="External"/><Relationship Id="rId18" Type="http://schemas.openxmlformats.org/officeDocument/2006/relationships/hyperlink" Target="https://www.innov8.co.uk/solutions/business-management" TargetMode="External"/><Relationship Id="rId39" Type="http://schemas.openxmlformats.org/officeDocument/2006/relationships/hyperlink" Target="https://quickbooks.intuit.com/uk/pricing/?_gl=1*11o3ec4*_up*MQ..&amp;gclid=5b34577f459c1f31c0b5348010c88b60&amp;gclsrc=3p.ds" TargetMode="External"/><Relationship Id="rId34" Type="http://schemas.openxmlformats.org/officeDocument/2006/relationships/hyperlink" Target="mailto:sales@anagramsystems.co.uk" TargetMode="External"/><Relationship Id="rId50" Type="http://schemas.openxmlformats.org/officeDocument/2006/relationships/hyperlink" Target="https://engagesmis.com/engage-school-finance/engage-accounts/" TargetMode="External"/><Relationship Id="rId55" Type="http://schemas.openxmlformats.org/officeDocument/2006/relationships/hyperlink" Target="https://dynamics.microsoft.com/en-us/contact-us/%20chat,%20send%20a%20requet%20or%20call" TargetMode="External"/><Relationship Id="rId76" Type="http://schemas.openxmlformats.org/officeDocument/2006/relationships/hyperlink" Target="https://www.applytosupply.digitalmarketplace.service.gov.uk/g-cloud/search?q=IRIS" TargetMode="External"/><Relationship Id="rId7" Type="http://schemas.openxmlformats.org/officeDocument/2006/relationships/hyperlink" Target="https://central.xero.com/s/article/Get-help-from-Xero-Support" TargetMode="External"/><Relationship Id="rId71" Type="http://schemas.openxmlformats.org/officeDocument/2006/relationships/hyperlink" Target="https://www.blucar.co.uk/" TargetMode="External"/><Relationship Id="rId2" Type="http://schemas.openxmlformats.org/officeDocument/2006/relationships/hyperlink" Target="mailto:Sam.King@thornewidgery.co.uk" TargetMode="External"/><Relationship Id="rId29" Type="http://schemas.openxmlformats.org/officeDocument/2006/relationships/hyperlink" Target="https://www.gcc.co.uk/online-prices/sage-200-calculator/" TargetMode="External"/><Relationship Id="rId24" Type="http://schemas.openxmlformats.org/officeDocument/2006/relationships/hyperlink" Target="https://www.applytosupply.digitalmarketplace.service.gov.uk/g-cloud/services/203295300509688" TargetMode="External"/><Relationship Id="rId40" Type="http://schemas.openxmlformats.org/officeDocument/2006/relationships/hyperlink" Target="https://dynamics.microsoft.com/en-gb/pricing/" TargetMode="External"/><Relationship Id="rId45" Type="http://schemas.openxmlformats.org/officeDocument/2006/relationships/hyperlink" Target="https://www.sap.com/uk/products/financial-management/accounting-financial-close.html" TargetMode="External"/><Relationship Id="rId66" Type="http://schemas.openxmlformats.org/officeDocument/2006/relationships/hyperlink" Target="https://engagesmis.com/engage-school-finance/engage-accounts/" TargetMode="External"/><Relationship Id="rId87" Type="http://schemas.openxmlformats.org/officeDocument/2006/relationships/printerSettings" Target="../printerSettings/printerSettings2.bin"/><Relationship Id="rId61" Type="http://schemas.openxmlformats.org/officeDocument/2006/relationships/hyperlink" Target="https://chessict.co.uk/products/cloud/software-as-a-service/sage-200-cloud" TargetMode="External"/><Relationship Id="rId82" Type="http://schemas.openxmlformats.org/officeDocument/2006/relationships/hyperlink" Target="https://www.tsg.com/education"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B21B-DD00-4B36-B80F-522B399A05F8}">
  <dimension ref="A1"/>
  <sheetViews>
    <sheetView zoomScale="115" zoomScaleNormal="115" workbookViewId="0"/>
  </sheetViews>
  <sheetFormatPr defaultColWidth="8.81640625" defaultRowHeight="14.5" x14ac:dyDescent="0.35"/>
  <cols>
    <col min="1" max="1" width="87" customWidth="1"/>
  </cols>
  <sheetData>
    <row r="1" spans="1:1" ht="330.65" customHeight="1" x14ac:dyDescent="0.35">
      <c r="A1" s="26"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E3C6-82F1-4B22-A453-52B78203F3DA}">
  <dimension ref="A1:B19"/>
  <sheetViews>
    <sheetView zoomScale="115" zoomScaleNormal="115" workbookViewId="0">
      <selection activeCell="B2" sqref="B2"/>
    </sheetView>
  </sheetViews>
  <sheetFormatPr defaultColWidth="8.81640625" defaultRowHeight="14.5" x14ac:dyDescent="0.35"/>
  <cols>
    <col min="1" max="1" width="2.453125" customWidth="1"/>
    <col min="2" max="2" width="100.453125" style="21" customWidth="1"/>
  </cols>
  <sheetData>
    <row r="1" spans="1:2" ht="15.5" x14ac:dyDescent="0.35">
      <c r="A1" s="24" t="s">
        <v>1</v>
      </c>
      <c r="B1" s="23"/>
    </row>
    <row r="3" spans="1:2" x14ac:dyDescent="0.35">
      <c r="B3" s="22" t="s">
        <v>2</v>
      </c>
    </row>
    <row r="4" spans="1:2" ht="29" x14ac:dyDescent="0.35">
      <c r="B4" s="21" t="s">
        <v>3</v>
      </c>
    </row>
    <row r="5" spans="1:2" ht="29" x14ac:dyDescent="0.35">
      <c r="B5" s="21" t="s">
        <v>4</v>
      </c>
    </row>
    <row r="6" spans="1:2" ht="29" x14ac:dyDescent="0.35">
      <c r="B6" s="21" t="s">
        <v>5</v>
      </c>
    </row>
    <row r="7" spans="1:2" ht="29" x14ac:dyDescent="0.35">
      <c r="B7" s="21" t="s">
        <v>6</v>
      </c>
    </row>
    <row r="8" spans="1:2" x14ac:dyDescent="0.35">
      <c r="B8" s="21" t="s">
        <v>7</v>
      </c>
    </row>
    <row r="9" spans="1:2" ht="29" x14ac:dyDescent="0.35">
      <c r="B9" s="21" t="s">
        <v>8</v>
      </c>
    </row>
    <row r="10" spans="1:2" ht="15.75" customHeight="1" x14ac:dyDescent="0.35">
      <c r="B10" s="21" t="s">
        <v>9</v>
      </c>
    </row>
    <row r="11" spans="1:2" x14ac:dyDescent="0.35">
      <c r="B11" s="22" t="s">
        <v>10</v>
      </c>
    </row>
    <row r="13" spans="1:2" x14ac:dyDescent="0.35">
      <c r="B13" s="22" t="s">
        <v>11</v>
      </c>
    </row>
    <row r="14" spans="1:2" x14ac:dyDescent="0.35">
      <c r="B14" s="21" t="s">
        <v>12</v>
      </c>
    </row>
    <row r="15" spans="1:2" x14ac:dyDescent="0.35">
      <c r="B15" s="21" t="s">
        <v>13</v>
      </c>
    </row>
    <row r="16" spans="1:2" ht="29" x14ac:dyDescent="0.35">
      <c r="B16" s="21" t="s">
        <v>14</v>
      </c>
    </row>
    <row r="18" spans="2:2" x14ac:dyDescent="0.35">
      <c r="B18" s="22" t="s">
        <v>15</v>
      </c>
    </row>
    <row r="19" spans="2:2" x14ac:dyDescent="0.35">
      <c r="B19" s="20" t="s">
        <v>16</v>
      </c>
    </row>
  </sheetData>
  <hyperlinks>
    <hyperlink ref="B19" r:id="rId1" xr:uid="{980647B9-2210-4B87-8F36-B294F38E1B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8591-2C2E-419E-8D05-3AC34F585791}">
  <dimension ref="A1:AM21"/>
  <sheetViews>
    <sheetView zoomScale="116" zoomScaleNormal="145" workbookViewId="0">
      <pane xSplit="1" ySplit="2" topLeftCell="B3" activePane="bottomRight" state="frozen"/>
      <selection pane="topRight" activeCell="B1" sqref="B1"/>
      <selection pane="bottomLeft" activeCell="A3" sqref="A3"/>
      <selection pane="bottomRight"/>
    </sheetView>
  </sheetViews>
  <sheetFormatPr defaultColWidth="8.453125" defaultRowHeight="14.5" x14ac:dyDescent="0.35"/>
  <cols>
    <col min="1" max="2" width="29.453125" style="7" customWidth="1"/>
    <col min="3" max="18" width="25.453125" style="7" customWidth="1"/>
    <col min="19" max="19" width="25.453125" style="33" customWidth="1"/>
    <col min="20" max="38" width="25.453125" style="7" customWidth="1"/>
    <col min="39" max="39" width="25.453125" style="77" customWidth="1"/>
    <col min="40" max="16384" width="8.453125" style="7"/>
  </cols>
  <sheetData>
    <row r="1" spans="1:39" ht="43.5" customHeight="1" x14ac:dyDescent="0.35">
      <c r="A1" s="25" t="s">
        <v>17</v>
      </c>
      <c r="V1" s="89"/>
      <c r="W1" s="9"/>
      <c r="AE1" s="89"/>
    </row>
    <row r="2" spans="1:39" s="8" customFormat="1" ht="69" customHeight="1" x14ac:dyDescent="0.35">
      <c r="A2" s="15" t="s">
        <v>18</v>
      </c>
      <c r="B2" s="19" t="s">
        <v>477</v>
      </c>
      <c r="C2" s="19" t="s">
        <v>19</v>
      </c>
      <c r="D2" s="19" t="s">
        <v>20</v>
      </c>
      <c r="E2" s="19" t="s">
        <v>21</v>
      </c>
      <c r="F2" s="19" t="s">
        <v>22</v>
      </c>
      <c r="G2" s="19" t="s">
        <v>23</v>
      </c>
      <c r="H2" s="19" t="s">
        <v>24</v>
      </c>
      <c r="I2" s="19" t="s">
        <v>24</v>
      </c>
      <c r="J2" s="19" t="s">
        <v>25</v>
      </c>
      <c r="K2" s="19" t="s">
        <v>26</v>
      </c>
      <c r="L2" s="19" t="s">
        <v>27</v>
      </c>
      <c r="M2" s="19" t="s">
        <v>27</v>
      </c>
      <c r="N2" s="19" t="s">
        <v>28</v>
      </c>
      <c r="O2" s="19" t="s">
        <v>29</v>
      </c>
      <c r="P2" s="19" t="s">
        <v>30</v>
      </c>
      <c r="Q2" s="19" t="s">
        <v>31</v>
      </c>
      <c r="R2" s="19" t="s">
        <v>32</v>
      </c>
      <c r="S2" s="19" t="s">
        <v>33</v>
      </c>
      <c r="T2" s="19" t="s">
        <v>34</v>
      </c>
      <c r="U2" s="19" t="s">
        <v>35</v>
      </c>
      <c r="V2" s="19" t="s">
        <v>36</v>
      </c>
      <c r="W2" s="19" t="s">
        <v>37</v>
      </c>
      <c r="X2" s="116" t="s">
        <v>38</v>
      </c>
      <c r="Y2" s="90" t="s">
        <v>39</v>
      </c>
      <c r="Z2" s="19" t="s">
        <v>40</v>
      </c>
      <c r="AA2" s="19" t="s">
        <v>41</v>
      </c>
      <c r="AB2" s="19" t="s">
        <v>42</v>
      </c>
      <c r="AC2" s="19" t="s">
        <v>43</v>
      </c>
      <c r="AD2" s="19" t="s">
        <v>44</v>
      </c>
      <c r="AE2" s="19" t="s">
        <v>45</v>
      </c>
      <c r="AF2" s="19" t="s">
        <v>46</v>
      </c>
      <c r="AG2" s="19" t="s">
        <v>47</v>
      </c>
      <c r="AH2" s="19" t="s">
        <v>48</v>
      </c>
      <c r="AI2" s="91" t="s">
        <v>49</v>
      </c>
      <c r="AJ2" s="19" t="s">
        <v>50</v>
      </c>
      <c r="AK2" s="116" t="s">
        <v>51</v>
      </c>
      <c r="AL2" s="19" t="s">
        <v>52</v>
      </c>
      <c r="AM2" s="101" t="s">
        <v>53</v>
      </c>
    </row>
    <row r="3" spans="1:39" s="8" customFormat="1" ht="72.5" x14ac:dyDescent="0.35">
      <c r="A3" s="15" t="s">
        <v>54</v>
      </c>
      <c r="B3" s="22" t="s">
        <v>478</v>
      </c>
      <c r="C3" s="6" t="s">
        <v>55</v>
      </c>
      <c r="D3" s="6" t="s">
        <v>20</v>
      </c>
      <c r="E3" s="6" t="s">
        <v>56</v>
      </c>
      <c r="F3" s="6" t="s">
        <v>57</v>
      </c>
      <c r="G3" s="6" t="s">
        <v>58</v>
      </c>
      <c r="H3" s="6" t="s">
        <v>59</v>
      </c>
      <c r="I3" s="6" t="s">
        <v>60</v>
      </c>
      <c r="J3" s="6" t="s">
        <v>61</v>
      </c>
      <c r="K3" s="6" t="s">
        <v>62</v>
      </c>
      <c r="L3" s="6" t="s">
        <v>63</v>
      </c>
      <c r="M3" s="6" t="s">
        <v>64</v>
      </c>
      <c r="N3" s="6" t="s">
        <v>65</v>
      </c>
      <c r="O3" s="6" t="s">
        <v>66</v>
      </c>
      <c r="P3" s="6" t="s">
        <v>67</v>
      </c>
      <c r="Q3" s="6" t="s">
        <v>68</v>
      </c>
      <c r="R3" s="6" t="s">
        <v>69</v>
      </c>
      <c r="S3" s="11" t="s">
        <v>70</v>
      </c>
      <c r="T3" s="11" t="s">
        <v>34</v>
      </c>
      <c r="U3" s="6" t="s">
        <v>71</v>
      </c>
      <c r="V3" s="6" t="s">
        <v>36</v>
      </c>
      <c r="W3" s="6" t="s">
        <v>72</v>
      </c>
      <c r="X3" s="6" t="s">
        <v>469</v>
      </c>
      <c r="Y3" s="92" t="s">
        <v>74</v>
      </c>
      <c r="Z3" s="6" t="s">
        <v>40</v>
      </c>
      <c r="AA3" s="6" t="s">
        <v>59</v>
      </c>
      <c r="AB3" s="6" t="s">
        <v>75</v>
      </c>
      <c r="AC3" s="6" t="s">
        <v>43</v>
      </c>
      <c r="AD3" s="6" t="s">
        <v>76</v>
      </c>
      <c r="AE3" s="6" t="s">
        <v>45</v>
      </c>
      <c r="AF3" s="6" t="s">
        <v>77</v>
      </c>
      <c r="AG3" s="6" t="s">
        <v>78</v>
      </c>
      <c r="AH3" s="6" t="s">
        <v>79</v>
      </c>
      <c r="AI3" s="93" t="s">
        <v>80</v>
      </c>
      <c r="AJ3" s="6" t="s">
        <v>81</v>
      </c>
      <c r="AK3" s="6" t="s">
        <v>73</v>
      </c>
      <c r="AL3" s="6" t="s">
        <v>82</v>
      </c>
      <c r="AM3" s="105" t="s">
        <v>73</v>
      </c>
    </row>
    <row r="4" spans="1:39" ht="111.75" customHeight="1" x14ac:dyDescent="0.35">
      <c r="A4" s="16" t="s">
        <v>83</v>
      </c>
      <c r="B4" s="20" t="s">
        <v>479</v>
      </c>
      <c r="C4" s="1" t="s">
        <v>84</v>
      </c>
      <c r="D4" s="1" t="s">
        <v>85</v>
      </c>
      <c r="E4" s="1" t="s">
        <v>86</v>
      </c>
      <c r="F4" s="1" t="s">
        <v>87</v>
      </c>
      <c r="G4" s="1" t="s">
        <v>88</v>
      </c>
      <c r="H4" s="1" t="s">
        <v>89</v>
      </c>
      <c r="I4" s="1" t="s">
        <v>89</v>
      </c>
      <c r="J4" s="1" t="s">
        <v>90</v>
      </c>
      <c r="K4" s="1" t="s">
        <v>91</v>
      </c>
      <c r="L4" s="1" t="s">
        <v>92</v>
      </c>
      <c r="M4" s="4" t="s">
        <v>93</v>
      </c>
      <c r="N4" s="1" t="s">
        <v>94</v>
      </c>
      <c r="O4" s="1" t="s">
        <v>95</v>
      </c>
      <c r="P4" s="1" t="s">
        <v>96</v>
      </c>
      <c r="Q4" s="1" t="s">
        <v>97</v>
      </c>
      <c r="R4" s="4" t="s">
        <v>98</v>
      </c>
      <c r="S4" s="12" t="s">
        <v>99</v>
      </c>
      <c r="T4" s="12" t="s">
        <v>100</v>
      </c>
      <c r="U4" s="4" t="s">
        <v>101</v>
      </c>
      <c r="V4" s="1" t="s">
        <v>102</v>
      </c>
      <c r="W4" s="4" t="s">
        <v>103</v>
      </c>
      <c r="X4" s="1" t="s">
        <v>104</v>
      </c>
      <c r="Y4" s="94" t="s">
        <v>105</v>
      </c>
      <c r="Z4" s="1" t="s">
        <v>106</v>
      </c>
      <c r="AA4" s="1" t="s">
        <v>107</v>
      </c>
      <c r="AB4" s="1" t="s">
        <v>108</v>
      </c>
      <c r="AC4" s="1" t="s">
        <v>109</v>
      </c>
      <c r="AD4" s="1" t="s">
        <v>110</v>
      </c>
      <c r="AE4" s="1" t="s">
        <v>111</v>
      </c>
      <c r="AF4" s="1" t="s">
        <v>112</v>
      </c>
      <c r="AG4" s="1" t="s">
        <v>113</v>
      </c>
      <c r="AH4" s="78" t="s">
        <v>114</v>
      </c>
      <c r="AI4" s="95" t="s">
        <v>115</v>
      </c>
      <c r="AJ4" s="1" t="s">
        <v>116</v>
      </c>
      <c r="AK4" s="1" t="s">
        <v>117</v>
      </c>
      <c r="AL4" s="1" t="s">
        <v>118</v>
      </c>
      <c r="AM4" s="102" t="s">
        <v>119</v>
      </c>
    </row>
    <row r="5" spans="1:39" ht="63" customHeight="1" x14ac:dyDescent="0.35">
      <c r="A5" s="16" t="s">
        <v>120</v>
      </c>
      <c r="B5" s="20" t="s">
        <v>480</v>
      </c>
      <c r="C5" s="1" t="s">
        <v>121</v>
      </c>
      <c r="D5" s="1" t="s">
        <v>122</v>
      </c>
      <c r="E5" s="1" t="s">
        <v>123</v>
      </c>
      <c r="F5" s="1" t="s">
        <v>124</v>
      </c>
      <c r="G5" s="1" t="s">
        <v>125</v>
      </c>
      <c r="H5" s="1" t="s">
        <v>126</v>
      </c>
      <c r="I5" s="1" t="s">
        <v>126</v>
      </c>
      <c r="J5" s="1" t="s">
        <v>127</v>
      </c>
      <c r="K5" s="1" t="s">
        <v>91</v>
      </c>
      <c r="L5" s="1" t="s">
        <v>128</v>
      </c>
      <c r="M5" s="1" t="s">
        <v>128</v>
      </c>
      <c r="N5" s="1" t="s">
        <v>129</v>
      </c>
      <c r="O5" s="1" t="s">
        <v>130</v>
      </c>
      <c r="P5" s="4" t="s">
        <v>131</v>
      </c>
      <c r="Q5" s="1" t="s">
        <v>132</v>
      </c>
      <c r="R5" s="12" t="s">
        <v>133</v>
      </c>
      <c r="S5" s="94" t="s">
        <v>134</v>
      </c>
      <c r="T5" s="12" t="s">
        <v>135</v>
      </c>
      <c r="U5" s="27" t="s">
        <v>136</v>
      </c>
      <c r="V5" s="1" t="s">
        <v>137</v>
      </c>
      <c r="W5" s="1" t="s">
        <v>138</v>
      </c>
      <c r="X5" s="5" t="s">
        <v>139</v>
      </c>
      <c r="Y5" s="4" t="s">
        <v>140</v>
      </c>
      <c r="Z5" s="4" t="s">
        <v>141</v>
      </c>
      <c r="AA5" s="1" t="s">
        <v>142</v>
      </c>
      <c r="AB5" s="1" t="s">
        <v>143</v>
      </c>
      <c r="AC5" s="1" t="s">
        <v>144</v>
      </c>
      <c r="AD5" s="1" t="s">
        <v>145</v>
      </c>
      <c r="AE5" s="1" t="s">
        <v>146</v>
      </c>
      <c r="AF5" s="1" t="s">
        <v>147</v>
      </c>
      <c r="AG5" s="1" t="s">
        <v>148</v>
      </c>
      <c r="AH5" s="79" t="s">
        <v>149</v>
      </c>
      <c r="AI5" s="95" t="s">
        <v>150</v>
      </c>
      <c r="AJ5" s="5" t="s">
        <v>151</v>
      </c>
      <c r="AK5" s="1" t="s">
        <v>152</v>
      </c>
      <c r="AL5" s="1" t="s">
        <v>153</v>
      </c>
      <c r="AM5" s="102" t="s">
        <v>154</v>
      </c>
    </row>
    <row r="6" spans="1:39" ht="52.5" customHeight="1" x14ac:dyDescent="0.35">
      <c r="A6" s="17" t="s">
        <v>155</v>
      </c>
      <c r="B6" s="3" t="s">
        <v>156</v>
      </c>
      <c r="C6" s="3" t="s">
        <v>157</v>
      </c>
      <c r="D6" s="3" t="s">
        <v>157</v>
      </c>
      <c r="E6" s="3" t="s">
        <v>157</v>
      </c>
      <c r="F6" s="3" t="s">
        <v>156</v>
      </c>
      <c r="G6" s="3" t="s">
        <v>157</v>
      </c>
      <c r="H6" s="3" t="s">
        <v>156</v>
      </c>
      <c r="I6" s="3" t="s">
        <v>157</v>
      </c>
      <c r="J6" s="3" t="s">
        <v>157</v>
      </c>
      <c r="K6" s="3" t="s">
        <v>157</v>
      </c>
      <c r="L6" s="3" t="s">
        <v>156</v>
      </c>
      <c r="M6" s="3" t="s">
        <v>156</v>
      </c>
      <c r="N6" s="3" t="s">
        <v>157</v>
      </c>
      <c r="O6" s="3" t="s">
        <v>157</v>
      </c>
      <c r="P6" s="3" t="s">
        <v>156</v>
      </c>
      <c r="Q6" s="3" t="s">
        <v>157</v>
      </c>
      <c r="R6" s="3" t="s">
        <v>157</v>
      </c>
      <c r="S6" s="13" t="s">
        <v>156</v>
      </c>
      <c r="T6" s="13" t="s">
        <v>156</v>
      </c>
      <c r="U6" s="3" t="s">
        <v>156</v>
      </c>
      <c r="V6" s="3" t="s">
        <v>157</v>
      </c>
      <c r="W6" s="3" t="s">
        <v>156</v>
      </c>
      <c r="X6" s="3" t="s">
        <v>156</v>
      </c>
      <c r="Y6" s="10" t="s">
        <v>156</v>
      </c>
      <c r="Z6" s="3" t="s">
        <v>157</v>
      </c>
      <c r="AA6" s="3" t="s">
        <v>157</v>
      </c>
      <c r="AB6" s="3" t="s">
        <v>157</v>
      </c>
      <c r="AC6" s="3" t="s">
        <v>157</v>
      </c>
      <c r="AD6" s="3" t="s">
        <v>157</v>
      </c>
      <c r="AE6" s="3" t="s">
        <v>157</v>
      </c>
      <c r="AF6" s="3" t="s">
        <v>156</v>
      </c>
      <c r="AG6" s="3" t="s">
        <v>157</v>
      </c>
      <c r="AH6" s="3" t="s">
        <v>156</v>
      </c>
      <c r="AI6" s="81" t="s">
        <v>156</v>
      </c>
      <c r="AJ6" s="3" t="s">
        <v>157</v>
      </c>
      <c r="AK6" s="3" t="s">
        <v>157</v>
      </c>
      <c r="AL6" s="3" t="s">
        <v>156</v>
      </c>
      <c r="AM6" s="103" t="s">
        <v>157</v>
      </c>
    </row>
    <row r="7" spans="1:39" ht="51" customHeight="1" x14ac:dyDescent="0.35">
      <c r="A7" s="17" t="s">
        <v>159</v>
      </c>
      <c r="B7" s="3" t="s">
        <v>157</v>
      </c>
      <c r="C7" s="3" t="s">
        <v>157</v>
      </c>
      <c r="D7" s="3" t="s">
        <v>157</v>
      </c>
      <c r="E7" s="3" t="s">
        <v>157</v>
      </c>
      <c r="F7" s="3" t="s">
        <v>157</v>
      </c>
      <c r="G7" s="3" t="s">
        <v>157</v>
      </c>
      <c r="H7" s="3" t="s">
        <v>157</v>
      </c>
      <c r="I7" s="3" t="s">
        <v>157</v>
      </c>
      <c r="J7" s="3" t="s">
        <v>157</v>
      </c>
      <c r="K7" s="3" t="s">
        <v>157</v>
      </c>
      <c r="L7" s="3" t="s">
        <v>157</v>
      </c>
      <c r="M7" s="3" t="s">
        <v>157</v>
      </c>
      <c r="N7" s="3" t="s">
        <v>157</v>
      </c>
      <c r="O7" s="3" t="s">
        <v>157</v>
      </c>
      <c r="P7" s="3" t="s">
        <v>156</v>
      </c>
      <c r="Q7" s="3" t="s">
        <v>157</v>
      </c>
      <c r="R7" s="3" t="s">
        <v>157</v>
      </c>
      <c r="S7" s="13" t="s">
        <v>156</v>
      </c>
      <c r="T7" s="13" t="s">
        <v>156</v>
      </c>
      <c r="U7" s="3" t="s">
        <v>157</v>
      </c>
      <c r="V7" s="3" t="s">
        <v>157</v>
      </c>
      <c r="W7" s="3" t="s">
        <v>157</v>
      </c>
      <c r="X7" s="3" t="s">
        <v>156</v>
      </c>
      <c r="Y7" s="10" t="s">
        <v>160</v>
      </c>
      <c r="Z7" s="3" t="s">
        <v>157</v>
      </c>
      <c r="AA7" s="3" t="s">
        <v>157</v>
      </c>
      <c r="AB7" s="3" t="s">
        <v>157</v>
      </c>
      <c r="AC7" s="3" t="s">
        <v>157</v>
      </c>
      <c r="AD7" s="3" t="s">
        <v>157</v>
      </c>
      <c r="AE7" s="3" t="s">
        <v>157</v>
      </c>
      <c r="AF7" s="3" t="s">
        <v>156</v>
      </c>
      <c r="AG7" s="3" t="s">
        <v>157</v>
      </c>
      <c r="AH7" s="3" t="s">
        <v>157</v>
      </c>
      <c r="AI7" s="81" t="s">
        <v>156</v>
      </c>
      <c r="AJ7" s="3" t="s">
        <v>157</v>
      </c>
      <c r="AK7" s="3" t="s">
        <v>157</v>
      </c>
      <c r="AL7" s="3" t="s">
        <v>156</v>
      </c>
      <c r="AM7" s="103" t="s">
        <v>157</v>
      </c>
    </row>
    <row r="8" spans="1:39" ht="56.25" customHeight="1" x14ac:dyDescent="0.35">
      <c r="A8" s="17" t="s">
        <v>161</v>
      </c>
      <c r="B8" s="18" t="s">
        <v>156</v>
      </c>
      <c r="C8" s="10" t="s">
        <v>157</v>
      </c>
      <c r="D8" s="3" t="s">
        <v>157</v>
      </c>
      <c r="E8" s="3" t="s">
        <v>157</v>
      </c>
      <c r="F8" s="3" t="s">
        <v>471</v>
      </c>
      <c r="G8" s="10" t="s">
        <v>157</v>
      </c>
      <c r="H8" s="3" t="s">
        <v>157</v>
      </c>
      <c r="I8" s="3" t="s">
        <v>157</v>
      </c>
      <c r="J8" s="3" t="s">
        <v>157</v>
      </c>
      <c r="K8" s="3" t="s">
        <v>157</v>
      </c>
      <c r="L8" s="3" t="s">
        <v>156</v>
      </c>
      <c r="M8" s="3" t="s">
        <v>156</v>
      </c>
      <c r="N8" s="3" t="s">
        <v>157</v>
      </c>
      <c r="O8" s="3" t="s">
        <v>157</v>
      </c>
      <c r="P8" s="3" t="s">
        <v>156</v>
      </c>
      <c r="Q8" s="3" t="s">
        <v>157</v>
      </c>
      <c r="R8" s="3" t="s">
        <v>157</v>
      </c>
      <c r="S8" s="13" t="s">
        <v>156</v>
      </c>
      <c r="T8" s="28" t="s">
        <v>473</v>
      </c>
      <c r="U8" s="3" t="s">
        <v>156</v>
      </c>
      <c r="V8" s="3" t="s">
        <v>157</v>
      </c>
      <c r="W8" s="3" t="s">
        <v>157</v>
      </c>
      <c r="X8" s="33" t="s">
        <v>470</v>
      </c>
      <c r="Y8" s="10" t="s">
        <v>164</v>
      </c>
      <c r="Z8" s="3" t="s">
        <v>157</v>
      </c>
      <c r="AA8" s="3" t="s">
        <v>157</v>
      </c>
      <c r="AB8" s="3" t="s">
        <v>157</v>
      </c>
      <c r="AC8" s="3" t="s">
        <v>157</v>
      </c>
      <c r="AD8" s="3" t="s">
        <v>157</v>
      </c>
      <c r="AE8" s="3" t="s">
        <v>157</v>
      </c>
      <c r="AF8" s="3" t="s">
        <v>156</v>
      </c>
      <c r="AG8" s="3" t="s">
        <v>157</v>
      </c>
      <c r="AH8" s="3" t="s">
        <v>157</v>
      </c>
      <c r="AI8" s="81" t="s">
        <v>474</v>
      </c>
      <c r="AJ8" s="3" t="s">
        <v>157</v>
      </c>
      <c r="AK8" s="33" t="s">
        <v>470</v>
      </c>
      <c r="AL8" s="3" t="s">
        <v>156</v>
      </c>
      <c r="AM8" s="103" t="s">
        <v>157</v>
      </c>
    </row>
    <row r="9" spans="1:39" ht="56.25" customHeight="1" x14ac:dyDescent="0.35">
      <c r="A9" s="17" t="s">
        <v>166</v>
      </c>
      <c r="B9" s="4" t="s">
        <v>156</v>
      </c>
      <c r="C9" s="10" t="s">
        <v>157</v>
      </c>
      <c r="D9" s="3" t="s">
        <v>157</v>
      </c>
      <c r="E9" s="3" t="s">
        <v>157</v>
      </c>
      <c r="F9" s="4" t="s">
        <v>156</v>
      </c>
      <c r="G9" s="4" t="s">
        <v>156</v>
      </c>
      <c r="H9" s="94" t="s">
        <v>156</v>
      </c>
      <c r="I9" s="2" t="s">
        <v>167</v>
      </c>
      <c r="J9" s="3" t="s">
        <v>157</v>
      </c>
      <c r="K9" s="3" t="s">
        <v>157</v>
      </c>
      <c r="L9" s="3" t="s">
        <v>157</v>
      </c>
      <c r="M9" s="3" t="s">
        <v>157</v>
      </c>
      <c r="N9" s="3" t="s">
        <v>157</v>
      </c>
      <c r="O9" s="3" t="s">
        <v>157</v>
      </c>
      <c r="P9" s="3" t="s">
        <v>157</v>
      </c>
      <c r="Q9" s="3" t="s">
        <v>157</v>
      </c>
      <c r="R9" s="3" t="s">
        <v>157</v>
      </c>
      <c r="S9" s="12" t="s">
        <v>156</v>
      </c>
      <c r="T9" s="29" t="s">
        <v>157</v>
      </c>
      <c r="U9" s="4" t="s">
        <v>156</v>
      </c>
      <c r="V9" s="3" t="s">
        <v>157</v>
      </c>
      <c r="W9" s="3" t="s">
        <v>157</v>
      </c>
      <c r="X9" s="3" t="s">
        <v>157</v>
      </c>
      <c r="Y9" s="10" t="s">
        <v>156</v>
      </c>
      <c r="Z9" s="3" t="s">
        <v>157</v>
      </c>
      <c r="AA9" s="3" t="s">
        <v>157</v>
      </c>
      <c r="AB9" s="3" t="s">
        <v>157</v>
      </c>
      <c r="AC9" s="3" t="s">
        <v>157</v>
      </c>
      <c r="AD9" s="3" t="s">
        <v>157</v>
      </c>
      <c r="AE9" s="3" t="s">
        <v>157</v>
      </c>
      <c r="AF9" s="18" t="s">
        <v>156</v>
      </c>
      <c r="AG9" s="3" t="s">
        <v>157</v>
      </c>
      <c r="AH9" s="3" t="s">
        <v>168</v>
      </c>
      <c r="AI9" s="96" t="s">
        <v>157</v>
      </c>
      <c r="AJ9" s="3" t="s">
        <v>157</v>
      </c>
      <c r="AK9" s="3" t="s">
        <v>157</v>
      </c>
      <c r="AL9" s="3" t="s">
        <v>157</v>
      </c>
      <c r="AM9" s="103" t="s">
        <v>157</v>
      </c>
    </row>
    <row r="10" spans="1:39" ht="56.25" customHeight="1" x14ac:dyDescent="0.35">
      <c r="A10" s="17" t="s">
        <v>169</v>
      </c>
      <c r="B10" s="4" t="s">
        <v>157</v>
      </c>
      <c r="C10" s="10" t="s">
        <v>157</v>
      </c>
      <c r="D10" s="3" t="s">
        <v>157</v>
      </c>
      <c r="E10" s="3" t="s">
        <v>157</v>
      </c>
      <c r="F10" s="4" t="s">
        <v>156</v>
      </c>
      <c r="G10" s="4" t="s">
        <v>157</v>
      </c>
      <c r="H10" s="94" t="s">
        <v>156</v>
      </c>
      <c r="I10" s="2" t="s">
        <v>156</v>
      </c>
      <c r="J10" s="3" t="s">
        <v>157</v>
      </c>
      <c r="K10" s="3" t="s">
        <v>157</v>
      </c>
      <c r="L10" s="3" t="s">
        <v>157</v>
      </c>
      <c r="M10" s="3" t="s">
        <v>157</v>
      </c>
      <c r="N10" s="3" t="s">
        <v>157</v>
      </c>
      <c r="O10" s="3" t="s">
        <v>157</v>
      </c>
      <c r="P10" s="3" t="s">
        <v>157</v>
      </c>
      <c r="Q10" s="3" t="s">
        <v>157</v>
      </c>
      <c r="R10" s="3" t="s">
        <v>157</v>
      </c>
      <c r="S10" s="12" t="s">
        <v>156</v>
      </c>
      <c r="T10" s="29" t="s">
        <v>156</v>
      </c>
      <c r="U10" s="4" t="s">
        <v>156</v>
      </c>
      <c r="V10" s="3" t="s">
        <v>157</v>
      </c>
      <c r="W10" s="3" t="s">
        <v>157</v>
      </c>
      <c r="X10" s="3" t="s">
        <v>157</v>
      </c>
      <c r="Y10" s="10" t="s">
        <v>157</v>
      </c>
      <c r="Z10" s="3" t="s">
        <v>157</v>
      </c>
      <c r="AA10" s="3" t="s">
        <v>157</v>
      </c>
      <c r="AB10" s="3" t="s">
        <v>157</v>
      </c>
      <c r="AC10" s="3" t="s">
        <v>157</v>
      </c>
      <c r="AD10" s="3" t="s">
        <v>157</v>
      </c>
      <c r="AE10" s="3" t="s">
        <v>157</v>
      </c>
      <c r="AF10" s="18" t="s">
        <v>156</v>
      </c>
      <c r="AG10" s="3" t="s">
        <v>157</v>
      </c>
      <c r="AH10" s="3" t="s">
        <v>157</v>
      </c>
      <c r="AI10" s="96" t="s">
        <v>156</v>
      </c>
      <c r="AJ10" s="3" t="s">
        <v>157</v>
      </c>
      <c r="AK10" s="3" t="s">
        <v>157</v>
      </c>
      <c r="AL10" s="3" t="s">
        <v>157</v>
      </c>
      <c r="AM10" s="103" t="s">
        <v>157</v>
      </c>
    </row>
    <row r="11" spans="1:39" ht="115.5" customHeight="1" x14ac:dyDescent="0.35">
      <c r="A11" s="16" t="s">
        <v>170</v>
      </c>
      <c r="B11" s="2" t="s">
        <v>171</v>
      </c>
      <c r="C11" s="2" t="s">
        <v>172</v>
      </c>
      <c r="D11" s="94" t="s">
        <v>173</v>
      </c>
      <c r="E11" s="2" t="s">
        <v>172</v>
      </c>
      <c r="F11" s="2" t="s">
        <v>172</v>
      </c>
      <c r="G11" s="2" t="s">
        <v>172</v>
      </c>
      <c r="H11" s="2" t="s">
        <v>174</v>
      </c>
      <c r="I11" s="2" t="s">
        <v>167</v>
      </c>
      <c r="J11" s="2" t="s">
        <v>172</v>
      </c>
      <c r="K11" s="2" t="s">
        <v>172</v>
      </c>
      <c r="L11" s="2" t="s">
        <v>172</v>
      </c>
      <c r="M11" s="2" t="s">
        <v>172</v>
      </c>
      <c r="N11" s="2" t="s">
        <v>172</v>
      </c>
      <c r="O11" s="4" t="s">
        <v>175</v>
      </c>
      <c r="P11" s="2" t="s">
        <v>172</v>
      </c>
      <c r="Q11" s="2" t="s">
        <v>172</v>
      </c>
      <c r="R11" s="2" t="s">
        <v>172</v>
      </c>
      <c r="S11" s="14" t="s">
        <v>172</v>
      </c>
      <c r="T11" s="14" t="s">
        <v>172</v>
      </c>
      <c r="U11" s="2" t="s">
        <v>172</v>
      </c>
      <c r="V11" s="2" t="s">
        <v>176</v>
      </c>
      <c r="W11" s="4" t="s">
        <v>177</v>
      </c>
      <c r="X11" s="2" t="s">
        <v>178</v>
      </c>
      <c r="Y11" s="10" t="s">
        <v>172</v>
      </c>
      <c r="Z11" s="2" t="s">
        <v>172</v>
      </c>
      <c r="AA11" s="2" t="s">
        <v>172</v>
      </c>
      <c r="AB11" s="2" t="s">
        <v>172</v>
      </c>
      <c r="AC11" s="4" t="s">
        <v>179</v>
      </c>
      <c r="AD11" s="2" t="s">
        <v>172</v>
      </c>
      <c r="AE11" s="2" t="s">
        <v>172</v>
      </c>
      <c r="AF11" s="2" t="s">
        <v>172</v>
      </c>
      <c r="AG11" s="2" t="s">
        <v>172</v>
      </c>
      <c r="AH11" s="10" t="s">
        <v>180</v>
      </c>
      <c r="AI11" s="81" t="s">
        <v>181</v>
      </c>
      <c r="AJ11" s="2" t="s">
        <v>172</v>
      </c>
      <c r="AK11" s="2" t="s">
        <v>178</v>
      </c>
      <c r="AL11" s="2" t="s">
        <v>172</v>
      </c>
      <c r="AM11" s="104" t="s">
        <v>178</v>
      </c>
    </row>
    <row r="12" spans="1:39" ht="116.25" customHeight="1" x14ac:dyDescent="0.35">
      <c r="A12" s="15" t="s">
        <v>182</v>
      </c>
      <c r="B12" s="2" t="s">
        <v>183</v>
      </c>
      <c r="C12" s="2" t="s">
        <v>178</v>
      </c>
      <c r="D12" s="2" t="s">
        <v>184</v>
      </c>
      <c r="E12" s="2" t="s">
        <v>178</v>
      </c>
      <c r="F12" s="2" t="s">
        <v>156</v>
      </c>
      <c r="G12" s="14" t="s">
        <v>185</v>
      </c>
      <c r="H12" s="2" t="s">
        <v>186</v>
      </c>
      <c r="I12" s="2" t="s">
        <v>167</v>
      </c>
      <c r="J12" s="2" t="s">
        <v>187</v>
      </c>
      <c r="K12" s="2" t="s">
        <v>187</v>
      </c>
      <c r="L12" s="2" t="s">
        <v>178</v>
      </c>
      <c r="M12" s="2" t="s">
        <v>178</v>
      </c>
      <c r="N12" s="2" t="s">
        <v>186</v>
      </c>
      <c r="O12" s="14" t="s">
        <v>188</v>
      </c>
      <c r="P12" s="2" t="s">
        <v>178</v>
      </c>
      <c r="Q12" s="14" t="s">
        <v>188</v>
      </c>
      <c r="R12" s="14" t="s">
        <v>189</v>
      </c>
      <c r="S12" s="13" t="s">
        <v>190</v>
      </c>
      <c r="T12" s="14" t="s">
        <v>190</v>
      </c>
      <c r="U12" s="2" t="s">
        <v>191</v>
      </c>
      <c r="V12" s="2" t="s">
        <v>192</v>
      </c>
      <c r="W12" s="2" t="s">
        <v>193</v>
      </c>
      <c r="X12" s="2" t="s">
        <v>178</v>
      </c>
      <c r="Y12" s="88" t="s">
        <v>194</v>
      </c>
      <c r="Z12" s="2" t="s">
        <v>191</v>
      </c>
      <c r="AA12" s="2" t="s">
        <v>191</v>
      </c>
      <c r="AB12" s="2" t="s">
        <v>191</v>
      </c>
      <c r="AC12" s="2" t="s">
        <v>191</v>
      </c>
      <c r="AD12" s="2" t="s">
        <v>195</v>
      </c>
      <c r="AE12" s="2" t="s">
        <v>178</v>
      </c>
      <c r="AF12" s="2" t="s">
        <v>196</v>
      </c>
      <c r="AG12" s="2" t="s">
        <v>178</v>
      </c>
      <c r="AH12" s="10" t="s">
        <v>187</v>
      </c>
      <c r="AI12" s="81" t="s">
        <v>197</v>
      </c>
      <c r="AJ12" s="2" t="s">
        <v>186</v>
      </c>
      <c r="AK12" s="2" t="s">
        <v>178</v>
      </c>
      <c r="AL12" s="2" t="s">
        <v>178</v>
      </c>
      <c r="AM12" s="104" t="s">
        <v>186</v>
      </c>
    </row>
    <row r="13" spans="1:39" ht="178.5" customHeight="1" x14ac:dyDescent="0.35">
      <c r="A13" s="15" t="s">
        <v>198</v>
      </c>
      <c r="B13" s="21" t="s">
        <v>481</v>
      </c>
      <c r="C13" s="2" t="s">
        <v>178</v>
      </c>
      <c r="D13" s="2" t="s">
        <v>184</v>
      </c>
      <c r="E13" s="2" t="s">
        <v>199</v>
      </c>
      <c r="F13" s="2" t="s">
        <v>200</v>
      </c>
      <c r="G13" s="2" t="s">
        <v>178</v>
      </c>
      <c r="H13" s="2" t="s">
        <v>200</v>
      </c>
      <c r="I13" s="2" t="s">
        <v>167</v>
      </c>
      <c r="J13" s="2" t="s">
        <v>200</v>
      </c>
      <c r="K13" s="2" t="s">
        <v>200</v>
      </c>
      <c r="L13" s="2" t="s">
        <v>201</v>
      </c>
      <c r="M13" s="2" t="s">
        <v>200</v>
      </c>
      <c r="N13" s="2" t="s">
        <v>178</v>
      </c>
      <c r="O13" s="2" t="s">
        <v>178</v>
      </c>
      <c r="P13" s="2" t="s">
        <v>202</v>
      </c>
      <c r="Q13" s="2" t="s">
        <v>178</v>
      </c>
      <c r="R13" s="2" t="s">
        <v>178</v>
      </c>
      <c r="S13" s="13" t="s">
        <v>203</v>
      </c>
      <c r="T13" s="14" t="s">
        <v>190</v>
      </c>
      <c r="U13" s="2" t="s">
        <v>191</v>
      </c>
      <c r="V13" s="2" t="s">
        <v>204</v>
      </c>
      <c r="W13" s="2" t="s">
        <v>205</v>
      </c>
      <c r="X13" s="2" t="s">
        <v>199</v>
      </c>
      <c r="Y13" s="10" t="s">
        <v>156</v>
      </c>
      <c r="Z13" s="2" t="s">
        <v>199</v>
      </c>
      <c r="AA13" s="2" t="s">
        <v>206</v>
      </c>
      <c r="AB13" s="2" t="s">
        <v>178</v>
      </c>
      <c r="AC13" s="2" t="s">
        <v>178</v>
      </c>
      <c r="AD13" s="2" t="s">
        <v>178</v>
      </c>
      <c r="AE13" s="2" t="s">
        <v>199</v>
      </c>
      <c r="AF13" s="2" t="s">
        <v>196</v>
      </c>
      <c r="AG13" s="2" t="s">
        <v>178</v>
      </c>
      <c r="AH13" s="97" t="s">
        <v>207</v>
      </c>
      <c r="AI13" s="81" t="s">
        <v>208</v>
      </c>
      <c r="AJ13" s="2" t="s">
        <v>200</v>
      </c>
      <c r="AK13" s="2" t="s">
        <v>178</v>
      </c>
      <c r="AL13" s="88" t="s">
        <v>199</v>
      </c>
      <c r="AM13" s="104" t="s">
        <v>178</v>
      </c>
    </row>
    <row r="14" spans="1:39" ht="126" customHeight="1" x14ac:dyDescent="0.35">
      <c r="A14" s="15" t="s">
        <v>209</v>
      </c>
      <c r="B14" s="2" t="s">
        <v>210</v>
      </c>
      <c r="C14" s="2" t="s">
        <v>178</v>
      </c>
      <c r="D14" s="2" t="s">
        <v>184</v>
      </c>
      <c r="E14" s="2" t="s">
        <v>156</v>
      </c>
      <c r="F14" s="2" t="s">
        <v>156</v>
      </c>
      <c r="G14" s="14" t="s">
        <v>211</v>
      </c>
      <c r="H14" s="2" t="s">
        <v>212</v>
      </c>
      <c r="I14" s="2" t="s">
        <v>167</v>
      </c>
      <c r="J14" s="2" t="s">
        <v>212</v>
      </c>
      <c r="K14" s="2" t="s">
        <v>212</v>
      </c>
      <c r="L14" s="2" t="s">
        <v>212</v>
      </c>
      <c r="M14" s="2" t="s">
        <v>213</v>
      </c>
      <c r="N14" s="2" t="s">
        <v>212</v>
      </c>
      <c r="O14" s="14" t="s">
        <v>214</v>
      </c>
      <c r="P14" s="2" t="s">
        <v>215</v>
      </c>
      <c r="Q14" s="14" t="s">
        <v>214</v>
      </c>
      <c r="R14" s="14" t="s">
        <v>216</v>
      </c>
      <c r="S14" s="13" t="s">
        <v>217</v>
      </c>
      <c r="T14" s="14" t="s">
        <v>218</v>
      </c>
      <c r="U14" s="2" t="s">
        <v>191</v>
      </c>
      <c r="V14" s="2" t="s">
        <v>219</v>
      </c>
      <c r="W14" s="2" t="s">
        <v>178</v>
      </c>
      <c r="X14" s="2" t="s">
        <v>178</v>
      </c>
      <c r="Y14" s="10" t="s">
        <v>156</v>
      </c>
      <c r="Z14" s="2" t="s">
        <v>178</v>
      </c>
      <c r="AA14" s="2" t="s">
        <v>191</v>
      </c>
      <c r="AB14" s="2" t="s">
        <v>191</v>
      </c>
      <c r="AC14" s="2" t="s">
        <v>178</v>
      </c>
      <c r="AD14" s="2" t="s">
        <v>178</v>
      </c>
      <c r="AE14" s="2" t="s">
        <v>178</v>
      </c>
      <c r="AF14" s="2" t="s">
        <v>220</v>
      </c>
      <c r="AG14" s="2" t="s">
        <v>212</v>
      </c>
      <c r="AH14" s="10" t="s">
        <v>221</v>
      </c>
      <c r="AI14" s="81" t="s">
        <v>222</v>
      </c>
      <c r="AJ14" s="2" t="s">
        <v>191</v>
      </c>
      <c r="AK14" s="2" t="s">
        <v>178</v>
      </c>
      <c r="AL14" s="2" t="s">
        <v>223</v>
      </c>
      <c r="AM14" s="104" t="s">
        <v>178</v>
      </c>
    </row>
    <row r="15" spans="1:39" ht="72.5" x14ac:dyDescent="0.35">
      <c r="A15" s="15" t="s">
        <v>224</v>
      </c>
      <c r="B15" s="21" t="s">
        <v>482</v>
      </c>
      <c r="C15" s="2" t="s">
        <v>178</v>
      </c>
      <c r="D15" s="2" t="s">
        <v>226</v>
      </c>
      <c r="E15" s="2" t="s">
        <v>178</v>
      </c>
      <c r="F15" s="2" t="s">
        <v>227</v>
      </c>
      <c r="G15" s="2" t="s">
        <v>228</v>
      </c>
      <c r="H15" s="2" t="s">
        <v>229</v>
      </c>
      <c r="I15" s="2" t="s">
        <v>167</v>
      </c>
      <c r="J15" s="5" t="s">
        <v>225</v>
      </c>
      <c r="K15" s="10" t="s">
        <v>178</v>
      </c>
      <c r="L15" s="2" t="s">
        <v>230</v>
      </c>
      <c r="M15" s="2" t="s">
        <v>231</v>
      </c>
      <c r="N15" s="5" t="s">
        <v>225</v>
      </c>
      <c r="O15" s="5" t="s">
        <v>225</v>
      </c>
      <c r="P15" s="5" t="s">
        <v>232</v>
      </c>
      <c r="Q15" s="2" t="s">
        <v>233</v>
      </c>
      <c r="R15" s="14" t="s">
        <v>234</v>
      </c>
      <c r="S15" s="28" t="s">
        <v>225</v>
      </c>
      <c r="T15" s="14" t="s">
        <v>235</v>
      </c>
      <c r="U15" s="2" t="s">
        <v>236</v>
      </c>
      <c r="V15" s="5" t="s">
        <v>230</v>
      </c>
      <c r="W15" s="2" t="s">
        <v>231</v>
      </c>
      <c r="X15" s="2" t="s">
        <v>178</v>
      </c>
      <c r="Y15" s="88" t="s">
        <v>237</v>
      </c>
      <c r="Z15" s="2" t="s">
        <v>231</v>
      </c>
      <c r="AA15" s="2" t="s">
        <v>231</v>
      </c>
      <c r="AB15" s="2" t="s">
        <v>231</v>
      </c>
      <c r="AC15" s="2" t="s">
        <v>225</v>
      </c>
      <c r="AD15" s="2" t="s">
        <v>238</v>
      </c>
      <c r="AE15" s="2" t="s">
        <v>225</v>
      </c>
      <c r="AF15" s="2" t="s">
        <v>237</v>
      </c>
      <c r="AG15" s="2" t="s">
        <v>239</v>
      </c>
      <c r="AH15" s="10" t="s">
        <v>240</v>
      </c>
      <c r="AI15" s="81" t="s">
        <v>241</v>
      </c>
      <c r="AJ15" s="2" t="s">
        <v>231</v>
      </c>
      <c r="AK15" s="2" t="s">
        <v>178</v>
      </c>
      <c r="AL15" s="2" t="s">
        <v>242</v>
      </c>
      <c r="AM15" s="104" t="s">
        <v>225</v>
      </c>
    </row>
    <row r="16" spans="1:39" ht="96.75" customHeight="1" x14ac:dyDescent="0.35">
      <c r="A16" s="15" t="s">
        <v>243</v>
      </c>
      <c r="B16" s="21" t="s">
        <v>483</v>
      </c>
      <c r="C16" s="2" t="s">
        <v>178</v>
      </c>
      <c r="D16" s="2" t="s">
        <v>245</v>
      </c>
      <c r="E16" s="2" t="s">
        <v>178</v>
      </c>
      <c r="F16" s="2" t="s">
        <v>244</v>
      </c>
      <c r="G16" s="14" t="s">
        <v>246</v>
      </c>
      <c r="H16" s="2" t="s">
        <v>244</v>
      </c>
      <c r="I16" s="2" t="s">
        <v>167</v>
      </c>
      <c r="J16" s="2" t="s">
        <v>244</v>
      </c>
      <c r="K16" s="10" t="s">
        <v>178</v>
      </c>
      <c r="L16" s="2" t="s">
        <v>247</v>
      </c>
      <c r="M16" s="2" t="s">
        <v>178</v>
      </c>
      <c r="N16" s="2" t="s">
        <v>232</v>
      </c>
      <c r="O16" s="2" t="s">
        <v>178</v>
      </c>
      <c r="P16" s="2" t="s">
        <v>178</v>
      </c>
      <c r="Q16" s="2" t="s">
        <v>248</v>
      </c>
      <c r="R16" s="2" t="s">
        <v>249</v>
      </c>
      <c r="S16" s="13" t="s">
        <v>250</v>
      </c>
      <c r="T16" s="14" t="s">
        <v>244</v>
      </c>
      <c r="U16" s="2" t="s">
        <v>178</v>
      </c>
      <c r="V16" s="2" t="s">
        <v>247</v>
      </c>
      <c r="W16" s="2" t="s">
        <v>178</v>
      </c>
      <c r="X16" s="2" t="s">
        <v>178</v>
      </c>
      <c r="Y16" s="10" t="s">
        <v>251</v>
      </c>
      <c r="Z16" s="2" t="s">
        <v>178</v>
      </c>
      <c r="AA16" s="2" t="s">
        <v>178</v>
      </c>
      <c r="AB16" s="2" t="s">
        <v>178</v>
      </c>
      <c r="AC16" s="2" t="s">
        <v>252</v>
      </c>
      <c r="AD16" s="2" t="s">
        <v>178</v>
      </c>
      <c r="AE16" s="2" t="s">
        <v>178</v>
      </c>
      <c r="AF16" s="2" t="s">
        <v>156</v>
      </c>
      <c r="AG16" s="2" t="s">
        <v>178</v>
      </c>
      <c r="AH16" s="10" t="s">
        <v>253</v>
      </c>
      <c r="AI16" s="81" t="s">
        <v>254</v>
      </c>
      <c r="AJ16" s="2" t="s">
        <v>244</v>
      </c>
      <c r="AK16" s="2" t="s">
        <v>178</v>
      </c>
      <c r="AL16" s="2" t="s">
        <v>255</v>
      </c>
      <c r="AM16" s="104" t="s">
        <v>178</v>
      </c>
    </row>
    <row r="17" spans="1:39" ht="96.75" customHeight="1" x14ac:dyDescent="0.35">
      <c r="A17" s="15" t="s">
        <v>256</v>
      </c>
      <c r="B17" s="2" t="s">
        <v>178</v>
      </c>
      <c r="C17" s="2" t="s">
        <v>178</v>
      </c>
      <c r="D17" s="2" t="s">
        <v>178</v>
      </c>
      <c r="E17" s="2" t="s">
        <v>178</v>
      </c>
      <c r="F17" s="2" t="s">
        <v>156</v>
      </c>
      <c r="G17" s="2" t="s">
        <v>257</v>
      </c>
      <c r="H17" s="2" t="s">
        <v>178</v>
      </c>
      <c r="I17" s="2" t="s">
        <v>167</v>
      </c>
      <c r="J17" s="2" t="s">
        <v>178</v>
      </c>
      <c r="K17" s="10" t="s">
        <v>178</v>
      </c>
      <c r="L17" s="2" t="s">
        <v>258</v>
      </c>
      <c r="M17" s="2" t="s">
        <v>178</v>
      </c>
      <c r="N17" s="2" t="s">
        <v>178</v>
      </c>
      <c r="O17" s="2" t="s">
        <v>259</v>
      </c>
      <c r="P17" s="2" t="s">
        <v>178</v>
      </c>
      <c r="Q17" s="2" t="s">
        <v>178</v>
      </c>
      <c r="R17" s="2" t="s">
        <v>178</v>
      </c>
      <c r="S17" s="14" t="s">
        <v>260</v>
      </c>
      <c r="T17" s="14" t="s">
        <v>261</v>
      </c>
      <c r="U17" s="2" t="s">
        <v>178</v>
      </c>
      <c r="V17" s="2" t="s">
        <v>157</v>
      </c>
      <c r="W17" s="4" t="s">
        <v>262</v>
      </c>
      <c r="X17" s="2" t="s">
        <v>178</v>
      </c>
      <c r="Y17" s="10" t="s">
        <v>156</v>
      </c>
      <c r="Z17" s="2" t="s">
        <v>178</v>
      </c>
      <c r="AA17" s="2" t="s">
        <v>178</v>
      </c>
      <c r="AB17" s="2" t="s">
        <v>178</v>
      </c>
      <c r="AC17" s="2" t="s">
        <v>178</v>
      </c>
      <c r="AD17" s="2" t="s">
        <v>178</v>
      </c>
      <c r="AE17" s="2" t="s">
        <v>178</v>
      </c>
      <c r="AF17" s="2" t="s">
        <v>263</v>
      </c>
      <c r="AG17" s="2" t="s">
        <v>178</v>
      </c>
      <c r="AH17" s="2" t="s">
        <v>156</v>
      </c>
      <c r="AI17" s="81" t="s">
        <v>156</v>
      </c>
      <c r="AJ17" s="2" t="s">
        <v>178</v>
      </c>
      <c r="AK17" s="2" t="s">
        <v>178</v>
      </c>
      <c r="AL17" s="2" t="s">
        <v>264</v>
      </c>
      <c r="AM17" s="104" t="s">
        <v>178</v>
      </c>
    </row>
    <row r="18" spans="1:39" ht="96.75" customHeight="1" x14ac:dyDescent="0.35">
      <c r="A18" s="32" t="s">
        <v>265</v>
      </c>
      <c r="B18" s="21" t="s">
        <v>270</v>
      </c>
      <c r="C18" s="2" t="s">
        <v>267</v>
      </c>
      <c r="D18" s="2" t="s">
        <v>268</v>
      </c>
      <c r="E18" s="2" t="s">
        <v>268</v>
      </c>
      <c r="F18" s="2" t="s">
        <v>268</v>
      </c>
      <c r="G18" s="2" t="s">
        <v>178</v>
      </c>
      <c r="H18" s="2" t="s">
        <v>268</v>
      </c>
      <c r="I18" s="2" t="s">
        <v>268</v>
      </c>
      <c r="J18" s="2" t="s">
        <v>178</v>
      </c>
      <c r="K18" s="2" t="s">
        <v>269</v>
      </c>
      <c r="L18" s="2" t="s">
        <v>268</v>
      </c>
      <c r="M18" s="2" t="s">
        <v>268</v>
      </c>
      <c r="N18" s="2" t="s">
        <v>269</v>
      </c>
      <c r="O18" s="2" t="s">
        <v>268</v>
      </c>
      <c r="P18" s="2" t="s">
        <v>270</v>
      </c>
      <c r="Q18" s="2" t="s">
        <v>268</v>
      </c>
      <c r="R18" s="2" t="s">
        <v>271</v>
      </c>
      <c r="S18" s="14" t="s">
        <v>270</v>
      </c>
      <c r="T18" s="2" t="s">
        <v>270</v>
      </c>
      <c r="U18" s="2" t="s">
        <v>272</v>
      </c>
      <c r="V18" s="2" t="s">
        <v>178</v>
      </c>
      <c r="W18" s="2" t="s">
        <v>269</v>
      </c>
      <c r="X18" s="2" t="s">
        <v>178</v>
      </c>
      <c r="Y18" s="10" t="s">
        <v>273</v>
      </c>
      <c r="Z18" s="2" t="s">
        <v>269</v>
      </c>
      <c r="AA18" s="2" t="s">
        <v>268</v>
      </c>
      <c r="AB18" s="2" t="s">
        <v>269</v>
      </c>
      <c r="AC18" s="2" t="s">
        <v>268</v>
      </c>
      <c r="AD18" s="2" t="s">
        <v>266</v>
      </c>
      <c r="AE18" s="2" t="s">
        <v>178</v>
      </c>
      <c r="AF18" s="14" t="s">
        <v>274</v>
      </c>
      <c r="AG18" s="2" t="s">
        <v>178</v>
      </c>
      <c r="AH18" s="10" t="s">
        <v>275</v>
      </c>
      <c r="AI18" s="81" t="s">
        <v>276</v>
      </c>
      <c r="AJ18" s="2" t="s">
        <v>178</v>
      </c>
      <c r="AK18" s="2" t="s">
        <v>178</v>
      </c>
      <c r="AL18" s="88" t="s">
        <v>270</v>
      </c>
      <c r="AM18" s="104" t="s">
        <v>266</v>
      </c>
    </row>
    <row r="19" spans="1:39" ht="58" x14ac:dyDescent="0.35">
      <c r="A19" s="15" t="s">
        <v>277</v>
      </c>
      <c r="B19" s="2" t="s">
        <v>278</v>
      </c>
      <c r="C19" s="2" t="s">
        <v>210</v>
      </c>
      <c r="D19" s="2" t="s">
        <v>178</v>
      </c>
      <c r="E19" s="2" t="s">
        <v>178</v>
      </c>
      <c r="F19" s="2" t="s">
        <v>279</v>
      </c>
      <c r="G19" s="2" t="s">
        <v>156</v>
      </c>
      <c r="H19" s="2" t="s">
        <v>178</v>
      </c>
      <c r="I19" s="2" t="s">
        <v>167</v>
      </c>
      <c r="J19" s="2" t="s">
        <v>280</v>
      </c>
      <c r="K19" s="2" t="s">
        <v>280</v>
      </c>
      <c r="L19" s="4" t="s">
        <v>281</v>
      </c>
      <c r="M19" s="4" t="s">
        <v>282</v>
      </c>
      <c r="N19" s="2" t="s">
        <v>283</v>
      </c>
      <c r="O19" s="4" t="s">
        <v>284</v>
      </c>
      <c r="P19" s="4" t="s">
        <v>156</v>
      </c>
      <c r="Q19" s="2" t="s">
        <v>178</v>
      </c>
      <c r="R19" s="94" t="s">
        <v>156</v>
      </c>
      <c r="S19" s="13" t="s">
        <v>285</v>
      </c>
      <c r="T19" s="14" t="s">
        <v>286</v>
      </c>
      <c r="U19" s="2" t="s">
        <v>287</v>
      </c>
      <c r="V19" s="2" t="s">
        <v>178</v>
      </c>
      <c r="W19" s="4" t="s">
        <v>281</v>
      </c>
      <c r="X19" s="2" t="s">
        <v>178</v>
      </c>
      <c r="Y19" s="10" t="s">
        <v>172</v>
      </c>
      <c r="Z19" s="2" t="s">
        <v>280</v>
      </c>
      <c r="AA19" s="2" t="s">
        <v>280</v>
      </c>
      <c r="AB19" s="2" t="s">
        <v>178</v>
      </c>
      <c r="AC19" s="2" t="s">
        <v>280</v>
      </c>
      <c r="AD19" s="2" t="s">
        <v>280</v>
      </c>
      <c r="AE19" s="2" t="s">
        <v>178</v>
      </c>
      <c r="AF19" s="2" t="s">
        <v>280</v>
      </c>
      <c r="AG19" s="2" t="s">
        <v>280</v>
      </c>
      <c r="AH19" s="10" t="s">
        <v>288</v>
      </c>
      <c r="AI19" s="81" t="s">
        <v>289</v>
      </c>
      <c r="AJ19" s="2" t="s">
        <v>290</v>
      </c>
      <c r="AK19" s="2" t="s">
        <v>178</v>
      </c>
      <c r="AL19" s="2" t="s">
        <v>291</v>
      </c>
      <c r="AM19" s="104" t="s">
        <v>178</v>
      </c>
    </row>
    <row r="20" spans="1:39" ht="87" x14ac:dyDescent="0.35">
      <c r="A20" s="15" t="s">
        <v>292</v>
      </c>
      <c r="B20" s="2" t="s">
        <v>293</v>
      </c>
      <c r="C20" s="2" t="s">
        <v>178</v>
      </c>
      <c r="D20" s="2" t="s">
        <v>178</v>
      </c>
      <c r="E20" s="2" t="s">
        <v>178</v>
      </c>
      <c r="F20" s="2" t="s">
        <v>178</v>
      </c>
      <c r="G20" s="2" t="s">
        <v>178</v>
      </c>
      <c r="H20" s="2" t="s">
        <v>294</v>
      </c>
      <c r="I20" s="2" t="s">
        <v>167</v>
      </c>
      <c r="J20" s="2" t="s">
        <v>178</v>
      </c>
      <c r="K20" s="2" t="s">
        <v>178</v>
      </c>
      <c r="L20" s="2" t="s">
        <v>295</v>
      </c>
      <c r="M20" s="2" t="s">
        <v>178</v>
      </c>
      <c r="N20" s="2" t="s">
        <v>178</v>
      </c>
      <c r="O20" s="14" t="s">
        <v>178</v>
      </c>
      <c r="P20" s="2" t="s">
        <v>296</v>
      </c>
      <c r="Q20" s="2" t="s">
        <v>178</v>
      </c>
      <c r="R20" s="2" t="s">
        <v>178</v>
      </c>
      <c r="S20" s="13" t="s">
        <v>297</v>
      </c>
      <c r="T20" s="14" t="s">
        <v>296</v>
      </c>
      <c r="U20" s="2" t="s">
        <v>298</v>
      </c>
      <c r="V20" s="2" t="s">
        <v>178</v>
      </c>
      <c r="W20" s="2" t="s">
        <v>178</v>
      </c>
      <c r="X20" s="2" t="s">
        <v>178</v>
      </c>
      <c r="Y20" s="10" t="s">
        <v>299</v>
      </c>
      <c r="Z20" s="2" t="s">
        <v>178</v>
      </c>
      <c r="AA20" s="2" t="s">
        <v>178</v>
      </c>
      <c r="AB20" s="2" t="s">
        <v>178</v>
      </c>
      <c r="AC20" s="2" t="s">
        <v>280</v>
      </c>
      <c r="AD20" s="2" t="s">
        <v>178</v>
      </c>
      <c r="AE20" s="2" t="s">
        <v>178</v>
      </c>
      <c r="AF20" s="2" t="s">
        <v>156</v>
      </c>
      <c r="AG20" s="2" t="s">
        <v>280</v>
      </c>
      <c r="AH20" s="98" t="s">
        <v>300</v>
      </c>
      <c r="AI20" s="81" t="s">
        <v>301</v>
      </c>
      <c r="AJ20" s="2" t="s">
        <v>178</v>
      </c>
      <c r="AK20" s="2" t="s">
        <v>178</v>
      </c>
      <c r="AL20" s="2" t="s">
        <v>302</v>
      </c>
      <c r="AM20" s="104" t="s">
        <v>178</v>
      </c>
    </row>
    <row r="21" spans="1:39" ht="409.5" customHeight="1" x14ac:dyDescent="0.35">
      <c r="A21" s="15" t="s">
        <v>303</v>
      </c>
      <c r="B21" s="2" t="s">
        <v>484</v>
      </c>
      <c r="C21" s="2" t="s">
        <v>304</v>
      </c>
      <c r="D21" s="2" t="s">
        <v>305</v>
      </c>
      <c r="E21" s="2" t="s">
        <v>306</v>
      </c>
      <c r="F21" s="2" t="s">
        <v>307</v>
      </c>
      <c r="G21" s="2" t="s">
        <v>308</v>
      </c>
      <c r="H21" s="2" t="s">
        <v>309</v>
      </c>
      <c r="I21" s="2" t="s">
        <v>167</v>
      </c>
      <c r="J21" s="2" t="s">
        <v>310</v>
      </c>
      <c r="K21" s="6" t="s">
        <v>311</v>
      </c>
      <c r="L21" s="2" t="s">
        <v>312</v>
      </c>
      <c r="M21" s="2" t="s">
        <v>312</v>
      </c>
      <c r="N21" s="2" t="s">
        <v>313</v>
      </c>
      <c r="O21" s="14" t="s">
        <v>314</v>
      </c>
      <c r="P21" s="2" t="s">
        <v>315</v>
      </c>
      <c r="Q21" s="2" t="s">
        <v>316</v>
      </c>
      <c r="R21" s="2" t="s">
        <v>317</v>
      </c>
      <c r="S21" s="13" t="s">
        <v>318</v>
      </c>
      <c r="T21" s="14" t="s">
        <v>319</v>
      </c>
      <c r="U21" s="2" t="s">
        <v>320</v>
      </c>
      <c r="V21" s="2" t="s">
        <v>321</v>
      </c>
      <c r="W21" s="2" t="s">
        <v>322</v>
      </c>
      <c r="X21" s="2" t="s">
        <v>323</v>
      </c>
      <c r="Y21" s="10" t="s">
        <v>324</v>
      </c>
      <c r="Z21" s="2" t="s">
        <v>325</v>
      </c>
      <c r="AA21" s="2" t="s">
        <v>326</v>
      </c>
      <c r="AB21" s="2" t="s">
        <v>327</v>
      </c>
      <c r="AC21" s="2"/>
      <c r="AD21" s="2" t="s">
        <v>266</v>
      </c>
      <c r="AE21" s="2" t="s">
        <v>328</v>
      </c>
      <c r="AF21" s="2" t="s">
        <v>329</v>
      </c>
      <c r="AG21" s="2"/>
      <c r="AH21" s="2" t="s">
        <v>330</v>
      </c>
      <c r="AI21" s="81" t="s">
        <v>475</v>
      </c>
      <c r="AJ21" s="2"/>
      <c r="AK21" s="2" t="s">
        <v>331</v>
      </c>
      <c r="AL21" s="107" t="s">
        <v>332</v>
      </c>
      <c r="AM21" s="106" t="s">
        <v>333</v>
      </c>
    </row>
  </sheetData>
  <autoFilter ref="A2:AM21" xr:uid="{A8448591-2C2E-419E-8D05-3AC34F585791}"/>
  <hyperlinks>
    <hyperlink ref="AL4" r:id="rId1" xr:uid="{05CC288B-9253-436C-8608-F6C155AB2B3C}"/>
    <hyperlink ref="AL5" r:id="rId2" display="Sam.King@thornewidgery.co.uk" xr:uid="{74DD16E6-630D-435E-96D7-CC774942F1DE}"/>
    <hyperlink ref="AG4" r:id="rId3" xr:uid="{4560668C-0CF0-44F8-AFD9-965A69807C99}"/>
    <hyperlink ref="AH4" r:id="rId4" xr:uid="{8D78A8C4-D74A-4AD6-BDB6-98D9F61A6370}"/>
    <hyperlink ref="AM4" r:id="rId5" xr:uid="{887A5E5B-9F23-468B-ADFC-FA3875B878A9}"/>
    <hyperlink ref="AJ4" r:id="rId6" xr:uid="{F77C6504-5607-4E10-9F4A-6FA99585482B}"/>
    <hyperlink ref="AM5" r:id="rId7" xr:uid="{7D745967-DE55-460E-9D7B-6DBDEEE7DD1E}"/>
    <hyperlink ref="AK4" r:id="rId8" xr:uid="{A0D496F4-8EA3-44E6-8FFF-C3EEE31A4223}"/>
    <hyperlink ref="AG5" r:id="rId9" xr:uid="{586B1093-A520-4CB1-A4EF-C7C9F609491F}"/>
    <hyperlink ref="AK5" r:id="rId10" xr:uid="{FD90D80D-45FD-4DAE-B901-95AFAC6AF35B}"/>
    <hyperlink ref="AH5" r:id="rId11" xr:uid="{45D7F2B6-AE11-4934-9D76-E0AB59C562B2}"/>
    <hyperlink ref="Z5" r:id="rId12" display="https://www.oneadvanced.com/contact-us/" xr:uid="{9C4532B2-24AF-486C-A04E-96AFFFF2E05F}"/>
    <hyperlink ref="M19" r:id="rId13" xr:uid="{7ABEF88E-C7EA-4F5C-9FDD-95984877AA96}"/>
    <hyperlink ref="L19" r:id="rId14" xr:uid="{CC009917-A08C-4A88-A3B6-0AB757207EEE}"/>
    <hyperlink ref="W4" r:id="rId15" xr:uid="{B5E8CE25-50C6-4138-9031-647759D8C884}"/>
    <hyperlink ref="W17" r:id="rId16" xr:uid="{DD56466E-9B6E-42F5-ABCC-07E79970B604}"/>
    <hyperlink ref="W19" r:id="rId17" xr:uid="{7AF3AE5B-5E57-4945-93AB-7DFDC24C721E}"/>
    <hyperlink ref="R4" r:id="rId18" display="https://www.innov8.co.uk/solutions/business-management" xr:uid="{32CE4D38-46A1-4A66-B01E-450B22066CA2}"/>
    <hyperlink ref="R19" r:id="rId19" xr:uid="{CAC79DFC-BE41-409F-B433-0321ADDEFA19}"/>
    <hyperlink ref="Q4" r:id="rId20" xr:uid="{AF08B7E5-DE03-4028-8E1F-870FD1103735}"/>
    <hyperlink ref="P19" r:id="rId21" xr:uid="{4FF8E22B-A41A-4930-8ABC-2ECAD5A82CE8}"/>
    <hyperlink ref="D5" r:id="rId22" display="support@aqilla.com" xr:uid="{E3FCB442-C50C-40A5-A81C-C8749F88EC90}"/>
    <hyperlink ref="AF9" r:id="rId23" xr:uid="{55EDE653-2421-47D7-A471-4A0988E218C6}"/>
    <hyperlink ref="S9" r:id="rId24" xr:uid="{728758E5-3B84-45E4-9073-40AE882F2CD8}"/>
    <hyperlink ref="G9" r:id="rId25" xr:uid="{2067C87E-F6D4-428D-9D34-8DDEA746CA5D}"/>
    <hyperlink ref="F9" r:id="rId26" xr:uid="{813E394D-5198-4371-A9AA-F0E04649488B}"/>
    <hyperlink ref="B9" r:id="rId27" xr:uid="{685DA687-BDB1-46B7-8847-8C8F16574BC1}"/>
    <hyperlink ref="H9" r:id="rId28" xr:uid="{A482F54D-0F20-4F67-ADCB-049409A4AE5C}"/>
    <hyperlink ref="O11" r:id="rId29" display="https://www.gcc.co.uk/online-prices/sage-200-calculator/_x000a__x000a_" xr:uid="{674B7E2C-5CBF-475D-96C4-249194F4E072}"/>
    <hyperlink ref="D11" r:id="rId30" display="https://www.aqilla.com/pricing/" xr:uid="{7354EADA-EF67-40B7-9949-51DB2B7B2DC6}"/>
    <hyperlink ref="AF5" r:id="rId31" xr:uid="{4584F279-11D5-4C90-9200-9266E2EDF0DD}"/>
    <hyperlink ref="I5" r:id="rId32" xr:uid="{477C2FA5-9BE9-4026-91A0-B3DB3BA08430}"/>
    <hyperlink ref="I4" r:id="rId33" xr:uid="{BA099853-B8BD-425A-8DE6-9F0492F62188}"/>
    <hyperlink ref="C5" r:id="rId34" xr:uid="{609FA102-B31F-44F2-896A-FA687DA65018}"/>
    <hyperlink ref="V4" r:id="rId35" xr:uid="{DFBBA438-0141-47D8-8E1F-824F4AE33D9A}"/>
    <hyperlink ref="V5" r:id="rId36" xr:uid="{F7468235-680E-4E67-8F2B-90CDF08A36AD}"/>
    <hyperlink ref="R5" r:id="rId37" xr:uid="{88F3B9F9-427F-4C42-A677-E9A538014E7B}"/>
    <hyperlink ref="O19" r:id="rId38" xr:uid="{902100CA-7958-4D74-BB23-0AF8B5207A38}"/>
    <hyperlink ref="AC11" r:id="rId39" xr:uid="{12C3A4B7-8A8C-4BAA-A106-64EDF7909352}"/>
    <hyperlink ref="W11" r:id="rId40" xr:uid="{2A87E87C-173F-428B-AC74-C63A1257A130}"/>
    <hyperlink ref="M5" r:id="rId41" xr:uid="{98DF9740-680F-45D9-AAF8-CD0F061E3463}"/>
    <hyperlink ref="P5" r:id="rId42" display="https://www.hoge100.co.uk/contact.html" xr:uid="{2DCF4C10-7A82-46E3-914D-0745850ABAA9}"/>
    <hyperlink ref="M4" r:id="rId43" display="https://www.ess-sims.co.uk/products/sims-financial-management-system-fms" xr:uid="{B0E47742-37DC-4863-839B-F6BCAA96AC73}"/>
    <hyperlink ref="N4" r:id="rId44" xr:uid="{04A5D57B-FBA8-4452-95C1-77F164A00B1E}"/>
    <hyperlink ref="AE5" r:id="rId45" location="contact" xr:uid="{DFAAE887-C8CC-40E3-A550-C7B9129E78C9}"/>
    <hyperlink ref="G5" r:id="rId46" xr:uid="{FB31D798-A85F-473C-A059-7717A7E83E03}"/>
    <hyperlink ref="O5" r:id="rId47" xr:uid="{45B72E4B-C6E1-4DEC-864A-06C9B3F147F9}"/>
    <hyperlink ref="AD5" r:id="rId48" location="/contact?locale=uk" xr:uid="{F353DACD-6B8D-4996-893E-6DAA46D92C0D}"/>
    <hyperlink ref="E5" r:id="rId49" xr:uid="{F8EFAEFD-B5F7-4976-B943-C0E4A97EE990}"/>
    <hyperlink ref="K5" r:id="rId50" xr:uid="{ED7E3A93-E881-49B0-A1EB-59BC01876B62}"/>
    <hyperlink ref="L5" r:id="rId51" xr:uid="{D8C38434-99C7-4919-B55E-CFF99002F019}"/>
    <hyperlink ref="F5" r:id="rId52" xr:uid="{7AAD4091-EDB7-4793-83B1-22A1ACD28420}"/>
    <hyperlink ref="H5" r:id="rId53" xr:uid="{D099D11F-3BF7-48A4-B615-2946B1443C21}"/>
    <hyperlink ref="N5" r:id="rId54" xr:uid="{85CD7197-4FBE-45FE-9870-14592BD667D1}"/>
    <hyperlink ref="W5" r:id="rId55" display="https://dynamics.microsoft.com/en-us/contact-us/ chat, send a requet or call " xr:uid="{86F1D451-55EB-4C20-88CA-1EAF1E8626EC}"/>
    <hyperlink ref="Q5" r:id="rId56" xr:uid="{A863EA63-C6FF-4252-9BC9-773684F9BB05}"/>
    <hyperlink ref="X4" r:id="rId57" xr:uid="{7D53B70C-8769-42E1-9B34-8392A2064A21}"/>
    <hyperlink ref="AE4" r:id="rId58" display="https://www.sap.com/products/financial-management/accounting-financial-close.html" xr:uid="{10B19FF8-735A-4490-9472-CCEEEF9B5CE6}"/>
    <hyperlink ref="AD4" r:id="rId59" xr:uid="{8263C2E1-1BEF-47CA-950E-3FFB03838E4E}"/>
    <hyperlink ref="O4" r:id="rId60" xr:uid="{34908711-BAE7-4083-8D3F-DE81D9E2131A}"/>
    <hyperlink ref="G4" r:id="rId61" xr:uid="{C139AEA7-AFCD-4596-B04D-2CC0AB48B940}"/>
    <hyperlink ref="AC4" r:id="rId62" display="https://quickbooks.intuit.com/uk/?&amp;msclkid=5b34577f459c1f31c0b5348010c88b60&amp;utm_source=bing&amp;utm_medium=cpc&amp;utm_campaign=QB_UK_BNG_B_Quickbooks_Core_Exact_Search_ALL&amp;utm_term=quickbooks&amp;utm_content=QB_B_Quickbooks_Exact&amp;gclid=5b34577f459c1f31c0b5348010c88b60&amp;gclsrc=3p.ds" xr:uid="{9343B30C-7E47-43B7-B472-EB32A9C576A9}"/>
    <hyperlink ref="AB4" r:id="rId63" xr:uid="{44B94251-A178-4C92-888E-1DC7AB215A4A}"/>
    <hyperlink ref="Z4" r:id="rId64" xr:uid="{C4C4C607-0101-4BC2-9129-BF8A0E63E725}"/>
    <hyperlink ref="P4" r:id="rId65" display="https://www.hoge100.co.uk/academies/dimensions-for-academies.html" xr:uid="{82283587-B24C-497A-A676-D093D7DF55ED}"/>
    <hyperlink ref="K4" r:id="rId66" xr:uid="{77A4090B-3255-434F-91B5-C2D0442CC7FB}"/>
    <hyperlink ref="J4" r:id="rId67" display="https://www.schools.norfolk.gov.uk/school-finance/educationfinance-service/support-for-academies" xr:uid="{4BB6CCE3-C38D-4289-BDCA-CF6A1A415AD9}"/>
    <hyperlink ref="L4" r:id="rId68" display="https://www.ess-sims.co.uk/" xr:uid="{0168793F-A1AD-4AE7-ACB5-D42419BBD698}"/>
    <hyperlink ref="H4" r:id="rId69" xr:uid="{4038B6AB-905B-4666-B6C4-47E4317C2867}"/>
    <hyperlink ref="F4" r:id="rId70" xr:uid="{43FE4CDE-1706-4D69-AF55-65B6E0FB2AB8}"/>
    <hyperlink ref="E4" r:id="rId71" xr:uid="{2C3C188B-30FB-4A7E-9C99-22C6FE34861D}"/>
    <hyperlink ref="D4" r:id="rId72" xr:uid="{DC74C632-A768-4148-AAC3-2B014BD897DC}"/>
    <hyperlink ref="C4" r:id="rId73" xr:uid="{6E5096E3-F16F-41D6-AED2-A992CDF90276}"/>
    <hyperlink ref="AF4" r:id="rId74" display="https://www.solutionsforaccounting.co.uk/industry-sectors/education-software-solutions/academies-and-mats/" xr:uid="{12FAEFCC-49F5-44A4-9561-01BD9C1AC608}"/>
    <hyperlink ref="U5" r:id="rId75" xr:uid="{89EA8DFB-8B94-44C0-BD4C-2F1A7C7D7168}"/>
    <hyperlink ref="U9" r:id="rId76" xr:uid="{A25224C1-616C-4365-AF88-82AEFECCDF0D}"/>
    <hyperlink ref="U4" r:id="rId77" xr:uid="{CE445059-B58C-454D-9CE9-B1278752B5C6}"/>
    <hyperlink ref="T5" r:id="rId78" display="info@iplicit.com" xr:uid="{0EEC2DAB-C04E-459E-AAEA-DF936CA3D612}"/>
    <hyperlink ref="T4" r:id="rId79" xr:uid="{CAD2447F-4489-4EE3-B399-0AA8E4180538}"/>
    <hyperlink ref="A18" location="'Cloud definitions'!A1" tooltip="Click here to view definitions" display="'Cloud definitions'!A1" xr:uid="{B996C7F4-C282-410F-B514-557369B28AB3}"/>
    <hyperlink ref="S4" r:id="rId80" xr:uid="{2AE7D361-1BD1-4E8F-AA44-B8EC8947D59B}"/>
    <hyperlink ref="S5" r:id="rId81" xr:uid="{C6B7FA3C-C187-44DB-B917-32435AFCD4B0}"/>
    <hyperlink ref="AI4" r:id="rId82" xr:uid="{FD5044A0-6A61-4947-AE7B-796350B87608}"/>
    <hyperlink ref="AI5" r:id="rId83" xr:uid="{8A17B66E-B9D1-454A-ACE7-B89292D89B45}"/>
    <hyperlink ref="Y4" r:id="rId84" display="https://moore-insight.com/" xr:uid="{A15F5EAB-7B21-4DE5-97CC-DE8996385F9A}"/>
    <hyperlink ref="B4" r:id="rId85" tooltip="https://www.theaccessgroup.com/en-gb/education/software/school-finance/" xr:uid="{5535B30B-96B1-4162-85AC-BB4B41F08E5A}"/>
    <hyperlink ref="B5" r:id="rId86" tooltip="https://www.theaccessgroup.com/en-gb/education/form/finance-brochure/" xr:uid="{DA9C5FD2-17A6-4BAA-AFC5-415DF694AA7B}"/>
  </hyperlinks>
  <pageMargins left="0.7" right="0.7" top="0.75" bottom="0.75" header="0.3" footer="0.3"/>
  <pageSetup paperSize="9" orientation="portrait" r:id="rId8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1D0C-48F0-408A-846B-7A60A019D28C}">
  <dimension ref="A1:U40"/>
  <sheetViews>
    <sheetView zoomScale="57" zoomScaleNormal="99" workbookViewId="0">
      <pane xSplit="1" ySplit="2" topLeftCell="B3" activePane="bottomRight" state="frozen"/>
      <selection pane="topRight" activeCell="B1" sqref="B1"/>
      <selection pane="bottomLeft" activeCell="A3" sqref="A3"/>
      <selection pane="bottomRight"/>
    </sheetView>
  </sheetViews>
  <sheetFormatPr defaultColWidth="23.54296875" defaultRowHeight="14.5" x14ac:dyDescent="0.35"/>
  <cols>
    <col min="1" max="16384" width="23.54296875" style="77"/>
  </cols>
  <sheetData>
    <row r="1" spans="1:20" ht="37.5" customHeight="1" x14ac:dyDescent="0.35">
      <c r="A1" s="25" t="s">
        <v>17</v>
      </c>
    </row>
    <row r="2" spans="1:20" ht="65.25" customHeight="1" x14ac:dyDescent="0.35">
      <c r="A2" s="15" t="s">
        <v>18</v>
      </c>
      <c r="B2" s="15" t="s">
        <v>54</v>
      </c>
      <c r="C2" s="16" t="s">
        <v>83</v>
      </c>
      <c r="D2" s="16" t="s">
        <v>120</v>
      </c>
      <c r="E2" s="17" t="s">
        <v>155</v>
      </c>
      <c r="F2" s="17" t="s">
        <v>159</v>
      </c>
      <c r="G2" s="17" t="s">
        <v>161</v>
      </c>
      <c r="H2" s="17" t="s">
        <v>166</v>
      </c>
      <c r="I2" s="17" t="s">
        <v>169</v>
      </c>
      <c r="J2" s="16" t="s">
        <v>170</v>
      </c>
      <c r="K2" s="15" t="s">
        <v>182</v>
      </c>
      <c r="L2" s="15" t="s">
        <v>198</v>
      </c>
      <c r="M2" s="15" t="s">
        <v>209</v>
      </c>
      <c r="N2" s="15" t="s">
        <v>224</v>
      </c>
      <c r="O2" s="15" t="s">
        <v>243</v>
      </c>
      <c r="P2" s="15" t="s">
        <v>256</v>
      </c>
      <c r="Q2" s="32" t="s">
        <v>265</v>
      </c>
      <c r="R2" s="15" t="s">
        <v>277</v>
      </c>
      <c r="S2" s="15" t="s">
        <v>292</v>
      </c>
      <c r="T2" s="15" t="s">
        <v>303</v>
      </c>
    </row>
    <row r="3" spans="1:20" ht="130.5" x14ac:dyDescent="0.35">
      <c r="A3" s="19" t="s">
        <v>477</v>
      </c>
      <c r="B3" s="22" t="s">
        <v>478</v>
      </c>
      <c r="C3" s="20" t="s">
        <v>479</v>
      </c>
      <c r="D3" s="20" t="s">
        <v>480</v>
      </c>
      <c r="E3" s="3" t="s">
        <v>156</v>
      </c>
      <c r="F3" s="3" t="s">
        <v>157</v>
      </c>
      <c r="G3" s="18" t="s">
        <v>156</v>
      </c>
      <c r="H3" s="4" t="s">
        <v>156</v>
      </c>
      <c r="I3" s="4" t="s">
        <v>157</v>
      </c>
      <c r="J3" s="2" t="s">
        <v>171</v>
      </c>
      <c r="K3" s="2" t="s">
        <v>183</v>
      </c>
      <c r="L3" s="21" t="s">
        <v>481</v>
      </c>
      <c r="M3" s="2" t="s">
        <v>210</v>
      </c>
      <c r="N3" s="21" t="s">
        <v>482</v>
      </c>
      <c r="O3" s="21" t="s">
        <v>483</v>
      </c>
      <c r="P3" s="2" t="s">
        <v>178</v>
      </c>
      <c r="Q3" s="21" t="s">
        <v>270</v>
      </c>
      <c r="R3" s="2" t="s">
        <v>278</v>
      </c>
      <c r="S3" s="2" t="s">
        <v>293</v>
      </c>
      <c r="T3" s="2" t="s">
        <v>484</v>
      </c>
    </row>
    <row r="4" spans="1:20" ht="203" x14ac:dyDescent="0.35">
      <c r="A4" s="19" t="s">
        <v>19</v>
      </c>
      <c r="B4" s="6" t="s">
        <v>55</v>
      </c>
      <c r="C4" s="1" t="s">
        <v>84</v>
      </c>
      <c r="D4" s="1" t="s">
        <v>121</v>
      </c>
      <c r="E4" s="3" t="s">
        <v>157</v>
      </c>
      <c r="F4" s="3" t="s">
        <v>157</v>
      </c>
      <c r="G4" s="10" t="s">
        <v>157</v>
      </c>
      <c r="H4" s="10" t="s">
        <v>157</v>
      </c>
      <c r="I4" s="10" t="s">
        <v>157</v>
      </c>
      <c r="J4" s="2" t="s">
        <v>172</v>
      </c>
      <c r="K4" s="2" t="s">
        <v>178</v>
      </c>
      <c r="L4" s="2" t="s">
        <v>178</v>
      </c>
      <c r="M4" s="2" t="s">
        <v>178</v>
      </c>
      <c r="N4" s="2" t="s">
        <v>178</v>
      </c>
      <c r="O4" s="2" t="s">
        <v>178</v>
      </c>
      <c r="P4" s="2" t="s">
        <v>178</v>
      </c>
      <c r="Q4" s="2" t="s">
        <v>267</v>
      </c>
      <c r="R4" s="2" t="s">
        <v>210</v>
      </c>
      <c r="S4" s="2" t="s">
        <v>178</v>
      </c>
      <c r="T4" s="2" t="s">
        <v>304</v>
      </c>
    </row>
    <row r="5" spans="1:20" ht="130.5" x14ac:dyDescent="0.35">
      <c r="A5" s="19" t="s">
        <v>20</v>
      </c>
      <c r="B5" s="6" t="s">
        <v>20</v>
      </c>
      <c r="C5" s="1" t="s">
        <v>85</v>
      </c>
      <c r="D5" s="1" t="s">
        <v>122</v>
      </c>
      <c r="E5" s="3" t="s">
        <v>157</v>
      </c>
      <c r="F5" s="3" t="s">
        <v>157</v>
      </c>
      <c r="G5" s="3" t="s">
        <v>157</v>
      </c>
      <c r="H5" s="3" t="s">
        <v>157</v>
      </c>
      <c r="I5" s="3" t="s">
        <v>157</v>
      </c>
      <c r="J5" s="94" t="s">
        <v>173</v>
      </c>
      <c r="K5" s="2" t="s">
        <v>184</v>
      </c>
      <c r="L5" s="2" t="s">
        <v>184</v>
      </c>
      <c r="M5" s="2" t="s">
        <v>184</v>
      </c>
      <c r="N5" s="2" t="s">
        <v>226</v>
      </c>
      <c r="O5" s="2" t="s">
        <v>245</v>
      </c>
      <c r="P5" s="2" t="s">
        <v>178</v>
      </c>
      <c r="Q5" s="2" t="s">
        <v>268</v>
      </c>
      <c r="R5" s="2" t="s">
        <v>178</v>
      </c>
      <c r="S5" s="2" t="s">
        <v>178</v>
      </c>
      <c r="T5" s="2" t="s">
        <v>305</v>
      </c>
    </row>
    <row r="6" spans="1:20" ht="116" x14ac:dyDescent="0.35">
      <c r="A6" s="19" t="s">
        <v>21</v>
      </c>
      <c r="B6" s="6" t="s">
        <v>56</v>
      </c>
      <c r="C6" s="1" t="s">
        <v>86</v>
      </c>
      <c r="D6" s="1" t="s">
        <v>123</v>
      </c>
      <c r="E6" s="3" t="s">
        <v>157</v>
      </c>
      <c r="F6" s="3" t="s">
        <v>157</v>
      </c>
      <c r="G6" s="3" t="s">
        <v>157</v>
      </c>
      <c r="H6" s="3" t="s">
        <v>157</v>
      </c>
      <c r="I6" s="3" t="s">
        <v>157</v>
      </c>
      <c r="J6" s="2" t="s">
        <v>172</v>
      </c>
      <c r="K6" s="2" t="s">
        <v>178</v>
      </c>
      <c r="L6" s="2" t="s">
        <v>199</v>
      </c>
      <c r="M6" s="2" t="s">
        <v>156</v>
      </c>
      <c r="N6" s="2" t="s">
        <v>178</v>
      </c>
      <c r="O6" s="2" t="s">
        <v>178</v>
      </c>
      <c r="P6" s="2" t="s">
        <v>178</v>
      </c>
      <c r="Q6" s="2" t="s">
        <v>268</v>
      </c>
      <c r="R6" s="2" t="s">
        <v>178</v>
      </c>
      <c r="S6" s="2" t="s">
        <v>178</v>
      </c>
      <c r="T6" s="2" t="s">
        <v>306</v>
      </c>
    </row>
    <row r="7" spans="1:20" ht="87" x14ac:dyDescent="0.35">
      <c r="A7" s="19" t="s">
        <v>22</v>
      </c>
      <c r="B7" s="6" t="s">
        <v>57</v>
      </c>
      <c r="C7" s="1" t="s">
        <v>87</v>
      </c>
      <c r="D7" s="1" t="s">
        <v>124</v>
      </c>
      <c r="E7" s="3" t="s">
        <v>156</v>
      </c>
      <c r="F7" s="3" t="s">
        <v>157</v>
      </c>
      <c r="G7" s="3" t="s">
        <v>471</v>
      </c>
      <c r="H7" s="4" t="s">
        <v>156</v>
      </c>
      <c r="I7" s="4" t="s">
        <v>156</v>
      </c>
      <c r="J7" s="2" t="s">
        <v>172</v>
      </c>
      <c r="K7" s="2" t="s">
        <v>156</v>
      </c>
      <c r="L7" s="2" t="s">
        <v>200</v>
      </c>
      <c r="M7" s="2" t="s">
        <v>156</v>
      </c>
      <c r="N7" s="2" t="s">
        <v>227</v>
      </c>
      <c r="O7" s="2" t="s">
        <v>244</v>
      </c>
      <c r="P7" s="2" t="s">
        <v>156</v>
      </c>
      <c r="Q7" s="2" t="s">
        <v>268</v>
      </c>
      <c r="R7" s="2" t="s">
        <v>279</v>
      </c>
      <c r="S7" s="2" t="s">
        <v>178</v>
      </c>
      <c r="T7" s="2" t="s">
        <v>307</v>
      </c>
    </row>
    <row r="8" spans="1:20" ht="87" x14ac:dyDescent="0.35">
      <c r="A8" s="19" t="s">
        <v>23</v>
      </c>
      <c r="B8" s="6" t="s">
        <v>58</v>
      </c>
      <c r="C8" s="1" t="s">
        <v>88</v>
      </c>
      <c r="D8" s="1" t="s">
        <v>125</v>
      </c>
      <c r="E8" s="3" t="s">
        <v>157</v>
      </c>
      <c r="F8" s="3" t="s">
        <v>157</v>
      </c>
      <c r="G8" s="10" t="s">
        <v>157</v>
      </c>
      <c r="H8" s="4" t="s">
        <v>156</v>
      </c>
      <c r="I8" s="4" t="s">
        <v>157</v>
      </c>
      <c r="J8" s="2" t="s">
        <v>172</v>
      </c>
      <c r="K8" s="14" t="s">
        <v>185</v>
      </c>
      <c r="L8" s="2" t="s">
        <v>178</v>
      </c>
      <c r="M8" s="14" t="s">
        <v>211</v>
      </c>
      <c r="N8" s="2" t="s">
        <v>228</v>
      </c>
      <c r="O8" s="14" t="s">
        <v>246</v>
      </c>
      <c r="P8" s="2" t="s">
        <v>257</v>
      </c>
      <c r="Q8" s="2" t="s">
        <v>178</v>
      </c>
      <c r="R8" s="2" t="s">
        <v>156</v>
      </c>
      <c r="S8" s="2" t="s">
        <v>178</v>
      </c>
      <c r="T8" s="2" t="s">
        <v>308</v>
      </c>
    </row>
    <row r="9" spans="1:20" ht="188.5" x14ac:dyDescent="0.35">
      <c r="A9" s="19" t="s">
        <v>24</v>
      </c>
      <c r="B9" s="6" t="s">
        <v>59</v>
      </c>
      <c r="C9" s="1" t="s">
        <v>89</v>
      </c>
      <c r="D9" s="1" t="s">
        <v>126</v>
      </c>
      <c r="E9" s="3" t="s">
        <v>156</v>
      </c>
      <c r="F9" s="3" t="s">
        <v>157</v>
      </c>
      <c r="G9" s="3" t="s">
        <v>157</v>
      </c>
      <c r="H9" s="94" t="s">
        <v>156</v>
      </c>
      <c r="I9" s="94" t="s">
        <v>156</v>
      </c>
      <c r="J9" s="2" t="s">
        <v>174</v>
      </c>
      <c r="K9" s="2" t="s">
        <v>186</v>
      </c>
      <c r="L9" s="2" t="s">
        <v>200</v>
      </c>
      <c r="M9" s="2" t="s">
        <v>212</v>
      </c>
      <c r="N9" s="2" t="s">
        <v>229</v>
      </c>
      <c r="O9" s="2" t="s">
        <v>244</v>
      </c>
      <c r="P9" s="2" t="s">
        <v>178</v>
      </c>
      <c r="Q9" s="2" t="s">
        <v>268</v>
      </c>
      <c r="R9" s="2" t="s">
        <v>178</v>
      </c>
      <c r="S9" s="2" t="s">
        <v>294</v>
      </c>
      <c r="T9" s="2" t="s">
        <v>309</v>
      </c>
    </row>
    <row r="10" spans="1:20" ht="43.5" x14ac:dyDescent="0.35">
      <c r="A10" s="19" t="s">
        <v>24</v>
      </c>
      <c r="B10" s="6" t="s">
        <v>60</v>
      </c>
      <c r="C10" s="1" t="s">
        <v>89</v>
      </c>
      <c r="D10" s="1" t="s">
        <v>126</v>
      </c>
      <c r="E10" s="3" t="s">
        <v>157</v>
      </c>
      <c r="F10" s="3" t="s">
        <v>157</v>
      </c>
      <c r="G10" s="3" t="s">
        <v>157</v>
      </c>
      <c r="H10" s="2" t="s">
        <v>167</v>
      </c>
      <c r="I10" s="2" t="s">
        <v>156</v>
      </c>
      <c r="J10" s="2" t="s">
        <v>167</v>
      </c>
      <c r="K10" s="2" t="s">
        <v>167</v>
      </c>
      <c r="L10" s="2" t="s">
        <v>167</v>
      </c>
      <c r="M10" s="2" t="s">
        <v>167</v>
      </c>
      <c r="N10" s="2" t="s">
        <v>167</v>
      </c>
      <c r="O10" s="2" t="s">
        <v>167</v>
      </c>
      <c r="P10" s="2" t="s">
        <v>167</v>
      </c>
      <c r="Q10" s="2" t="s">
        <v>268</v>
      </c>
      <c r="R10" s="2" t="s">
        <v>167</v>
      </c>
      <c r="S10" s="2" t="s">
        <v>167</v>
      </c>
      <c r="T10" s="2" t="s">
        <v>167</v>
      </c>
    </row>
    <row r="11" spans="1:20" ht="391.5" x14ac:dyDescent="0.35">
      <c r="A11" s="19" t="s">
        <v>25</v>
      </c>
      <c r="B11" s="6" t="s">
        <v>61</v>
      </c>
      <c r="C11" s="1" t="s">
        <v>90</v>
      </c>
      <c r="D11" s="1" t="s">
        <v>127</v>
      </c>
      <c r="E11" s="3" t="s">
        <v>157</v>
      </c>
      <c r="F11" s="3" t="s">
        <v>157</v>
      </c>
      <c r="G11" s="3" t="s">
        <v>157</v>
      </c>
      <c r="H11" s="3" t="s">
        <v>157</v>
      </c>
      <c r="I11" s="3" t="s">
        <v>157</v>
      </c>
      <c r="J11" s="2" t="s">
        <v>172</v>
      </c>
      <c r="K11" s="2" t="s">
        <v>187</v>
      </c>
      <c r="L11" s="2" t="s">
        <v>200</v>
      </c>
      <c r="M11" s="2" t="s">
        <v>212</v>
      </c>
      <c r="N11" s="5" t="s">
        <v>225</v>
      </c>
      <c r="O11" s="2" t="s">
        <v>244</v>
      </c>
      <c r="P11" s="2" t="s">
        <v>178</v>
      </c>
      <c r="Q11" s="2" t="s">
        <v>178</v>
      </c>
      <c r="R11" s="2" t="s">
        <v>280</v>
      </c>
      <c r="S11" s="2" t="s">
        <v>178</v>
      </c>
      <c r="T11" s="2" t="s">
        <v>310</v>
      </c>
    </row>
    <row r="12" spans="1:20" ht="101.5" x14ac:dyDescent="0.35">
      <c r="A12" s="19" t="s">
        <v>26</v>
      </c>
      <c r="B12" s="6" t="s">
        <v>62</v>
      </c>
      <c r="C12" s="1" t="s">
        <v>91</v>
      </c>
      <c r="D12" s="1" t="s">
        <v>91</v>
      </c>
      <c r="E12" s="3" t="s">
        <v>157</v>
      </c>
      <c r="F12" s="3" t="s">
        <v>157</v>
      </c>
      <c r="G12" s="3" t="s">
        <v>157</v>
      </c>
      <c r="H12" s="3" t="s">
        <v>157</v>
      </c>
      <c r="I12" s="3" t="s">
        <v>157</v>
      </c>
      <c r="J12" s="2" t="s">
        <v>172</v>
      </c>
      <c r="K12" s="2" t="s">
        <v>187</v>
      </c>
      <c r="L12" s="2" t="s">
        <v>200</v>
      </c>
      <c r="M12" s="2" t="s">
        <v>212</v>
      </c>
      <c r="N12" s="10" t="s">
        <v>178</v>
      </c>
      <c r="O12" s="10" t="s">
        <v>178</v>
      </c>
      <c r="P12" s="10" t="s">
        <v>178</v>
      </c>
      <c r="Q12" s="2" t="s">
        <v>269</v>
      </c>
      <c r="R12" s="2" t="s">
        <v>280</v>
      </c>
      <c r="S12" s="2" t="s">
        <v>178</v>
      </c>
      <c r="T12" s="6" t="s">
        <v>311</v>
      </c>
    </row>
    <row r="13" spans="1:20" ht="58" x14ac:dyDescent="0.35">
      <c r="A13" s="19" t="s">
        <v>27</v>
      </c>
      <c r="B13" s="6" t="s">
        <v>63</v>
      </c>
      <c r="C13" s="1" t="s">
        <v>92</v>
      </c>
      <c r="D13" s="1" t="s">
        <v>128</v>
      </c>
      <c r="E13" s="3" t="s">
        <v>156</v>
      </c>
      <c r="F13" s="3" t="s">
        <v>157</v>
      </c>
      <c r="G13" s="3" t="s">
        <v>156</v>
      </c>
      <c r="H13" s="3" t="s">
        <v>157</v>
      </c>
      <c r="I13" s="3" t="s">
        <v>157</v>
      </c>
      <c r="J13" s="2" t="s">
        <v>172</v>
      </c>
      <c r="K13" s="2" t="s">
        <v>178</v>
      </c>
      <c r="L13" s="2" t="s">
        <v>201</v>
      </c>
      <c r="M13" s="2" t="s">
        <v>212</v>
      </c>
      <c r="N13" s="2" t="s">
        <v>230</v>
      </c>
      <c r="O13" s="2" t="s">
        <v>247</v>
      </c>
      <c r="P13" s="2" t="s">
        <v>258</v>
      </c>
      <c r="Q13" s="2" t="s">
        <v>268</v>
      </c>
      <c r="R13" s="4" t="s">
        <v>281</v>
      </c>
      <c r="S13" s="2" t="s">
        <v>295</v>
      </c>
      <c r="T13" s="2" t="s">
        <v>312</v>
      </c>
    </row>
    <row r="14" spans="1:20" ht="58" x14ac:dyDescent="0.35">
      <c r="A14" s="19" t="s">
        <v>27</v>
      </c>
      <c r="B14" s="6" t="s">
        <v>64</v>
      </c>
      <c r="C14" s="4" t="s">
        <v>93</v>
      </c>
      <c r="D14" s="1" t="s">
        <v>128</v>
      </c>
      <c r="E14" s="3" t="s">
        <v>156</v>
      </c>
      <c r="F14" s="3" t="s">
        <v>157</v>
      </c>
      <c r="G14" s="3" t="s">
        <v>156</v>
      </c>
      <c r="H14" s="3" t="s">
        <v>157</v>
      </c>
      <c r="I14" s="3" t="s">
        <v>157</v>
      </c>
      <c r="J14" s="2" t="s">
        <v>172</v>
      </c>
      <c r="K14" s="2" t="s">
        <v>178</v>
      </c>
      <c r="L14" s="2" t="s">
        <v>200</v>
      </c>
      <c r="M14" s="2" t="s">
        <v>213</v>
      </c>
      <c r="N14" s="2" t="s">
        <v>231</v>
      </c>
      <c r="O14" s="2" t="s">
        <v>178</v>
      </c>
      <c r="P14" s="2" t="s">
        <v>178</v>
      </c>
      <c r="Q14" s="2" t="s">
        <v>268</v>
      </c>
      <c r="R14" s="4" t="s">
        <v>282</v>
      </c>
      <c r="S14" s="2" t="s">
        <v>178</v>
      </c>
      <c r="T14" s="2" t="s">
        <v>312</v>
      </c>
    </row>
    <row r="15" spans="1:20" ht="58" x14ac:dyDescent="0.35">
      <c r="A15" s="19" t="s">
        <v>28</v>
      </c>
      <c r="B15" s="6" t="s">
        <v>65</v>
      </c>
      <c r="C15" s="1" t="s">
        <v>94</v>
      </c>
      <c r="D15" s="1" t="s">
        <v>129</v>
      </c>
      <c r="E15" s="3" t="s">
        <v>157</v>
      </c>
      <c r="F15" s="3" t="s">
        <v>157</v>
      </c>
      <c r="G15" s="3" t="s">
        <v>157</v>
      </c>
      <c r="H15" s="3" t="s">
        <v>157</v>
      </c>
      <c r="I15" s="3" t="s">
        <v>157</v>
      </c>
      <c r="J15" s="2" t="s">
        <v>172</v>
      </c>
      <c r="K15" s="2" t="s">
        <v>186</v>
      </c>
      <c r="L15" s="2" t="s">
        <v>178</v>
      </c>
      <c r="M15" s="2" t="s">
        <v>212</v>
      </c>
      <c r="N15" s="5" t="s">
        <v>225</v>
      </c>
      <c r="O15" s="2" t="s">
        <v>232</v>
      </c>
      <c r="P15" s="2" t="s">
        <v>178</v>
      </c>
      <c r="Q15" s="2" t="s">
        <v>269</v>
      </c>
      <c r="R15" s="2" t="s">
        <v>283</v>
      </c>
      <c r="S15" s="2" t="s">
        <v>178</v>
      </c>
      <c r="T15" s="2" t="s">
        <v>313</v>
      </c>
    </row>
    <row r="16" spans="1:20" ht="116" x14ac:dyDescent="0.35">
      <c r="A16" s="19" t="s">
        <v>29</v>
      </c>
      <c r="B16" s="6" t="s">
        <v>66</v>
      </c>
      <c r="C16" s="1" t="s">
        <v>95</v>
      </c>
      <c r="D16" s="1" t="s">
        <v>130</v>
      </c>
      <c r="E16" s="3" t="s">
        <v>157</v>
      </c>
      <c r="F16" s="3" t="s">
        <v>157</v>
      </c>
      <c r="G16" s="3" t="s">
        <v>157</v>
      </c>
      <c r="H16" s="3" t="s">
        <v>157</v>
      </c>
      <c r="I16" s="3" t="s">
        <v>157</v>
      </c>
      <c r="J16" s="4" t="s">
        <v>175</v>
      </c>
      <c r="K16" s="14" t="s">
        <v>188</v>
      </c>
      <c r="L16" s="2" t="s">
        <v>178</v>
      </c>
      <c r="M16" s="14" t="s">
        <v>214</v>
      </c>
      <c r="N16" s="5" t="s">
        <v>225</v>
      </c>
      <c r="O16" s="2" t="s">
        <v>178</v>
      </c>
      <c r="P16" s="2" t="s">
        <v>259</v>
      </c>
      <c r="Q16" s="2" t="s">
        <v>268</v>
      </c>
      <c r="R16" s="4" t="s">
        <v>284</v>
      </c>
      <c r="S16" s="14" t="s">
        <v>178</v>
      </c>
      <c r="T16" s="14" t="s">
        <v>314</v>
      </c>
    </row>
    <row r="17" spans="1:21" ht="159.5" x14ac:dyDescent="0.35">
      <c r="A17" s="19" t="s">
        <v>30</v>
      </c>
      <c r="B17" s="6" t="s">
        <v>67</v>
      </c>
      <c r="C17" s="1" t="s">
        <v>96</v>
      </c>
      <c r="D17" s="4" t="s">
        <v>131</v>
      </c>
      <c r="E17" s="3" t="s">
        <v>156</v>
      </c>
      <c r="F17" s="3" t="s">
        <v>156</v>
      </c>
      <c r="G17" s="3" t="s">
        <v>156</v>
      </c>
      <c r="H17" s="3" t="s">
        <v>157</v>
      </c>
      <c r="I17" s="3" t="s">
        <v>157</v>
      </c>
      <c r="J17" s="2" t="s">
        <v>172</v>
      </c>
      <c r="K17" s="2" t="s">
        <v>178</v>
      </c>
      <c r="L17" s="2" t="s">
        <v>202</v>
      </c>
      <c r="M17" s="2" t="s">
        <v>215</v>
      </c>
      <c r="N17" s="5" t="s">
        <v>232</v>
      </c>
      <c r="O17" s="2" t="s">
        <v>178</v>
      </c>
      <c r="P17" s="2" t="s">
        <v>178</v>
      </c>
      <c r="Q17" s="2" t="s">
        <v>270</v>
      </c>
      <c r="R17" s="4" t="s">
        <v>156</v>
      </c>
      <c r="S17" s="2" t="s">
        <v>296</v>
      </c>
      <c r="T17" s="2" t="s">
        <v>315</v>
      </c>
    </row>
    <row r="18" spans="1:21" ht="87" x14ac:dyDescent="0.35">
      <c r="A18" s="19" t="s">
        <v>31</v>
      </c>
      <c r="B18" s="6" t="s">
        <v>68</v>
      </c>
      <c r="C18" s="1" t="s">
        <v>97</v>
      </c>
      <c r="D18" s="1" t="s">
        <v>132</v>
      </c>
      <c r="E18" s="3" t="s">
        <v>157</v>
      </c>
      <c r="F18" s="3" t="s">
        <v>157</v>
      </c>
      <c r="G18" s="3" t="s">
        <v>157</v>
      </c>
      <c r="H18" s="3" t="s">
        <v>157</v>
      </c>
      <c r="I18" s="3" t="s">
        <v>157</v>
      </c>
      <c r="J18" s="2" t="s">
        <v>172</v>
      </c>
      <c r="K18" s="14" t="s">
        <v>188</v>
      </c>
      <c r="L18" s="2" t="s">
        <v>178</v>
      </c>
      <c r="M18" s="14" t="s">
        <v>214</v>
      </c>
      <c r="N18" s="2" t="s">
        <v>233</v>
      </c>
      <c r="O18" s="2" t="s">
        <v>248</v>
      </c>
      <c r="P18" s="2" t="s">
        <v>178</v>
      </c>
      <c r="Q18" s="2" t="s">
        <v>268</v>
      </c>
      <c r="R18" s="2" t="s">
        <v>178</v>
      </c>
      <c r="S18" s="2" t="s">
        <v>178</v>
      </c>
      <c r="T18" s="2" t="s">
        <v>316</v>
      </c>
    </row>
    <row r="19" spans="1:21" ht="101.5" x14ac:dyDescent="0.35">
      <c r="A19" s="19" t="s">
        <v>32</v>
      </c>
      <c r="B19" s="6" t="s">
        <v>69</v>
      </c>
      <c r="C19" s="4" t="s">
        <v>98</v>
      </c>
      <c r="D19" s="12" t="s">
        <v>133</v>
      </c>
      <c r="E19" s="3" t="s">
        <v>157</v>
      </c>
      <c r="F19" s="3" t="s">
        <v>157</v>
      </c>
      <c r="G19" s="3" t="s">
        <v>157</v>
      </c>
      <c r="H19" s="3" t="s">
        <v>157</v>
      </c>
      <c r="I19" s="3" t="s">
        <v>157</v>
      </c>
      <c r="J19" s="2" t="s">
        <v>172</v>
      </c>
      <c r="K19" s="14" t="s">
        <v>189</v>
      </c>
      <c r="L19" s="2" t="s">
        <v>178</v>
      </c>
      <c r="M19" s="14" t="s">
        <v>216</v>
      </c>
      <c r="N19" s="14" t="s">
        <v>234</v>
      </c>
      <c r="O19" s="2" t="s">
        <v>249</v>
      </c>
      <c r="P19" s="2" t="s">
        <v>178</v>
      </c>
      <c r="Q19" s="2" t="s">
        <v>271</v>
      </c>
      <c r="R19" s="94" t="s">
        <v>156</v>
      </c>
      <c r="S19" s="2" t="s">
        <v>178</v>
      </c>
      <c r="T19" s="2" t="s">
        <v>317</v>
      </c>
    </row>
    <row r="20" spans="1:21" ht="232" x14ac:dyDescent="0.35">
      <c r="A20" s="19" t="s">
        <v>33</v>
      </c>
      <c r="B20" s="11" t="s">
        <v>70</v>
      </c>
      <c r="C20" s="12" t="s">
        <v>99</v>
      </c>
      <c r="D20" s="94" t="s">
        <v>134</v>
      </c>
      <c r="E20" s="13" t="s">
        <v>156</v>
      </c>
      <c r="F20" s="13" t="s">
        <v>156</v>
      </c>
      <c r="G20" s="13" t="s">
        <v>156</v>
      </c>
      <c r="H20" s="12" t="s">
        <v>156</v>
      </c>
      <c r="I20" s="12" t="s">
        <v>156</v>
      </c>
      <c r="J20" s="14" t="s">
        <v>172</v>
      </c>
      <c r="K20" s="13" t="s">
        <v>190</v>
      </c>
      <c r="L20" s="13" t="s">
        <v>203</v>
      </c>
      <c r="M20" s="13" t="s">
        <v>217</v>
      </c>
      <c r="N20" s="28" t="s">
        <v>225</v>
      </c>
      <c r="O20" s="13" t="s">
        <v>250</v>
      </c>
      <c r="P20" s="14" t="s">
        <v>260</v>
      </c>
      <c r="Q20" s="14" t="s">
        <v>270</v>
      </c>
      <c r="R20" s="13" t="s">
        <v>285</v>
      </c>
      <c r="S20" s="13" t="s">
        <v>297</v>
      </c>
      <c r="T20" s="13" t="s">
        <v>318</v>
      </c>
    </row>
    <row r="21" spans="1:21" ht="130.5" x14ac:dyDescent="0.35">
      <c r="A21" s="19" t="s">
        <v>34</v>
      </c>
      <c r="B21" s="11" t="s">
        <v>34</v>
      </c>
      <c r="C21" s="12" t="s">
        <v>100</v>
      </c>
      <c r="D21" s="12" t="s">
        <v>135</v>
      </c>
      <c r="E21" s="13" t="s">
        <v>156</v>
      </c>
      <c r="F21" s="13" t="s">
        <v>156</v>
      </c>
      <c r="G21" s="28" t="s">
        <v>473</v>
      </c>
      <c r="H21" s="29" t="s">
        <v>157</v>
      </c>
      <c r="I21" s="29" t="s">
        <v>156</v>
      </c>
      <c r="J21" s="14" t="s">
        <v>172</v>
      </c>
      <c r="K21" s="14" t="s">
        <v>190</v>
      </c>
      <c r="L21" s="14" t="s">
        <v>190</v>
      </c>
      <c r="M21" s="14" t="s">
        <v>218</v>
      </c>
      <c r="N21" s="14" t="s">
        <v>235</v>
      </c>
      <c r="O21" s="14" t="s">
        <v>244</v>
      </c>
      <c r="P21" s="14" t="s">
        <v>261</v>
      </c>
      <c r="Q21" s="2" t="s">
        <v>270</v>
      </c>
      <c r="R21" s="14" t="s">
        <v>286</v>
      </c>
      <c r="S21" s="14" t="s">
        <v>296</v>
      </c>
      <c r="T21" s="14" t="s">
        <v>319</v>
      </c>
    </row>
    <row r="22" spans="1:21" ht="58" x14ac:dyDescent="0.35">
      <c r="A22" s="19" t="s">
        <v>35</v>
      </c>
      <c r="B22" s="6" t="s">
        <v>71</v>
      </c>
      <c r="C22" s="4" t="s">
        <v>101</v>
      </c>
      <c r="D22" s="27" t="s">
        <v>136</v>
      </c>
      <c r="E22" s="3" t="s">
        <v>156</v>
      </c>
      <c r="F22" s="3" t="s">
        <v>157</v>
      </c>
      <c r="G22" s="3" t="s">
        <v>156</v>
      </c>
      <c r="H22" s="4" t="s">
        <v>156</v>
      </c>
      <c r="I22" s="4" t="s">
        <v>156</v>
      </c>
      <c r="J22" s="2" t="s">
        <v>172</v>
      </c>
      <c r="K22" s="2" t="s">
        <v>191</v>
      </c>
      <c r="L22" s="2" t="s">
        <v>191</v>
      </c>
      <c r="M22" s="2" t="s">
        <v>191</v>
      </c>
      <c r="N22" s="2" t="s">
        <v>236</v>
      </c>
      <c r="O22" s="2" t="s">
        <v>178</v>
      </c>
      <c r="P22" s="2" t="s">
        <v>178</v>
      </c>
      <c r="Q22" s="2" t="s">
        <v>272</v>
      </c>
      <c r="R22" s="2" t="s">
        <v>287</v>
      </c>
      <c r="S22" s="2" t="s">
        <v>298</v>
      </c>
      <c r="T22" s="2" t="s">
        <v>320</v>
      </c>
    </row>
    <row r="23" spans="1:21" ht="87" x14ac:dyDescent="0.35">
      <c r="A23" s="19" t="s">
        <v>36</v>
      </c>
      <c r="B23" s="6" t="s">
        <v>36</v>
      </c>
      <c r="C23" s="1" t="s">
        <v>102</v>
      </c>
      <c r="D23" s="1" t="s">
        <v>137</v>
      </c>
      <c r="E23" s="3" t="s">
        <v>157</v>
      </c>
      <c r="F23" s="3" t="s">
        <v>157</v>
      </c>
      <c r="G23" s="3" t="s">
        <v>157</v>
      </c>
      <c r="H23" s="3" t="s">
        <v>157</v>
      </c>
      <c r="I23" s="3" t="s">
        <v>157</v>
      </c>
      <c r="J23" s="2" t="s">
        <v>176</v>
      </c>
      <c r="K23" s="2" t="s">
        <v>192</v>
      </c>
      <c r="L23" s="2" t="s">
        <v>204</v>
      </c>
      <c r="M23" s="2" t="s">
        <v>219</v>
      </c>
      <c r="N23" s="5" t="s">
        <v>230</v>
      </c>
      <c r="O23" s="2" t="s">
        <v>247</v>
      </c>
      <c r="P23" s="2" t="s">
        <v>157</v>
      </c>
      <c r="Q23" s="2" t="s">
        <v>178</v>
      </c>
      <c r="R23" s="2" t="s">
        <v>178</v>
      </c>
      <c r="S23" s="2" t="s">
        <v>178</v>
      </c>
      <c r="T23" s="2" t="s">
        <v>321</v>
      </c>
    </row>
    <row r="24" spans="1:21" ht="145" x14ac:dyDescent="0.35">
      <c r="A24" s="19" t="s">
        <v>37</v>
      </c>
      <c r="B24" s="6" t="s">
        <v>72</v>
      </c>
      <c r="C24" s="4" t="s">
        <v>103</v>
      </c>
      <c r="D24" s="1" t="s">
        <v>138</v>
      </c>
      <c r="E24" s="3" t="s">
        <v>156</v>
      </c>
      <c r="F24" s="3" t="s">
        <v>157</v>
      </c>
      <c r="G24" s="3" t="s">
        <v>157</v>
      </c>
      <c r="H24" s="3" t="s">
        <v>157</v>
      </c>
      <c r="I24" s="3" t="s">
        <v>157</v>
      </c>
      <c r="J24" s="4" t="s">
        <v>177</v>
      </c>
      <c r="K24" s="2" t="s">
        <v>193</v>
      </c>
      <c r="L24" s="2" t="s">
        <v>205</v>
      </c>
      <c r="M24" s="2" t="s">
        <v>178</v>
      </c>
      <c r="N24" s="2" t="s">
        <v>231</v>
      </c>
      <c r="O24" s="2" t="s">
        <v>178</v>
      </c>
      <c r="P24" s="4" t="s">
        <v>262</v>
      </c>
      <c r="Q24" s="2" t="s">
        <v>269</v>
      </c>
      <c r="R24" s="4" t="s">
        <v>281</v>
      </c>
      <c r="S24" s="2" t="s">
        <v>178</v>
      </c>
      <c r="T24" s="2" t="s">
        <v>322</v>
      </c>
    </row>
    <row r="25" spans="1:21" ht="145" x14ac:dyDescent="0.35">
      <c r="A25" s="116" t="s">
        <v>38</v>
      </c>
      <c r="B25" s="6" t="s">
        <v>469</v>
      </c>
      <c r="C25" s="1" t="s">
        <v>104</v>
      </c>
      <c r="D25" s="5" t="s">
        <v>139</v>
      </c>
      <c r="E25" s="3" t="s">
        <v>156</v>
      </c>
      <c r="F25" s="3" t="s">
        <v>156</v>
      </c>
      <c r="G25" s="33" t="s">
        <v>470</v>
      </c>
      <c r="H25" s="3" t="s">
        <v>157</v>
      </c>
      <c r="I25" s="3" t="s">
        <v>157</v>
      </c>
      <c r="J25" s="2" t="s">
        <v>178</v>
      </c>
      <c r="K25" s="2" t="s">
        <v>178</v>
      </c>
      <c r="L25" s="2" t="s">
        <v>199</v>
      </c>
      <c r="M25" s="2" t="s">
        <v>178</v>
      </c>
      <c r="N25" s="2" t="s">
        <v>178</v>
      </c>
      <c r="O25" s="2" t="s">
        <v>178</v>
      </c>
      <c r="P25" s="2" t="s">
        <v>178</v>
      </c>
      <c r="Q25" s="2" t="s">
        <v>178</v>
      </c>
      <c r="R25" s="2" t="s">
        <v>178</v>
      </c>
      <c r="S25" s="2" t="s">
        <v>178</v>
      </c>
      <c r="T25" s="2" t="s">
        <v>323</v>
      </c>
    </row>
    <row r="26" spans="1:21" s="115" customFormat="1" ht="87" x14ac:dyDescent="0.35">
      <c r="A26" s="90" t="s">
        <v>39</v>
      </c>
      <c r="B26" s="92" t="s">
        <v>74</v>
      </c>
      <c r="C26" s="94" t="s">
        <v>105</v>
      </c>
      <c r="D26" s="4" t="s">
        <v>140</v>
      </c>
      <c r="E26" s="10" t="s">
        <v>156</v>
      </c>
      <c r="F26" s="10" t="s">
        <v>160</v>
      </c>
      <c r="G26" s="10" t="s">
        <v>164</v>
      </c>
      <c r="H26" s="10" t="s">
        <v>156</v>
      </c>
      <c r="I26" s="10" t="s">
        <v>157</v>
      </c>
      <c r="J26" s="10" t="s">
        <v>172</v>
      </c>
      <c r="K26" s="88" t="s">
        <v>194</v>
      </c>
      <c r="L26" s="10" t="s">
        <v>156</v>
      </c>
      <c r="M26" s="10" t="s">
        <v>156</v>
      </c>
      <c r="N26" s="88" t="s">
        <v>237</v>
      </c>
      <c r="O26" s="10" t="s">
        <v>251</v>
      </c>
      <c r="P26" s="10" t="s">
        <v>156</v>
      </c>
      <c r="Q26" s="10" t="s">
        <v>273</v>
      </c>
      <c r="R26" s="10" t="s">
        <v>172</v>
      </c>
      <c r="S26" s="10" t="s">
        <v>299</v>
      </c>
      <c r="T26" s="10" t="s">
        <v>324</v>
      </c>
      <c r="U26" s="114"/>
    </row>
    <row r="27" spans="1:21" ht="58" x14ac:dyDescent="0.35">
      <c r="A27" s="19" t="s">
        <v>40</v>
      </c>
      <c r="B27" s="6" t="s">
        <v>40</v>
      </c>
      <c r="C27" s="1" t="s">
        <v>106</v>
      </c>
      <c r="D27" s="4" t="s">
        <v>141</v>
      </c>
      <c r="E27" s="3" t="s">
        <v>157</v>
      </c>
      <c r="F27" s="3" t="s">
        <v>157</v>
      </c>
      <c r="G27" s="3" t="s">
        <v>157</v>
      </c>
      <c r="H27" s="3" t="s">
        <v>157</v>
      </c>
      <c r="I27" s="3" t="s">
        <v>157</v>
      </c>
      <c r="J27" s="2" t="s">
        <v>172</v>
      </c>
      <c r="K27" s="2" t="s">
        <v>191</v>
      </c>
      <c r="L27" s="2" t="s">
        <v>199</v>
      </c>
      <c r="M27" s="2" t="s">
        <v>178</v>
      </c>
      <c r="N27" s="2" t="s">
        <v>231</v>
      </c>
      <c r="O27" s="2" t="s">
        <v>178</v>
      </c>
      <c r="P27" s="2" t="s">
        <v>178</v>
      </c>
      <c r="Q27" s="2" t="s">
        <v>269</v>
      </c>
      <c r="R27" s="2" t="s">
        <v>280</v>
      </c>
      <c r="S27" s="2" t="s">
        <v>178</v>
      </c>
      <c r="T27" s="2" t="s">
        <v>325</v>
      </c>
    </row>
    <row r="28" spans="1:21" ht="101.5" x14ac:dyDescent="0.35">
      <c r="A28" s="19" t="s">
        <v>41</v>
      </c>
      <c r="B28" s="6" t="s">
        <v>59</v>
      </c>
      <c r="C28" s="1" t="s">
        <v>107</v>
      </c>
      <c r="D28" s="1" t="s">
        <v>142</v>
      </c>
      <c r="E28" s="3" t="s">
        <v>157</v>
      </c>
      <c r="F28" s="3" t="s">
        <v>157</v>
      </c>
      <c r="G28" s="3" t="s">
        <v>157</v>
      </c>
      <c r="H28" s="3" t="s">
        <v>157</v>
      </c>
      <c r="I28" s="3" t="s">
        <v>157</v>
      </c>
      <c r="J28" s="2" t="s">
        <v>172</v>
      </c>
      <c r="K28" s="2" t="s">
        <v>191</v>
      </c>
      <c r="L28" s="2" t="s">
        <v>206</v>
      </c>
      <c r="M28" s="2" t="s">
        <v>191</v>
      </c>
      <c r="N28" s="2" t="s">
        <v>231</v>
      </c>
      <c r="O28" s="2" t="s">
        <v>178</v>
      </c>
      <c r="P28" s="2" t="s">
        <v>178</v>
      </c>
      <c r="Q28" s="2" t="s">
        <v>268</v>
      </c>
      <c r="R28" s="2" t="s">
        <v>280</v>
      </c>
      <c r="S28" s="2" t="s">
        <v>178</v>
      </c>
      <c r="T28" s="2" t="s">
        <v>326</v>
      </c>
    </row>
    <row r="29" spans="1:21" ht="72.5" x14ac:dyDescent="0.35">
      <c r="A29" s="19" t="s">
        <v>42</v>
      </c>
      <c r="B29" s="6" t="s">
        <v>75</v>
      </c>
      <c r="C29" s="1" t="s">
        <v>108</v>
      </c>
      <c r="D29" s="1" t="s">
        <v>143</v>
      </c>
      <c r="E29" s="3" t="s">
        <v>157</v>
      </c>
      <c r="F29" s="3" t="s">
        <v>157</v>
      </c>
      <c r="G29" s="3" t="s">
        <v>157</v>
      </c>
      <c r="H29" s="3" t="s">
        <v>157</v>
      </c>
      <c r="I29" s="3" t="s">
        <v>157</v>
      </c>
      <c r="J29" s="2" t="s">
        <v>172</v>
      </c>
      <c r="K29" s="2" t="s">
        <v>191</v>
      </c>
      <c r="L29" s="2" t="s">
        <v>178</v>
      </c>
      <c r="M29" s="2" t="s">
        <v>191</v>
      </c>
      <c r="N29" s="2" t="s">
        <v>231</v>
      </c>
      <c r="O29" s="2" t="s">
        <v>178</v>
      </c>
      <c r="P29" s="2" t="s">
        <v>178</v>
      </c>
      <c r="Q29" s="2" t="s">
        <v>269</v>
      </c>
      <c r="R29" s="2" t="s">
        <v>178</v>
      </c>
      <c r="S29" s="2" t="s">
        <v>178</v>
      </c>
      <c r="T29" s="2" t="s">
        <v>327</v>
      </c>
    </row>
    <row r="30" spans="1:21" ht="174" x14ac:dyDescent="0.35">
      <c r="A30" s="19" t="s">
        <v>43</v>
      </c>
      <c r="B30" s="6" t="s">
        <v>43</v>
      </c>
      <c r="C30" s="1" t="s">
        <v>109</v>
      </c>
      <c r="D30" s="1" t="s">
        <v>144</v>
      </c>
      <c r="E30" s="3" t="s">
        <v>157</v>
      </c>
      <c r="F30" s="3" t="s">
        <v>157</v>
      </c>
      <c r="G30" s="3" t="s">
        <v>157</v>
      </c>
      <c r="H30" s="3" t="s">
        <v>157</v>
      </c>
      <c r="I30" s="3" t="s">
        <v>157</v>
      </c>
      <c r="J30" s="4" t="s">
        <v>179</v>
      </c>
      <c r="K30" s="2" t="s">
        <v>191</v>
      </c>
      <c r="L30" s="2" t="s">
        <v>178</v>
      </c>
      <c r="M30" s="2" t="s">
        <v>178</v>
      </c>
      <c r="N30" s="2" t="s">
        <v>225</v>
      </c>
      <c r="O30" s="2" t="s">
        <v>252</v>
      </c>
      <c r="P30" s="2" t="s">
        <v>178</v>
      </c>
      <c r="Q30" s="2" t="s">
        <v>268</v>
      </c>
      <c r="R30" s="2" t="s">
        <v>280</v>
      </c>
      <c r="S30" s="2" t="s">
        <v>280</v>
      </c>
      <c r="T30" s="2"/>
    </row>
    <row r="31" spans="1:21" ht="83" x14ac:dyDescent="0.35">
      <c r="A31" s="19" t="s">
        <v>44</v>
      </c>
      <c r="B31" s="6" t="s">
        <v>76</v>
      </c>
      <c r="C31" s="1" t="s">
        <v>110</v>
      </c>
      <c r="D31" s="1" t="s">
        <v>145</v>
      </c>
      <c r="E31" s="3" t="s">
        <v>157</v>
      </c>
      <c r="F31" s="3" t="s">
        <v>157</v>
      </c>
      <c r="G31" s="3" t="s">
        <v>157</v>
      </c>
      <c r="H31" s="3" t="s">
        <v>157</v>
      </c>
      <c r="I31" s="3" t="s">
        <v>157</v>
      </c>
      <c r="J31" s="2" t="s">
        <v>172</v>
      </c>
      <c r="K31" s="2" t="s">
        <v>195</v>
      </c>
      <c r="L31" s="2" t="s">
        <v>178</v>
      </c>
      <c r="M31" s="2" t="s">
        <v>178</v>
      </c>
      <c r="N31" s="2" t="s">
        <v>238</v>
      </c>
      <c r="O31" s="2" t="s">
        <v>178</v>
      </c>
      <c r="P31" s="2" t="s">
        <v>178</v>
      </c>
      <c r="Q31" s="2" t="s">
        <v>266</v>
      </c>
      <c r="R31" s="2" t="s">
        <v>280</v>
      </c>
      <c r="S31" s="2" t="s">
        <v>178</v>
      </c>
      <c r="T31" s="2" t="s">
        <v>266</v>
      </c>
    </row>
    <row r="32" spans="1:21" ht="72.5" x14ac:dyDescent="0.35">
      <c r="A32" s="19" t="s">
        <v>45</v>
      </c>
      <c r="B32" s="6" t="s">
        <v>45</v>
      </c>
      <c r="C32" s="1" t="s">
        <v>111</v>
      </c>
      <c r="D32" s="1" t="s">
        <v>146</v>
      </c>
      <c r="E32" s="3" t="s">
        <v>157</v>
      </c>
      <c r="F32" s="3" t="s">
        <v>157</v>
      </c>
      <c r="G32" s="3" t="s">
        <v>157</v>
      </c>
      <c r="H32" s="3" t="s">
        <v>157</v>
      </c>
      <c r="I32" s="3" t="s">
        <v>157</v>
      </c>
      <c r="J32" s="2" t="s">
        <v>172</v>
      </c>
      <c r="K32" s="2" t="s">
        <v>178</v>
      </c>
      <c r="L32" s="2" t="s">
        <v>199</v>
      </c>
      <c r="M32" s="2" t="s">
        <v>178</v>
      </c>
      <c r="N32" s="2" t="s">
        <v>225</v>
      </c>
      <c r="O32" s="2" t="s">
        <v>178</v>
      </c>
      <c r="P32" s="2" t="s">
        <v>178</v>
      </c>
      <c r="Q32" s="2" t="s">
        <v>178</v>
      </c>
      <c r="R32" s="2" t="s">
        <v>178</v>
      </c>
      <c r="S32" s="2" t="s">
        <v>178</v>
      </c>
      <c r="T32" s="2" t="s">
        <v>328</v>
      </c>
    </row>
    <row r="33" spans="1:20" ht="116" x14ac:dyDescent="0.35">
      <c r="A33" s="19" t="s">
        <v>46</v>
      </c>
      <c r="B33" s="6" t="s">
        <v>77</v>
      </c>
      <c r="C33" s="1" t="s">
        <v>112</v>
      </c>
      <c r="D33" s="1" t="s">
        <v>147</v>
      </c>
      <c r="E33" s="3" t="s">
        <v>156</v>
      </c>
      <c r="F33" s="3" t="s">
        <v>156</v>
      </c>
      <c r="G33" s="3" t="s">
        <v>156</v>
      </c>
      <c r="H33" s="18" t="s">
        <v>156</v>
      </c>
      <c r="I33" s="18" t="s">
        <v>156</v>
      </c>
      <c r="J33" s="2" t="s">
        <v>172</v>
      </c>
      <c r="K33" s="2" t="s">
        <v>196</v>
      </c>
      <c r="L33" s="2" t="s">
        <v>196</v>
      </c>
      <c r="M33" s="2" t="s">
        <v>220</v>
      </c>
      <c r="N33" s="2" t="s">
        <v>237</v>
      </c>
      <c r="O33" s="2" t="s">
        <v>156</v>
      </c>
      <c r="P33" s="2" t="s">
        <v>263</v>
      </c>
      <c r="Q33" s="14" t="s">
        <v>274</v>
      </c>
      <c r="R33" s="2" t="s">
        <v>280</v>
      </c>
      <c r="S33" s="2" t="s">
        <v>156</v>
      </c>
      <c r="T33" s="2" t="s">
        <v>329</v>
      </c>
    </row>
    <row r="34" spans="1:20" ht="58" x14ac:dyDescent="0.35">
      <c r="A34" s="19" t="s">
        <v>47</v>
      </c>
      <c r="B34" s="6" t="s">
        <v>78</v>
      </c>
      <c r="C34" s="1" t="s">
        <v>113</v>
      </c>
      <c r="D34" s="1" t="s">
        <v>148</v>
      </c>
      <c r="E34" s="3" t="s">
        <v>157</v>
      </c>
      <c r="F34" s="3" t="s">
        <v>157</v>
      </c>
      <c r="G34" s="3" t="s">
        <v>157</v>
      </c>
      <c r="H34" s="3" t="s">
        <v>157</v>
      </c>
      <c r="I34" s="3" t="s">
        <v>157</v>
      </c>
      <c r="J34" s="2" t="s">
        <v>172</v>
      </c>
      <c r="K34" s="2" t="s">
        <v>178</v>
      </c>
      <c r="L34" s="2" t="s">
        <v>178</v>
      </c>
      <c r="M34" s="2" t="s">
        <v>212</v>
      </c>
      <c r="N34" s="2" t="s">
        <v>239</v>
      </c>
      <c r="O34" s="2" t="s">
        <v>178</v>
      </c>
      <c r="P34" s="2" t="s">
        <v>178</v>
      </c>
      <c r="Q34" s="2" t="s">
        <v>178</v>
      </c>
      <c r="R34" s="2" t="s">
        <v>280</v>
      </c>
      <c r="S34" s="2" t="s">
        <v>280</v>
      </c>
      <c r="T34" s="2"/>
    </row>
    <row r="35" spans="1:20" ht="145" x14ac:dyDescent="0.35">
      <c r="A35" s="19" t="s">
        <v>48</v>
      </c>
      <c r="B35" s="6" t="s">
        <v>79</v>
      </c>
      <c r="C35" s="78" t="s">
        <v>114</v>
      </c>
      <c r="D35" s="79" t="s">
        <v>149</v>
      </c>
      <c r="E35" s="3" t="s">
        <v>156</v>
      </c>
      <c r="F35" s="3" t="s">
        <v>157</v>
      </c>
      <c r="G35" s="3" t="s">
        <v>157</v>
      </c>
      <c r="H35" s="3" t="s">
        <v>168</v>
      </c>
      <c r="I35" s="3" t="s">
        <v>157</v>
      </c>
      <c r="J35" s="10" t="s">
        <v>180</v>
      </c>
      <c r="K35" s="10" t="s">
        <v>187</v>
      </c>
      <c r="L35" s="97" t="s">
        <v>207</v>
      </c>
      <c r="M35" s="10" t="s">
        <v>221</v>
      </c>
      <c r="N35" s="10" t="s">
        <v>240</v>
      </c>
      <c r="O35" s="10" t="s">
        <v>253</v>
      </c>
      <c r="P35" s="2" t="s">
        <v>156</v>
      </c>
      <c r="Q35" s="10" t="s">
        <v>275</v>
      </c>
      <c r="R35" s="10" t="s">
        <v>288</v>
      </c>
      <c r="S35" s="98" t="s">
        <v>300</v>
      </c>
      <c r="T35" s="2" t="s">
        <v>330</v>
      </c>
    </row>
    <row r="36" spans="1:20" ht="290" x14ac:dyDescent="0.35">
      <c r="A36" s="91" t="s">
        <v>49</v>
      </c>
      <c r="B36" s="93" t="s">
        <v>80</v>
      </c>
      <c r="C36" s="95" t="s">
        <v>115</v>
      </c>
      <c r="D36" s="95" t="s">
        <v>150</v>
      </c>
      <c r="E36" s="81" t="s">
        <v>156</v>
      </c>
      <c r="F36" s="81" t="s">
        <v>156</v>
      </c>
      <c r="G36" s="81" t="s">
        <v>474</v>
      </c>
      <c r="H36" s="96" t="s">
        <v>157</v>
      </c>
      <c r="I36" s="96" t="s">
        <v>156</v>
      </c>
      <c r="J36" s="81" t="s">
        <v>181</v>
      </c>
      <c r="K36" s="81" t="s">
        <v>197</v>
      </c>
      <c r="L36" s="81" t="s">
        <v>208</v>
      </c>
      <c r="M36" s="81" t="s">
        <v>222</v>
      </c>
      <c r="N36" s="81" t="s">
        <v>241</v>
      </c>
      <c r="O36" s="81" t="s">
        <v>254</v>
      </c>
      <c r="P36" s="81" t="s">
        <v>156</v>
      </c>
      <c r="Q36" s="81" t="s">
        <v>276</v>
      </c>
      <c r="R36" s="81" t="s">
        <v>289</v>
      </c>
      <c r="S36" s="81" t="s">
        <v>301</v>
      </c>
      <c r="T36" s="81" t="s">
        <v>475</v>
      </c>
    </row>
    <row r="37" spans="1:20" s="99" customFormat="1" ht="105" customHeight="1" x14ac:dyDescent="0.35">
      <c r="A37" s="19" t="s">
        <v>50</v>
      </c>
      <c r="B37" s="6" t="s">
        <v>81</v>
      </c>
      <c r="C37" s="1" t="s">
        <v>116</v>
      </c>
      <c r="D37" s="5" t="s">
        <v>151</v>
      </c>
      <c r="E37" s="3" t="s">
        <v>157</v>
      </c>
      <c r="F37" s="3" t="s">
        <v>157</v>
      </c>
      <c r="G37" s="3" t="s">
        <v>157</v>
      </c>
      <c r="H37" s="3" t="s">
        <v>157</v>
      </c>
      <c r="I37" s="3" t="s">
        <v>157</v>
      </c>
      <c r="J37" s="2" t="s">
        <v>172</v>
      </c>
      <c r="K37" s="2" t="s">
        <v>186</v>
      </c>
      <c r="L37" s="2" t="s">
        <v>200</v>
      </c>
      <c r="M37" s="2" t="s">
        <v>191</v>
      </c>
      <c r="N37" s="2" t="s">
        <v>231</v>
      </c>
      <c r="O37" s="2" t="s">
        <v>244</v>
      </c>
      <c r="P37" s="2" t="s">
        <v>178</v>
      </c>
      <c r="Q37" s="2" t="s">
        <v>178</v>
      </c>
      <c r="R37" s="2" t="s">
        <v>290</v>
      </c>
      <c r="S37" s="2" t="s">
        <v>178</v>
      </c>
      <c r="T37" s="2"/>
    </row>
    <row r="38" spans="1:20" s="100" customFormat="1" ht="105" customHeight="1" x14ac:dyDescent="0.35">
      <c r="A38" s="116" t="s">
        <v>51</v>
      </c>
      <c r="B38" s="6" t="s">
        <v>73</v>
      </c>
      <c r="C38" s="1" t="s">
        <v>117</v>
      </c>
      <c r="D38" s="1" t="s">
        <v>152</v>
      </c>
      <c r="E38" s="3" t="s">
        <v>157</v>
      </c>
      <c r="F38" s="3" t="s">
        <v>157</v>
      </c>
      <c r="G38" s="33" t="s">
        <v>470</v>
      </c>
      <c r="H38" s="3" t="s">
        <v>157</v>
      </c>
      <c r="I38" s="3" t="s">
        <v>157</v>
      </c>
      <c r="J38" s="2" t="s">
        <v>178</v>
      </c>
      <c r="K38" s="2" t="s">
        <v>178</v>
      </c>
      <c r="L38" s="2" t="s">
        <v>178</v>
      </c>
      <c r="M38" s="2" t="s">
        <v>178</v>
      </c>
      <c r="N38" s="2" t="s">
        <v>178</v>
      </c>
      <c r="O38" s="2" t="s">
        <v>178</v>
      </c>
      <c r="P38" s="2" t="s">
        <v>178</v>
      </c>
      <c r="Q38" s="2" t="s">
        <v>178</v>
      </c>
      <c r="R38" s="2" t="s">
        <v>178</v>
      </c>
      <c r="S38" s="2" t="s">
        <v>178</v>
      </c>
      <c r="T38" s="2" t="s">
        <v>331</v>
      </c>
    </row>
    <row r="39" spans="1:20" ht="290" x14ac:dyDescent="0.35">
      <c r="A39" s="19" t="s">
        <v>52</v>
      </c>
      <c r="B39" s="6" t="s">
        <v>82</v>
      </c>
      <c r="C39" s="1" t="s">
        <v>118</v>
      </c>
      <c r="D39" s="1" t="s">
        <v>153</v>
      </c>
      <c r="E39" s="3" t="s">
        <v>156</v>
      </c>
      <c r="F39" s="3" t="s">
        <v>156</v>
      </c>
      <c r="G39" s="3" t="s">
        <v>156</v>
      </c>
      <c r="H39" s="3" t="s">
        <v>157</v>
      </c>
      <c r="I39" s="3" t="s">
        <v>157</v>
      </c>
      <c r="J39" s="2" t="s">
        <v>172</v>
      </c>
      <c r="K39" s="2" t="s">
        <v>178</v>
      </c>
      <c r="L39" s="88" t="s">
        <v>199</v>
      </c>
      <c r="M39" s="2" t="s">
        <v>223</v>
      </c>
      <c r="N39" s="2" t="s">
        <v>242</v>
      </c>
      <c r="O39" s="2" t="s">
        <v>255</v>
      </c>
      <c r="P39" s="2" t="s">
        <v>264</v>
      </c>
      <c r="Q39" s="88" t="s">
        <v>270</v>
      </c>
      <c r="R39" s="2" t="s">
        <v>291</v>
      </c>
      <c r="S39" s="2" t="s">
        <v>302</v>
      </c>
      <c r="T39" s="107" t="s">
        <v>332</v>
      </c>
    </row>
    <row r="40" spans="1:20" ht="83" x14ac:dyDescent="0.35">
      <c r="A40" s="101" t="s">
        <v>53</v>
      </c>
      <c r="B40" s="105" t="s">
        <v>73</v>
      </c>
      <c r="C40" s="102" t="s">
        <v>119</v>
      </c>
      <c r="D40" s="102" t="s">
        <v>154</v>
      </c>
      <c r="E40" s="103" t="s">
        <v>157</v>
      </c>
      <c r="F40" s="103" t="s">
        <v>157</v>
      </c>
      <c r="G40" s="103" t="s">
        <v>157</v>
      </c>
      <c r="H40" s="103" t="s">
        <v>157</v>
      </c>
      <c r="I40" s="103" t="s">
        <v>157</v>
      </c>
      <c r="J40" s="104" t="s">
        <v>178</v>
      </c>
      <c r="K40" s="104" t="s">
        <v>186</v>
      </c>
      <c r="L40" s="104" t="s">
        <v>178</v>
      </c>
      <c r="M40" s="104" t="s">
        <v>178</v>
      </c>
      <c r="N40" s="104" t="s">
        <v>225</v>
      </c>
      <c r="O40" s="104" t="s">
        <v>178</v>
      </c>
      <c r="P40" s="104" t="s">
        <v>178</v>
      </c>
      <c r="Q40" s="104" t="s">
        <v>266</v>
      </c>
      <c r="R40" s="104" t="s">
        <v>178</v>
      </c>
      <c r="S40" s="104" t="s">
        <v>178</v>
      </c>
      <c r="T40" s="106" t="s">
        <v>333</v>
      </c>
    </row>
  </sheetData>
  <autoFilter ref="A2:U40" xr:uid="{F88C1D0C-48F0-408A-846B-7A60A019D28C}"/>
  <hyperlinks>
    <hyperlink ref="C39" r:id="rId1" xr:uid="{D1BAE72C-D791-47BC-8A15-60B3B901F6AE}"/>
    <hyperlink ref="D39" r:id="rId2" display="Sam.King@thornewidgery.co.uk" xr:uid="{ACCB4BD9-B226-4D65-8C2F-9ABED880A3B5}"/>
    <hyperlink ref="C34" r:id="rId3" xr:uid="{CF746CE4-9CE1-480D-B13A-6597A3C3EE69}"/>
    <hyperlink ref="C35" r:id="rId4" xr:uid="{92E4050D-AB53-497B-9415-B54EEAE433DF}"/>
    <hyperlink ref="C40" r:id="rId5" xr:uid="{4BD5ED21-63CD-4299-B034-CE2497EC40AF}"/>
    <hyperlink ref="C37" r:id="rId6" xr:uid="{5DBC5902-C363-455E-B6F0-3CC334368EF5}"/>
    <hyperlink ref="D40" r:id="rId7" xr:uid="{AD8F6976-B4C5-4CAA-8456-E6C74C921C7C}"/>
    <hyperlink ref="C38" r:id="rId8" xr:uid="{37B9E771-6229-4956-B1E8-9989668BA7CC}"/>
    <hyperlink ref="D34" r:id="rId9" xr:uid="{EAEF5C95-2D8A-404A-B525-7E0E56418EC6}"/>
    <hyperlink ref="D38" r:id="rId10" xr:uid="{53F82D3B-A112-4193-B578-4C4C69153D23}"/>
    <hyperlink ref="D35" r:id="rId11" xr:uid="{AE665744-DD23-4638-B60C-517BCF2679DE}"/>
    <hyperlink ref="D27" r:id="rId12" display="https://www.oneadvanced.com/contact-us/" xr:uid="{5F22A96F-D11F-42B1-9934-0FAA811A729F}"/>
    <hyperlink ref="R14" r:id="rId13" xr:uid="{06A51FD3-3506-4DCE-9454-7C544C5E868E}"/>
    <hyperlink ref="R13" r:id="rId14" xr:uid="{8F5BC530-D77B-4471-A6BF-F04F0E1A9AE8}"/>
    <hyperlink ref="C24" r:id="rId15" xr:uid="{E3078CBF-F4B9-4D8E-9F94-30D15E44F37B}"/>
    <hyperlink ref="P24" r:id="rId16" xr:uid="{FE67EEBF-7EA8-4549-8845-EE490573CC41}"/>
    <hyperlink ref="R24" r:id="rId17" xr:uid="{5EB5950C-644B-477A-8E94-B581CF0F6EC6}"/>
    <hyperlink ref="C19" r:id="rId18" display="https://www.innov8.co.uk/solutions/business-management" xr:uid="{81618407-418A-462D-BC3A-2DDED0B6AC32}"/>
    <hyperlink ref="R19" r:id="rId19" xr:uid="{759A17BA-83BF-411B-B722-287FD392A29D}"/>
    <hyperlink ref="C18" r:id="rId20" xr:uid="{EA3D17D1-F402-4857-8262-8EFDEBBA5C1A}"/>
    <hyperlink ref="R17" r:id="rId21" xr:uid="{720051A4-B070-47E2-BF59-09D763C15593}"/>
    <hyperlink ref="D5" r:id="rId22" display="support@aqilla.com" xr:uid="{167144E6-564E-4567-92D4-0ACADF77F850}"/>
    <hyperlink ref="H33" r:id="rId23" xr:uid="{E9044258-5082-4C0B-A59E-6CA7A41A83B7}"/>
    <hyperlink ref="H20" r:id="rId24" xr:uid="{2B660BA7-6076-491F-8698-E1028721ADC6}"/>
    <hyperlink ref="H8" r:id="rId25" xr:uid="{796E6235-A412-4080-8D77-D49915AD6426}"/>
    <hyperlink ref="H7" r:id="rId26" xr:uid="{DDC3CEA8-A060-47F2-A136-2A838976F46E}"/>
    <hyperlink ref="H3" r:id="rId27" xr:uid="{8CFA9FDE-CD35-4426-B6BE-FB40A1A5EEB6}"/>
    <hyperlink ref="H9" r:id="rId28" xr:uid="{0B276EAF-A018-4111-9F17-434D1A0C1C09}"/>
    <hyperlink ref="J16" r:id="rId29" display="https://www.gcc.co.uk/online-prices/sage-200-calculator/_x000a__x000a_" xr:uid="{B816EC9B-A49D-497B-856C-9C7C9E476FDE}"/>
    <hyperlink ref="J5" r:id="rId30" display="https://www.aqilla.com/pricing/" xr:uid="{C400AE56-DA95-4583-83FF-7768C7061D03}"/>
    <hyperlink ref="D33" r:id="rId31" xr:uid="{EC1DB672-F769-49AE-A2F2-1D242B9925F8}"/>
    <hyperlink ref="D10" r:id="rId32" xr:uid="{E4212D89-1037-447E-B7F4-EC18A4C77B26}"/>
    <hyperlink ref="C10" r:id="rId33" xr:uid="{4029CACF-5746-4F65-9FFA-3BE6D3409693}"/>
    <hyperlink ref="D4" r:id="rId34" xr:uid="{0B6CF929-D7E4-48A3-A742-2530501279FB}"/>
    <hyperlink ref="C23" r:id="rId35" xr:uid="{9AA2B711-D28D-4A5F-A88D-F89B51C3E4FE}"/>
    <hyperlink ref="D23" r:id="rId36" xr:uid="{73A3FFE3-6559-4CF9-BB37-1B179CB6AFDD}"/>
    <hyperlink ref="D19" r:id="rId37" xr:uid="{EDDE6130-E93C-4D52-AA2B-4956765A9F46}"/>
    <hyperlink ref="R16" r:id="rId38" xr:uid="{0BA03067-0695-4A2E-AF9E-154D528BC96D}"/>
    <hyperlink ref="J30" r:id="rId39" xr:uid="{D23B3787-39D7-4A21-9300-CC0A39656009}"/>
    <hyperlink ref="J24" r:id="rId40" xr:uid="{7347A48B-2003-4075-BAFD-5F053FBDDEBB}"/>
    <hyperlink ref="D14" r:id="rId41" xr:uid="{3BA2F31E-81C4-444A-9CDD-9AEF74019D29}"/>
    <hyperlink ref="D17" r:id="rId42" display="https://www.hoge100.co.uk/contact.html" xr:uid="{75EDE728-C6D7-404B-AF7C-491584B422A8}"/>
    <hyperlink ref="C14" r:id="rId43" display="https://www.ess-sims.co.uk/products/sims-financial-management-system-fms" xr:uid="{075C0030-9032-4727-AC5D-F50DD087D0E4}"/>
    <hyperlink ref="C15" r:id="rId44" xr:uid="{62A78025-7651-45B0-8103-53B34F65C660}"/>
    <hyperlink ref="D32" r:id="rId45" location="contact" xr:uid="{1063BF44-E191-4356-B5ED-D627B2D11F40}"/>
    <hyperlink ref="D8" r:id="rId46" xr:uid="{AEBBA642-B06F-4951-BCD2-C883D3AE67CE}"/>
    <hyperlink ref="D16" r:id="rId47" xr:uid="{0B04A91D-3CB6-44A1-9CD2-FED5C9D4B649}"/>
    <hyperlink ref="D31" r:id="rId48" location="/contact?locale=uk" xr:uid="{FA0C49C6-A510-4DCD-AE69-8A52441A4BBE}"/>
    <hyperlink ref="D6" r:id="rId49" xr:uid="{B17546F2-E661-4DE8-B190-C2E85F60BE6F}"/>
    <hyperlink ref="D12" r:id="rId50" xr:uid="{01A7F147-26E8-4DAD-8C0F-7F33A6117BC7}"/>
    <hyperlink ref="D13" r:id="rId51" xr:uid="{713D2C64-10D1-4073-B50E-CBBA691FEA27}"/>
    <hyperlink ref="D7" r:id="rId52" xr:uid="{FA8A5C1F-339F-4106-BE8B-B74A496D5E49}"/>
    <hyperlink ref="D9" r:id="rId53" xr:uid="{8C353472-A96C-4614-B2D7-CA058AA05405}"/>
    <hyperlink ref="D15" r:id="rId54" xr:uid="{70DBB7D3-2118-4B74-872E-92522DE23634}"/>
    <hyperlink ref="D24" r:id="rId55" display="https://dynamics.microsoft.com/en-us/contact-us/ chat, send a requet or call " xr:uid="{C69A3B79-34FE-450E-A5DF-FA81EBE1B123}"/>
    <hyperlink ref="D18" r:id="rId56" xr:uid="{0D6FECA9-DE21-4AC0-A614-1BE20127CFDD}"/>
    <hyperlink ref="C25" r:id="rId57" xr:uid="{A0FFAAA3-8650-4AD9-B8A8-4B66B4C78BDD}"/>
    <hyperlink ref="C32" r:id="rId58" display="https://www.sap.com/products/financial-management/accounting-financial-close.html" xr:uid="{1CC58E91-2FD9-4B7B-B4E5-02BB2D094E6B}"/>
    <hyperlink ref="C31" r:id="rId59" xr:uid="{E9BA8772-A479-44F5-933E-2C8CFB3D99CA}"/>
    <hyperlink ref="C16" r:id="rId60" xr:uid="{FE589033-AE38-4CFE-923C-7F915C3A27E2}"/>
    <hyperlink ref="C8" r:id="rId61" xr:uid="{9A2FBB80-11FC-4FA5-8621-E569AB8FD135}"/>
    <hyperlink ref="C30" r:id="rId62" display="https://quickbooks.intuit.com/uk/?&amp;msclkid=5b34577f459c1f31c0b5348010c88b60&amp;utm_source=bing&amp;utm_medium=cpc&amp;utm_campaign=QB_UK_BNG_B_Quickbooks_Core_Exact_Search_ALL&amp;utm_term=quickbooks&amp;utm_content=QB_B_Quickbooks_Exact&amp;gclid=5b34577f459c1f31c0b5348010c88b60&amp;gclsrc=3p.ds" xr:uid="{845B614D-4D86-41A1-AD5B-B853C068D68B}"/>
    <hyperlink ref="C29" r:id="rId63" xr:uid="{7AA7FDB1-02A1-4DB6-95CD-9FAEEE0B114F}"/>
    <hyperlink ref="C27" r:id="rId64" xr:uid="{D7199ECD-EEB1-40F2-937F-2FFD924667B6}"/>
    <hyperlink ref="C17" r:id="rId65" display="https://www.hoge100.co.uk/academies/dimensions-for-academies.html" xr:uid="{BCE401FA-3355-4306-BCFF-4210C0892F75}"/>
    <hyperlink ref="C12" r:id="rId66" xr:uid="{FA842B93-2D9E-4F94-9D3A-95CF473214CA}"/>
    <hyperlink ref="C11" r:id="rId67" display="https://www.schools.norfolk.gov.uk/school-finance/educationfinance-service/support-for-academies" xr:uid="{003F8837-1C6B-44C9-97F2-B7FB800E38C0}"/>
    <hyperlink ref="C13" r:id="rId68" display="https://www.ess-sims.co.uk/" xr:uid="{5456417D-C3AB-4140-B9EC-4101104E8DB6}"/>
    <hyperlink ref="C9" r:id="rId69" xr:uid="{16930358-4E9B-4FE4-9FDC-BE13CE7CE7D6}"/>
    <hyperlink ref="C7" r:id="rId70" xr:uid="{A14B1C7C-C0A5-4D14-9879-81E6A4FDD49B}"/>
    <hyperlink ref="C6" r:id="rId71" xr:uid="{FFB5E13F-E562-4210-87BD-0D1D011D208B}"/>
    <hyperlink ref="C5" r:id="rId72" xr:uid="{A8298C2B-17FB-495A-9B24-508E9980F941}"/>
    <hyperlink ref="C4" r:id="rId73" xr:uid="{8FCF5BB2-E0D8-43FB-A50C-0A1F635290BC}"/>
    <hyperlink ref="C33" r:id="rId74" display="https://www.solutionsforaccounting.co.uk/industry-sectors/education-software-solutions/academies-and-mats/" xr:uid="{81B58776-85B9-43A9-8418-98CDC329B2C9}"/>
    <hyperlink ref="D22" r:id="rId75" xr:uid="{09E2A015-6F2C-4BC1-A693-1C872067C587}"/>
    <hyperlink ref="H22" r:id="rId76" xr:uid="{8645F36F-CAFF-4823-82F3-55237E46B4CA}"/>
    <hyperlink ref="C22" r:id="rId77" xr:uid="{5F5115B3-5F20-4909-970A-165A8CFB9434}"/>
    <hyperlink ref="D21" r:id="rId78" display="info@iplicit.com" xr:uid="{9E8D9AC1-D0A6-43BF-B334-0C7994BD440F}"/>
    <hyperlink ref="C21" r:id="rId79" xr:uid="{A0676A70-3756-4DCC-A9B2-CF7B031F3CEB}"/>
    <hyperlink ref="Q2" location="'Cloud definitions'!A1" tooltip="Click here to view definitions" display="'Cloud definitions'!A1" xr:uid="{F228F5EB-B7D5-4D1F-8FB1-041CF57D8D21}"/>
    <hyperlink ref="C20" r:id="rId80" xr:uid="{A712370D-B17C-4208-8D95-4C3DA5996B77}"/>
    <hyperlink ref="D20" r:id="rId81" xr:uid="{BDB3F918-C54F-4C44-862F-EA95B98CF71A}"/>
    <hyperlink ref="C36" r:id="rId82" xr:uid="{B6DB59B7-7585-476B-915B-83D994F91390}"/>
    <hyperlink ref="D36" r:id="rId83" xr:uid="{3215E878-0620-4F72-8EDC-B23F27A03F78}"/>
    <hyperlink ref="C26" r:id="rId84" display="https://moore-insight.com/" xr:uid="{C489A13A-D298-42EA-B58A-A6DFC35FAC80}"/>
    <hyperlink ref="C3" r:id="rId85" tooltip="https://www.theaccessgroup.com/en-gb/education/software/school-finance/" xr:uid="{1E269807-268E-4F3D-9EDF-0198167C12D7}"/>
    <hyperlink ref="D3" r:id="rId86" tooltip="https://www.theaccessgroup.com/en-gb/education/form/finance-brochure/" xr:uid="{00B16C16-0D37-44A7-B662-88101DDD1566}"/>
  </hyperlinks>
  <pageMargins left="0.7" right="0.7" top="0.75" bottom="0.75" header="0.3" footer="0.3"/>
  <pageSetup paperSize="9" orientation="portrait" r:id="rId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6862-AA58-4F84-BDFD-390D0A870D46}">
  <dimension ref="A1:C4"/>
  <sheetViews>
    <sheetView workbookViewId="0">
      <pane ySplit="3" topLeftCell="A4" activePane="bottomLeft" state="frozen"/>
      <selection pane="bottomLeft" activeCell="A2" sqref="A2"/>
    </sheetView>
  </sheetViews>
  <sheetFormatPr defaultColWidth="8.81640625" defaultRowHeight="14.5" x14ac:dyDescent="0.35"/>
  <cols>
    <col min="1" max="1" width="35.54296875" customWidth="1"/>
    <col min="2" max="2" width="34.1796875" customWidth="1"/>
    <col min="3" max="3" width="36.54296875" customWidth="1"/>
  </cols>
  <sheetData>
    <row r="1" spans="1:3" x14ac:dyDescent="0.35">
      <c r="A1" s="80" t="s">
        <v>334</v>
      </c>
    </row>
    <row r="3" spans="1:3" x14ac:dyDescent="0.35">
      <c r="A3" s="71" t="s">
        <v>270</v>
      </c>
      <c r="B3" s="72" t="s">
        <v>268</v>
      </c>
      <c r="C3" s="73" t="s">
        <v>269</v>
      </c>
    </row>
    <row r="4" spans="1:3" ht="279" x14ac:dyDescent="0.35">
      <c r="A4" s="74" t="s">
        <v>335</v>
      </c>
      <c r="B4" s="75" t="s">
        <v>336</v>
      </c>
      <c r="C4" s="76" t="s">
        <v>337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C827-F987-4ADD-B975-AB8F4D02C571}">
  <sheetPr>
    <tabColor theme="0"/>
  </sheetPr>
  <dimension ref="A1:R32"/>
  <sheetViews>
    <sheetView zoomScale="104" zoomScaleNormal="70" workbookViewId="0"/>
  </sheetViews>
  <sheetFormatPr defaultRowHeight="14.5" x14ac:dyDescent="0.35"/>
  <cols>
    <col min="1" max="1" width="57.81640625" customWidth="1"/>
    <col min="2" max="2" width="18.453125" customWidth="1"/>
    <col min="3" max="3" width="17.81640625" customWidth="1"/>
    <col min="4" max="4" width="2" customWidth="1"/>
    <col min="5" max="5" width="21.54296875" customWidth="1"/>
    <col min="6" max="6" width="19.81640625" customWidth="1"/>
    <col min="7" max="7" width="18" customWidth="1"/>
    <col min="8" max="8" width="23.54296875" customWidth="1"/>
    <col min="9" max="9" width="23.1796875" customWidth="1"/>
    <col min="10" max="10" width="23" customWidth="1"/>
    <col min="11" max="11" width="18.81640625" customWidth="1"/>
    <col min="12" max="12" width="20.7265625" customWidth="1"/>
    <col min="13" max="13" width="19.26953125" customWidth="1"/>
    <col min="14" max="14" width="19.1796875" customWidth="1"/>
    <col min="15" max="15" width="21.7265625" customWidth="1"/>
    <col min="16" max="16" width="23.81640625" customWidth="1"/>
    <col min="17" max="17" width="18.453125" customWidth="1"/>
    <col min="18" max="18" width="21" customWidth="1"/>
  </cols>
  <sheetData>
    <row r="1" spans="1:18" ht="18.5" x14ac:dyDescent="0.45">
      <c r="A1" s="36" t="s">
        <v>338</v>
      </c>
      <c r="B1" s="36"/>
      <c r="C1" s="36"/>
      <c r="D1" s="36"/>
    </row>
    <row r="2" spans="1:18" x14ac:dyDescent="0.35">
      <c r="A2" s="30"/>
      <c r="B2" s="30"/>
      <c r="C2" s="30"/>
      <c r="D2" s="30"/>
    </row>
    <row r="3" spans="1:18" x14ac:dyDescent="0.35">
      <c r="A3" s="30"/>
      <c r="B3" s="30" t="s">
        <v>339</v>
      </c>
      <c r="C3" s="30"/>
      <c r="D3" s="30"/>
      <c r="E3" s="37" t="s">
        <v>340</v>
      </c>
    </row>
    <row r="4" spans="1:18" ht="43.5" x14ac:dyDescent="0.35">
      <c r="A4" s="38" t="s">
        <v>476</v>
      </c>
      <c r="B4" s="39" t="s">
        <v>341</v>
      </c>
      <c r="C4" s="40" t="s">
        <v>342</v>
      </c>
      <c r="D4" s="41"/>
      <c r="E4" s="42" t="s">
        <v>343</v>
      </c>
      <c r="F4" s="43" t="s">
        <v>344</v>
      </c>
      <c r="G4" s="44" t="s">
        <v>345</v>
      </c>
      <c r="H4" s="44" t="s">
        <v>346</v>
      </c>
      <c r="I4" s="44" t="s">
        <v>347</v>
      </c>
      <c r="J4" s="44" t="s">
        <v>348</v>
      </c>
      <c r="K4" s="44" t="s">
        <v>349</v>
      </c>
      <c r="L4" s="44" t="s">
        <v>350</v>
      </c>
      <c r="M4" s="45" t="s">
        <v>351</v>
      </c>
      <c r="N4" s="45" t="s">
        <v>352</v>
      </c>
      <c r="O4" s="45" t="s">
        <v>353</v>
      </c>
      <c r="P4" s="45" t="s">
        <v>354</v>
      </c>
      <c r="Q4" s="45" t="s">
        <v>355</v>
      </c>
      <c r="R4" s="46" t="s">
        <v>356</v>
      </c>
    </row>
    <row r="5" spans="1:18" s="31" customFormat="1" x14ac:dyDescent="0.35">
      <c r="A5" s="47" t="s">
        <v>357</v>
      </c>
      <c r="B5" s="48">
        <v>478</v>
      </c>
      <c r="C5" s="49">
        <v>465</v>
      </c>
      <c r="E5" s="82">
        <v>588</v>
      </c>
      <c r="F5" s="82">
        <v>2463</v>
      </c>
      <c r="G5" s="83">
        <v>4.1887755102040813</v>
      </c>
      <c r="H5" s="82">
        <v>7</v>
      </c>
      <c r="I5" s="82">
        <v>21</v>
      </c>
      <c r="J5" s="82">
        <v>24</v>
      </c>
      <c r="K5" s="82">
        <v>26</v>
      </c>
      <c r="L5" s="82">
        <v>474</v>
      </c>
      <c r="M5" s="84">
        <v>0.2441860465116279</v>
      </c>
      <c r="N5" s="84">
        <v>0.2179646017699115</v>
      </c>
      <c r="O5" s="84">
        <f t="shared" ref="O5:O26" si="0">L5/E5</f>
        <v>0.80612244897959184</v>
      </c>
      <c r="P5" s="84">
        <v>0.6191860465116279</v>
      </c>
      <c r="Q5" s="84">
        <v>0.18693640246796395</v>
      </c>
      <c r="R5" s="84">
        <f>K5/E5</f>
        <v>4.4217687074829932E-2</v>
      </c>
    </row>
    <row r="6" spans="1:18" s="53" customFormat="1" x14ac:dyDescent="0.35">
      <c r="A6" s="50" t="s">
        <v>21</v>
      </c>
      <c r="B6" s="51">
        <v>9</v>
      </c>
      <c r="C6" s="52">
        <v>12</v>
      </c>
      <c r="E6" s="85">
        <v>6</v>
      </c>
      <c r="F6" s="85">
        <v>15</v>
      </c>
      <c r="G6" s="86">
        <v>2.5</v>
      </c>
      <c r="H6" s="85">
        <v>0</v>
      </c>
      <c r="I6" s="85">
        <v>0</v>
      </c>
      <c r="J6" s="85">
        <v>0</v>
      </c>
      <c r="K6" s="85">
        <v>0</v>
      </c>
      <c r="L6" s="85">
        <v>3</v>
      </c>
      <c r="M6" s="87">
        <v>2.4916943521594683E-3</v>
      </c>
      <c r="N6" s="87">
        <v>1.3274336283185841E-3</v>
      </c>
      <c r="O6" s="87">
        <f t="shared" si="0"/>
        <v>0.5</v>
      </c>
      <c r="P6" s="87">
        <v>0.6191860465116279</v>
      </c>
      <c r="Q6" s="87">
        <v>-0.1191860465116279</v>
      </c>
      <c r="R6" s="87">
        <f t="shared" ref="R6:R26" si="1">K6/E6</f>
        <v>0</v>
      </c>
    </row>
    <row r="7" spans="1:18" s="31" customFormat="1" x14ac:dyDescent="0.35">
      <c r="A7" s="54" t="s">
        <v>22</v>
      </c>
      <c r="B7" s="48">
        <v>9</v>
      </c>
      <c r="C7" s="49">
        <v>13</v>
      </c>
      <c r="E7" s="82">
        <v>12</v>
      </c>
      <c r="F7" s="82">
        <v>25</v>
      </c>
      <c r="G7" s="83">
        <v>2.0833333333333335</v>
      </c>
      <c r="H7" s="82">
        <v>0</v>
      </c>
      <c r="I7" s="82">
        <v>0</v>
      </c>
      <c r="J7" s="82">
        <v>0</v>
      </c>
      <c r="K7" s="82">
        <v>0</v>
      </c>
      <c r="L7" s="82">
        <v>12</v>
      </c>
      <c r="M7" s="84">
        <v>4.9833887043189366E-3</v>
      </c>
      <c r="N7" s="84">
        <v>2.2123893805309734E-3</v>
      </c>
      <c r="O7" s="84">
        <f t="shared" si="0"/>
        <v>1</v>
      </c>
      <c r="P7" s="84">
        <v>0.6191860465116279</v>
      </c>
      <c r="Q7" s="84">
        <v>0.3808139534883721</v>
      </c>
      <c r="R7" s="84">
        <f t="shared" si="1"/>
        <v>0</v>
      </c>
    </row>
    <row r="8" spans="1:18" s="53" customFormat="1" x14ac:dyDescent="0.35">
      <c r="A8" s="50" t="s">
        <v>24</v>
      </c>
      <c r="B8" s="51">
        <v>180</v>
      </c>
      <c r="C8" s="52">
        <v>149</v>
      </c>
      <c r="E8" s="85">
        <v>94</v>
      </c>
      <c r="F8" s="85">
        <v>394</v>
      </c>
      <c r="G8" s="86">
        <v>4.1914893617021276</v>
      </c>
      <c r="H8" s="85">
        <v>0</v>
      </c>
      <c r="I8" s="85">
        <v>0</v>
      </c>
      <c r="J8" s="85">
        <v>0</v>
      </c>
      <c r="K8" s="85">
        <v>0</v>
      </c>
      <c r="L8" s="85">
        <v>52</v>
      </c>
      <c r="M8" s="87">
        <v>3.9036544850498338E-2</v>
      </c>
      <c r="N8" s="87">
        <v>3.4867256637168144E-2</v>
      </c>
      <c r="O8" s="87">
        <f t="shared" si="0"/>
        <v>0.55319148936170215</v>
      </c>
      <c r="P8" s="87">
        <v>0.6191860465116279</v>
      </c>
      <c r="Q8" s="87">
        <v>-6.5994557149925748E-2</v>
      </c>
      <c r="R8" s="87">
        <f t="shared" si="1"/>
        <v>0</v>
      </c>
    </row>
    <row r="9" spans="1:18" s="31" customFormat="1" x14ac:dyDescent="0.35">
      <c r="A9" s="54" t="s">
        <v>27</v>
      </c>
      <c r="B9" s="48">
        <v>452</v>
      </c>
      <c r="C9" s="49">
        <v>417</v>
      </c>
      <c r="E9" s="82">
        <v>312</v>
      </c>
      <c r="F9" s="82">
        <v>501</v>
      </c>
      <c r="G9" s="83">
        <v>1.6057692307692308</v>
      </c>
      <c r="H9" s="82">
        <v>2</v>
      </c>
      <c r="I9" s="82">
        <v>0</v>
      </c>
      <c r="J9" s="82">
        <v>3</v>
      </c>
      <c r="K9" s="82">
        <v>2</v>
      </c>
      <c r="L9" s="82">
        <v>116</v>
      </c>
      <c r="M9" s="84">
        <v>0.12956810631229235</v>
      </c>
      <c r="N9" s="84">
        <v>4.4336283185840708E-2</v>
      </c>
      <c r="O9" s="84">
        <f t="shared" si="0"/>
        <v>0.37179487179487181</v>
      </c>
      <c r="P9" s="84">
        <v>0.6191860465116279</v>
      </c>
      <c r="Q9" s="84">
        <v>-0.24739117471675609</v>
      </c>
      <c r="R9" s="84">
        <f t="shared" si="1"/>
        <v>6.41025641025641E-3</v>
      </c>
    </row>
    <row r="10" spans="1:18" s="53" customFormat="1" x14ac:dyDescent="0.35">
      <c r="A10" s="50" t="s">
        <v>30</v>
      </c>
      <c r="B10" s="51">
        <v>55</v>
      </c>
      <c r="C10" s="52">
        <v>85</v>
      </c>
      <c r="E10" s="85">
        <v>89</v>
      </c>
      <c r="F10" s="85">
        <v>497</v>
      </c>
      <c r="G10" s="86">
        <v>5.584269662921348</v>
      </c>
      <c r="H10" s="85">
        <v>3</v>
      </c>
      <c r="I10" s="85">
        <v>8</v>
      </c>
      <c r="J10" s="85">
        <v>9</v>
      </c>
      <c r="K10" s="85">
        <v>16</v>
      </c>
      <c r="L10" s="85">
        <v>70</v>
      </c>
      <c r="M10" s="87">
        <v>3.6960132890365448E-2</v>
      </c>
      <c r="N10" s="87">
        <v>4.398230088495575E-2</v>
      </c>
      <c r="O10" s="87">
        <f t="shared" si="0"/>
        <v>0.7865168539325843</v>
      </c>
      <c r="P10" s="87">
        <v>0.6191860465116279</v>
      </c>
      <c r="Q10" s="87">
        <v>0.16733080742095641</v>
      </c>
      <c r="R10" s="87">
        <f t="shared" si="1"/>
        <v>0.1797752808988764</v>
      </c>
    </row>
    <row r="11" spans="1:18" s="31" customFormat="1" x14ac:dyDescent="0.35">
      <c r="A11" s="54" t="s">
        <v>34</v>
      </c>
      <c r="B11" s="48">
        <v>0</v>
      </c>
      <c r="C11" s="49">
        <v>5</v>
      </c>
      <c r="E11" s="82">
        <v>15</v>
      </c>
      <c r="F11" s="82">
        <v>224</v>
      </c>
      <c r="G11" s="83">
        <v>14.933333333333334</v>
      </c>
      <c r="H11" s="82">
        <v>0</v>
      </c>
      <c r="I11" s="82">
        <v>0</v>
      </c>
      <c r="J11" s="82">
        <v>0</v>
      </c>
      <c r="K11" s="82">
        <v>0</v>
      </c>
      <c r="L11" s="82">
        <v>12</v>
      </c>
      <c r="M11" s="84">
        <v>6.2292358803986711E-3</v>
      </c>
      <c r="N11" s="84">
        <v>1.9823008849557521E-2</v>
      </c>
      <c r="O11" s="84">
        <f t="shared" si="0"/>
        <v>0.8</v>
      </c>
      <c r="P11" s="84">
        <v>0.6191860465116279</v>
      </c>
      <c r="Q11" s="84">
        <v>0.18081395348837215</v>
      </c>
      <c r="R11" s="84">
        <f t="shared" si="1"/>
        <v>0</v>
      </c>
    </row>
    <row r="12" spans="1:18" s="53" customFormat="1" x14ac:dyDescent="0.35">
      <c r="A12" s="50" t="s">
        <v>358</v>
      </c>
      <c r="B12" s="51">
        <v>779</v>
      </c>
      <c r="C12" s="52">
        <v>745</v>
      </c>
      <c r="E12" s="85">
        <v>698</v>
      </c>
      <c r="F12" s="85">
        <v>4655</v>
      </c>
      <c r="G12" s="86">
        <v>6.6690544412607453</v>
      </c>
      <c r="H12" s="85">
        <v>0</v>
      </c>
      <c r="I12" s="85">
        <v>0</v>
      </c>
      <c r="J12" s="85">
        <v>8</v>
      </c>
      <c r="K12" s="85">
        <v>9</v>
      </c>
      <c r="L12" s="85">
        <v>373</v>
      </c>
      <c r="M12" s="87">
        <v>0.28986710963455148</v>
      </c>
      <c r="N12" s="87">
        <v>0.41194690265486728</v>
      </c>
      <c r="O12" s="87">
        <f t="shared" si="0"/>
        <v>0.53438395415472784</v>
      </c>
      <c r="P12" s="87">
        <v>0.6191860465116279</v>
      </c>
      <c r="Q12" s="87">
        <v>-8.4802092356900061E-2</v>
      </c>
      <c r="R12" s="87">
        <f t="shared" si="1"/>
        <v>1.2893982808022923E-2</v>
      </c>
    </row>
    <row r="13" spans="1:18" s="31" customFormat="1" x14ac:dyDescent="0.35">
      <c r="A13" s="54" t="s">
        <v>43</v>
      </c>
      <c r="B13" s="48">
        <v>9</v>
      </c>
      <c r="C13" s="49">
        <v>6</v>
      </c>
      <c r="E13" s="82">
        <v>5</v>
      </c>
      <c r="F13" s="82">
        <v>5</v>
      </c>
      <c r="G13" s="83">
        <v>1</v>
      </c>
      <c r="H13" s="82">
        <v>0</v>
      </c>
      <c r="I13" s="82">
        <v>0</v>
      </c>
      <c r="J13" s="82">
        <v>0</v>
      </c>
      <c r="K13" s="82">
        <v>0</v>
      </c>
      <c r="L13" s="82">
        <v>1</v>
      </c>
      <c r="M13" s="84">
        <v>2.0764119601328905E-3</v>
      </c>
      <c r="N13" s="84">
        <v>4.4247787610619468E-4</v>
      </c>
      <c r="O13" s="84">
        <f t="shared" si="0"/>
        <v>0.2</v>
      </c>
      <c r="P13" s="84">
        <v>0.6191860465116279</v>
      </c>
      <c r="Q13" s="84">
        <v>-0.41918604651162789</v>
      </c>
      <c r="R13" s="84">
        <f t="shared" si="1"/>
        <v>0</v>
      </c>
    </row>
    <row r="14" spans="1:18" s="53" customFormat="1" x14ac:dyDescent="0.35">
      <c r="A14" s="50" t="s">
        <v>359</v>
      </c>
      <c r="B14" s="51">
        <v>4</v>
      </c>
      <c r="C14" s="52">
        <v>4</v>
      </c>
      <c r="E14" s="85">
        <v>7</v>
      </c>
      <c r="F14" s="85">
        <v>62</v>
      </c>
      <c r="G14" s="86">
        <v>8.8571428571428577</v>
      </c>
      <c r="H14" s="85">
        <v>0</v>
      </c>
      <c r="I14" s="85">
        <v>0</v>
      </c>
      <c r="J14" s="85">
        <v>0</v>
      </c>
      <c r="K14" s="85">
        <v>0</v>
      </c>
      <c r="L14" s="85">
        <v>4</v>
      </c>
      <c r="M14" s="87">
        <v>2.9069767441860465E-3</v>
      </c>
      <c r="N14" s="87">
        <v>5.4867256637168137E-3</v>
      </c>
      <c r="O14" s="87">
        <f t="shared" si="0"/>
        <v>0.5714285714285714</v>
      </c>
      <c r="P14" s="87">
        <v>0.6191860465116279</v>
      </c>
      <c r="Q14" s="87">
        <v>-4.77574750830565E-2</v>
      </c>
      <c r="R14" s="87">
        <f t="shared" si="1"/>
        <v>0</v>
      </c>
    </row>
    <row r="15" spans="1:18" s="31" customFormat="1" x14ac:dyDescent="0.35">
      <c r="A15" s="54" t="s">
        <v>360</v>
      </c>
      <c r="B15" s="48">
        <f>129+11</f>
        <v>140</v>
      </c>
      <c r="C15" s="49">
        <f>103+10</f>
        <v>113</v>
      </c>
      <c r="E15" s="82">
        <v>108</v>
      </c>
      <c r="F15" s="82">
        <v>387</v>
      </c>
      <c r="G15" s="83">
        <v>3.5833333333333335</v>
      </c>
      <c r="H15" s="82">
        <v>1</v>
      </c>
      <c r="I15" s="82">
        <v>12</v>
      </c>
      <c r="J15" s="82">
        <v>9</v>
      </c>
      <c r="K15" s="82">
        <v>5</v>
      </c>
      <c r="L15" s="82">
        <v>88</v>
      </c>
      <c r="M15" s="84">
        <v>4.4850498338870434E-2</v>
      </c>
      <c r="N15" s="84">
        <v>3.4247787610619466E-2</v>
      </c>
      <c r="O15" s="84">
        <f t="shared" si="0"/>
        <v>0.81481481481481477</v>
      </c>
      <c r="P15" s="84">
        <v>0.6191860465116279</v>
      </c>
      <c r="Q15" s="84">
        <v>0.19562876830318687</v>
      </c>
      <c r="R15" s="84">
        <f t="shared" si="1"/>
        <v>4.6296296296296294E-2</v>
      </c>
    </row>
    <row r="16" spans="1:18" s="53" customFormat="1" x14ac:dyDescent="0.35">
      <c r="A16" s="50" t="s">
        <v>361</v>
      </c>
      <c r="B16" s="51">
        <v>3</v>
      </c>
      <c r="C16" s="52">
        <v>27</v>
      </c>
      <c r="E16" s="85">
        <v>49</v>
      </c>
      <c r="F16" s="85">
        <v>617</v>
      </c>
      <c r="G16" s="86">
        <v>12.591836734693878</v>
      </c>
      <c r="H16" s="85">
        <v>0</v>
      </c>
      <c r="I16" s="85">
        <v>0</v>
      </c>
      <c r="J16" s="85">
        <v>0</v>
      </c>
      <c r="K16" s="85">
        <v>4</v>
      </c>
      <c r="L16" s="85">
        <v>40</v>
      </c>
      <c r="M16" s="87">
        <v>2.0348837209302327E-2</v>
      </c>
      <c r="N16" s="87">
        <v>5.4601769911504422E-2</v>
      </c>
      <c r="O16" s="87">
        <f t="shared" si="0"/>
        <v>0.81632653061224492</v>
      </c>
      <c r="P16" s="87">
        <v>0.6191860465116279</v>
      </c>
      <c r="Q16" s="87">
        <v>0.19714048410061702</v>
      </c>
      <c r="R16" s="87">
        <f t="shared" si="1"/>
        <v>8.1632653061224483E-2</v>
      </c>
    </row>
    <row r="17" spans="1:18" s="31" customFormat="1" x14ac:dyDescent="0.35">
      <c r="A17" s="54" t="s">
        <v>362</v>
      </c>
      <c r="B17" s="55">
        <v>7</v>
      </c>
      <c r="C17" s="56">
        <v>7</v>
      </c>
      <c r="E17" s="82">
        <v>10</v>
      </c>
      <c r="F17" s="82">
        <v>84</v>
      </c>
      <c r="G17" s="83">
        <v>8.4</v>
      </c>
      <c r="H17" s="82">
        <v>0</v>
      </c>
      <c r="I17" s="82">
        <v>0</v>
      </c>
      <c r="J17" s="82">
        <v>0</v>
      </c>
      <c r="K17" s="82">
        <v>0</v>
      </c>
      <c r="L17" s="82">
        <v>9</v>
      </c>
      <c r="M17" s="84">
        <v>4.152823920265781E-3</v>
      </c>
      <c r="N17" s="84">
        <v>7.4336283185840709E-3</v>
      </c>
      <c r="O17" s="84">
        <f t="shared" si="0"/>
        <v>0.9</v>
      </c>
      <c r="P17" s="84">
        <v>0.6191860465116279</v>
      </c>
      <c r="Q17" s="84">
        <v>0.28081395348837213</v>
      </c>
      <c r="R17" s="84">
        <f t="shared" si="1"/>
        <v>0</v>
      </c>
    </row>
    <row r="18" spans="1:18" s="53" customFormat="1" x14ac:dyDescent="0.35">
      <c r="A18" s="50" t="s">
        <v>363</v>
      </c>
      <c r="B18" s="57">
        <f>197+74</f>
        <v>271</v>
      </c>
      <c r="C18" s="58">
        <f>165+60</f>
        <v>225</v>
      </c>
      <c r="E18" s="85">
        <v>167</v>
      </c>
      <c r="F18" s="85">
        <v>518</v>
      </c>
      <c r="G18" s="86">
        <v>3.1017964071856285</v>
      </c>
      <c r="H18" s="85">
        <v>1</v>
      </c>
      <c r="I18" s="85">
        <v>0</v>
      </c>
      <c r="J18" s="85">
        <v>0</v>
      </c>
      <c r="K18" s="85">
        <v>0</v>
      </c>
      <c r="L18" s="85">
        <v>68</v>
      </c>
      <c r="M18" s="87">
        <v>6.9352159468438535E-2</v>
      </c>
      <c r="N18" s="87">
        <v>4.5840707964601768E-2</v>
      </c>
      <c r="O18" s="87">
        <f t="shared" si="0"/>
        <v>0.40718562874251496</v>
      </c>
      <c r="P18" s="87">
        <v>0.6191860465116279</v>
      </c>
      <c r="Q18" s="87">
        <v>-0.21200041776911294</v>
      </c>
      <c r="R18" s="87">
        <f t="shared" si="1"/>
        <v>0</v>
      </c>
    </row>
    <row r="19" spans="1:18" s="31" customFormat="1" x14ac:dyDescent="0.35">
      <c r="A19" s="54" t="s">
        <v>364</v>
      </c>
      <c r="B19" s="55">
        <v>0</v>
      </c>
      <c r="C19" s="56">
        <v>0</v>
      </c>
      <c r="E19" s="82">
        <v>4</v>
      </c>
      <c r="F19" s="82">
        <v>22</v>
      </c>
      <c r="G19" s="83">
        <v>5.5</v>
      </c>
      <c r="H19" s="82">
        <v>0</v>
      </c>
      <c r="I19" s="82">
        <v>0</v>
      </c>
      <c r="J19" s="82">
        <v>0</v>
      </c>
      <c r="K19" s="82">
        <v>0</v>
      </c>
      <c r="L19" s="82">
        <v>0</v>
      </c>
      <c r="M19" s="84">
        <v>1.6611295681063123E-3</v>
      </c>
      <c r="N19" s="84">
        <v>1.9469026548672567E-3</v>
      </c>
      <c r="O19" s="84">
        <f t="shared" si="0"/>
        <v>0</v>
      </c>
      <c r="P19" s="84">
        <v>0.6191860465116279</v>
      </c>
      <c r="Q19" s="84">
        <v>-0.6191860465116279</v>
      </c>
      <c r="R19" s="84">
        <f t="shared" si="1"/>
        <v>0</v>
      </c>
    </row>
    <row r="20" spans="1:18" s="53" customFormat="1" x14ac:dyDescent="0.35">
      <c r="A20" s="50" t="s">
        <v>365</v>
      </c>
      <c r="B20" s="51">
        <v>19</v>
      </c>
      <c r="C20" s="52">
        <v>14</v>
      </c>
      <c r="E20" s="85">
        <v>11</v>
      </c>
      <c r="F20" s="85">
        <v>46</v>
      </c>
      <c r="G20" s="86">
        <v>4.1818181818181817</v>
      </c>
      <c r="H20" s="85">
        <v>0</v>
      </c>
      <c r="I20" s="85">
        <v>0</v>
      </c>
      <c r="J20" s="85">
        <v>0</v>
      </c>
      <c r="K20" s="85">
        <v>0</v>
      </c>
      <c r="L20" s="85">
        <v>2</v>
      </c>
      <c r="M20" s="87">
        <v>4.5681063122923592E-3</v>
      </c>
      <c r="N20" s="87">
        <v>4.0707964601769909E-3</v>
      </c>
      <c r="O20" s="87">
        <f t="shared" si="0"/>
        <v>0.18181818181818182</v>
      </c>
      <c r="P20" s="87">
        <v>0.6191860465116279</v>
      </c>
      <c r="Q20" s="87">
        <v>-0.43736786469344607</v>
      </c>
      <c r="R20" s="87">
        <f t="shared" si="1"/>
        <v>0</v>
      </c>
    </row>
    <row r="21" spans="1:18" s="31" customFormat="1" x14ac:dyDescent="0.35">
      <c r="A21" s="54" t="s">
        <v>366</v>
      </c>
      <c r="B21" s="48">
        <v>8</v>
      </c>
      <c r="C21" s="49">
        <v>8</v>
      </c>
      <c r="E21" s="82">
        <v>11</v>
      </c>
      <c r="F21" s="82">
        <v>26</v>
      </c>
      <c r="G21" s="83">
        <v>2.3636363636363638</v>
      </c>
      <c r="H21" s="82">
        <v>0</v>
      </c>
      <c r="I21" s="82">
        <v>0</v>
      </c>
      <c r="J21" s="82">
        <v>0</v>
      </c>
      <c r="K21" s="82">
        <v>0</v>
      </c>
      <c r="L21" s="82">
        <v>9</v>
      </c>
      <c r="M21" s="84">
        <v>4.5681063122923592E-3</v>
      </c>
      <c r="N21" s="84">
        <v>2.3008849557522122E-3</v>
      </c>
      <c r="O21" s="84">
        <f t="shared" si="0"/>
        <v>0.81818181818181823</v>
      </c>
      <c r="P21" s="84">
        <v>0.6191860465116279</v>
      </c>
      <c r="Q21" s="84">
        <v>0.19899577167019034</v>
      </c>
      <c r="R21" s="84">
        <f t="shared" si="1"/>
        <v>0</v>
      </c>
    </row>
    <row r="22" spans="1:18" s="53" customFormat="1" x14ac:dyDescent="0.35">
      <c r="A22" s="50" t="s">
        <v>52</v>
      </c>
      <c r="B22" s="51">
        <v>66</v>
      </c>
      <c r="C22" s="52">
        <v>93</v>
      </c>
      <c r="E22" s="85">
        <v>119</v>
      </c>
      <c r="F22" s="85">
        <v>331</v>
      </c>
      <c r="G22" s="86">
        <v>2.7815126050420167</v>
      </c>
      <c r="H22" s="85">
        <v>0</v>
      </c>
      <c r="I22" s="85">
        <v>1</v>
      </c>
      <c r="J22" s="85">
        <v>5</v>
      </c>
      <c r="K22" s="85">
        <v>12</v>
      </c>
      <c r="L22" s="85">
        <v>93</v>
      </c>
      <c r="M22" s="87">
        <v>4.9418604651162788E-2</v>
      </c>
      <c r="N22" s="87">
        <v>2.9292035398230089E-2</v>
      </c>
      <c r="O22" s="87">
        <f t="shared" si="0"/>
        <v>0.78151260504201681</v>
      </c>
      <c r="P22" s="87">
        <v>0.6191860465116279</v>
      </c>
      <c r="Q22" s="87">
        <v>0.16232655853038891</v>
      </c>
      <c r="R22" s="87">
        <f t="shared" si="1"/>
        <v>0.10084033613445378</v>
      </c>
    </row>
    <row r="23" spans="1:18" s="31" customFormat="1" x14ac:dyDescent="0.35">
      <c r="A23" s="54" t="s">
        <v>367</v>
      </c>
      <c r="B23" s="55">
        <v>0</v>
      </c>
      <c r="C23" s="56">
        <v>0</v>
      </c>
      <c r="E23" s="82">
        <v>4</v>
      </c>
      <c r="F23" s="82">
        <v>4</v>
      </c>
      <c r="G23" s="83">
        <v>1</v>
      </c>
      <c r="H23" s="82">
        <v>0</v>
      </c>
      <c r="I23" s="82">
        <v>0</v>
      </c>
      <c r="J23" s="82">
        <v>0</v>
      </c>
      <c r="K23" s="82">
        <v>0</v>
      </c>
      <c r="L23" s="82">
        <v>4</v>
      </c>
      <c r="M23" s="84">
        <v>1.6611295681063123E-3</v>
      </c>
      <c r="N23" s="84">
        <v>3.5398230088495576E-4</v>
      </c>
      <c r="O23" s="84">
        <f t="shared" si="0"/>
        <v>1</v>
      </c>
      <c r="P23" s="84">
        <v>0.6191860465116279</v>
      </c>
      <c r="Q23" s="84">
        <v>0.3808139534883721</v>
      </c>
      <c r="R23" s="84">
        <f t="shared" si="1"/>
        <v>0</v>
      </c>
    </row>
    <row r="24" spans="1:18" s="53" customFormat="1" x14ac:dyDescent="0.35">
      <c r="A24" s="50" t="s">
        <v>368</v>
      </c>
      <c r="B24" s="57">
        <v>54</v>
      </c>
      <c r="C24" s="58">
        <v>48</v>
      </c>
      <c r="E24" s="85">
        <v>39</v>
      </c>
      <c r="F24" s="85">
        <v>143</v>
      </c>
      <c r="G24" s="86">
        <v>3.6666666666666665</v>
      </c>
      <c r="H24" s="85">
        <v>2</v>
      </c>
      <c r="I24" s="85">
        <v>1</v>
      </c>
      <c r="J24" s="85">
        <v>1</v>
      </c>
      <c r="K24" s="85">
        <v>0</v>
      </c>
      <c r="L24" s="85">
        <v>30</v>
      </c>
      <c r="M24" s="87">
        <v>1.6196013289036543E-2</v>
      </c>
      <c r="N24" s="87">
        <v>1.2654867256637168E-2</v>
      </c>
      <c r="O24" s="87">
        <f t="shared" si="0"/>
        <v>0.76923076923076927</v>
      </c>
      <c r="P24" s="87">
        <v>0.6191860465116279</v>
      </c>
      <c r="Q24" s="87">
        <v>0.15004472271914138</v>
      </c>
      <c r="R24" s="87">
        <f t="shared" si="1"/>
        <v>0</v>
      </c>
    </row>
    <row r="25" spans="1:18" s="31" customFormat="1" x14ac:dyDescent="0.35">
      <c r="A25" s="54" t="s">
        <v>369</v>
      </c>
      <c r="B25" s="55">
        <f>53+3</f>
        <v>56</v>
      </c>
      <c r="C25" s="56">
        <f>38+5</f>
        <v>43</v>
      </c>
      <c r="E25" s="82">
        <v>39</v>
      </c>
      <c r="F25" s="82">
        <v>245</v>
      </c>
      <c r="G25" s="83">
        <v>6.2820512820512819</v>
      </c>
      <c r="H25" s="82">
        <v>0</v>
      </c>
      <c r="I25" s="82">
        <v>0</v>
      </c>
      <c r="J25" s="82">
        <v>0</v>
      </c>
      <c r="K25" s="82">
        <v>0</v>
      </c>
      <c r="L25" s="82">
        <v>20</v>
      </c>
      <c r="M25" s="84">
        <v>1.6196013289036543E-2</v>
      </c>
      <c r="N25" s="84">
        <v>2.168141592920354E-2</v>
      </c>
      <c r="O25" s="84">
        <f t="shared" si="0"/>
        <v>0.51282051282051277</v>
      </c>
      <c r="P25" s="84">
        <v>0.6191860465116279</v>
      </c>
      <c r="Q25" s="84">
        <v>-0.10636553369111512</v>
      </c>
      <c r="R25" s="84">
        <f t="shared" si="1"/>
        <v>0</v>
      </c>
    </row>
    <row r="26" spans="1:18" s="53" customFormat="1" x14ac:dyDescent="0.35">
      <c r="A26" s="59" t="s">
        <v>370</v>
      </c>
      <c r="B26" s="57">
        <v>0</v>
      </c>
      <c r="C26" s="58">
        <v>35</v>
      </c>
      <c r="E26" s="85">
        <v>21</v>
      </c>
      <c r="F26" s="85">
        <v>36</v>
      </c>
      <c r="G26" s="86">
        <v>1.7142857142857142</v>
      </c>
      <c r="H26" s="85">
        <v>0</v>
      </c>
      <c r="I26" s="85">
        <v>0</v>
      </c>
      <c r="J26" s="85">
        <v>0</v>
      </c>
      <c r="K26" s="85">
        <v>0</v>
      </c>
      <c r="L26" s="85">
        <v>11</v>
      </c>
      <c r="M26" s="87">
        <v>8.7209302325581394E-3</v>
      </c>
      <c r="N26" s="87">
        <v>3.185840707964602E-3</v>
      </c>
      <c r="O26" s="87">
        <f t="shared" si="0"/>
        <v>0.52380952380952384</v>
      </c>
      <c r="P26" s="87">
        <v>0.6191860465116279</v>
      </c>
      <c r="Q26" s="87">
        <v>-9.5376522702104061E-2</v>
      </c>
      <c r="R26" s="87">
        <f t="shared" si="1"/>
        <v>0</v>
      </c>
    </row>
    <row r="27" spans="1:18" s="37" customFormat="1" x14ac:dyDescent="0.35">
      <c r="A27" s="60" t="s">
        <v>371</v>
      </c>
      <c r="B27" s="61">
        <v>2599</v>
      </c>
      <c r="C27" s="62">
        <v>2514</v>
      </c>
      <c r="E27" s="60">
        <v>2408</v>
      </c>
      <c r="F27" s="60">
        <v>11300</v>
      </c>
      <c r="G27" s="63">
        <v>4.6926910299003319</v>
      </c>
      <c r="H27" s="64">
        <v>16</v>
      </c>
      <c r="I27" s="64">
        <v>43</v>
      </c>
      <c r="J27" s="64">
        <v>59</v>
      </c>
      <c r="K27" s="64">
        <v>74</v>
      </c>
      <c r="L27" s="64">
        <v>1491</v>
      </c>
      <c r="M27" s="65">
        <f>SUM(M5:M26)</f>
        <v>0.99999999999999978</v>
      </c>
      <c r="N27" s="65">
        <f>SUM(N5:N26)</f>
        <v>0.99999999999999989</v>
      </c>
      <c r="O27" s="66"/>
      <c r="P27" s="66"/>
      <c r="Q27" s="66"/>
      <c r="R27" s="67"/>
    </row>
    <row r="28" spans="1:18" x14ac:dyDescent="0.35">
      <c r="A28" s="37"/>
      <c r="B28" s="7"/>
      <c r="C28" s="7"/>
      <c r="D28" s="7"/>
      <c r="E28" s="37"/>
      <c r="F28" s="37"/>
      <c r="G28" s="68"/>
      <c r="H28" s="37"/>
      <c r="I28" s="37"/>
      <c r="J28" s="37"/>
      <c r="K28" s="37"/>
      <c r="L28" s="37"/>
      <c r="M28" s="69"/>
      <c r="N28" s="69"/>
    </row>
    <row r="29" spans="1:18" ht="140.25" customHeight="1" x14ac:dyDescent="0.35">
      <c r="A29" s="7" t="s">
        <v>372</v>
      </c>
      <c r="B29" s="7"/>
      <c r="C29" s="7"/>
      <c r="D29" s="7"/>
      <c r="E29" s="7"/>
      <c r="F29" s="7"/>
      <c r="G29" s="7"/>
      <c r="H29" s="7"/>
      <c r="I29" s="7"/>
      <c r="J29" s="7"/>
      <c r="K29" s="7"/>
      <c r="L29" s="7"/>
      <c r="M29" s="69"/>
      <c r="N29" s="69"/>
    </row>
    <row r="30" spans="1:18" x14ac:dyDescent="0.35">
      <c r="A30" s="7"/>
      <c r="B30" s="7"/>
      <c r="C30" s="7"/>
      <c r="D30" s="7"/>
      <c r="E30" s="7"/>
      <c r="F30" s="7"/>
      <c r="G30" s="7"/>
      <c r="H30" s="7"/>
      <c r="I30" s="7"/>
      <c r="J30" s="7"/>
      <c r="K30" s="7"/>
      <c r="L30" s="7"/>
      <c r="M30" s="69"/>
      <c r="N30" s="69"/>
    </row>
    <row r="31" spans="1:18" x14ac:dyDescent="0.35">
      <c r="A31" s="7"/>
      <c r="B31" s="7"/>
      <c r="C31" s="7"/>
      <c r="D31" s="7"/>
      <c r="E31" s="7"/>
      <c r="F31" s="70"/>
      <c r="G31" s="7"/>
      <c r="H31" s="7"/>
      <c r="I31" s="7"/>
      <c r="J31" s="7"/>
      <c r="K31" s="7"/>
      <c r="L31" s="7"/>
      <c r="M31" s="69"/>
      <c r="N31" s="69"/>
    </row>
    <row r="32" spans="1:18" x14ac:dyDescent="0.35">
      <c r="A32" s="7"/>
      <c r="E32" s="7"/>
      <c r="F32" s="70"/>
      <c r="G32" s="7"/>
      <c r="H32" s="7"/>
      <c r="I32" s="7"/>
      <c r="J32" s="7"/>
      <c r="K32" s="7"/>
      <c r="L32" s="7"/>
      <c r="M32" s="69"/>
      <c r="N32" s="69"/>
    </row>
  </sheetData>
  <phoneticPr fontId="15" type="noConversion"/>
  <pageMargins left="0.7" right="0.7" top="0.75" bottom="0.75" header="0.3" footer="0.3"/>
  <legacy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915B-D1C8-4A32-8374-C5F967416562}">
  <dimension ref="A1:E83"/>
  <sheetViews>
    <sheetView topLeftCell="A72" zoomScaleNormal="100" workbookViewId="0"/>
  </sheetViews>
  <sheetFormatPr defaultRowHeight="14.5" x14ac:dyDescent="0.35"/>
  <cols>
    <col min="1" max="1" width="16.54296875" style="7" bestFit="1" customWidth="1"/>
    <col min="2" max="2" width="25.81640625" style="7" customWidth="1"/>
    <col min="3" max="3" width="26.7265625" style="7" customWidth="1"/>
    <col min="4" max="4" width="26.54296875" style="7" customWidth="1"/>
    <col min="5" max="5" width="29.453125" style="7" customWidth="1"/>
    <col min="6" max="16384" width="8.7265625" style="124"/>
  </cols>
  <sheetData>
    <row r="1" spans="1:5" x14ac:dyDescent="0.35">
      <c r="A1" s="123" t="s">
        <v>373</v>
      </c>
      <c r="B1" s="123" t="s">
        <v>374</v>
      </c>
      <c r="C1" s="123" t="s">
        <v>375</v>
      </c>
      <c r="D1" s="123" t="s">
        <v>376</v>
      </c>
      <c r="E1" s="123" t="s">
        <v>377</v>
      </c>
    </row>
    <row r="2" spans="1:5" ht="29" x14ac:dyDescent="0.35">
      <c r="A2" s="118">
        <v>45257</v>
      </c>
      <c r="B2" s="7" t="s">
        <v>378</v>
      </c>
      <c r="C2" s="7" t="s">
        <v>379</v>
      </c>
      <c r="D2" s="7" t="s">
        <v>380</v>
      </c>
      <c r="E2" s="7" t="s">
        <v>381</v>
      </c>
    </row>
    <row r="3" spans="1:5" ht="29" x14ac:dyDescent="0.35">
      <c r="A3" s="119">
        <v>45257</v>
      </c>
      <c r="B3" s="7" t="s">
        <v>378</v>
      </c>
      <c r="C3" s="7" t="s">
        <v>382</v>
      </c>
      <c r="D3" s="7" t="s">
        <v>178</v>
      </c>
      <c r="E3" s="7" t="s">
        <v>383</v>
      </c>
    </row>
    <row r="4" spans="1:5" ht="29" x14ac:dyDescent="0.35">
      <c r="A4" s="118">
        <v>45257</v>
      </c>
      <c r="B4" s="7" t="s">
        <v>378</v>
      </c>
      <c r="C4" s="7" t="s">
        <v>292</v>
      </c>
      <c r="D4" s="7" t="s">
        <v>156</v>
      </c>
      <c r="E4" s="7" t="s">
        <v>296</v>
      </c>
    </row>
    <row r="5" spans="1:5" ht="145" x14ac:dyDescent="0.35">
      <c r="A5" s="119">
        <v>45257</v>
      </c>
      <c r="B5" s="7" t="s">
        <v>378</v>
      </c>
      <c r="C5" s="7" t="s">
        <v>303</v>
      </c>
      <c r="D5" s="7" t="s">
        <v>384</v>
      </c>
      <c r="E5" s="7" t="s">
        <v>315</v>
      </c>
    </row>
    <row r="6" spans="1:5" ht="43.5" x14ac:dyDescent="0.35">
      <c r="A6" s="118">
        <v>45257</v>
      </c>
      <c r="B6" s="7" t="s">
        <v>378</v>
      </c>
      <c r="C6" s="7" t="s">
        <v>159</v>
      </c>
      <c r="D6" s="7" t="s">
        <v>157</v>
      </c>
      <c r="E6" s="7" t="s">
        <v>156</v>
      </c>
    </row>
    <row r="7" spans="1:5" ht="29" x14ac:dyDescent="0.35">
      <c r="A7" s="119">
        <v>45257</v>
      </c>
      <c r="B7" s="7" t="s">
        <v>378</v>
      </c>
      <c r="C7" s="7" t="s">
        <v>198</v>
      </c>
      <c r="D7" s="7" t="s">
        <v>178</v>
      </c>
      <c r="E7" s="7" t="s">
        <v>202</v>
      </c>
    </row>
    <row r="8" spans="1:5" ht="43.5" x14ac:dyDescent="0.35">
      <c r="A8" s="118">
        <v>45257</v>
      </c>
      <c r="B8" s="7" t="s">
        <v>378</v>
      </c>
      <c r="C8" s="7" t="s">
        <v>209</v>
      </c>
      <c r="D8" s="7" t="s">
        <v>178</v>
      </c>
      <c r="E8" s="7" t="s">
        <v>385</v>
      </c>
    </row>
    <row r="9" spans="1:5" ht="29" x14ac:dyDescent="0.35">
      <c r="A9" s="119">
        <v>45257</v>
      </c>
      <c r="B9" s="7" t="s">
        <v>378</v>
      </c>
      <c r="C9" s="7" t="s">
        <v>386</v>
      </c>
      <c r="D9" s="7" t="s">
        <v>225</v>
      </c>
      <c r="E9" s="7" t="s">
        <v>253</v>
      </c>
    </row>
    <row r="10" spans="1:5" ht="43.5" x14ac:dyDescent="0.35">
      <c r="A10" s="118">
        <v>45257</v>
      </c>
      <c r="B10" s="7" t="s">
        <v>24</v>
      </c>
      <c r="C10" s="7" t="s">
        <v>387</v>
      </c>
      <c r="D10" s="7" t="s">
        <v>388</v>
      </c>
      <c r="E10" s="7" t="s">
        <v>389</v>
      </c>
    </row>
    <row r="11" spans="1:5" x14ac:dyDescent="0.35">
      <c r="A11" s="119">
        <v>45257</v>
      </c>
      <c r="B11" s="7" t="s">
        <v>24</v>
      </c>
      <c r="C11" s="7" t="s">
        <v>390</v>
      </c>
      <c r="D11" s="7" t="s">
        <v>391</v>
      </c>
      <c r="E11" s="7" t="s">
        <v>392</v>
      </c>
    </row>
    <row r="12" spans="1:5" ht="43.5" x14ac:dyDescent="0.35">
      <c r="A12" s="118">
        <v>45257</v>
      </c>
      <c r="B12" s="7" t="s">
        <v>33</v>
      </c>
      <c r="C12" s="7" t="s">
        <v>161</v>
      </c>
      <c r="D12" s="7" t="s">
        <v>157</v>
      </c>
      <c r="E12" s="7" t="s">
        <v>156</v>
      </c>
    </row>
    <row r="13" spans="1:5" x14ac:dyDescent="0.35">
      <c r="A13" s="119">
        <v>45260</v>
      </c>
      <c r="B13" s="7" t="s">
        <v>48</v>
      </c>
      <c r="C13" s="7" t="s">
        <v>18</v>
      </c>
      <c r="D13" s="7" t="s">
        <v>393</v>
      </c>
      <c r="E13" s="7" t="s">
        <v>48</v>
      </c>
    </row>
    <row r="14" spans="1:5" x14ac:dyDescent="0.35">
      <c r="A14" s="118">
        <v>45260</v>
      </c>
      <c r="B14" s="7" t="s">
        <v>48</v>
      </c>
      <c r="C14" s="7" t="s">
        <v>390</v>
      </c>
      <c r="D14" s="7" t="s">
        <v>394</v>
      </c>
      <c r="E14" s="7" t="s">
        <v>79</v>
      </c>
    </row>
    <row r="15" spans="1:5" ht="43.5" x14ac:dyDescent="0.35">
      <c r="A15" s="119">
        <v>45260</v>
      </c>
      <c r="B15" s="7" t="s">
        <v>48</v>
      </c>
      <c r="C15" s="7" t="s">
        <v>155</v>
      </c>
      <c r="D15" s="7" t="s">
        <v>157</v>
      </c>
      <c r="E15" s="7" t="s">
        <v>156</v>
      </c>
    </row>
    <row r="16" spans="1:5" ht="43.5" x14ac:dyDescent="0.35">
      <c r="A16" s="118">
        <v>45260</v>
      </c>
      <c r="B16" s="7" t="s">
        <v>48</v>
      </c>
      <c r="C16" s="7" t="s">
        <v>166</v>
      </c>
      <c r="D16" s="7" t="s">
        <v>157</v>
      </c>
      <c r="E16" s="7" t="s">
        <v>395</v>
      </c>
    </row>
    <row r="17" spans="1:5" ht="29" x14ac:dyDescent="0.35">
      <c r="A17" s="119">
        <v>45260</v>
      </c>
      <c r="B17" s="7" t="s">
        <v>48</v>
      </c>
      <c r="C17" s="7" t="s">
        <v>396</v>
      </c>
      <c r="D17" s="7" t="s">
        <v>172</v>
      </c>
      <c r="E17" s="7" t="s">
        <v>180</v>
      </c>
    </row>
    <row r="18" spans="1:5" x14ac:dyDescent="0.35">
      <c r="A18" s="118">
        <v>45260</v>
      </c>
      <c r="B18" s="7" t="s">
        <v>48</v>
      </c>
      <c r="C18" s="7" t="s">
        <v>182</v>
      </c>
      <c r="D18" s="7" t="s">
        <v>178</v>
      </c>
      <c r="E18" s="7" t="s">
        <v>397</v>
      </c>
    </row>
    <row r="19" spans="1:5" x14ac:dyDescent="0.35">
      <c r="A19" s="119">
        <v>45260</v>
      </c>
      <c r="B19" s="7" t="s">
        <v>48</v>
      </c>
      <c r="C19" s="7" t="s">
        <v>198</v>
      </c>
      <c r="D19" s="7" t="s">
        <v>178</v>
      </c>
      <c r="E19" s="7" t="s">
        <v>207</v>
      </c>
    </row>
    <row r="20" spans="1:5" ht="29" x14ac:dyDescent="0.35">
      <c r="A20" s="118">
        <v>45260</v>
      </c>
      <c r="B20" s="7" t="s">
        <v>48</v>
      </c>
      <c r="C20" s="7" t="s">
        <v>209</v>
      </c>
      <c r="D20" s="7" t="s">
        <v>178</v>
      </c>
      <c r="E20" s="7" t="s">
        <v>221</v>
      </c>
    </row>
    <row r="21" spans="1:5" ht="58" x14ac:dyDescent="0.35">
      <c r="A21" s="119">
        <v>45260</v>
      </c>
      <c r="B21" s="7" t="s">
        <v>48</v>
      </c>
      <c r="C21" s="7" t="s">
        <v>224</v>
      </c>
      <c r="D21" s="7" t="s">
        <v>242</v>
      </c>
      <c r="E21" s="7" t="s">
        <v>240</v>
      </c>
    </row>
    <row r="22" spans="1:5" ht="29" x14ac:dyDescent="0.35">
      <c r="A22" s="118">
        <v>45260</v>
      </c>
      <c r="B22" s="7" t="s">
        <v>48</v>
      </c>
      <c r="C22" s="7" t="s">
        <v>243</v>
      </c>
      <c r="D22" s="7" t="s">
        <v>178</v>
      </c>
      <c r="E22" s="7" t="s">
        <v>398</v>
      </c>
    </row>
    <row r="23" spans="1:5" ht="29" x14ac:dyDescent="0.35">
      <c r="A23" s="119">
        <v>45260</v>
      </c>
      <c r="B23" s="7" t="s">
        <v>48</v>
      </c>
      <c r="C23" s="7" t="s">
        <v>256</v>
      </c>
      <c r="D23" s="7" t="s">
        <v>178</v>
      </c>
      <c r="E23" s="7" t="s">
        <v>156</v>
      </c>
    </row>
    <row r="24" spans="1:5" ht="29" x14ac:dyDescent="0.35">
      <c r="A24" s="118">
        <v>45260</v>
      </c>
      <c r="B24" s="7" t="s">
        <v>48</v>
      </c>
      <c r="C24" s="7" t="s">
        <v>379</v>
      </c>
      <c r="D24" s="7" t="s">
        <v>381</v>
      </c>
      <c r="E24" s="7" t="s">
        <v>399</v>
      </c>
    </row>
    <row r="25" spans="1:5" ht="29" x14ac:dyDescent="0.35">
      <c r="A25" s="119">
        <v>45260</v>
      </c>
      <c r="B25" s="7" t="s">
        <v>48</v>
      </c>
      <c r="C25" s="7" t="s">
        <v>400</v>
      </c>
      <c r="D25" s="7" t="s">
        <v>178</v>
      </c>
      <c r="E25" s="7" t="s">
        <v>288</v>
      </c>
    </row>
    <row r="26" spans="1:5" ht="72.5" x14ac:dyDescent="0.35">
      <c r="A26" s="118">
        <v>45260</v>
      </c>
      <c r="B26" s="7" t="s">
        <v>48</v>
      </c>
      <c r="C26" s="7" t="s">
        <v>292</v>
      </c>
      <c r="D26" s="7" t="s">
        <v>178</v>
      </c>
      <c r="E26" s="7" t="s">
        <v>300</v>
      </c>
    </row>
    <row r="27" spans="1:5" x14ac:dyDescent="0.35">
      <c r="A27" s="119">
        <v>45268</v>
      </c>
      <c r="B27" s="7" t="s">
        <v>401</v>
      </c>
      <c r="C27" s="7" t="s">
        <v>18</v>
      </c>
      <c r="D27" s="7" t="s">
        <v>402</v>
      </c>
      <c r="E27" s="7" t="s">
        <v>403</v>
      </c>
    </row>
    <row r="28" spans="1:5" ht="43.5" x14ac:dyDescent="0.35">
      <c r="A28" s="118">
        <v>45268</v>
      </c>
      <c r="B28" s="7" t="s">
        <v>401</v>
      </c>
      <c r="C28" s="7" t="s">
        <v>198</v>
      </c>
      <c r="D28" s="7" t="s">
        <v>178</v>
      </c>
      <c r="E28" s="7" t="s">
        <v>199</v>
      </c>
    </row>
    <row r="29" spans="1:5" ht="29" x14ac:dyDescent="0.35">
      <c r="A29" s="119">
        <v>45268</v>
      </c>
      <c r="B29" s="7" t="s">
        <v>401</v>
      </c>
      <c r="C29" s="7" t="s">
        <v>209</v>
      </c>
      <c r="D29" s="7" t="s">
        <v>178</v>
      </c>
      <c r="E29" s="7" t="s">
        <v>223</v>
      </c>
    </row>
    <row r="30" spans="1:5" ht="29" x14ac:dyDescent="0.35">
      <c r="A30" s="118">
        <v>45268</v>
      </c>
      <c r="B30" s="7" t="s">
        <v>401</v>
      </c>
      <c r="C30" s="7" t="s">
        <v>224</v>
      </c>
      <c r="D30" s="7" t="s">
        <v>225</v>
      </c>
      <c r="E30" s="7" t="s">
        <v>242</v>
      </c>
    </row>
    <row r="31" spans="1:5" ht="29" x14ac:dyDescent="0.35">
      <c r="A31" s="119">
        <v>45268</v>
      </c>
      <c r="B31" s="7" t="s">
        <v>401</v>
      </c>
      <c r="C31" s="7" t="s">
        <v>243</v>
      </c>
      <c r="D31" s="7" t="s">
        <v>178</v>
      </c>
      <c r="E31" s="7" t="s">
        <v>255</v>
      </c>
    </row>
    <row r="32" spans="1:5" ht="29" x14ac:dyDescent="0.35">
      <c r="A32" s="118">
        <v>45268</v>
      </c>
      <c r="B32" s="7" t="s">
        <v>401</v>
      </c>
      <c r="C32" s="7" t="s">
        <v>256</v>
      </c>
      <c r="D32" s="7" t="s">
        <v>178</v>
      </c>
      <c r="E32" s="7" t="s">
        <v>264</v>
      </c>
    </row>
    <row r="33" spans="1:5" ht="29" x14ac:dyDescent="0.35">
      <c r="A33" s="119">
        <v>45268</v>
      </c>
      <c r="B33" s="7" t="s">
        <v>401</v>
      </c>
      <c r="C33" s="7" t="s">
        <v>379</v>
      </c>
      <c r="D33" s="7" t="s">
        <v>381</v>
      </c>
      <c r="E33" s="7" t="s">
        <v>404</v>
      </c>
    </row>
    <row r="34" spans="1:5" ht="29" x14ac:dyDescent="0.35">
      <c r="A34" s="118">
        <v>45268</v>
      </c>
      <c r="B34" s="7" t="s">
        <v>401</v>
      </c>
      <c r="C34" s="7" t="s">
        <v>292</v>
      </c>
      <c r="D34" s="7" t="s">
        <v>178</v>
      </c>
      <c r="E34" s="7" t="s">
        <v>302</v>
      </c>
    </row>
    <row r="35" spans="1:5" x14ac:dyDescent="0.35">
      <c r="A35" s="119">
        <v>45268</v>
      </c>
      <c r="B35" s="7" t="s">
        <v>33</v>
      </c>
      <c r="C35" s="7" t="s">
        <v>120</v>
      </c>
      <c r="D35" s="7" t="s">
        <v>405</v>
      </c>
      <c r="E35" s="7" t="s">
        <v>406</v>
      </c>
    </row>
    <row r="36" spans="1:5" ht="232" x14ac:dyDescent="0.35">
      <c r="A36" s="118">
        <v>45268</v>
      </c>
      <c r="B36" s="7" t="s">
        <v>401</v>
      </c>
      <c r="C36" s="7" t="s">
        <v>303</v>
      </c>
      <c r="D36" s="7" t="s">
        <v>407</v>
      </c>
      <c r="E36" s="7" t="s">
        <v>332</v>
      </c>
    </row>
    <row r="37" spans="1:5" ht="43.5" x14ac:dyDescent="0.35">
      <c r="A37" s="119">
        <v>45268</v>
      </c>
      <c r="B37" s="7" t="s">
        <v>408</v>
      </c>
      <c r="C37" s="7" t="s">
        <v>155</v>
      </c>
      <c r="D37" s="7" t="s">
        <v>157</v>
      </c>
      <c r="E37" s="7" t="s">
        <v>156</v>
      </c>
    </row>
    <row r="38" spans="1:5" ht="43.5" x14ac:dyDescent="0.35">
      <c r="A38" s="118">
        <v>45268</v>
      </c>
      <c r="B38" s="7" t="s">
        <v>408</v>
      </c>
      <c r="C38" s="7" t="s">
        <v>159</v>
      </c>
      <c r="D38" s="7" t="s">
        <v>157</v>
      </c>
      <c r="E38" s="7" t="s">
        <v>156</v>
      </c>
    </row>
    <row r="39" spans="1:5" ht="43.5" x14ac:dyDescent="0.35">
      <c r="A39" s="119">
        <v>45268</v>
      </c>
      <c r="B39" s="7" t="s">
        <v>408</v>
      </c>
      <c r="C39" s="7" t="s">
        <v>161</v>
      </c>
      <c r="D39" s="7" t="s">
        <v>157</v>
      </c>
      <c r="E39" s="7" t="s">
        <v>156</v>
      </c>
    </row>
    <row r="40" spans="1:5" ht="43.5" x14ac:dyDescent="0.35">
      <c r="A40" s="118">
        <v>45268</v>
      </c>
      <c r="B40" s="7" t="s">
        <v>408</v>
      </c>
      <c r="C40" s="7" t="s">
        <v>54</v>
      </c>
      <c r="D40" s="7" t="s">
        <v>73</v>
      </c>
      <c r="E40" s="7" t="s">
        <v>409</v>
      </c>
    </row>
    <row r="41" spans="1:5" ht="43.5" x14ac:dyDescent="0.35">
      <c r="A41" s="119">
        <v>45268</v>
      </c>
      <c r="B41" s="7" t="s">
        <v>48</v>
      </c>
      <c r="C41" s="7" t="s">
        <v>166</v>
      </c>
      <c r="D41" s="7" t="s">
        <v>395</v>
      </c>
      <c r="E41" s="7" t="s">
        <v>410</v>
      </c>
    </row>
    <row r="42" spans="1:5" ht="43.5" x14ac:dyDescent="0.35">
      <c r="A42" s="118">
        <v>45268</v>
      </c>
      <c r="B42" s="7" t="s">
        <v>48</v>
      </c>
      <c r="C42" s="7" t="s">
        <v>182</v>
      </c>
      <c r="D42" s="7" t="s">
        <v>397</v>
      </c>
      <c r="E42" s="7" t="s">
        <v>187</v>
      </c>
    </row>
    <row r="43" spans="1:5" ht="29" x14ac:dyDescent="0.35">
      <c r="A43" s="119">
        <v>45268</v>
      </c>
      <c r="B43" s="7" t="s">
        <v>48</v>
      </c>
      <c r="C43" s="7" t="s">
        <v>243</v>
      </c>
      <c r="D43" s="7" t="s">
        <v>398</v>
      </c>
      <c r="E43" s="7" t="s">
        <v>253</v>
      </c>
    </row>
    <row r="44" spans="1:5" ht="101.5" x14ac:dyDescent="0.35">
      <c r="A44" s="118">
        <v>45268</v>
      </c>
      <c r="B44" s="7" t="s">
        <v>48</v>
      </c>
      <c r="C44" s="7" t="s">
        <v>303</v>
      </c>
      <c r="E44" s="7" t="s">
        <v>330</v>
      </c>
    </row>
    <row r="45" spans="1:5" ht="58" x14ac:dyDescent="0.35">
      <c r="A45" s="119">
        <v>45275</v>
      </c>
      <c r="B45" s="7" t="s">
        <v>46</v>
      </c>
      <c r="C45" s="7" t="s">
        <v>411</v>
      </c>
      <c r="D45" s="7" t="s">
        <v>412</v>
      </c>
      <c r="E45" s="7" t="s">
        <v>413</v>
      </c>
    </row>
    <row r="46" spans="1:5" ht="29" x14ac:dyDescent="0.35">
      <c r="A46" s="118">
        <v>45344</v>
      </c>
      <c r="B46" s="7" t="s">
        <v>34</v>
      </c>
      <c r="C46" s="7" t="s">
        <v>414</v>
      </c>
      <c r="E46" s="7" t="s">
        <v>415</v>
      </c>
    </row>
    <row r="47" spans="1:5" ht="29" x14ac:dyDescent="0.35">
      <c r="A47" s="119">
        <v>45364</v>
      </c>
      <c r="B47" s="7" t="s">
        <v>416</v>
      </c>
      <c r="C47" s="7" t="s">
        <v>416</v>
      </c>
      <c r="E47" s="7" t="s">
        <v>417</v>
      </c>
    </row>
    <row r="48" spans="1:5" x14ac:dyDescent="0.35">
      <c r="A48" s="118">
        <v>45386</v>
      </c>
      <c r="B48" s="7" t="s">
        <v>418</v>
      </c>
      <c r="C48" s="7" t="s">
        <v>390</v>
      </c>
      <c r="D48" s="7" t="s">
        <v>419</v>
      </c>
      <c r="E48" s="7" t="s">
        <v>420</v>
      </c>
    </row>
    <row r="49" spans="1:5" ht="43.5" x14ac:dyDescent="0.35">
      <c r="A49" s="119">
        <v>45386</v>
      </c>
      <c r="B49" s="7" t="s">
        <v>48</v>
      </c>
      <c r="C49" s="7" t="s">
        <v>166</v>
      </c>
      <c r="D49" s="7" t="s">
        <v>421</v>
      </c>
      <c r="E49" s="7" t="s">
        <v>168</v>
      </c>
    </row>
    <row r="50" spans="1:5" x14ac:dyDescent="0.35">
      <c r="A50" s="118">
        <v>45386</v>
      </c>
      <c r="B50" s="7" t="s">
        <v>422</v>
      </c>
      <c r="C50" s="7" t="s">
        <v>423</v>
      </c>
      <c r="E50" s="7" t="s">
        <v>424</v>
      </c>
    </row>
    <row r="51" spans="1:5" x14ac:dyDescent="0.35">
      <c r="A51" s="119">
        <v>45386</v>
      </c>
      <c r="B51" s="7" t="s">
        <v>425</v>
      </c>
      <c r="C51" s="7" t="s">
        <v>423</v>
      </c>
      <c r="E51" s="7" t="s">
        <v>424</v>
      </c>
    </row>
    <row r="52" spans="1:5" x14ac:dyDescent="0.35">
      <c r="A52" s="118">
        <v>45386</v>
      </c>
      <c r="B52" s="7" t="s">
        <v>426</v>
      </c>
      <c r="C52" s="7" t="s">
        <v>423</v>
      </c>
      <c r="E52" s="7" t="s">
        <v>424</v>
      </c>
    </row>
    <row r="53" spans="1:5" x14ac:dyDescent="0.35">
      <c r="A53" s="119">
        <v>45386</v>
      </c>
      <c r="B53" s="7" t="s">
        <v>427</v>
      </c>
      <c r="C53" s="7" t="s">
        <v>423</v>
      </c>
      <c r="E53" s="7" t="s">
        <v>424</v>
      </c>
    </row>
    <row r="54" spans="1:5" x14ac:dyDescent="0.35">
      <c r="A54" s="118">
        <v>45400</v>
      </c>
      <c r="B54" s="7" t="s">
        <v>408</v>
      </c>
      <c r="C54" s="7" t="s">
        <v>390</v>
      </c>
      <c r="D54" s="7" t="s">
        <v>409</v>
      </c>
      <c r="E54" s="7" t="s">
        <v>73</v>
      </c>
    </row>
    <row r="55" spans="1:5" ht="43.5" x14ac:dyDescent="0.35">
      <c r="A55" s="119">
        <v>45400</v>
      </c>
      <c r="B55" s="7" t="s">
        <v>408</v>
      </c>
      <c r="C55" s="7" t="s">
        <v>161</v>
      </c>
      <c r="D55" s="7" t="s">
        <v>156</v>
      </c>
      <c r="E55" s="7" t="s">
        <v>157</v>
      </c>
    </row>
    <row r="56" spans="1:5" x14ac:dyDescent="0.35">
      <c r="A56" s="118">
        <v>45433</v>
      </c>
      <c r="B56" s="7" t="s">
        <v>428</v>
      </c>
      <c r="C56" s="7" t="s">
        <v>423</v>
      </c>
      <c r="E56" s="7" t="s">
        <v>424</v>
      </c>
    </row>
    <row r="57" spans="1:5" ht="72.5" x14ac:dyDescent="0.35">
      <c r="A57" s="119">
        <v>45433</v>
      </c>
      <c r="B57" s="7" t="s">
        <v>423</v>
      </c>
      <c r="C57" s="7" t="s">
        <v>379</v>
      </c>
      <c r="D57" s="7" t="s">
        <v>379</v>
      </c>
      <c r="E57" s="7" t="s">
        <v>429</v>
      </c>
    </row>
    <row r="58" spans="1:5" x14ac:dyDescent="0.35">
      <c r="A58" s="118">
        <v>45433</v>
      </c>
      <c r="B58" s="7" t="s">
        <v>423</v>
      </c>
      <c r="C58" s="7" t="s">
        <v>430</v>
      </c>
      <c r="E58" s="7" t="s">
        <v>431</v>
      </c>
    </row>
    <row r="59" spans="1:5" ht="29" x14ac:dyDescent="0.35">
      <c r="A59" s="119">
        <v>45433</v>
      </c>
      <c r="B59" s="7" t="s">
        <v>423</v>
      </c>
      <c r="C59" s="7" t="s">
        <v>416</v>
      </c>
      <c r="E59" s="7" t="s">
        <v>341</v>
      </c>
    </row>
    <row r="60" spans="1:5" ht="29" x14ac:dyDescent="0.35">
      <c r="A60" s="118">
        <v>45898</v>
      </c>
      <c r="B60" s="7" t="s">
        <v>33</v>
      </c>
      <c r="C60" s="7" t="s">
        <v>83</v>
      </c>
      <c r="D60" s="7" t="s">
        <v>432</v>
      </c>
      <c r="E60" s="7" t="s">
        <v>99</v>
      </c>
    </row>
    <row r="61" spans="1:5" x14ac:dyDescent="0.35">
      <c r="A61" s="120">
        <v>45898</v>
      </c>
      <c r="B61" s="7" t="s">
        <v>33</v>
      </c>
      <c r="C61" s="7" t="s">
        <v>120</v>
      </c>
      <c r="D61" s="7" t="s">
        <v>406</v>
      </c>
      <c r="E61" s="7" t="s">
        <v>134</v>
      </c>
    </row>
    <row r="62" spans="1:5" x14ac:dyDescent="0.35">
      <c r="A62" s="118">
        <v>45898</v>
      </c>
      <c r="B62" s="7" t="s">
        <v>33</v>
      </c>
      <c r="C62" s="7" t="s">
        <v>182</v>
      </c>
      <c r="D62" s="7" t="s">
        <v>178</v>
      </c>
      <c r="E62" s="7" t="s">
        <v>190</v>
      </c>
    </row>
    <row r="63" spans="1:5" ht="29" x14ac:dyDescent="0.35">
      <c r="A63" s="120">
        <v>45898</v>
      </c>
      <c r="B63" s="7" t="s">
        <v>33</v>
      </c>
      <c r="C63" s="7" t="s">
        <v>198</v>
      </c>
      <c r="D63" s="7" t="s">
        <v>433</v>
      </c>
      <c r="E63" s="7" t="s">
        <v>190</v>
      </c>
    </row>
    <row r="64" spans="1:5" ht="43.5" x14ac:dyDescent="0.35">
      <c r="A64" s="118">
        <v>45898</v>
      </c>
      <c r="B64" s="7" t="s">
        <v>33</v>
      </c>
      <c r="C64" s="7" t="s">
        <v>209</v>
      </c>
      <c r="D64" s="7" t="s">
        <v>212</v>
      </c>
      <c r="E64" s="7" t="s">
        <v>217</v>
      </c>
    </row>
    <row r="65" spans="1:5" ht="43.5" x14ac:dyDescent="0.35">
      <c r="A65" s="120">
        <v>45898</v>
      </c>
      <c r="B65" s="7" t="s">
        <v>33</v>
      </c>
      <c r="C65" s="7" t="s">
        <v>243</v>
      </c>
      <c r="D65" s="7" t="s">
        <v>244</v>
      </c>
      <c r="E65" s="7" t="s">
        <v>250</v>
      </c>
    </row>
    <row r="66" spans="1:5" ht="58" x14ac:dyDescent="0.35">
      <c r="A66" s="118">
        <v>45898</v>
      </c>
      <c r="B66" s="7" t="s">
        <v>33</v>
      </c>
      <c r="C66" s="7" t="s">
        <v>277</v>
      </c>
      <c r="D66" s="7" t="s">
        <v>434</v>
      </c>
      <c r="E66" s="7" t="s">
        <v>285</v>
      </c>
    </row>
    <row r="67" spans="1:5" ht="29" x14ac:dyDescent="0.35">
      <c r="A67" s="120">
        <v>45898</v>
      </c>
      <c r="B67" s="7" t="s">
        <v>33</v>
      </c>
      <c r="C67" s="7" t="s">
        <v>292</v>
      </c>
      <c r="D67" s="7" t="s">
        <v>302</v>
      </c>
      <c r="E67" s="7" t="s">
        <v>297</v>
      </c>
    </row>
    <row r="68" spans="1:5" ht="188.5" x14ac:dyDescent="0.35">
      <c r="A68" s="118">
        <v>45898</v>
      </c>
      <c r="B68" s="7" t="s">
        <v>33</v>
      </c>
      <c r="C68" s="7" t="s">
        <v>303</v>
      </c>
      <c r="D68" s="7" t="s">
        <v>435</v>
      </c>
      <c r="E68" s="7" t="s">
        <v>318</v>
      </c>
    </row>
    <row r="69" spans="1:5" ht="43.5" x14ac:dyDescent="0.35">
      <c r="A69" s="120">
        <v>45898</v>
      </c>
      <c r="B69" s="7" t="s">
        <v>378</v>
      </c>
      <c r="C69" s="7" t="s">
        <v>54</v>
      </c>
      <c r="D69" s="7" t="s">
        <v>436</v>
      </c>
      <c r="E69" s="7" t="s">
        <v>67</v>
      </c>
    </row>
    <row r="70" spans="1:5" ht="29" x14ac:dyDescent="0.35">
      <c r="A70" s="118">
        <v>45898</v>
      </c>
      <c r="B70" s="7" t="s">
        <v>437</v>
      </c>
      <c r="C70" s="7" t="s">
        <v>438</v>
      </c>
      <c r="D70" s="7" t="s">
        <v>439</v>
      </c>
      <c r="E70" s="7" t="s">
        <v>440</v>
      </c>
    </row>
    <row r="71" spans="1:5" ht="29" x14ac:dyDescent="0.35">
      <c r="A71" s="119">
        <v>45996</v>
      </c>
      <c r="B71" s="7" t="s">
        <v>478</v>
      </c>
      <c r="C71" s="7" t="s">
        <v>485</v>
      </c>
      <c r="D71" s="7" t="s">
        <v>488</v>
      </c>
      <c r="E71" s="7" t="s">
        <v>486</v>
      </c>
    </row>
    <row r="72" spans="1:5" ht="246.5" x14ac:dyDescent="0.35">
      <c r="A72" s="119">
        <v>45996</v>
      </c>
      <c r="B72" s="7" t="s">
        <v>437</v>
      </c>
      <c r="C72" s="7" t="s">
        <v>303</v>
      </c>
      <c r="D72" s="7" t="s">
        <v>441</v>
      </c>
      <c r="E72" s="121" t="s">
        <v>475</v>
      </c>
    </row>
    <row r="73" spans="1:5" ht="29" x14ac:dyDescent="0.35">
      <c r="A73" s="119">
        <v>45996</v>
      </c>
      <c r="B73" s="7" t="s">
        <v>39</v>
      </c>
      <c r="C73" s="7" t="s">
        <v>438</v>
      </c>
      <c r="D73" s="7" t="s">
        <v>442</v>
      </c>
      <c r="E73" s="7" t="s">
        <v>438</v>
      </c>
    </row>
    <row r="74" spans="1:5" s="125" customFormat="1" ht="43.5" x14ac:dyDescent="0.35">
      <c r="A74" s="129">
        <v>45996</v>
      </c>
      <c r="B74" s="122" t="s">
        <v>408</v>
      </c>
      <c r="C74" s="122" t="s">
        <v>161</v>
      </c>
      <c r="D74" s="122" t="s">
        <v>157</v>
      </c>
      <c r="E74" s="122" t="s">
        <v>470</v>
      </c>
    </row>
    <row r="75" spans="1:5" ht="43.5" x14ac:dyDescent="0.35">
      <c r="A75" s="119">
        <v>45996</v>
      </c>
      <c r="B75" s="7" t="s">
        <v>51</v>
      </c>
      <c r="C75" s="7" t="s">
        <v>161</v>
      </c>
      <c r="D75" s="7" t="s">
        <v>157</v>
      </c>
      <c r="E75" s="7" t="s">
        <v>470</v>
      </c>
    </row>
    <row r="76" spans="1:5" ht="43.5" x14ac:dyDescent="0.35">
      <c r="A76" s="119">
        <v>45996</v>
      </c>
      <c r="B76" s="7" t="s">
        <v>22</v>
      </c>
      <c r="C76" s="7" t="s">
        <v>161</v>
      </c>
      <c r="D76" s="7" t="s">
        <v>156</v>
      </c>
      <c r="E76" s="126" t="s">
        <v>471</v>
      </c>
    </row>
    <row r="77" spans="1:5" ht="43.5" x14ac:dyDescent="0.35">
      <c r="A77" s="119">
        <v>45996</v>
      </c>
      <c r="B77" s="7" t="s">
        <v>20</v>
      </c>
      <c r="C77" s="7" t="s">
        <v>161</v>
      </c>
      <c r="D77" s="117" t="s">
        <v>158</v>
      </c>
      <c r="E77" s="7" t="s">
        <v>157</v>
      </c>
    </row>
    <row r="78" spans="1:5" ht="43.5" x14ac:dyDescent="0.35">
      <c r="A78" s="119">
        <v>45996</v>
      </c>
      <c r="B78" s="7" t="s">
        <v>472</v>
      </c>
      <c r="C78" s="7" t="s">
        <v>161</v>
      </c>
      <c r="D78" s="7" t="s">
        <v>157</v>
      </c>
      <c r="E78" s="7" t="s">
        <v>156</v>
      </c>
    </row>
    <row r="79" spans="1:5" ht="43.5" x14ac:dyDescent="0.35">
      <c r="A79" s="119">
        <v>45996</v>
      </c>
      <c r="B79" s="7" t="s">
        <v>34</v>
      </c>
      <c r="C79" s="127" t="s">
        <v>161</v>
      </c>
      <c r="D79" s="7" t="s">
        <v>163</v>
      </c>
      <c r="E79" s="7" t="s">
        <v>473</v>
      </c>
    </row>
    <row r="80" spans="1:5" ht="43.5" x14ac:dyDescent="0.35">
      <c r="A80" s="119">
        <v>45996</v>
      </c>
      <c r="B80" s="7" t="s">
        <v>37</v>
      </c>
      <c r="C80" s="128" t="s">
        <v>161</v>
      </c>
      <c r="D80" s="7" t="s">
        <v>158</v>
      </c>
      <c r="E80" s="7" t="s">
        <v>157</v>
      </c>
    </row>
    <row r="81" spans="1:5" ht="43.5" x14ac:dyDescent="0.35">
      <c r="A81" s="119">
        <v>45996</v>
      </c>
      <c r="B81" s="7" t="s">
        <v>41</v>
      </c>
      <c r="C81" s="127" t="s">
        <v>161</v>
      </c>
      <c r="D81" s="7" t="s">
        <v>156</v>
      </c>
      <c r="E81" s="7" t="s">
        <v>157</v>
      </c>
    </row>
    <row r="82" spans="1:5" ht="43.5" x14ac:dyDescent="0.35">
      <c r="A82" s="119">
        <v>45996</v>
      </c>
      <c r="B82" s="7" t="s">
        <v>437</v>
      </c>
      <c r="C82" s="128" t="s">
        <v>161</v>
      </c>
      <c r="D82" s="7" t="s">
        <v>165</v>
      </c>
      <c r="E82" s="7" t="s">
        <v>474</v>
      </c>
    </row>
    <row r="83" spans="1:5" ht="43.5" x14ac:dyDescent="0.35">
      <c r="A83" s="119">
        <v>45996</v>
      </c>
      <c r="B83" s="7" t="s">
        <v>392</v>
      </c>
      <c r="C83" s="127" t="s">
        <v>161</v>
      </c>
      <c r="D83" s="117" t="s">
        <v>162</v>
      </c>
      <c r="E83" s="7" t="s">
        <v>157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EEC3-AC54-48E6-9683-793E1A997DBF}">
  <dimension ref="A1:E14"/>
  <sheetViews>
    <sheetView tabSelected="1" workbookViewId="0">
      <pane ySplit="3" topLeftCell="A4" activePane="bottomLeft" state="frozen"/>
      <selection pane="bottomLeft" activeCell="A2" sqref="A2"/>
    </sheetView>
  </sheetViews>
  <sheetFormatPr defaultColWidth="8.81640625" defaultRowHeight="14.5" x14ac:dyDescent="0.35"/>
  <cols>
    <col min="1" max="1" width="13.453125" style="109" customWidth="1"/>
    <col min="2" max="2" width="18.453125" style="109" customWidth="1"/>
    <col min="3" max="3" width="20" style="109" customWidth="1"/>
    <col min="4" max="4" width="33.1796875" style="109" customWidth="1"/>
    <col min="5" max="16384" width="8.81640625" style="109"/>
  </cols>
  <sheetData>
    <row r="1" spans="1:5" x14ac:dyDescent="0.35">
      <c r="A1" s="108" t="s">
        <v>443</v>
      </c>
    </row>
    <row r="3" spans="1:5" x14ac:dyDescent="0.35">
      <c r="A3" s="110" t="s">
        <v>444</v>
      </c>
      <c r="B3" s="110" t="s">
        <v>445</v>
      </c>
      <c r="C3" s="110" t="s">
        <v>446</v>
      </c>
      <c r="D3" s="111" t="s">
        <v>447</v>
      </c>
    </row>
    <row r="4" spans="1:5" s="77" customFormat="1" ht="43.5" x14ac:dyDescent="0.35">
      <c r="A4" s="34">
        <v>45259</v>
      </c>
      <c r="B4" s="7" t="s">
        <v>448</v>
      </c>
      <c r="C4" s="7" t="s">
        <v>449</v>
      </c>
      <c r="D4" s="35" t="s">
        <v>450</v>
      </c>
    </row>
    <row r="5" spans="1:5" s="77" customFormat="1" ht="29" x14ac:dyDescent="0.35">
      <c r="A5" s="34">
        <v>45260</v>
      </c>
      <c r="B5" s="7" t="s">
        <v>449</v>
      </c>
      <c r="C5" s="7" t="s">
        <v>451</v>
      </c>
      <c r="D5" s="7" t="s">
        <v>452</v>
      </c>
    </row>
    <row r="6" spans="1:5" s="77" customFormat="1" ht="29" x14ac:dyDescent="0.35">
      <c r="A6" s="112">
        <v>45268</v>
      </c>
      <c r="B6" s="77" t="s">
        <v>451</v>
      </c>
      <c r="C6" s="77" t="s">
        <v>453</v>
      </c>
      <c r="D6" s="7" t="s">
        <v>454</v>
      </c>
    </row>
    <row r="7" spans="1:5" s="77" customFormat="1" ht="29" x14ac:dyDescent="0.35">
      <c r="A7" s="112">
        <v>45275</v>
      </c>
      <c r="B7" s="77" t="s">
        <v>453</v>
      </c>
      <c r="C7" s="77" t="s">
        <v>455</v>
      </c>
      <c r="D7" s="35" t="s">
        <v>454</v>
      </c>
    </row>
    <row r="8" spans="1:5" s="77" customFormat="1" ht="29" x14ac:dyDescent="0.35">
      <c r="A8" s="34">
        <v>45344</v>
      </c>
      <c r="B8" s="7" t="s">
        <v>455</v>
      </c>
      <c r="C8" s="7" t="s">
        <v>456</v>
      </c>
      <c r="D8" s="7" t="s">
        <v>457</v>
      </c>
      <c r="E8" s="8"/>
    </row>
    <row r="9" spans="1:5" s="77" customFormat="1" ht="29" x14ac:dyDescent="0.35">
      <c r="A9" s="112">
        <v>45364</v>
      </c>
      <c r="B9" s="77" t="s">
        <v>456</v>
      </c>
      <c r="C9" s="77" t="s">
        <v>458</v>
      </c>
      <c r="D9" s="35" t="s">
        <v>459</v>
      </c>
    </row>
    <row r="10" spans="1:5" s="8" customFormat="1" ht="43.5" x14ac:dyDescent="0.35">
      <c r="A10" s="34">
        <v>45386</v>
      </c>
      <c r="B10" s="7" t="s">
        <v>458</v>
      </c>
      <c r="C10" s="7" t="s">
        <v>460</v>
      </c>
      <c r="D10" s="35" t="s">
        <v>461</v>
      </c>
    </row>
    <row r="11" spans="1:5" ht="29" x14ac:dyDescent="0.35">
      <c r="A11" s="34">
        <v>45400</v>
      </c>
      <c r="B11" s="7" t="s">
        <v>460</v>
      </c>
      <c r="C11" s="7" t="s">
        <v>462</v>
      </c>
      <c r="D11" s="35" t="s">
        <v>463</v>
      </c>
    </row>
    <row r="12" spans="1:5" s="8" customFormat="1" ht="43.5" x14ac:dyDescent="0.35">
      <c r="A12" s="34">
        <v>45414</v>
      </c>
      <c r="B12" s="7" t="s">
        <v>462</v>
      </c>
      <c r="C12" s="7" t="s">
        <v>464</v>
      </c>
      <c r="D12" s="35" t="s">
        <v>465</v>
      </c>
    </row>
    <row r="13" spans="1:5" ht="145" x14ac:dyDescent="0.35">
      <c r="A13" s="34">
        <v>45898</v>
      </c>
      <c r="B13" s="7"/>
      <c r="C13" s="113" t="s">
        <v>466</v>
      </c>
      <c r="D13" s="35" t="s">
        <v>467</v>
      </c>
    </row>
    <row r="14" spans="1:5" ht="116" x14ac:dyDescent="0.35">
      <c r="A14" s="34">
        <v>45996</v>
      </c>
      <c r="B14" s="7"/>
      <c r="C14" s="7" t="s">
        <v>468</v>
      </c>
      <c r="D14" s="7" t="s">
        <v>487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Q63W2F7J45JW-694216568-46720</_dlc_DocId>
    <_dlc_DocIdUrl xmlns="ba2294b9-6d6a-4c9b-a125-9e4b98f52ed2">
      <Url>https://educationgovuk.sharepoint.com/sites/lvedfe00007/_layouts/15/DocIdRedir.aspx?ID=Q63W2F7J45JW-694216568-46720</Url>
      <Description>Q63W2F7J45JW-694216568-46720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aeb6811e93d576656a1fe3c722f09522">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9ae3adac674b2b38bdcbd6488eebafc4"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06910-35FB-4A9E-A733-A7E1B5BA8181}">
  <ds:schemaRefs>
    <ds:schemaRef ds:uri="Microsoft.SharePoint.Taxonomy.ContentTypeSync"/>
  </ds:schemaRefs>
</ds:datastoreItem>
</file>

<file path=customXml/itemProps2.xml><?xml version="1.0" encoding="utf-8"?>
<ds:datastoreItem xmlns:ds="http://schemas.openxmlformats.org/officeDocument/2006/customXml" ds:itemID="{7F8C1B3A-F918-4C08-9FD5-BEBBF86F1281}">
  <ds:schemaRefs>
    <ds:schemaRef ds:uri="http://schemas.microsoft.com/sharepoint/events"/>
  </ds:schemaRefs>
</ds:datastoreItem>
</file>

<file path=customXml/itemProps3.xml><?xml version="1.0" encoding="utf-8"?>
<ds:datastoreItem xmlns:ds="http://schemas.openxmlformats.org/officeDocument/2006/customXml" ds:itemID="{E4FBFDEE-5C8C-4EE7-9C30-397D46B822C1}">
  <ds:schemaRefs>
    <ds:schemaRef ds:uri="http://schemas.microsoft.com/sharepoint/v3/contenttype/forms"/>
  </ds:schemaRefs>
</ds:datastoreItem>
</file>

<file path=customXml/itemProps4.xml><?xml version="1.0" encoding="utf-8"?>
<ds:datastoreItem xmlns:ds="http://schemas.openxmlformats.org/officeDocument/2006/customXml" ds:itemID="{45B7BA6E-7720-4617-B724-62005B0DDB99}">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ba2294b9-6d6a-4c9b-a125-9e4b98f52ed2"/>
    <ds:schemaRef ds:uri="8c566321-f672-4e06-a901-b5e72b4c4357"/>
    <ds:schemaRef ds:uri="http://purl.org/dc/elements/1.1/"/>
  </ds:schemaRefs>
</ds:datastoreItem>
</file>

<file path=customXml/itemProps5.xml><?xml version="1.0" encoding="utf-8"?>
<ds:datastoreItem xmlns:ds="http://schemas.openxmlformats.org/officeDocument/2006/customXml" ds:itemID="{E47917F5-7CC0-4FDC-BBED-809554362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Notes on using matrix</vt:lpstr>
      <vt:lpstr>Matrix (horizontal search)</vt:lpstr>
      <vt:lpstr>Matrix (vertical search)</vt:lpstr>
      <vt:lpstr>Cloud definitions</vt:lpstr>
      <vt:lpstr>FMS software providers</vt:lpstr>
      <vt:lpstr>Change log</vt:lpstr>
      <vt:lpstr>Version 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FMS comparison matrix V5.0.0</dc:title>
  <dc:subject/>
  <dc:creator>Department for Education</dc:creator>
  <cp:keywords/>
  <dc:description/>
  <cp:lastModifiedBy>GOWRAN, Elaine</cp:lastModifiedBy>
  <cp:revision/>
  <dcterms:created xsi:type="dcterms:W3CDTF">2023-09-27T15:05:55Z</dcterms:created>
  <dcterms:modified xsi:type="dcterms:W3CDTF">2026-01-16T12:36:02Z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0x010100545E941595ED5448BA61900FDDAFF31300BB6E7FFE1FD9F341B136A3B823131268</vt:lpwstr>
  </property>
  <property fmtid="{D5CDD505-2E9C-101B-9397-08002B2CF9AE}" pid="3" name="cf01b81f267a4ae7a066de4ca5a45f7c">
    <vt:lpwstr>Official|0884c477-2e62-47ea-b19c-5af6e91124c5</vt:lpwstr>
  </property>
  <property fmtid="{D5CDD505-2E9C-101B-9397-08002B2CF9AE}" pid="4" name="DfeOwner">
    <vt:lpwstr>2;#DfE|a484111e-5b24-4ad9-9778-c536c8c88985</vt:lpwstr>
  </property>
  <property fmtid="{D5CDD505-2E9C-101B-9397-08002B2CF9AE}" pid="5" name="pd0bfabaa6cb47f7bff41b54a8405b46">
    <vt:lpwstr>DfE|cc08a6d4-dfde-4d0f-bd85-069ebcef80d5</vt:lpwstr>
  </property>
  <property fmtid="{D5CDD505-2E9C-101B-9397-08002B2CF9AE}" pid="6" name="afedf6f4583d4414b8b49f98bd7a4a38">
    <vt:lpwstr>DfE|a484111e-5b24-4ad9-9778-c536c8c88985</vt:lpwstr>
  </property>
  <property fmtid="{D5CDD505-2E9C-101B-9397-08002B2CF9AE}" pid="7" name="DfeOrganisationalUnit">
    <vt:lpwstr>1;#DfE|cc08a6d4-dfde-4d0f-bd85-069ebcef80d5</vt:lpwstr>
  </property>
  <property fmtid="{D5CDD505-2E9C-101B-9397-08002B2CF9AE}" pid="8" name="DfeSubject">
    <vt:lpwstr/>
  </property>
  <property fmtid="{D5CDD505-2E9C-101B-9397-08002B2CF9AE}" pid="9" name="DfeRights:ProtectiveMarking">
    <vt:lpwstr>3;#Official|0884c477-2e62-47ea-b19c-5af6e91124c5</vt:lpwstr>
  </property>
  <property fmtid="{D5CDD505-2E9C-101B-9397-08002B2CF9AE}" pid="10" name="_dlc_DocIdItemGuid">
    <vt:lpwstr>cb7583c7-60b8-4507-ac05-c91de905d057</vt:lpwstr>
  </property>
  <property fmtid="{D5CDD505-2E9C-101B-9397-08002B2CF9AE}" pid="11" name="cbd89a3d90af4054933af136d81ae271">
    <vt:lpwstr/>
  </property>
  <property fmtid="{D5CDD505-2E9C-101B-9397-08002B2CF9AE}" pid="12" name="MediaServiceImageTags">
    <vt:lpwstr/>
  </property>
  <property fmtid="{D5CDD505-2E9C-101B-9397-08002B2CF9AE}" pid="13" name="Rights:ProtectiveMarking">
    <vt:lpwstr>3;#Official|0884c477-2e62-47ea-b19c-5af6e91124c5</vt:lpwstr>
  </property>
  <property fmtid="{D5CDD505-2E9C-101B-9397-08002B2CF9AE}" pid="14" name="Subject1">
    <vt:lpwstr/>
  </property>
  <property fmtid="{D5CDD505-2E9C-101B-9397-08002B2CF9AE}" pid="15" name="SiteType">
    <vt:lpwstr/>
  </property>
  <property fmtid="{D5CDD505-2E9C-101B-9397-08002B2CF9AE}" pid="16" name="OrganisationalUnit">
    <vt:lpwstr>1;#DfE|cc08a6d4-dfde-4d0f-bd85-069ebcef80d5</vt:lpwstr>
  </property>
  <property fmtid="{D5CDD505-2E9C-101B-9397-08002B2CF9AE}" pid="17" name="Owner">
    <vt:lpwstr>2;#DfE|a484111e-5b24-4ad9-9778-c536c8c88985</vt:lpwstr>
  </property>
  <property fmtid="{D5CDD505-2E9C-101B-9397-08002B2CF9AE}" pid="18" name="e001803101cc486883c488742a9b195f">
    <vt:lpwstr/>
  </property>
  <property fmtid="{D5CDD505-2E9C-101B-9397-08002B2CF9AE}" pid="19" name="lcf76f155ced4ddcb4097134ff3c332f">
    <vt:lpwstr/>
  </property>
  <property fmtid="{D5CDD505-2E9C-101B-9397-08002B2CF9AE}" pid="20" name="c0e8f78731f34305bd83ee7a944e5d31">
    <vt:lpwstr/>
  </property>
  <property fmtid="{D5CDD505-2E9C-101B-9397-08002B2CF9AE}" pid="21" name="Function">
    <vt:lpwstr/>
  </property>
</Properties>
</file>