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justiceuk-my.sharepoint.com/personal/john_robinson_justice_gov_uk/Documents/Development work/Contingency submission arrangements (2025-05)/"/>
    </mc:Choice>
  </mc:AlternateContent>
  <xr:revisionPtr revIDLastSave="23" documentId="8_{7FBB31E7-E513-4DD3-B84F-4D36CDCE7A48}" xr6:coauthVersionLast="47" xr6:coauthVersionMax="47" xr10:uidLastSave="{7648FDF7-DA3A-4768-A6F1-CE52F1ECB359}"/>
  <bookViews>
    <workbookView xWindow="2520" yWindow="-16200" windowWidth="14610" windowHeight="15585" tabRatio="839" xr2:uid="{E1A8C238-7FDC-4791-9A7A-93558FFA8AEF}"/>
  </bookViews>
  <sheets>
    <sheet name="Introduction" sheetId="3" r:id="rId1"/>
    <sheet name="CWA Contingency procedure" sheetId="4" r:id="rId2"/>
    <sheet name="Latest submission(s)" sheetId="1" r:id="rId3"/>
    <sheet name="Previous submissions" sheetId="2" r:id="rId4"/>
    <sheet name="Q&amp;A" sheetId="11" r:id="rId5"/>
    <sheet name="File name" sheetId="10" state="hidden" r:id="rId6"/>
  </sheets>
  <definedNames>
    <definedName name="Export_data">'Latest submission(s)'!$A$5:$G$8</definedName>
    <definedName name="laa_acc_no">Introduction!$C$4</definedName>
    <definedName name="latest_submission_period">Introduction!$C$5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A3" i="1"/>
  <c r="A7" i="1" l="1"/>
  <c r="A9" i="2" l="1"/>
  <c r="A6" i="1"/>
  <c r="A8" i="1"/>
  <c r="A20" i="2"/>
  <c r="A19" i="2"/>
  <c r="A18" i="2"/>
  <c r="A17" i="2"/>
  <c r="A16" i="2"/>
  <c r="A15" i="2"/>
  <c r="A14" i="2"/>
  <c r="A13" i="2"/>
  <c r="A12" i="2"/>
  <c r="A11" i="2"/>
  <c r="A10" i="2"/>
  <c r="F6" i="10"/>
  <c r="E6" i="10"/>
  <c r="F5" i="10"/>
  <c r="E5" i="10"/>
  <c r="E4" i="10"/>
  <c r="F4" i="10"/>
  <c r="C6" i="10"/>
  <c r="C5" i="10"/>
  <c r="D6" i="10"/>
  <c r="B6" i="10"/>
  <c r="D5" i="10"/>
  <c r="B5" i="10"/>
  <c r="D4" i="10"/>
  <c r="B4" i="10"/>
  <c r="A11" i="1" l="1"/>
  <c r="A22" i="2"/>
  <c r="A23" i="2"/>
  <c r="A10" i="1"/>
  <c r="D6" i="1" l="1"/>
  <c r="A1" i="1"/>
  <c r="D7" i="1"/>
  <c r="D8" i="1"/>
</calcChain>
</file>

<file path=xl/sharedStrings.xml><?xml version="1.0" encoding="utf-8"?>
<sst xmlns="http://schemas.openxmlformats.org/spreadsheetml/2006/main" count="107" uniqueCount="98">
  <si>
    <t>① INTRODUCTION</t>
  </si>
  <si>
    <t>Step 1: Please enter the Legal Aid Account Number and the Submission Period you want to report below:</t>
  </si>
  <si>
    <t>Submission period</t>
  </si>
  <si>
    <t>Step 3: Tell us your latest submission values in the Latest Submission(s) page</t>
  </si>
  <si>
    <t>Step 4: If you have Previous Submissions to report (see the notes at the top of the Previous Submissions page) complete the Previous Submssions page.</t>
  </si>
  <si>
    <t>Step 5: Follow the email instructions listed under the heading 'Where do I send this form?' at the top of the Q&amp;A page.</t>
  </si>
  <si>
    <t>CWA Contingency Procedure</t>
  </si>
  <si>
    <t>Account Number</t>
  </si>
  <si>
    <t>Contract Type</t>
  </si>
  <si>
    <t>Submission Period</t>
  </si>
  <si>
    <t>Sender Name</t>
  </si>
  <si>
    <t>Sender email</t>
  </si>
  <si>
    <t>Sender phone</t>
  </si>
  <si>
    <t>Complete a total submission figure in the next column for the appropriate contract categories.</t>
  </si>
  <si>
    <t>Crime Lower</t>
  </si>
  <si>
    <t>Legal Help</t>
  </si>
  <si>
    <t>Mediation</t>
  </si>
  <si>
    <t>Please submit a separate submission  form in respect of each account number, rather than one submission form for  every individual contract type. Only complete for the contract type(s) your firm holds.</t>
  </si>
  <si>
    <t>④ PREVIOUS SUBMISSIONS</t>
  </si>
  <si>
    <t>Only complete this section if you are missing previous submission months : please contact the Reconciliation Team to confirm whether such details are required. .</t>
  </si>
  <si>
    <r>
      <t xml:space="preserve">For the majority of submissions, completion of this page will </t>
    </r>
    <r>
      <rPr>
        <b/>
        <u/>
        <sz val="12"/>
        <color theme="1"/>
        <rFont val="Arial"/>
        <family val="2"/>
      </rPr>
      <t>not</t>
    </r>
    <r>
      <rPr>
        <b/>
        <sz val="12"/>
        <color theme="1"/>
        <rFont val="Arial"/>
        <family val="2"/>
      </rPr>
      <t xml:space="preserve"> be required.</t>
    </r>
  </si>
  <si>
    <t>Submissions for previous months (if needed)</t>
  </si>
  <si>
    <r>
      <t xml:space="preserve">i.e. </t>
    </r>
    <r>
      <rPr>
        <b/>
        <i/>
        <sz val="8"/>
        <color theme="1"/>
        <rFont val="Arial"/>
        <family val="2"/>
      </rPr>
      <t>Legal Help</t>
    </r>
    <r>
      <rPr>
        <i/>
        <sz val="8"/>
        <color theme="1"/>
        <rFont val="Arial"/>
        <family val="2"/>
      </rPr>
      <t xml:space="preserve"> or </t>
    </r>
    <r>
      <rPr>
        <b/>
        <i/>
        <sz val="8"/>
        <color theme="1"/>
        <rFont val="Arial"/>
        <family val="2"/>
      </rPr>
      <t>Crime Lower</t>
    </r>
    <r>
      <rPr>
        <i/>
        <sz val="8"/>
        <color theme="1"/>
        <rFont val="Arial"/>
        <family val="2"/>
      </rPr>
      <t xml:space="preserve"> or </t>
    </r>
    <r>
      <rPr>
        <b/>
        <i/>
        <sz val="8"/>
        <color theme="1"/>
        <rFont val="Arial"/>
        <family val="2"/>
      </rPr>
      <t>Mediation</t>
    </r>
    <r>
      <rPr>
        <i/>
        <sz val="8"/>
        <color theme="1"/>
        <rFont val="Arial"/>
        <family val="2"/>
      </rPr>
      <t>. Select a type from the drop-down menu in each cell. (No need to enter the null option for blank rows.)</t>
    </r>
  </si>
  <si>
    <t>Enter month name in 'MM/yy' format.
e.g. to enter May 2025, enter
'5/2025'
(without the quotation marks.)</t>
  </si>
  <si>
    <t>⑤ Q &amp; A</t>
  </si>
  <si>
    <t>Where do I send this form?</t>
  </si>
  <si>
    <t>Can I tell you about all my accounts on one form? </t>
  </si>
  <si>
    <t>No – please use a different form for each account number </t>
  </si>
  <si>
    <t>Should I include the values of my CRM7s? </t>
  </si>
  <si>
    <t>Should I include VAT? </t>
  </si>
  <si>
    <t>Yes – include VAT where applicable </t>
  </si>
  <si>
    <t>Will I have to upload the claim to CWA when it is back up and running? </t>
  </si>
  <si>
    <t>Yes – all submissions will need to be uploaded to CWA. </t>
  </si>
  <si>
    <t>What if the total submission value I provide you is different to the value in CWA is uploaded? </t>
  </si>
  <si>
    <t>We will use the values in CWA and your payments will be adjusted accordingly. </t>
  </si>
  <si>
    <t>Which is the correct submission month? </t>
  </si>
  <si>
    <t>RawDataFromLatestSubmission</t>
  </si>
  <si>
    <t>AcccNumber</t>
  </si>
  <si>
    <t>SubPeriod</t>
  </si>
  <si>
    <t>Crime</t>
  </si>
  <si>
    <t>`</t>
  </si>
  <si>
    <t>Step 2: Please read the CWA Contingency Procedure and the Q&amp;A documents before you enter any data on the Latest submission(s) page.</t>
  </si>
  <si>
    <t>② CWA CONTINGENCY PROCEDURE</t>
  </si>
  <si>
    <t xml:space="preserve">To ensure you receive your monthly payment we have invoked the following </t>
  </si>
  <si>
    <t>contingency procedure.</t>
  </si>
  <si>
    <t xml:space="preserve">Due to the current unavailability of LAA online which is used to make monthly </t>
  </si>
  <si>
    <t xml:space="preserve">contract submissions, we are asking contract holders to complete and return this </t>
  </si>
  <si>
    <t xml:space="preserve">spreadsheet each month to summarise the Total Submission Value you would </t>
  </si>
  <si>
    <t xml:space="preserve">normally generate via LAA Online. A summary of your firm’s reported work for a </t>
  </si>
  <si>
    <t xml:space="preserve">Please complete the table within the ‘Latest Submission(s)’ tab with the requested </t>
  </si>
  <si>
    <t xml:space="preserve">details in relation to the latest submission period. Please do not try to list individual </t>
  </si>
  <si>
    <t xml:space="preserve">outcome details. We require you to supply a total figure representing all of the </t>
  </si>
  <si>
    <t xml:space="preserve">outcomes you are reporting under a particular contract/account number in a particular </t>
  </si>
  <si>
    <t xml:space="preserve">month. Once LAA Online is available for use, you will need to report your submission </t>
  </si>
  <si>
    <t xml:space="preserve">there also as normal. This is so we can calculate the change in contract balance as a </t>
  </si>
  <si>
    <t>consequence of this period of reporting submissions via contingency arrangement.</t>
  </si>
  <si>
    <t xml:space="preserve">Please enter a separate line for each monthly CIVIL, CRIME LOWER or </t>
  </si>
  <si>
    <r>
      <t>MEDIATION submission.</t>
    </r>
    <r>
      <rPr>
        <sz val="12"/>
        <color theme="1"/>
        <rFont val="Arial"/>
        <family val="2"/>
      </rPr>
      <t xml:space="preserve"> If you have fallen behind in making submissions and your </t>
    </r>
  </si>
  <si>
    <t xml:space="preserve">intention was to make multiple monthly submissions, please complete the relevant </t>
  </si>
  <si>
    <r>
      <t xml:space="preserve">number of rows – </t>
    </r>
    <r>
      <rPr>
        <b/>
        <sz val="12"/>
        <color theme="1"/>
        <rFont val="Arial"/>
        <family val="2"/>
      </rPr>
      <t>please do not add multiple months together</t>
    </r>
    <r>
      <rPr>
        <sz val="12"/>
        <color theme="1"/>
        <rFont val="Arial"/>
        <family val="2"/>
      </rPr>
      <t>.</t>
    </r>
  </si>
  <si>
    <t xml:space="preserve">Once you have completed this form save a copy of the completed spreadsheet on </t>
  </si>
  <si>
    <r>
      <t xml:space="preserve">your computer. You must </t>
    </r>
    <r>
      <rPr>
        <b/>
        <sz val="12"/>
        <color theme="1"/>
        <rFont val="Arial"/>
        <family val="2"/>
      </rPr>
      <t xml:space="preserve">save the spreadsheet with the name ‘CMCS 0N123C </t>
    </r>
  </si>
  <si>
    <r>
      <t>2025-06’</t>
    </r>
    <r>
      <rPr>
        <sz val="12"/>
        <color theme="1"/>
        <rFont val="Arial"/>
        <family val="2"/>
      </rPr>
      <t xml:space="preserve"> but please </t>
    </r>
    <r>
      <rPr>
        <b/>
        <sz val="12"/>
        <color theme="1"/>
        <rFont val="Arial"/>
        <family val="2"/>
      </rPr>
      <t>replace ‘0N123C’ with your account number</t>
    </r>
    <r>
      <rPr>
        <sz val="12"/>
        <color theme="1"/>
        <rFont val="Arial"/>
        <family val="2"/>
      </rPr>
      <t xml:space="preserve"> and </t>
    </r>
    <r>
      <rPr>
        <b/>
        <sz val="12"/>
        <color theme="1"/>
        <rFont val="Arial"/>
        <family val="2"/>
      </rPr>
      <t xml:space="preserve">replace </t>
    </r>
  </si>
  <si>
    <t>‘2025-06’ with the year and month you are submitting for.</t>
  </si>
  <si>
    <t>Total Submission Value</t>
  </si>
  <si>
    <t xml:space="preserve">Once the spreadsheet is saved, create an email with the subject line being the name </t>
  </si>
  <si>
    <t xml:space="preserve">of the saved spreadsheet as requested above. You can then attach a copy of the </t>
  </si>
  <si>
    <t xml:space="preserve">spreadsheet and email to CWASubmissions@justice.gov.uk to be processed. </t>
  </si>
  <si>
    <t>CMCS Version:</t>
  </si>
  <si>
    <t>Where can I download another copy of this form?</t>
  </si>
  <si>
    <t>(If you have multiple copies of this form to send us because you have reports to send for multiple account numbers, it does not matter whether you attach multiple copies of this spreadsheet to the same email or send them attached to separate emails.)</t>
  </si>
  <si>
    <t>If when you open this form your spreadsheet presents a warning about having disabled editing, please select the option to Enable editing so that your spreadsheet will let you enter information in this spreadsheet and save it at the end to send to the Legal Aid Agency.</t>
  </si>
  <si>
    <r>
      <t xml:space="preserve">This is the total aggregate figure for the submitted Fixed Fees, Standard Fees, Hourly Rates cases including any disbursements. </t>
    </r>
    <r>
      <rPr>
        <b/>
        <i/>
        <sz val="8"/>
        <color theme="1"/>
        <rFont val="Arial"/>
        <family val="2"/>
      </rPr>
      <t>This figure should include VAT where applicable.</t>
    </r>
  </si>
  <si>
    <t>NB: If you have multiple account numbers to report submissions for, you'll need to complete multiple copies of this form.</t>
  </si>
  <si>
    <t>If you think there is some reason why you cannot return your submissions data as an Excel spreadsheet then please contact us at CWASubmissions@justice.gov.uk to discuss this.</t>
  </si>
  <si>
    <t>https://www.gov.uk/guidance/legal-aid-agency-cyber-security-incident#monthly-claim-submissions</t>
  </si>
  <si>
    <t>Unless we have specifically given you permission to submit data in another format, we will not be able to process submissions in formats not specified above.</t>
  </si>
  <si>
    <t>Email the completed spreadsheet to CWASubmissions@justice.gov.uk.</t>
  </si>
  <si>
    <t>Failure to follow the guidance given in this document about how to provide details of your contract submission under these Contingency arrangements could result in delays in our processing your submission and therefore delays in the issue of your monthly contract payment.</t>
  </si>
  <si>
    <t>Can I use other formats to send in my monthly contract submission(s)?</t>
  </si>
  <si>
    <t>We are issuing these forms Contingency Monthly Contract Submission forms as Excel spreadsheets. We need you to return the completed Contingency Monthly Contract Submission form(s) as Excel spreadsheets attached to emails (i.e. not as Sharepoint links to files on your system) so we can process them efficiently. Please do not return this submission information in other file formats, such as Microsoft Word or Adobe PDF, as at present we cannot automate the processing of submissions data in those formats or held on servers outside the control of the LAA.</t>
  </si>
  <si>
    <t>(e.g. details of New Matter Starts or line-by-line submission information or screenshots of figures or individual outcomes drawn from the firm's case management system? What about details of certificated work?)</t>
  </si>
  <si>
    <t>When will we be paid in response to this submission?</t>
  </si>
  <si>
    <t>Can my email message to you forwarding a copy of your Contingency Monthly Contract Submission form also include information not specifically requested in that form?</t>
  </si>
  <si>
    <r>
      <t xml:space="preserve">The Contingency Monthly Contract Submission form is not intended to replace CWA's normal contract submission process, but rather to provide the Reconciliation Team with the minimum amount of information we will require to respond to your monthly submission data with an appropriate contract monthy payment. The Reconciliation Team plays no part in processing certificated work, so I hope the answer to that part of the question will be obvious. </t>
    </r>
    <r>
      <rPr>
        <i/>
        <sz val="12"/>
        <color theme="1"/>
        <rFont val="Arial"/>
        <family val="2"/>
      </rPr>
      <t xml:space="preserve">(In case it's not: no, we don't play any part in processing certificated work so sending us that sort of information will not be useful to us or to your firm. You may want to review the web page at </t>
    </r>
    <r>
      <rPr>
        <b/>
        <i/>
        <sz val="12"/>
        <color theme="1"/>
        <rFont val="Arial"/>
        <family val="2"/>
      </rPr>
      <t>https://www.gov.uk/guidance/legal-aid-agency-cyber-security-incident</t>
    </r>
    <r>
      <rPr>
        <i/>
        <sz val="12"/>
        <color theme="1"/>
        <rFont val="Arial"/>
        <family val="2"/>
      </rPr>
      <t xml:space="preserve"> for more information about other teams' Contingency arrangements for types of work they deal with.)</t>
    </r>
  </si>
  <si>
    <t>Please complete the Account number in the green cell to the left of this message BEFORE filling in the 'Latest submissions(s)' page of this form.</t>
  </si>
  <si>
    <t>Solicitor Account Number</t>
  </si>
  <si>
    <t>No - the total submission value should only include work previously billed on CWA. </t>
  </si>
  <si>
    <t>Is the submission deadline still 20th of each month? </t>
  </si>
  <si>
    <t>0.21 (29 Dec 2025)</t>
  </si>
  <si>
    <t xml:space="preserve">Save a copy of the completed form on your machine under the name 'CMCS 0N123C 2025-12' </t>
  </si>
  <si>
    <t>(If necessary, change '0N123C' and '2025-12' in the file name you use to reflect the contract number you are reporting and the submission period you are reporting.)</t>
  </si>
  <si>
    <t>From this submission cycle onwards we are returning to the 20th Jan 2026 as the submission deadline.</t>
  </si>
  <si>
    <t>Submissions are made one month in arrears; your Dec 2025 submissions are due by the 20th Jan 2026 deadline.</t>
  </si>
  <si>
    <t xml:space="preserve">Monthly contract payments that are submitted on time (no later than the 20th of the month following the submission period in question) normally result in a payment on the first Monday of the calendar month after that. </t>
  </si>
  <si>
    <t>For example, a December 2025 contract submission reported by the 20 Jan 2026 deadline would normally trigger a contract monthly payment due on Monday 2 February 2026.)</t>
  </si>
  <si>
    <t>20th of the following month.</t>
  </si>
  <si>
    <t xml:space="preserve">given month must be reported to the Reconciliation Team by 23:59:59 on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</si>
</sst>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mmm\-yyyy"/>
    <numFmt numFmtId="165" formatCode="mmm\ yyyy"/>
  </numFmts>
  <fonts count="21" x14ac:knownFonts="1">
    <font>
      <sz val="11"/>
      <color theme="1"/>
      <name val="Aptos Narrow"/>
      <family val="2"/>
      <scheme val="minor"/>
    </font>
    <font>
      <sz val="12"/>
      <color theme="1"/>
      <name val="Arial"/>
      <family val="2"/>
    </font>
    <font>
      <b/>
      <sz val="12"/>
      <color theme="1"/>
      <name val="Arial"/>
      <family val="2"/>
    </font>
    <font>
      <i/>
      <sz val="12"/>
      <color theme="1"/>
      <name val="Arial"/>
      <family val="2"/>
    </font>
    <font>
      <u/>
      <sz val="11"/>
      <color theme="10"/>
      <name val="Aptos Narrow"/>
      <family val="2"/>
      <scheme val="minor"/>
    </font>
    <font>
      <b/>
      <sz val="18"/>
      <color theme="0"/>
      <name val="Arial"/>
      <family val="2"/>
    </font>
    <font>
      <b/>
      <sz val="24"/>
      <color theme="1"/>
      <name val="Arial"/>
      <family val="2"/>
    </font>
    <font>
      <i/>
      <sz val="8"/>
      <color theme="1"/>
      <name val="Arial"/>
      <family val="2"/>
    </font>
    <font>
      <b/>
      <i/>
      <sz val="8"/>
      <color theme="1"/>
      <name val="Arial"/>
      <family val="2"/>
    </font>
    <font>
      <sz val="11"/>
      <color theme="1"/>
      <name val="Arial"/>
      <family val="2"/>
    </font>
    <font>
      <b/>
      <u/>
      <sz val="12"/>
      <color theme="1"/>
      <name val="Arial"/>
      <family val="2"/>
    </font>
    <font>
      <b/>
      <i/>
      <sz val="12"/>
      <color theme="1"/>
      <name val="Arial"/>
      <family val="2"/>
    </font>
    <font>
      <sz val="12"/>
      <color theme="1"/>
      <name val="Aptos"/>
      <family val="2"/>
    </font>
    <font>
      <b/>
      <sz val="12"/>
      <color theme="1"/>
      <name val="Aptos"/>
      <family val="2"/>
    </font>
    <font>
      <sz val="12"/>
      <color theme="1"/>
      <name val="Consolas"/>
      <family val="3"/>
    </font>
    <font>
      <i/>
      <sz val="10"/>
      <color theme="1"/>
      <name val="Consolas"/>
      <family val="3"/>
    </font>
    <font>
      <b/>
      <sz val="12"/>
      <color theme="0"/>
      <name val="Arial"/>
      <family val="2"/>
    </font>
    <font>
      <i/>
      <sz val="12"/>
      <name val="Arial"/>
      <family val="2"/>
    </font>
    <font>
      <b/>
      <i/>
      <sz val="12"/>
      <name val="Arial"/>
      <family val="2"/>
    </font>
    <font>
      <i/>
      <sz val="10"/>
      <color theme="1"/>
      <name val="Arial"/>
      <family val="2"/>
    </font>
    <font>
      <sz val="20"/>
      <color theme="1"/>
      <name val="Consolas"/>
      <family val="3"/>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bgColor indexed="64"/>
      </patternFill>
    </fill>
    <fill>
      <patternFill patternType="solid">
        <fgColor rgb="FFFFB5A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theme="0"/>
      </right>
      <top/>
      <bottom/>
      <diagonal/>
    </border>
  </borders>
  <cellStyleXfs count="2">
    <xf numFmtId="0" fontId="0" fillId="0" borderId="0"/>
    <xf numFmtId="0" fontId="4" fillId="0" borderId="0" applyNumberFormat="0" applyFill="0" applyBorder="0" applyAlignment="0" applyProtection="0"/>
  </cellStyleXfs>
  <cellXfs count="68">
    <xf numFmtId="0" fontId="0" fillId="0" borderId="0" xfId="0"/>
    <xf numFmtId="0" fontId="1" fillId="0" borderId="0" xfId="0" applyFont="1" applyAlignment="1">
      <alignment vertical="top"/>
    </xf>
    <xf numFmtId="0" fontId="2" fillId="0" borderId="0" xfId="0" applyFont="1" applyAlignment="1">
      <alignment vertical="top" wrapText="1"/>
    </xf>
    <xf numFmtId="2" fontId="0" fillId="0" borderId="0" xfId="0" applyNumberFormat="1"/>
    <xf numFmtId="164"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5" borderId="1" xfId="0" applyFont="1" applyFill="1" applyBorder="1" applyAlignment="1">
      <alignment horizontal="center" vertical="center"/>
    </xf>
    <xf numFmtId="8" fontId="1" fillId="0" borderId="1" xfId="0" applyNumberFormat="1" applyFont="1" applyBorder="1" applyAlignment="1" applyProtection="1">
      <alignment vertical="center"/>
      <protection locked="0"/>
    </xf>
    <xf numFmtId="49" fontId="1" fillId="0" borderId="1" xfId="0" applyNumberFormat="1" applyFont="1" applyBorder="1" applyAlignment="1" applyProtection="1">
      <alignment vertical="center" wrapText="1"/>
      <protection locked="0"/>
    </xf>
    <xf numFmtId="49" fontId="4" fillId="0" borderId="1" xfId="1" applyNumberFormat="1" applyBorder="1" applyAlignment="1" applyProtection="1">
      <alignment vertical="center" wrapText="1"/>
      <protection locked="0"/>
    </xf>
    <xf numFmtId="0" fontId="2" fillId="0" borderId="1" xfId="0" applyFont="1" applyBorder="1" applyAlignment="1">
      <alignment vertical="top" wrapText="1"/>
    </xf>
    <xf numFmtId="0" fontId="1" fillId="0" borderId="1" xfId="0" applyFont="1" applyBorder="1" applyAlignment="1">
      <alignment vertical="top"/>
    </xf>
    <xf numFmtId="0" fontId="7" fillId="0" borderId="1" xfId="0" applyFont="1" applyBorder="1" applyAlignment="1">
      <alignment vertical="top" wrapText="1"/>
    </xf>
    <xf numFmtId="0" fontId="2" fillId="0" borderId="1" xfId="0" applyFont="1" applyBorder="1" applyAlignment="1">
      <alignment horizontal="center" vertical="center" wrapText="1"/>
    </xf>
    <xf numFmtId="0" fontId="1" fillId="0" borderId="1" xfId="0" applyFont="1" applyBorder="1" applyAlignment="1">
      <alignmen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vertical="top"/>
    </xf>
    <xf numFmtId="0" fontId="1" fillId="5" borderId="4"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8" fontId="1" fillId="0" borderId="4"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4" fillId="0" borderId="4" xfId="1" applyNumberForma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8"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wrapText="1"/>
      <protection locked="0"/>
    </xf>
    <xf numFmtId="49" fontId="4" fillId="0" borderId="1" xfId="1" applyNumberFormat="1" applyBorder="1" applyAlignment="1" applyProtection="1">
      <alignment horizontal="center" vertical="center" wrapText="1"/>
      <protection locked="0"/>
    </xf>
    <xf numFmtId="0" fontId="1" fillId="0" borderId="0" xfId="0" applyFont="1" applyAlignment="1">
      <alignment vertical="top" wrapText="1"/>
    </xf>
    <xf numFmtId="0" fontId="1" fillId="0" borderId="0" xfId="0" applyFont="1"/>
    <xf numFmtId="0" fontId="13" fillId="0" borderId="0" xfId="0" applyFont="1" applyAlignment="1">
      <alignment vertical="top" wrapText="1"/>
    </xf>
    <xf numFmtId="0" fontId="1" fillId="0" borderId="0" xfId="0" applyFont="1" applyAlignment="1">
      <alignment vertical="center"/>
    </xf>
    <xf numFmtId="0" fontId="12" fillId="0" borderId="0" xfId="0" applyFont="1" applyAlignment="1">
      <alignment vertical="top" wrapText="1"/>
    </xf>
    <xf numFmtId="0" fontId="2" fillId="0" borderId="0" xfId="0" applyFont="1"/>
    <xf numFmtId="0" fontId="2" fillId="0" borderId="0" xfId="0" applyFont="1" applyAlignment="1">
      <alignment vertical="center"/>
    </xf>
    <xf numFmtId="0" fontId="1" fillId="5" borderId="0" xfId="0" applyFont="1" applyFill="1" applyAlignment="1">
      <alignment horizontal="right" vertical="top"/>
    </xf>
    <xf numFmtId="0" fontId="14" fillId="5" borderId="0" xfId="0" applyFont="1" applyFill="1" applyAlignment="1">
      <alignment vertical="top"/>
    </xf>
    <xf numFmtId="0" fontId="1" fillId="5" borderId="0" xfId="0" applyFont="1" applyFill="1" applyAlignment="1">
      <alignment vertical="top"/>
    </xf>
    <xf numFmtId="49" fontId="9" fillId="0" borderId="1" xfId="0" applyNumberFormat="1" applyFont="1" applyBorder="1" applyAlignment="1">
      <alignment horizontal="center" vertical="center"/>
    </xf>
    <xf numFmtId="164" fontId="14" fillId="4" borderId="2" xfId="0" applyNumberFormat="1" applyFont="1" applyFill="1" applyBorder="1" applyAlignment="1" applyProtection="1">
      <alignment horizontal="center" vertical="center" wrapText="1"/>
      <protection locked="0"/>
    </xf>
    <xf numFmtId="49" fontId="20" fillId="4" borderId="8" xfId="0" applyNumberFormat="1" applyFont="1" applyFill="1" applyBorder="1" applyAlignment="1" applyProtection="1">
      <alignment horizontal="center" vertical="center" wrapText="1"/>
      <protection locked="0"/>
    </xf>
    <xf numFmtId="164" fontId="9" fillId="0" borderId="1" xfId="0" applyNumberFormat="1" applyFont="1" applyBorder="1" applyAlignment="1">
      <alignment horizontal="center" vertical="center"/>
    </xf>
    <xf numFmtId="165" fontId="9" fillId="0" borderId="4" xfId="0" applyNumberFormat="1" applyFont="1" applyBorder="1" applyAlignment="1" applyProtection="1">
      <alignment horizontal="center" vertical="center"/>
      <protection locked="0"/>
    </xf>
    <xf numFmtId="165" fontId="9" fillId="0" borderId="1" xfId="0" applyNumberFormat="1" applyFont="1" applyBorder="1" applyAlignment="1" applyProtection="1">
      <alignment horizontal="center" vertical="center"/>
      <protection locked="0"/>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vertical="top" wrapText="1"/>
    </xf>
    <xf numFmtId="0" fontId="2" fillId="0" borderId="0" xfId="0" applyFont="1" applyAlignment="1">
      <alignment vertical="top" wrapText="1"/>
    </xf>
    <xf numFmtId="0" fontId="6" fillId="3" borderId="0" xfId="0" applyFont="1" applyFill="1" applyAlignment="1">
      <alignment horizontal="left" vertical="center"/>
    </xf>
    <xf numFmtId="0" fontId="1" fillId="0" borderId="0" xfId="0" applyFont="1" applyAlignment="1">
      <alignment vertical="top" wrapText="1"/>
    </xf>
    <xf numFmtId="0" fontId="1" fillId="0" borderId="0" xfId="0" applyFont="1" applyAlignment="1">
      <alignment vertical="center" wrapText="1"/>
    </xf>
    <xf numFmtId="0" fontId="11" fillId="0" borderId="0" xfId="0" applyFont="1" applyAlignment="1">
      <alignment horizontal="left" vertical="center" wrapText="1" indent="1"/>
    </xf>
    <xf numFmtId="0" fontId="15" fillId="8" borderId="0" xfId="0" applyFont="1" applyFill="1" applyAlignment="1">
      <alignment horizontal="left" vertical="top" wrapText="1"/>
    </xf>
    <xf numFmtId="0" fontId="15" fillId="8" borderId="9" xfId="0" applyFont="1" applyFill="1" applyBorder="1" applyAlignment="1">
      <alignment horizontal="left" vertical="top"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17" fillId="7" borderId="0" xfId="0" applyFont="1" applyFill="1" applyAlignment="1">
      <alignment vertical="top" wrapText="1"/>
    </xf>
    <xf numFmtId="0" fontId="18" fillId="7" borderId="0" xfId="0" applyFont="1" applyFill="1" applyAlignment="1">
      <alignment vertical="top" wrapText="1"/>
    </xf>
    <xf numFmtId="0" fontId="6" fillId="3" borderId="0" xfId="0" applyFont="1" applyFill="1" applyAlignment="1">
      <alignment horizontal="center" vertical="top"/>
    </xf>
    <xf numFmtId="0" fontId="16" fillId="2" borderId="0" xfId="0" applyFont="1" applyFill="1" applyAlignment="1">
      <alignment vertical="top"/>
    </xf>
    <xf numFmtId="0" fontId="16" fillId="2" borderId="0" xfId="0" applyFont="1" applyFill="1" applyAlignment="1">
      <alignment vertical="top" wrapText="1"/>
    </xf>
    <xf numFmtId="0" fontId="4" fillId="6" borderId="0" xfId="1" applyFill="1" applyAlignment="1" applyProtection="1">
      <alignment vertical="top"/>
      <protection locked="0"/>
    </xf>
  </cellXfs>
  <cellStyles count="2">
    <cellStyle name="Hyperlink" xfId="1" builtinId="8"/>
    <cellStyle name="Normal" xfId="0" builtinId="0"/>
  </cellStyles>
  <dxfs count="6">
    <dxf>
      <font>
        <color theme="0" tint="-0.24994659260841701"/>
      </font>
    </dxf>
    <dxf>
      <font>
        <color theme="0" tint="-0.24994659260841701"/>
      </font>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ont>
        <b val="0"/>
        <i val="0"/>
        <color theme="0"/>
      </font>
      <fill>
        <patternFill>
          <bgColor theme="9"/>
        </patternFill>
      </fill>
    </dxf>
    <dxf>
      <font>
        <color theme="0"/>
      </font>
      <fill>
        <patternFill>
          <bgColor rgb="FFC00000"/>
        </patternFill>
      </fill>
    </dxf>
  </dxfs>
  <tableStyles count="0" defaultTableStyle="TableStyleMedium2" defaultPivotStyle="PivotStyleLight16"/>
  <colors>
    <mruColors>
      <color rgb="FFFFB5A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uidance/legal-aid-agency-cyber-security-incid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4542-94C7-442D-8CAD-83A02BBD59D5}">
  <sheetPr codeName="Sheet1"/>
  <dimension ref="A1:P13"/>
  <sheetViews>
    <sheetView showGridLines="0" showRowColHeaders="0" tabSelected="1" zoomScale="115" zoomScaleNormal="115" workbookViewId="0">
      <selection activeCell="C4" sqref="C4"/>
    </sheetView>
  </sheetViews>
  <sheetFormatPr defaultColWidth="8.7265625" defaultRowHeight="15.5" x14ac:dyDescent="0.35"/>
  <cols>
    <col min="1" max="5" width="15.453125" style="1" customWidth="1"/>
    <col min="6" max="16384" width="8.7265625" style="1"/>
  </cols>
  <sheetData>
    <row r="1" spans="1:16" ht="45" customHeight="1" x14ac:dyDescent="0.35">
      <c r="A1" s="48" t="s">
        <v>0</v>
      </c>
      <c r="B1" s="48"/>
      <c r="C1" s="48"/>
      <c r="D1" s="48"/>
      <c r="E1" s="48"/>
      <c r="G1" s="46" t="s">
        <v>71</v>
      </c>
      <c r="H1" s="46"/>
      <c r="I1" s="46"/>
      <c r="J1" s="46"/>
      <c r="K1" s="46"/>
      <c r="L1" s="46"/>
      <c r="M1" s="46"/>
      <c r="N1" s="46"/>
      <c r="O1" s="46"/>
      <c r="P1" s="46"/>
    </row>
    <row r="2" spans="1:16" ht="15" customHeight="1" x14ac:dyDescent="0.35">
      <c r="A2"/>
      <c r="B2"/>
      <c r="C2"/>
      <c r="D2"/>
      <c r="E2"/>
      <c r="G2" s="46"/>
      <c r="H2" s="46"/>
      <c r="I2" s="46"/>
      <c r="J2" s="46"/>
      <c r="K2" s="46"/>
      <c r="L2" s="46"/>
      <c r="M2" s="46"/>
      <c r="N2" s="46"/>
      <c r="O2" s="46"/>
      <c r="P2" s="46"/>
    </row>
    <row r="3" spans="1:16" ht="45" customHeight="1" thickBot="1" x14ac:dyDescent="0.4">
      <c r="A3" s="47" t="s">
        <v>1</v>
      </c>
      <c r="B3" s="49"/>
      <c r="C3" s="49"/>
      <c r="D3" s="49"/>
      <c r="E3" s="49"/>
    </row>
    <row r="4" spans="1:16" ht="60" customHeight="1" thickBot="1" x14ac:dyDescent="0.4">
      <c r="A4" s="50" t="s">
        <v>86</v>
      </c>
      <c r="B4" s="50"/>
      <c r="C4" s="40"/>
      <c r="D4" s="52" t="s">
        <v>85</v>
      </c>
      <c r="E4" s="52"/>
      <c r="F4" s="53"/>
      <c r="G4"/>
      <c r="H4"/>
      <c r="I4"/>
      <c r="J4"/>
      <c r="K4"/>
      <c r="L4"/>
      <c r="M4"/>
      <c r="N4"/>
      <c r="O4"/>
      <c r="P4"/>
    </row>
    <row r="5" spans="1:16" ht="30" customHeight="1" thickBot="1" x14ac:dyDescent="0.4">
      <c r="A5" s="50" t="s">
        <v>2</v>
      </c>
      <c r="B5" s="50"/>
      <c r="C5" s="39">
        <v>45992</v>
      </c>
      <c r="D5" s="44" t="str">
        <f>IF(ISNUMBER($C$5),TEXT($C$5,"mmmm yyyy"),"")</f>
        <v>December 2025</v>
      </c>
      <c r="E5" s="45"/>
      <c r="F5" s="45"/>
    </row>
    <row r="6" spans="1:16" ht="15" customHeight="1" x14ac:dyDescent="0.35">
      <c r="A6" s="5"/>
      <c r="B6" s="5"/>
      <c r="C6"/>
      <c r="D6" s="6"/>
      <c r="E6" s="6"/>
    </row>
    <row r="7" spans="1:16" ht="30" customHeight="1" x14ac:dyDescent="0.35">
      <c r="A7" s="51" t="s">
        <v>73</v>
      </c>
      <c r="B7" s="51"/>
      <c r="C7" s="51"/>
      <c r="D7" s="51"/>
      <c r="E7" s="51"/>
    </row>
    <row r="8" spans="1:16" ht="30" customHeight="1" x14ac:dyDescent="0.35">
      <c r="A8" s="5"/>
      <c r="B8" s="5"/>
      <c r="C8"/>
      <c r="D8" s="6"/>
      <c r="E8" s="6"/>
    </row>
    <row r="9" spans="1:16" ht="30" customHeight="1" x14ac:dyDescent="0.35">
      <c r="A9" s="47" t="s">
        <v>41</v>
      </c>
      <c r="B9" s="47"/>
      <c r="C9" s="47"/>
      <c r="D9" s="47"/>
      <c r="E9" s="47"/>
    </row>
    <row r="10" spans="1:16" ht="30" customHeight="1" x14ac:dyDescent="0.35">
      <c r="A10" s="2"/>
      <c r="B10" s="2"/>
      <c r="C10" s="2"/>
      <c r="D10" s="2"/>
      <c r="E10" s="2"/>
    </row>
    <row r="11" spans="1:16" ht="45" customHeight="1" x14ac:dyDescent="0.35">
      <c r="A11" s="47" t="s">
        <v>3</v>
      </c>
      <c r="B11" s="47"/>
      <c r="C11" s="47"/>
      <c r="D11" s="47"/>
      <c r="E11" s="47"/>
    </row>
    <row r="12" spans="1:16" ht="60" customHeight="1" x14ac:dyDescent="0.35">
      <c r="A12" s="47" t="s">
        <v>4</v>
      </c>
      <c r="B12" s="47"/>
      <c r="C12" s="47"/>
      <c r="D12" s="47"/>
      <c r="E12" s="47"/>
    </row>
    <row r="13" spans="1:16" ht="30" customHeight="1" x14ac:dyDescent="0.35">
      <c r="A13" s="47" t="s">
        <v>5</v>
      </c>
      <c r="B13" s="47"/>
      <c r="C13" s="47"/>
      <c r="D13" s="47"/>
      <c r="E13" s="47"/>
    </row>
  </sheetData>
  <sheetProtection algorithmName="SHA-512" hashValue="p5cacNaaYE6JdTuft0Cc5SEYgPA6xUH8eEfUeqE12aMBQogvP88E/Qpm41yRhHOH7x8qKUjNNgRjATJqhXqEXw==" saltValue="frwpWQudMLh1ceZ/5KAGig==" spinCount="100000" sheet="1" objects="1" scenarios="1" selectLockedCells="1"/>
  <mergeCells count="12">
    <mergeCell ref="D5:F5"/>
    <mergeCell ref="G1:P2"/>
    <mergeCell ref="A12:E12"/>
    <mergeCell ref="A13:E13"/>
    <mergeCell ref="A1:E1"/>
    <mergeCell ref="A11:E11"/>
    <mergeCell ref="A9:E9"/>
    <mergeCell ref="A3:E3"/>
    <mergeCell ref="A4:B4"/>
    <mergeCell ref="A5:B5"/>
    <mergeCell ref="A7:E7"/>
    <mergeCell ref="D4:F4"/>
  </mergeCells>
  <conditionalFormatting sqref="D4:F4">
    <cfRule type="expression" dxfId="5" priority="1">
      <formula>LEN($C$4)&lt;&gt;6</formula>
    </cfRule>
    <cfRule type="expression" dxfId="4" priority="2">
      <formula>LEN($C$4)=6</formula>
    </cfRule>
  </conditionalFormatting>
  <dataValidations count="2">
    <dataValidation type="date" operator="greaterThanOrEqual" allowBlank="1" showInputMessage="1" showErrorMessage="1" errorTitle="This field requires a date" error="Do not enter text in this field." promptTitle="Submission period" prompt="Please enter both the month and year of the submission period. Do not try to enter multiple dates or a range of dates in this field. The primary purpose of this form is for you to report contract work reported in a single month." sqref="C5" xr:uid="{E19CF9DD-DE2B-4FBF-866E-0EBB7FC3D620}">
      <formula1>45778</formula1>
    </dataValidation>
    <dataValidation type="textLength" allowBlank="1" showInputMessage="1" showErrorMessage="1" errorTitle="Invalied data" error="The Account Number you enter must be 6 characters long:_x000a_1 Number_x000a_1 Letter_x000a_3 Numbers_x000a_1 Letter" promptTitle="Enter 6 characters" prompt="A Solicitor Account Number is always 6 characters long, in the format 1N123Z." sqref="C4" xr:uid="{BA8E3291-F7BA-4DCE-914E-FA12B06DF45A}">
      <formula1>6</formula1>
      <formula2>6</formula2>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DFB5-6AB6-4FFB-9DC7-E4E31B125547}">
  <sheetPr codeName="Sheet2"/>
  <dimension ref="A1:F111"/>
  <sheetViews>
    <sheetView showGridLines="0" showRowColHeaders="0" zoomScaleNormal="100" zoomScalePageLayoutView="25" workbookViewId="0">
      <selection activeCell="A13" sqref="A13"/>
    </sheetView>
  </sheetViews>
  <sheetFormatPr defaultColWidth="8.7265625" defaultRowHeight="15.5" x14ac:dyDescent="0.35"/>
  <cols>
    <col min="1" max="5" width="16.6328125" style="1" customWidth="1"/>
    <col min="6" max="6" width="15.453125" style="1" customWidth="1"/>
    <col min="7" max="7" width="75.6328125" style="1" customWidth="1"/>
    <col min="8" max="16384" width="8.7265625" style="1"/>
  </cols>
  <sheetData>
    <row r="1" spans="1:6" ht="45" customHeight="1" x14ac:dyDescent="0.35">
      <c r="A1" s="54" t="s">
        <v>42</v>
      </c>
      <c r="B1" s="54"/>
      <c r="C1" s="54"/>
      <c r="D1" s="54"/>
      <c r="E1" s="54"/>
    </row>
    <row r="2" spans="1:6" ht="30" customHeight="1" x14ac:dyDescent="0.35"/>
    <row r="3" spans="1:6" ht="15" customHeight="1" x14ac:dyDescent="0.35">
      <c r="A3" s="18" t="s">
        <v>6</v>
      </c>
      <c r="F3" s="2"/>
    </row>
    <row r="4" spans="1:6" ht="15" customHeight="1" x14ac:dyDescent="0.35">
      <c r="A4" s="1" t="s">
        <v>43</v>
      </c>
      <c r="F4" s="28"/>
    </row>
    <row r="5" spans="1:6" ht="15" customHeight="1" x14ac:dyDescent="0.35">
      <c r="A5" s="1" t="s">
        <v>44</v>
      </c>
      <c r="F5" s="28"/>
    </row>
    <row r="6" spans="1:6" ht="15" customHeight="1" x14ac:dyDescent="0.35">
      <c r="F6" s="28"/>
    </row>
    <row r="7" spans="1:6" ht="15" customHeight="1" x14ac:dyDescent="0.35">
      <c r="F7" s="28"/>
    </row>
    <row r="8" spans="1:6" ht="15" customHeight="1" x14ac:dyDescent="0.35">
      <c r="A8" s="1" t="s">
        <v>45</v>
      </c>
      <c r="F8" s="28"/>
    </row>
    <row r="9" spans="1:6" ht="15" customHeight="1" x14ac:dyDescent="0.35">
      <c r="A9" s="1" t="s">
        <v>46</v>
      </c>
      <c r="F9" s="28"/>
    </row>
    <row r="10" spans="1:6" ht="15" customHeight="1" x14ac:dyDescent="0.35">
      <c r="A10" s="1" t="s">
        <v>47</v>
      </c>
      <c r="F10" s="28"/>
    </row>
    <row r="11" spans="1:6" ht="15" customHeight="1" x14ac:dyDescent="0.35">
      <c r="A11" s="1" t="s">
        <v>48</v>
      </c>
    </row>
    <row r="12" spans="1:6" ht="15" customHeight="1" x14ac:dyDescent="0.35">
      <c r="A12" s="1" t="s">
        <v>97</v>
      </c>
    </row>
    <row r="13" spans="1:6" ht="15" customHeight="1" x14ac:dyDescent="0.35">
      <c r="A13" s="1" t="s">
        <v>96</v>
      </c>
    </row>
    <row r="14" spans="1:6" ht="15" customHeight="1" x14ac:dyDescent="0.35"/>
    <row r="15" spans="1:6" ht="15" customHeight="1" x14ac:dyDescent="0.35"/>
    <row r="16" spans="1:6" ht="15" customHeight="1" x14ac:dyDescent="0.35">
      <c r="A16" s="1" t="s">
        <v>49</v>
      </c>
      <c r="B16" s="2"/>
      <c r="C16" s="2"/>
      <c r="D16" s="2"/>
      <c r="E16" s="2"/>
    </row>
    <row r="17" spans="1:5" ht="15" customHeight="1" x14ac:dyDescent="0.35">
      <c r="A17" s="1" t="s">
        <v>50</v>
      </c>
      <c r="B17" s="28"/>
      <c r="C17" s="28"/>
      <c r="D17" s="28"/>
      <c r="E17" s="28"/>
    </row>
    <row r="18" spans="1:5" ht="15" customHeight="1" x14ac:dyDescent="0.35">
      <c r="A18" s="29" t="s">
        <v>51</v>
      </c>
      <c r="B18" s="28"/>
      <c r="C18" s="28"/>
      <c r="D18" s="28"/>
      <c r="E18" s="28"/>
    </row>
    <row r="19" spans="1:5" ht="15" customHeight="1" x14ac:dyDescent="0.35">
      <c r="A19" s="29" t="s">
        <v>52</v>
      </c>
      <c r="B19" s="28"/>
      <c r="C19" s="28"/>
      <c r="D19" s="28"/>
      <c r="E19" s="28"/>
    </row>
    <row r="20" spans="1:5" ht="15" customHeight="1" x14ac:dyDescent="0.35">
      <c r="A20" s="29" t="s">
        <v>53</v>
      </c>
      <c r="B20" s="28"/>
      <c r="C20" s="28"/>
      <c r="D20" s="28"/>
      <c r="E20" s="28"/>
    </row>
    <row r="21" spans="1:5" ht="15" customHeight="1" x14ac:dyDescent="0.35">
      <c r="A21" s="29" t="s">
        <v>54</v>
      </c>
      <c r="B21" s="30"/>
      <c r="C21" s="30"/>
      <c r="D21" s="30"/>
      <c r="E21" s="30"/>
    </row>
    <row r="22" spans="1:5" ht="15" customHeight="1" x14ac:dyDescent="0.35">
      <c r="A22" s="31" t="s">
        <v>55</v>
      </c>
      <c r="B22" s="32"/>
      <c r="C22" s="32"/>
      <c r="D22" s="32"/>
      <c r="E22" s="32"/>
    </row>
    <row r="23" spans="1:5" ht="15" customHeight="1" x14ac:dyDescent="0.35">
      <c r="B23" s="32"/>
      <c r="C23" s="32"/>
      <c r="D23" s="32"/>
      <c r="E23" s="32"/>
    </row>
    <row r="24" spans="1:5" ht="15" customHeight="1" x14ac:dyDescent="0.35">
      <c r="A24" s="33" t="s">
        <v>56</v>
      </c>
    </row>
    <row r="25" spans="1:5" ht="15" customHeight="1" x14ac:dyDescent="0.35">
      <c r="A25" s="33" t="s">
        <v>57</v>
      </c>
    </row>
    <row r="26" spans="1:5" ht="15" customHeight="1" x14ac:dyDescent="0.35">
      <c r="A26" s="29" t="s">
        <v>58</v>
      </c>
    </row>
    <row r="27" spans="1:5" ht="15" customHeight="1" x14ac:dyDescent="0.35">
      <c r="A27" s="29" t="s">
        <v>59</v>
      </c>
    </row>
    <row r="28" spans="1:5" ht="15" customHeight="1" x14ac:dyDescent="0.35">
      <c r="A28" s="34"/>
    </row>
    <row r="29" spans="1:5" ht="15" customHeight="1" x14ac:dyDescent="0.35">
      <c r="A29" s="29" t="s">
        <v>60</v>
      </c>
    </row>
    <row r="30" spans="1:5" ht="15" customHeight="1" x14ac:dyDescent="0.35">
      <c r="A30" s="29" t="s">
        <v>61</v>
      </c>
    </row>
    <row r="31" spans="1:5" ht="15" customHeight="1" x14ac:dyDescent="0.35">
      <c r="A31" s="33" t="s">
        <v>62</v>
      </c>
    </row>
    <row r="32" spans="1:5" ht="15" customHeight="1" x14ac:dyDescent="0.35">
      <c r="A32" s="34" t="s">
        <v>63</v>
      </c>
    </row>
    <row r="33" spans="1:1" ht="15" customHeight="1" x14ac:dyDescent="0.35"/>
    <row r="34" spans="1:1" ht="15" customHeight="1" x14ac:dyDescent="0.35">
      <c r="A34" s="29" t="s">
        <v>65</v>
      </c>
    </row>
    <row r="35" spans="1:1" ht="15" customHeight="1" x14ac:dyDescent="0.35">
      <c r="A35" s="29" t="s">
        <v>66</v>
      </c>
    </row>
    <row r="36" spans="1:1" ht="15" customHeight="1" x14ac:dyDescent="0.35">
      <c r="A36" s="1" t="s">
        <v>67</v>
      </c>
    </row>
    <row r="37" spans="1:1" ht="15" customHeight="1" x14ac:dyDescent="0.35"/>
    <row r="38" spans="1:1" ht="15" customHeight="1" x14ac:dyDescent="0.35"/>
    <row r="39" spans="1:1" ht="15" customHeight="1" x14ac:dyDescent="0.35"/>
    <row r="40" spans="1:1" ht="15" customHeight="1" x14ac:dyDescent="0.35"/>
    <row r="41" spans="1:1" ht="15" customHeight="1" x14ac:dyDescent="0.35"/>
    <row r="42" spans="1:1" ht="15" customHeight="1" x14ac:dyDescent="0.35"/>
    <row r="43" spans="1:1" ht="15" customHeight="1" x14ac:dyDescent="0.35"/>
    <row r="44" spans="1:1" ht="15" customHeight="1" x14ac:dyDescent="0.35"/>
    <row r="45" spans="1:1" ht="15" customHeight="1" x14ac:dyDescent="0.35"/>
    <row r="46" spans="1:1" ht="15" customHeight="1" x14ac:dyDescent="0.35"/>
    <row r="47" spans="1:1" ht="15" customHeight="1" x14ac:dyDescent="0.35"/>
    <row r="48" spans="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sheetData>
  <sheetProtection algorithmName="SHA-512" hashValue="MugHsroWawuDZPulrFY7rnbcta434fnth5+F5lFKHtAFCpEJUbOlweuUXs+ibGfI2y7jqxqdr0xad63G1U7AzA==" saltValue="DfYoDKj/ptT5EEYEX7dFgg==" spinCount="100000" sheet="1" objects="1" scenarios="1" selectLockedCells="1"/>
  <mergeCells count="1">
    <mergeCell ref="A1:E1"/>
  </mergeCells>
  <pageMargins left="0.7" right="0.7" top="0.75" bottom="0.75" header="0.3" footer="0.3"/>
  <pageSetup paperSize="9" orientation="portrait" r:id="rId1"/>
  <headerFooter>
    <oddHeader>&amp;C&amp;"Calibri"&amp;12&amp;K000000 OFFICIAL - SENSITIVE&amp;1#_x000D_</oddHeader>
    <oddFooter>&amp;C_x000D_&amp;1#&amp;"Calibri"&amp;12&amp;K000000 OFFICIAL - 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BEE-95A3-48CA-909D-02E73298BF92}">
  <sheetPr codeName="Sheet3"/>
  <dimension ref="A1:H13"/>
  <sheetViews>
    <sheetView showGridLines="0" showRowColHeaders="0" zoomScaleNormal="100" workbookViewId="0">
      <selection activeCell="C6" sqref="C6"/>
    </sheetView>
  </sheetViews>
  <sheetFormatPr defaultColWidth="8.7265625" defaultRowHeight="15.5" x14ac:dyDescent="0.35"/>
  <cols>
    <col min="1" max="8" width="15.453125" style="1" customWidth="1"/>
    <col min="9" max="16384" width="8.7265625" style="1"/>
  </cols>
  <sheetData>
    <row r="1" spans="1:8" ht="45" customHeight="1" x14ac:dyDescent="0.35">
      <c r="A1" s="55" t="str">
        <f>UPPER(_xlfn.CONCAT("③ ",TEXT(Introduction!$D$5,"MMMM YYYY "),"contract submission(s)"))</f>
        <v>③ DECEMBER 2025 CONTRACT SUBMISSION(S)</v>
      </c>
      <c r="B1" s="55"/>
      <c r="C1" s="55"/>
      <c r="D1" s="55"/>
      <c r="E1" s="55"/>
      <c r="F1" s="55"/>
      <c r="G1" s="55"/>
      <c r="H1"/>
    </row>
    <row r="2" spans="1:8" ht="14.25" customHeight="1" x14ac:dyDescent="0.35">
      <c r="A2" s="57"/>
      <c r="B2" s="57"/>
      <c r="C2" s="57"/>
      <c r="D2" s="57"/>
      <c r="E2" s="57"/>
      <c r="F2" s="57"/>
      <c r="G2" s="57"/>
    </row>
    <row r="3" spans="1:8" ht="30" customHeight="1" x14ac:dyDescent="0.35">
      <c r="A3" s="56" t="str">
        <f>IF(Introduction!$C$5=0,"Latest Monthly Contract Submissions",TEXT(Introduction!$C$5,"MMMM YYYY") &amp; " Monthly Contract Submissions")</f>
        <v>December 2025 Monthly Contract Submissions</v>
      </c>
      <c r="B3" s="56"/>
      <c r="C3" s="56"/>
      <c r="D3" s="56"/>
      <c r="E3" s="56"/>
      <c r="F3" s="56"/>
      <c r="G3" s="56"/>
      <c r="H3"/>
    </row>
    <row r="4" spans="1:8" ht="45" customHeight="1" x14ac:dyDescent="0.35">
      <c r="A4" s="14" t="s">
        <v>7</v>
      </c>
      <c r="B4" s="14" t="s">
        <v>8</v>
      </c>
      <c r="C4" s="14" t="s">
        <v>64</v>
      </c>
      <c r="D4" s="14" t="s">
        <v>9</v>
      </c>
      <c r="E4" s="14" t="s">
        <v>10</v>
      </c>
      <c r="F4" s="14" t="s">
        <v>11</v>
      </c>
      <c r="G4" s="14" t="s">
        <v>12</v>
      </c>
    </row>
    <row r="5" spans="1:8" ht="120" customHeight="1" x14ac:dyDescent="0.35">
      <c r="A5" s="15"/>
      <c r="B5" s="16" t="s">
        <v>13</v>
      </c>
      <c r="C5" s="16" t="s">
        <v>72</v>
      </c>
      <c r="D5" s="16"/>
      <c r="E5" s="17"/>
      <c r="F5" s="15"/>
      <c r="G5" s="15"/>
    </row>
    <row r="6" spans="1:8" ht="30" customHeight="1" x14ac:dyDescent="0.35">
      <c r="A6" s="7" t="str">
        <f>IF(Introduction!$C$4=0,"",laa_acc_no)</f>
        <v/>
      </c>
      <c r="B6" s="38" t="s">
        <v>14</v>
      </c>
      <c r="C6" s="8"/>
      <c r="D6" s="41" t="str">
        <f>IF(LEN($B6)=0,"",IF(LEN(Introduction!$D$5)&gt;0,Introduction!$D$5,""))</f>
        <v>December 2025</v>
      </c>
      <c r="E6" s="9"/>
      <c r="F6" s="10"/>
      <c r="G6" s="9"/>
    </row>
    <row r="7" spans="1:8" ht="30" customHeight="1" x14ac:dyDescent="0.35">
      <c r="A7" s="7" t="str">
        <f>IF(Introduction!$C$4=0,"",laa_acc_no)</f>
        <v/>
      </c>
      <c r="B7" s="38" t="s">
        <v>15</v>
      </c>
      <c r="C7" s="8"/>
      <c r="D7" s="41" t="str">
        <f>IF(LEN($B7)=0,"",IF(LEN(Introduction!$D$5)&gt;0,Introduction!$D$5,""))</f>
        <v>December 2025</v>
      </c>
      <c r="E7" s="9"/>
      <c r="F7" s="10"/>
      <c r="G7" s="9"/>
    </row>
    <row r="8" spans="1:8" ht="30" customHeight="1" x14ac:dyDescent="0.35">
      <c r="A8" s="7" t="str">
        <f>IF(Introduction!$C$4=0,"",laa_acc_no)</f>
        <v/>
      </c>
      <c r="B8" s="38" t="s">
        <v>16</v>
      </c>
      <c r="C8" s="8"/>
      <c r="D8" s="41" t="str">
        <f>IF(LEN($B8)=0,"",IF(LEN(Introduction!$D$5)&gt;0,Introduction!$D$5,""))</f>
        <v>December 2025</v>
      </c>
      <c r="E8" s="9"/>
      <c r="F8" s="10"/>
      <c r="G8" s="9"/>
    </row>
    <row r="9" spans="1:8" ht="15" customHeight="1" x14ac:dyDescent="0.35"/>
    <row r="10" spans="1:8" ht="15" customHeight="1" x14ac:dyDescent="0.35">
      <c r="A10" s="1" t="str">
        <f>IF(AND(A6="",A7="",A8=""),"If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11" spans="1:8" ht="15" customHeight="1" x14ac:dyDescent="0.35">
      <c r="A11" s="1" t="str">
        <f>IF(AND(A6="",A7="",A8=""),"Please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row r="12" spans="1:8" ht="15" customHeight="1" x14ac:dyDescent="0.35"/>
    <row r="13" spans="1:8" ht="85" customHeight="1" x14ac:dyDescent="0.35">
      <c r="A13" s="49" t="s">
        <v>17</v>
      </c>
      <c r="B13" s="49"/>
      <c r="C13" s="49"/>
      <c r="D13" s="49"/>
      <c r="E13" s="49"/>
      <c r="F13" s="49"/>
      <c r="G13" s="49"/>
    </row>
  </sheetData>
  <sheetProtection algorithmName="SHA-512" hashValue="jaO/sR9edhadP2e0rhmilUmNAScIM5A7bnKpRQdlP7+8mxKgtSS0Hvy7bkDRrQkeisIhLn4BWSTSpQbIRvurVQ==" saltValue="kaYyhmHpXqIcnPvFvN7Qig==" spinCount="100000" sheet="1" objects="1" scenarios="1" selectLockedCells="1"/>
  <mergeCells count="4">
    <mergeCell ref="A13:G13"/>
    <mergeCell ref="A1:G1"/>
    <mergeCell ref="A3:G3"/>
    <mergeCell ref="A2:G2"/>
  </mergeCells>
  <conditionalFormatting sqref="B6:B8">
    <cfRule type="expression" dxfId="2" priority="9">
      <formula>COUNTIF($B$6:$B$8,B6)&gt;1</formula>
    </cfRule>
  </conditionalFormatting>
  <conditionalFormatting sqref="C6:G8">
    <cfRule type="expression" dxfId="1" priority="5">
      <formula>RIGHT($B6,3)="N/A"</formula>
    </cfRule>
  </conditionalFormatting>
  <dataValidations count="1">
    <dataValidation showInputMessage="1" showErrorMessage="1" sqref="C6:C8" xr:uid="{AE9B9C9A-BD36-4FE2-9082-83312C06C36E}"/>
  </dataValidations>
  <pageMargins left="0.23622047244094491" right="0.23622047244094491" top="0.74803149606299213" bottom="0.31496062992125984" header="0.31496062992125984" footer="0.31496062992125984"/>
  <pageSetup paperSize="9" orientation="landscape" r:id="rId1"/>
  <headerFooter>
    <oddHeader>&amp;L&amp;F&amp;C&amp;"Calibri"&amp;12&amp;K000000 OFFICIAL - SENSITIVE&amp;1#_x000D_&amp;"Aptos Narrow"&amp;11&amp;K000000Contingency Monthly Contract Submission&amp;R&amp;P of &amp;N</oddHeader>
    <oddFooter>&amp;C_x000D_&amp;1#&amp;"Calibri"&amp;12&amp;K000000 OFFICIAL - SENSITIVE</oddFooter>
  </headerFooter>
  <extLst>
    <ext xmlns:x14="http://schemas.microsoft.com/office/spreadsheetml/2009/9/main" uri="{78C0D931-6437-407d-A8EE-F0AAD7539E65}">
      <x14:conditionalFormattings>
        <x14:conditionalFormatting xmlns:xm="http://schemas.microsoft.com/office/excel/2006/main">
          <x14:cfRule type="expression" priority="1" id="{FC590A16-8E72-486E-B84A-37BFD99A0B91}">
            <xm:f>$A6&lt;&gt;Introduction!$C$4</xm:f>
            <x14:dxf>
              <font>
                <color theme="0"/>
              </font>
              <fill>
                <patternFill>
                  <bgColor rgb="FFFF0000"/>
                </patternFill>
              </fill>
            </x14:dxf>
          </x14:cfRule>
          <xm:sqref>A6:A8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CF12-1960-4D30-8E13-A3CEAC7E5FB4}">
  <sheetPr codeName="Sheet4"/>
  <dimension ref="A1:F23"/>
  <sheetViews>
    <sheetView showGridLines="0" showRowColHeaders="0" zoomScaleNormal="100" zoomScalePageLayoutView="25" workbookViewId="0">
      <selection activeCell="B9" sqref="B9"/>
    </sheetView>
  </sheetViews>
  <sheetFormatPr defaultColWidth="8.7265625" defaultRowHeight="15.5" x14ac:dyDescent="0.35"/>
  <cols>
    <col min="1" max="6" width="15.453125" style="1" customWidth="1"/>
    <col min="7" max="16384" width="8.7265625" style="1"/>
  </cols>
  <sheetData>
    <row r="1" spans="1:6" ht="45" customHeight="1" x14ac:dyDescent="0.35">
      <c r="A1" s="54" t="s">
        <v>18</v>
      </c>
      <c r="B1" s="54"/>
      <c r="C1" s="54"/>
      <c r="D1" s="54"/>
      <c r="E1" s="54"/>
      <c r="F1" s="54"/>
    </row>
    <row r="2" spans="1:6" ht="30" customHeight="1" x14ac:dyDescent="0.35"/>
    <row r="3" spans="1:6" ht="60" customHeight="1" x14ac:dyDescent="0.35">
      <c r="A3" s="49" t="s">
        <v>19</v>
      </c>
      <c r="B3" s="49"/>
      <c r="C3" s="49"/>
      <c r="D3" s="49"/>
      <c r="E3" s="49"/>
      <c r="F3" s="49"/>
    </row>
    <row r="4" spans="1:6" ht="30" customHeight="1" x14ac:dyDescent="0.35">
      <c r="A4" s="58" t="s">
        <v>20</v>
      </c>
      <c r="B4" s="58"/>
      <c r="C4" s="58"/>
      <c r="D4" s="58"/>
      <c r="E4" s="58"/>
      <c r="F4" s="58"/>
    </row>
    <row r="5" spans="1:6" ht="30" customHeight="1" x14ac:dyDescent="0.35"/>
    <row r="6" spans="1:6" ht="30" customHeight="1" x14ac:dyDescent="0.35">
      <c r="A6" s="59" t="s">
        <v>21</v>
      </c>
      <c r="B6" s="60"/>
      <c r="C6" s="60"/>
      <c r="D6" s="60"/>
      <c r="E6" s="60"/>
      <c r="F6" s="61"/>
    </row>
    <row r="7" spans="1:6" ht="45" customHeight="1" x14ac:dyDescent="0.35">
      <c r="A7" s="11" t="s">
        <v>7</v>
      </c>
      <c r="B7" s="11" t="s">
        <v>8</v>
      </c>
      <c r="C7" s="11" t="s">
        <v>64</v>
      </c>
      <c r="D7" s="11" t="s">
        <v>9</v>
      </c>
      <c r="E7" s="11" t="s">
        <v>11</v>
      </c>
      <c r="F7" s="11" t="s">
        <v>12</v>
      </c>
    </row>
    <row r="8" spans="1:6" ht="120" customHeight="1" x14ac:dyDescent="0.35">
      <c r="A8" s="12"/>
      <c r="B8" s="13" t="s">
        <v>22</v>
      </c>
      <c r="C8" s="13" t="s">
        <v>72</v>
      </c>
      <c r="D8" s="13" t="s">
        <v>23</v>
      </c>
      <c r="E8" s="12"/>
      <c r="F8" s="12"/>
    </row>
    <row r="9" spans="1:6" ht="30" customHeight="1" x14ac:dyDescent="0.35">
      <c r="A9" s="19" t="str">
        <f t="shared" ref="A9:A20" si="0">IF(LEN(laa_acc_no)=6,laa_acc_no,"")</f>
        <v/>
      </c>
      <c r="B9" s="20"/>
      <c r="C9" s="21"/>
      <c r="D9" s="42"/>
      <c r="E9" s="22"/>
      <c r="F9" s="23"/>
    </row>
    <row r="10" spans="1:6" ht="30" customHeight="1" x14ac:dyDescent="0.35">
      <c r="A10" s="7" t="str">
        <f t="shared" si="0"/>
        <v/>
      </c>
      <c r="B10" s="24"/>
      <c r="C10" s="25"/>
      <c r="D10" s="43"/>
      <c r="E10" s="26"/>
      <c r="F10" s="27"/>
    </row>
    <row r="11" spans="1:6" ht="30" customHeight="1" x14ac:dyDescent="0.35">
      <c r="A11" s="7" t="str">
        <f t="shared" si="0"/>
        <v/>
      </c>
      <c r="B11" s="24"/>
      <c r="C11" s="25"/>
      <c r="D11" s="43"/>
      <c r="E11" s="26"/>
      <c r="F11" s="27"/>
    </row>
    <row r="12" spans="1:6" ht="30" customHeight="1" x14ac:dyDescent="0.35">
      <c r="A12" s="7" t="str">
        <f t="shared" si="0"/>
        <v/>
      </c>
      <c r="B12" s="24"/>
      <c r="C12" s="25"/>
      <c r="D12" s="43"/>
      <c r="E12" s="26"/>
      <c r="F12" s="27"/>
    </row>
    <row r="13" spans="1:6" ht="30" customHeight="1" x14ac:dyDescent="0.35">
      <c r="A13" s="7" t="str">
        <f t="shared" si="0"/>
        <v/>
      </c>
      <c r="B13" s="24"/>
      <c r="C13" s="25"/>
      <c r="D13" s="43"/>
      <c r="E13" s="26"/>
      <c r="F13" s="27"/>
    </row>
    <row r="14" spans="1:6" ht="30" customHeight="1" x14ac:dyDescent="0.35">
      <c r="A14" s="7" t="str">
        <f t="shared" si="0"/>
        <v/>
      </c>
      <c r="B14" s="24"/>
      <c r="C14" s="25"/>
      <c r="D14" s="43"/>
      <c r="E14" s="26"/>
      <c r="F14" s="27"/>
    </row>
    <row r="15" spans="1:6" ht="30" customHeight="1" x14ac:dyDescent="0.35">
      <c r="A15" s="7" t="str">
        <f t="shared" si="0"/>
        <v/>
      </c>
      <c r="B15" s="24"/>
      <c r="C15" s="25"/>
      <c r="D15" s="43"/>
      <c r="E15" s="26"/>
      <c r="F15" s="27"/>
    </row>
    <row r="16" spans="1:6" ht="30" customHeight="1" x14ac:dyDescent="0.35">
      <c r="A16" s="7" t="str">
        <f t="shared" si="0"/>
        <v/>
      </c>
      <c r="B16" s="24"/>
      <c r="C16" s="25"/>
      <c r="D16" s="43"/>
      <c r="E16" s="26"/>
      <c r="F16" s="27"/>
    </row>
    <row r="17" spans="1:6" ht="30" customHeight="1" x14ac:dyDescent="0.35">
      <c r="A17" s="7" t="str">
        <f t="shared" si="0"/>
        <v/>
      </c>
      <c r="B17" s="24"/>
      <c r="C17" s="25"/>
      <c r="D17" s="43"/>
      <c r="E17" s="26"/>
      <c r="F17" s="27"/>
    </row>
    <row r="18" spans="1:6" ht="30" customHeight="1" x14ac:dyDescent="0.35">
      <c r="A18" s="7" t="str">
        <f t="shared" si="0"/>
        <v/>
      </c>
      <c r="B18" s="24"/>
      <c r="C18" s="25"/>
      <c r="D18" s="43"/>
      <c r="E18" s="26"/>
      <c r="F18" s="27"/>
    </row>
    <row r="19" spans="1:6" ht="30" customHeight="1" x14ac:dyDescent="0.35">
      <c r="A19" s="7" t="str">
        <f t="shared" si="0"/>
        <v/>
      </c>
      <c r="B19" s="24"/>
      <c r="C19" s="25"/>
      <c r="D19" s="43"/>
      <c r="E19" s="26"/>
      <c r="F19" s="27"/>
    </row>
    <row r="20" spans="1:6" ht="30" customHeight="1" x14ac:dyDescent="0.35">
      <c r="A20" s="7" t="str">
        <f t="shared" si="0"/>
        <v/>
      </c>
      <c r="B20" s="24"/>
      <c r="C20" s="25"/>
      <c r="D20" s="43"/>
      <c r="E20" s="26"/>
      <c r="F20" s="27"/>
    </row>
    <row r="22" spans="1:6" x14ac:dyDescent="0.35">
      <c r="A22" s="1" t="str">
        <f>IF(AND(A9="",A10="",A11="",A12="",A13="",A14="",A15="",A16="",A17="",A18="",A19="",A20=""),"If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23" spans="1:6" x14ac:dyDescent="0.35">
      <c r="A23" s="1" t="str">
        <f>IF(AND(A9="",A10="",A11="",A12="",A13="",A14="",A15="",A16="",A17="",A18="",A19="",A20=""),"Please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sheetData>
  <sheetProtection algorithmName="SHA-512" hashValue="FWsnGIs5is4OfL5VNWHmYJSmIkEMyxQLBzI+pEOR1l/NeyQO8UnAJukeyL/ghJL6xqsQm+JWx+Vuwj32S4cTxw==" saltValue="3UY9ldJtl2/K7sMiU2V2/w==" spinCount="100000" sheet="1" objects="1" scenarios="1" selectLockedCells="1"/>
  <mergeCells count="4">
    <mergeCell ref="A1:F1"/>
    <mergeCell ref="A3:F3"/>
    <mergeCell ref="A4:F4"/>
    <mergeCell ref="A6:F6"/>
  </mergeCells>
  <conditionalFormatting sqref="D9:F20">
    <cfRule type="expression" dxfId="0" priority="1">
      <formula>RIGHT($B9,3)="N/A"</formula>
    </cfRule>
  </conditionalFormatting>
  <dataValidations count="2">
    <dataValidation type="list" showInputMessage="1" showErrorMessage="1" prompt="Do not enter details of relating to two contracts of the same type on this spreadsheet. Enter all current contracts under the Legal Aid Supplier Number you entered on the same spreadsheet. Return contingency submissinons" sqref="B10:B20" xr:uid="{E25901AE-4F2D-45B0-B926-59A3C8F4B6E0}">
      <formula1>"Crime Lower,Legal Help,Mediation,----"</formula1>
    </dataValidation>
    <dataValidation type="list" showInputMessage="1" showErrorMessage="1" prompt="Do not enter details of relating to two contracts of the same type on this spreadsheet. Enter all current contracts under a given Legal Aid Account Number on a single spreadsheet." sqref="B9" xr:uid="{6C106990-E8DD-4817-A153-458769EAAB68}">
      <formula1>"Crime Lower,Legal Help,Mediation,----"</formula1>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E003-A335-416A-A6F0-3041586C3806}">
  <dimension ref="A1:H55"/>
  <sheetViews>
    <sheetView showGridLines="0" showRowColHeaders="0" zoomScaleNormal="115" workbookViewId="0">
      <selection sqref="A1:F1"/>
    </sheetView>
  </sheetViews>
  <sheetFormatPr defaultColWidth="8.7265625" defaultRowHeight="15.5" x14ac:dyDescent="0.35"/>
  <cols>
    <col min="1" max="6" width="15.453125" style="1" customWidth="1"/>
    <col min="7" max="16384" width="8.7265625" style="1"/>
  </cols>
  <sheetData>
    <row r="1" spans="1:6" ht="45" customHeight="1" x14ac:dyDescent="0.35">
      <c r="A1" s="64" t="s">
        <v>24</v>
      </c>
      <c r="B1" s="64"/>
      <c r="C1" s="64"/>
      <c r="D1" s="64"/>
      <c r="E1" s="64"/>
      <c r="F1" s="64"/>
    </row>
    <row r="2" spans="1:6" x14ac:dyDescent="0.35">
      <c r="A2" s="35" t="s">
        <v>68</v>
      </c>
      <c r="B2" s="36" t="s">
        <v>89</v>
      </c>
      <c r="C2" s="37"/>
      <c r="D2" s="37"/>
      <c r="E2" s="37"/>
      <c r="F2" s="36"/>
    </row>
    <row r="4" spans="1:6" x14ac:dyDescent="0.35">
      <c r="B4" s="65" t="s">
        <v>25</v>
      </c>
      <c r="C4" s="65"/>
      <c r="D4" s="65"/>
      <c r="E4" s="65"/>
    </row>
    <row r="6" spans="1:6" ht="30" customHeight="1" x14ac:dyDescent="0.35">
      <c r="B6" s="49" t="s">
        <v>90</v>
      </c>
      <c r="C6" s="49"/>
      <c r="D6" s="49"/>
      <c r="E6" s="49"/>
      <c r="F6" s="49"/>
    </row>
    <row r="8" spans="1:6" ht="45" customHeight="1" x14ac:dyDescent="0.35">
      <c r="B8" s="49" t="s">
        <v>91</v>
      </c>
      <c r="C8" s="49"/>
      <c r="D8" s="49"/>
      <c r="E8" s="49"/>
      <c r="F8" s="49"/>
    </row>
    <row r="9" spans="1:6" ht="45" customHeight="1" x14ac:dyDescent="0.35">
      <c r="B9" s="49" t="s">
        <v>77</v>
      </c>
      <c r="C9" s="49"/>
      <c r="D9" s="49"/>
      <c r="E9" s="49"/>
      <c r="F9" s="49"/>
    </row>
    <row r="10" spans="1:6" ht="90" customHeight="1" x14ac:dyDescent="0.35">
      <c r="B10" s="49" t="s">
        <v>78</v>
      </c>
      <c r="C10" s="49"/>
      <c r="D10" s="49"/>
      <c r="E10" s="49"/>
      <c r="F10" s="49"/>
    </row>
    <row r="11" spans="1:6" ht="60" customHeight="1" x14ac:dyDescent="0.35">
      <c r="B11" s="66" t="s">
        <v>83</v>
      </c>
      <c r="C11" s="66"/>
      <c r="D11" s="66"/>
      <c r="E11" s="66"/>
      <c r="F11" s="66"/>
    </row>
    <row r="12" spans="1:6" ht="60" customHeight="1" x14ac:dyDescent="0.35">
      <c r="B12" s="62" t="s">
        <v>81</v>
      </c>
      <c r="C12" s="63"/>
      <c r="D12" s="63"/>
      <c r="E12" s="63"/>
      <c r="F12" s="63"/>
    </row>
    <row r="13" spans="1:6" ht="180" customHeight="1" x14ac:dyDescent="0.35">
      <c r="B13" s="49" t="s">
        <v>84</v>
      </c>
      <c r="C13" s="49"/>
      <c r="D13" s="49"/>
      <c r="E13" s="49"/>
      <c r="F13" s="49"/>
    </row>
    <row r="14" spans="1:6" x14ac:dyDescent="0.35">
      <c r="B14" s="65" t="s">
        <v>79</v>
      </c>
      <c r="C14" s="65"/>
      <c r="D14" s="65"/>
      <c r="E14" s="65"/>
      <c r="F14" s="65"/>
    </row>
    <row r="15" spans="1:6" ht="15" customHeight="1" x14ac:dyDescent="0.35"/>
    <row r="16" spans="1:6" ht="135" customHeight="1" x14ac:dyDescent="0.35">
      <c r="B16" s="49" t="s">
        <v>80</v>
      </c>
      <c r="C16" s="49"/>
      <c r="D16" s="49"/>
      <c r="E16" s="49"/>
      <c r="F16" s="49"/>
    </row>
    <row r="17" spans="2:8" ht="60" customHeight="1" x14ac:dyDescent="0.35">
      <c r="B17" s="49" t="s">
        <v>74</v>
      </c>
      <c r="C17" s="49"/>
      <c r="D17" s="49"/>
      <c r="E17" s="49"/>
      <c r="F17" s="49"/>
    </row>
    <row r="18" spans="2:8" ht="60" customHeight="1" x14ac:dyDescent="0.35">
      <c r="B18" s="49" t="s">
        <v>76</v>
      </c>
      <c r="C18" s="49"/>
      <c r="D18" s="49"/>
      <c r="E18" s="49"/>
      <c r="F18" s="49"/>
    </row>
    <row r="19" spans="2:8" ht="75" customHeight="1" x14ac:dyDescent="0.35">
      <c r="B19" s="49" t="s">
        <v>70</v>
      </c>
      <c r="C19" s="49"/>
      <c r="D19" s="49"/>
      <c r="E19" s="49"/>
      <c r="F19" s="49"/>
    </row>
    <row r="20" spans="2:8" x14ac:dyDescent="0.35">
      <c r="B20" s="28"/>
      <c r="C20" s="28"/>
      <c r="D20" s="28"/>
      <c r="E20" s="28"/>
      <c r="F20" s="28"/>
    </row>
    <row r="21" spans="2:8" x14ac:dyDescent="0.35">
      <c r="B21" s="65" t="s">
        <v>69</v>
      </c>
      <c r="C21" s="65"/>
      <c r="D21" s="65"/>
      <c r="E21" s="65"/>
      <c r="F21" s="65"/>
    </row>
    <row r="22" spans="2:8" x14ac:dyDescent="0.35">
      <c r="B22" s="18"/>
    </row>
    <row r="23" spans="2:8" x14ac:dyDescent="0.35">
      <c r="B23" s="67" t="s">
        <v>75</v>
      </c>
      <c r="C23" s="67"/>
      <c r="D23" s="67"/>
      <c r="E23" s="67"/>
      <c r="F23" s="67"/>
      <c r="G23" s="67"/>
      <c r="H23" s="67"/>
    </row>
    <row r="25" spans="2:8" x14ac:dyDescent="0.35">
      <c r="B25" s="65" t="s">
        <v>26</v>
      </c>
      <c r="C25" s="65"/>
      <c r="D25" s="65"/>
      <c r="E25" s="65"/>
      <c r="F25" s="65"/>
    </row>
    <row r="27" spans="2:8" x14ac:dyDescent="0.35">
      <c r="B27" s="1" t="s">
        <v>27</v>
      </c>
    </row>
    <row r="29" spans="2:8" x14ac:dyDescent="0.35">
      <c r="B29" s="65" t="s">
        <v>28</v>
      </c>
      <c r="C29" s="65"/>
      <c r="D29" s="65"/>
      <c r="E29" s="65"/>
      <c r="F29" s="65"/>
    </row>
    <row r="31" spans="2:8" x14ac:dyDescent="0.35">
      <c r="B31" s="1" t="s">
        <v>87</v>
      </c>
    </row>
    <row r="33" spans="2:6" x14ac:dyDescent="0.35">
      <c r="B33" s="65" t="s">
        <v>29</v>
      </c>
      <c r="C33" s="65"/>
      <c r="D33" s="65"/>
      <c r="E33" s="65"/>
      <c r="F33" s="65"/>
    </row>
    <row r="35" spans="2:6" x14ac:dyDescent="0.35">
      <c r="B35" s="1" t="s">
        <v>30</v>
      </c>
    </row>
    <row r="37" spans="2:6" x14ac:dyDescent="0.35">
      <c r="B37" s="65" t="s">
        <v>88</v>
      </c>
      <c r="C37" s="65"/>
      <c r="D37" s="65"/>
      <c r="E37" s="65"/>
      <c r="F37" s="65"/>
    </row>
    <row r="39" spans="2:6" ht="30" customHeight="1" x14ac:dyDescent="0.35">
      <c r="B39" s="49" t="s">
        <v>92</v>
      </c>
      <c r="C39" s="49"/>
      <c r="D39" s="49"/>
      <c r="E39" s="49"/>
      <c r="F39" s="49"/>
    </row>
    <row r="41" spans="2:6" x14ac:dyDescent="0.35">
      <c r="B41" s="65" t="s">
        <v>31</v>
      </c>
      <c r="C41" s="65"/>
      <c r="D41" s="65"/>
      <c r="E41" s="65"/>
      <c r="F41" s="65"/>
    </row>
    <row r="42" spans="2:6" x14ac:dyDescent="0.35">
      <c r="B42" s="18"/>
    </row>
    <row r="43" spans="2:6" x14ac:dyDescent="0.35">
      <c r="B43" s="1" t="s">
        <v>32</v>
      </c>
    </row>
    <row r="44" spans="2:6" x14ac:dyDescent="0.35">
      <c r="B44" s="18"/>
    </row>
    <row r="45" spans="2:6" ht="30" customHeight="1" x14ac:dyDescent="0.35">
      <c r="B45" s="66" t="s">
        <v>33</v>
      </c>
      <c r="C45" s="66"/>
      <c r="D45" s="66"/>
      <c r="E45" s="66"/>
      <c r="F45" s="66"/>
    </row>
    <row r="46" spans="2:6" x14ac:dyDescent="0.35">
      <c r="B46" s="18"/>
    </row>
    <row r="47" spans="2:6" x14ac:dyDescent="0.35">
      <c r="B47" s="1" t="s">
        <v>34</v>
      </c>
    </row>
    <row r="49" spans="2:6" x14ac:dyDescent="0.35">
      <c r="B49" s="65" t="s">
        <v>35</v>
      </c>
      <c r="C49" s="65"/>
      <c r="D49" s="65"/>
      <c r="E49" s="65"/>
      <c r="F49" s="65"/>
    </row>
    <row r="51" spans="2:6" ht="45" customHeight="1" x14ac:dyDescent="0.35">
      <c r="B51" s="49" t="s">
        <v>93</v>
      </c>
      <c r="C51" s="49"/>
      <c r="D51" s="49"/>
      <c r="E51" s="49"/>
      <c r="F51" s="49"/>
    </row>
    <row r="53" spans="2:6" ht="30" customHeight="1" x14ac:dyDescent="0.35">
      <c r="B53" s="65" t="s">
        <v>82</v>
      </c>
      <c r="C53" s="65"/>
      <c r="D53" s="65"/>
      <c r="E53" s="65"/>
      <c r="F53" s="65"/>
    </row>
    <row r="54" spans="2:6" ht="60" customHeight="1" x14ac:dyDescent="0.35">
      <c r="B54" s="49" t="s">
        <v>94</v>
      </c>
      <c r="C54" s="49"/>
      <c r="D54" s="49"/>
      <c r="E54" s="49"/>
      <c r="F54" s="49"/>
    </row>
    <row r="55" spans="2:6" ht="75" customHeight="1" x14ac:dyDescent="0.35">
      <c r="B55" s="46" t="s">
        <v>95</v>
      </c>
      <c r="C55" s="46"/>
      <c r="D55" s="46"/>
      <c r="E55" s="46"/>
      <c r="F55" s="46"/>
    </row>
  </sheetData>
  <sheetProtection algorithmName="SHA-512" hashValue="k5bzExSwfU/scaGHb6MPEhcgFhjzVcYHH6Qm+WwjRDWd9ZWzBIX8t/Prj3gWYGItKzJj6StxP0juFLXywGfe/Q==" saltValue="M+e6lUa0xw2CAFetG7M6ag==" spinCount="100000" sheet="1" objects="1" scenarios="1" selectLockedCells="1" selectUnlockedCells="1"/>
  <mergeCells count="28">
    <mergeCell ref="B55:F55"/>
    <mergeCell ref="B33:F33"/>
    <mergeCell ref="B37:F37"/>
    <mergeCell ref="B41:F41"/>
    <mergeCell ref="B49:F49"/>
    <mergeCell ref="B54:F54"/>
    <mergeCell ref="B53:F53"/>
    <mergeCell ref="B45:F45"/>
    <mergeCell ref="B51:F51"/>
    <mergeCell ref="B39:F39"/>
    <mergeCell ref="B14:F14"/>
    <mergeCell ref="B21:F21"/>
    <mergeCell ref="B25:F25"/>
    <mergeCell ref="B29:F29"/>
    <mergeCell ref="B19:F19"/>
    <mergeCell ref="B16:F16"/>
    <mergeCell ref="B17:F17"/>
    <mergeCell ref="B23:H23"/>
    <mergeCell ref="B18:F18"/>
    <mergeCell ref="B10:F10"/>
    <mergeCell ref="B13:F13"/>
    <mergeCell ref="B12:F12"/>
    <mergeCell ref="A1:F1"/>
    <mergeCell ref="B4:E4"/>
    <mergeCell ref="B6:F6"/>
    <mergeCell ref="B8:F8"/>
    <mergeCell ref="B9:F9"/>
    <mergeCell ref="B11:F11"/>
  </mergeCells>
  <hyperlinks>
    <hyperlink ref="B23" r:id="rId1" display="https://www.gov.uk/guidance/legal-aid-agency-cyber-security-incident" xr:uid="{A4C8C973-7889-4693-8488-86C9ED376F4F}"/>
  </hyperlinks>
  <pageMargins left="0.7" right="0.7" top="0.75" bottom="0.75" header="0.3" footer="0.3"/>
  <pageSetup paperSize="9" orientation="portrait" r:id="rId2"/>
  <headerFooter>
    <oddHeader>&amp;C&amp;"Calibri"&amp;12&amp;K000000 OFFICIAL - SENSITIVE&amp;1#_x000D_</oddHeader>
    <oddFooter>&amp;C_x000D_&amp;1#&amp;"Calibri"&amp;12&amp;K000000 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AD33-3239-43EB-AE56-63C4155B152D}">
  <sheetPr codeName="Sheet9"/>
  <dimension ref="A2:F6"/>
  <sheetViews>
    <sheetView workbookViewId="0">
      <selection activeCell="F4" sqref="F4"/>
    </sheetView>
  </sheetViews>
  <sheetFormatPr defaultRowHeight="14.5" x14ac:dyDescent="0.35"/>
  <cols>
    <col min="1" max="1" width="30.453125" customWidth="1"/>
    <col min="2" max="12" width="15.453125" customWidth="1"/>
  </cols>
  <sheetData>
    <row r="2" spans="1:6" x14ac:dyDescent="0.35">
      <c r="A2" t="s">
        <v>36</v>
      </c>
    </row>
    <row r="3" spans="1:6" x14ac:dyDescent="0.35">
      <c r="B3" t="s">
        <v>37</v>
      </c>
      <c r="C3" t="s">
        <v>38</v>
      </c>
      <c r="D3" t="s">
        <v>39</v>
      </c>
      <c r="E3" t="s">
        <v>15</v>
      </c>
      <c r="F3" t="s">
        <v>16</v>
      </c>
    </row>
    <row r="4" spans="1:6" x14ac:dyDescent="0.35">
      <c r="B4" t="str">
        <f>IF(LEN(laa_acc_no)=0,"Null",laa_acc_no)</f>
        <v>Null</v>
      </c>
      <c r="C4" s="4" t="s">
        <v>40</v>
      </c>
      <c r="D4" s="3">
        <f>COUNTIFS('Latest submission(s)'!$B$6:$B$8,"Crime Lower")</f>
        <v>1</v>
      </c>
      <c r="E4" s="3">
        <f>COUNTIFS('Latest submission(s)'!$B$6:$B$8,"Legal Help")</f>
        <v>1</v>
      </c>
      <c r="F4" s="3">
        <f>COUNTIFS('Latest submission(s)'!$B$6:$B$8,"Mediation")</f>
        <v>1</v>
      </c>
    </row>
    <row r="5" spans="1:6" x14ac:dyDescent="0.35">
      <c r="B5" t="str">
        <f>IF(LEN(laa_acc_no)=0,"Null",laa_acc_no)</f>
        <v>Null</v>
      </c>
      <c r="C5" s="4" t="str">
        <f>IF(latest_submission_period&lt;45804,latest_submission_period,"Null")</f>
        <v>Null</v>
      </c>
      <c r="D5" s="3">
        <f>COUNTIFS('Latest submission(s)'!$B$6:$B$8,"Crime Lower")</f>
        <v>1</v>
      </c>
      <c r="E5" s="3">
        <f>COUNTIFS('Latest submission(s)'!$B$6:$B$8,"Legal Help")</f>
        <v>1</v>
      </c>
      <c r="F5" s="3">
        <f>COUNTIFS('Latest submission(s)'!$B$6:$B$8,"Mediation")</f>
        <v>1</v>
      </c>
    </row>
    <row r="6" spans="1:6" x14ac:dyDescent="0.35">
      <c r="B6" t="str">
        <f>IF(LEN(laa_acc_no)=0,"Null",laa_acc_no)</f>
        <v>Null</v>
      </c>
      <c r="C6" s="4" t="str">
        <f>IF(latest_submission_period&lt;45804,latest_submission_period,"Null")</f>
        <v>Null</v>
      </c>
      <c r="D6" s="3">
        <f>COUNTIFS('Latest submission(s)'!$B$6:$B$8,"Crime Lower")</f>
        <v>1</v>
      </c>
      <c r="E6" s="3">
        <f>COUNTIFS('Latest submission(s)'!$B$6:$B$8,"Legal Help")</f>
        <v>1</v>
      </c>
      <c r="F6" s="3">
        <f>COUNTIFS('Latest submission(s)'!$B$6:$B$8,"Mediation")</f>
        <v>1</v>
      </c>
    </row>
  </sheetData>
  <pageMargins left="0.7" right="0.7" top="0.75" bottom="0.75" header="0.3" footer="0.3"/>
  <headerFooter>
    <oddHeader>&amp;C&amp;"Calibri"&amp;12&amp;K000000 OFFICIAL - SENSITIVE&amp;1#_x000D_</oddHeader>
    <oddFooter>&amp;C_x000D_&amp;1#&amp;"Calibri"&amp;12&amp;K000000 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CWA Contingency procedure</vt:lpstr>
      <vt:lpstr>Latest submission(s)</vt:lpstr>
      <vt:lpstr>Previous submissions</vt:lpstr>
      <vt:lpstr>Q&amp;A</vt:lpstr>
      <vt:lpstr>File name</vt:lpstr>
      <vt:lpstr>Export_data</vt:lpstr>
      <vt:lpstr>laa_acc_no</vt:lpstr>
      <vt:lpstr>latest_submission_period</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John (LAA)</dc:creator>
  <cp:keywords/>
  <dc:description/>
  <cp:lastModifiedBy>Robinson, John (LAA)</cp:lastModifiedBy>
  <cp:revision/>
  <dcterms:created xsi:type="dcterms:W3CDTF">2025-05-22T08:35:49Z</dcterms:created>
  <dcterms:modified xsi:type="dcterms:W3CDTF">2025-12-29T09:25:30Z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82994-c1b7-400b-ad85-6ab70460486c_Enabled">
    <vt:lpwstr>true</vt:lpwstr>
  </property>
  <property fmtid="{D5CDD505-2E9C-101B-9397-08002B2CF9AE}" pid="3" name="MSIP_Label_74082994-c1b7-400b-ad85-6ab70460486c_SetDate">
    <vt:lpwstr>2025-05-29T13:51:52Z</vt:lpwstr>
  </property>
  <property fmtid="{D5CDD505-2E9C-101B-9397-08002B2CF9AE}" pid="4" name="MSIP_Label_74082994-c1b7-400b-ad85-6ab70460486c_Method">
    <vt:lpwstr>Privileged</vt:lpwstr>
  </property>
  <property fmtid="{D5CDD505-2E9C-101B-9397-08002B2CF9AE}" pid="5" name="MSIP_Label_74082994-c1b7-400b-ad85-6ab70460486c_Name">
    <vt:lpwstr>OFFICIAL - SENSITIVE</vt:lpwstr>
  </property>
  <property fmtid="{D5CDD505-2E9C-101B-9397-08002B2CF9AE}" pid="6" name="MSIP_Label_74082994-c1b7-400b-ad85-6ab70460486c_SiteId">
    <vt:lpwstr>c6874728-71e6-41fe-a9e1-2e8c36776ad8</vt:lpwstr>
  </property>
  <property fmtid="{D5CDD505-2E9C-101B-9397-08002B2CF9AE}" pid="7" name="MSIP_Label_74082994-c1b7-400b-ad85-6ab70460486c_ActionId">
    <vt:lpwstr>270ac7b9-88b8-4916-8850-6f292fe10b5e</vt:lpwstr>
  </property>
  <property fmtid="{D5CDD505-2E9C-101B-9397-08002B2CF9AE}" pid="8" name="MSIP_Label_74082994-c1b7-400b-ad85-6ab70460486c_ContentBits">
    <vt:lpwstr>3</vt:lpwstr>
  </property>
  <property fmtid="{D5CDD505-2E9C-101B-9397-08002B2CF9AE}" pid="9" name="MSIP_Label_74082994-c1b7-400b-ad85-6ab70460486c_Tag">
    <vt:lpwstr>10, 0, 1, 1</vt:lpwstr>
  </property>
</Properties>
</file>