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showInkAnnotation="0" defaultThemeVersion="124226"/>
  <mc:AlternateContent xmlns:mc="http://schemas.openxmlformats.org/markup-compatibility/2006">
    <mc:Choice Requires="x15">
      <x15ac:absPath xmlns:x15ac="http://schemas.microsoft.com/office/spreadsheetml/2010/11/ac" url="C:\Users\jw000169\Downloads\"/>
    </mc:Choice>
  </mc:AlternateContent>
  <xr:revisionPtr revIDLastSave="0" documentId="8_{152AA685-9B66-4773-BFD6-5DDA28DBAF88}" xr6:coauthVersionLast="47" xr6:coauthVersionMax="47" xr10:uidLastSave="{00000000-0000-0000-0000-000000000000}"/>
  <bookViews>
    <workbookView xWindow="-120" yWindow="-120" windowWidth="29040" windowHeight="15720" tabRatio="340" xr2:uid="{00000000-000D-0000-FFFF-FFFF00000000}"/>
  </bookViews>
  <sheets>
    <sheet name="11-Nov25-DefraMWMIPubdData" sheetId="14" r:id="rId1"/>
    <sheet name="Data fields" sheetId="40" r:id="rId2"/>
    <sheet name="Organisations list" sheetId="39" r:id="rId3"/>
  </sheets>
  <definedNames>
    <definedName name="_xlnm._FilterDatabase" localSheetId="0" hidden="1">'11-Nov25-DefraMWMIPubdData'!#REF!</definedName>
    <definedName name="_xlnm._FilterDatabase" localSheetId="2" hidden="1">'Organisations list'!$C:$C</definedName>
    <definedName name="_xlnm.Extract" localSheetId="0">'11-Nov25-DefraMWMIPubdData'!#REF!</definedName>
    <definedName name="_xlnm.Extract" localSheetId="2">'Organisations list'!$G$1</definedName>
    <definedName name="Organisation_Type">#REF!</definedName>
    <definedName name="Organisations">#REF!</definedName>
    <definedName name="_xlnm.Print_Area" localSheetId="0">'11-Nov25-DefraMWMIPubdData'!$C$1:$AO$25</definedName>
    <definedName name="Yes_N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7" i="14" l="1"/>
  <c r="AK11" i="14" l="1"/>
  <c r="AN11" i="14"/>
  <c r="AK12" i="14"/>
  <c r="AN12" i="14"/>
  <c r="AK13" i="14"/>
  <c r="AN13" i="14"/>
  <c r="AK14" i="14"/>
  <c r="AN14" i="14"/>
  <c r="AK15" i="14"/>
  <c r="AN15" i="14"/>
  <c r="AK16" i="14"/>
  <c r="AN16" i="14"/>
  <c r="AK17" i="14"/>
  <c r="AN17" i="14"/>
  <c r="AK18" i="14"/>
  <c r="AN18" i="14"/>
  <c r="AK19" i="14"/>
  <c r="AN19" i="14"/>
  <c r="AK20" i="14"/>
  <c r="AN20" i="14"/>
  <c r="AK21" i="14"/>
  <c r="AN21" i="14"/>
  <c r="AK22" i="14"/>
  <c r="AN22" i="14"/>
  <c r="AK23" i="14"/>
  <c r="AN23" i="14"/>
  <c r="AK24" i="14"/>
  <c r="AN24" i="14"/>
  <c r="AK25" i="14"/>
  <c r="AN25" i="14"/>
  <c r="AO25" i="14" s="1"/>
  <c r="Z11" i="14"/>
  <c r="AA11" i="14"/>
  <c r="Z12" i="14"/>
  <c r="AA12" i="14"/>
  <c r="Z13" i="14"/>
  <c r="AA13" i="14"/>
  <c r="Z14" i="14"/>
  <c r="AA14" i="14"/>
  <c r="Z15" i="14"/>
  <c r="AA15" i="14"/>
  <c r="Z16" i="14"/>
  <c r="AA16" i="14"/>
  <c r="Z17" i="14"/>
  <c r="AA17" i="14"/>
  <c r="Z18" i="14"/>
  <c r="AA18" i="14"/>
  <c r="Z19" i="14"/>
  <c r="AA19" i="14"/>
  <c r="Z20" i="14"/>
  <c r="AA20" i="14"/>
  <c r="Z21" i="14"/>
  <c r="AA21" i="14"/>
  <c r="Z22" i="14"/>
  <c r="AA22" i="14"/>
  <c r="Z23" i="14"/>
  <c r="AA23" i="14"/>
  <c r="Z24" i="14"/>
  <c r="AA24" i="14"/>
  <c r="Z25" i="14"/>
  <c r="AA25" i="14"/>
  <c r="R11" i="14"/>
  <c r="R12" i="14"/>
  <c r="R13" i="14"/>
  <c r="R14" i="14"/>
  <c r="R15" i="14"/>
  <c r="R16" i="14"/>
  <c r="R17" i="14"/>
  <c r="R18" i="14"/>
  <c r="R19" i="14"/>
  <c r="R20" i="14"/>
  <c r="AC20" i="14" s="1"/>
  <c r="R21" i="14"/>
  <c r="R22" i="14"/>
  <c r="AC22" i="14" s="1"/>
  <c r="R23" i="14"/>
  <c r="R24" i="14"/>
  <c r="R25" i="14"/>
  <c r="S11" i="14"/>
  <c r="S12" i="14"/>
  <c r="S13" i="14"/>
  <c r="S14" i="14"/>
  <c r="S15" i="14"/>
  <c r="S16" i="14"/>
  <c r="S17" i="14"/>
  <c r="S18" i="14"/>
  <c r="S19" i="14"/>
  <c r="S20" i="14"/>
  <c r="S21" i="14"/>
  <c r="S22" i="14"/>
  <c r="S23" i="14"/>
  <c r="S24" i="14"/>
  <c r="S25" i="14"/>
  <c r="AO12" i="14" l="1"/>
  <c r="AD15" i="14"/>
  <c r="AD14" i="14"/>
  <c r="AD13" i="14"/>
  <c r="AD23" i="14"/>
  <c r="AO24" i="14"/>
  <c r="AC18" i="14"/>
  <c r="AD20" i="14"/>
  <c r="AD12" i="14"/>
  <c r="AD19" i="14"/>
  <c r="AD18" i="14"/>
  <c r="AO16" i="14"/>
  <c r="AD24" i="14"/>
  <c r="AD17" i="14"/>
  <c r="AO21" i="14"/>
  <c r="AO13" i="14"/>
  <c r="AC14" i="14"/>
  <c r="AC13" i="14"/>
  <c r="AD22" i="14"/>
  <c r="AD21" i="14"/>
  <c r="AO23" i="14"/>
  <c r="AO19" i="14"/>
  <c r="AD11" i="14"/>
  <c r="AD25" i="14"/>
  <c r="AC24" i="14"/>
  <c r="AC16" i="14"/>
  <c r="AO20" i="14"/>
  <c r="AD16" i="14"/>
  <c r="AC23" i="14"/>
  <c r="AC12" i="14"/>
  <c r="AC11" i="14"/>
  <c r="AO18" i="14"/>
  <c r="AO11" i="14"/>
  <c r="AC25" i="14"/>
  <c r="AO22" i="14"/>
  <c r="AC15" i="14"/>
  <c r="AO15" i="14"/>
  <c r="AC19" i="14"/>
  <c r="AC17" i="14"/>
  <c r="AC21" i="14"/>
  <c r="AO17" i="14"/>
  <c r="AO14" i="14"/>
  <c r="R10" i="14"/>
  <c r="S10" i="14"/>
  <c r="Z10" i="14"/>
  <c r="AA10" i="14"/>
  <c r="AK10" i="14"/>
  <c r="AN10" i="14"/>
  <c r="AO10" i="14" l="1"/>
  <c r="AD10" i="14"/>
  <c r="AC10" i="14"/>
  <c r="Z2" i="14"/>
  <c r="R2" i="14"/>
  <c r="S2" i="14"/>
  <c r="AC2" i="14" l="1"/>
  <c r="AN2" i="14"/>
  <c r="AK2" i="14"/>
  <c r="AA2" i="14"/>
  <c r="AD2" i="14" s="1"/>
  <c r="AO2" i="14" l="1"/>
  <c r="Z3" i="14"/>
  <c r="AA3" i="14"/>
  <c r="Z4" i="14"/>
  <c r="AA4" i="14"/>
  <c r="Z5" i="14"/>
  <c r="AA5" i="14"/>
  <c r="Z6" i="14"/>
  <c r="AA6" i="14"/>
  <c r="AA7" i="14"/>
  <c r="Z8" i="14"/>
  <c r="AA8" i="14"/>
  <c r="Z9" i="14"/>
  <c r="AA9" i="14"/>
  <c r="R3" i="14" l="1"/>
  <c r="AC3" i="14" s="1"/>
  <c r="AN3" i="14"/>
  <c r="AN4" i="14"/>
  <c r="AN5" i="14"/>
  <c r="AN6" i="14"/>
  <c r="AN7" i="14"/>
  <c r="AK7" i="14"/>
  <c r="AN8" i="14"/>
  <c r="AN9" i="14"/>
  <c r="AK3" i="14"/>
  <c r="AK4" i="14"/>
  <c r="AK5" i="14"/>
  <c r="AK6" i="14"/>
  <c r="AK8" i="14"/>
  <c r="AK9" i="14"/>
  <c r="S3" i="14"/>
  <c r="AD3" i="14" s="1"/>
  <c r="S7" i="14"/>
  <c r="AD7" i="14" s="1"/>
  <c r="R4" i="14"/>
  <c r="AC4" i="14" s="1"/>
  <c r="S4" i="14"/>
  <c r="AD4" i="14" s="1"/>
  <c r="R5" i="14"/>
  <c r="AC5" i="14" s="1"/>
  <c r="S5" i="14"/>
  <c r="AD5" i="14" s="1"/>
  <c r="R6" i="14"/>
  <c r="AC6" i="14" s="1"/>
  <c r="S6" i="14"/>
  <c r="AD6" i="14" s="1"/>
  <c r="R7" i="14"/>
  <c r="AC7" i="14" s="1"/>
  <c r="R8" i="14"/>
  <c r="AC8" i="14" s="1"/>
  <c r="S8" i="14"/>
  <c r="AD8" i="14" s="1"/>
  <c r="R9" i="14"/>
  <c r="AC9" i="14" s="1"/>
  <c r="S9" i="14"/>
  <c r="AD9" i="14" s="1"/>
  <c r="AO3" i="14" l="1"/>
  <c r="AO4" i="14"/>
  <c r="AO6" i="14"/>
  <c r="AO7" i="14"/>
  <c r="AO5" i="14"/>
  <c r="AO8" i="14"/>
  <c r="AO9"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ccabmstopher</author>
  </authors>
  <commentList>
    <comment ref="C1" authorId="0" shapeId="0" xr:uid="{00000000-0006-0000-0000-000001000000}">
      <text>
        <r>
          <rPr>
            <sz val="10"/>
            <color indexed="81"/>
            <rFont val="Tahoma"/>
            <family val="2"/>
          </rPr>
          <t>Included in this template is an up-to-date list of all organisations that are in scope for this exercise.
Use the drop down list to select your organisation.</t>
        </r>
      </text>
    </comment>
    <comment ref="D1" authorId="0" shapeId="0" xr:uid="{00000000-0006-0000-0000-000002000000}">
      <text>
        <r>
          <rPr>
            <sz val="10"/>
            <color indexed="81"/>
            <rFont val="Tahoma"/>
            <family val="2"/>
          </rPr>
          <t>Included in this template is an up-to-date list of all organisations together with their appropriate organisation type.
Use the drop down list to select your organisation type.</t>
        </r>
      </text>
    </comment>
    <comment ref="E1" authorId="0" shapeId="0" xr:uid="{00000000-0006-0000-0000-000003000000}">
      <text>
        <r>
          <rPr>
            <sz val="10"/>
            <color indexed="81"/>
            <rFont val="Tahoma"/>
            <family val="2"/>
          </rPr>
          <t>Included in this template is an up-to-date list of all organisations together with their appropriate main/parent/sponsoring department.
Use the drop down list to select your main/parent/sponsoring department.</t>
        </r>
      </text>
    </comment>
  </commentList>
</comments>
</file>

<file path=xl/sharedStrings.xml><?xml version="1.0" encoding="utf-8"?>
<sst xmlns="http://schemas.openxmlformats.org/spreadsheetml/2006/main" count="1030" uniqueCount="312">
  <si>
    <t>Year</t>
  </si>
  <si>
    <t>Month</t>
  </si>
  <si>
    <t>Organisation name</t>
  </si>
  <si>
    <t>Organisation type</t>
  </si>
  <si>
    <t>Main, parent or sponsoring department:</t>
  </si>
  <si>
    <t>Payroll staff;
AO/AA;
Headcount</t>
  </si>
  <si>
    <t>Payroll staff;
AO/AA;
Full-time equivalent</t>
  </si>
  <si>
    <t>Payroll staff;
EO;
Headcount</t>
  </si>
  <si>
    <t>Payroll staff;
EO;
Full-time equivalent</t>
  </si>
  <si>
    <t>Payroll staff;
SEO/HEO;
Headcount</t>
  </si>
  <si>
    <t>Payroll staff;
SEO/HEO;
Full-time equivalent</t>
  </si>
  <si>
    <t>Payroll staff;
Grade 6/7;
Headcount</t>
  </si>
  <si>
    <t>Payroll staff;
Grade 6/7;
Full-time equivalent</t>
  </si>
  <si>
    <t>Payroll staff;
SCS;
Headcount</t>
  </si>
  <si>
    <t>Payroll staff;
SCS;
Full-time equivalent</t>
  </si>
  <si>
    <t>Payroll staff;
Other, unknown, unspecified;
Headcount</t>
  </si>
  <si>
    <t>Payroll staff;
Other, unknown, unspecified;
Full-time equivalent</t>
  </si>
  <si>
    <t>Payroll staff;
Total;
Headcount</t>
  </si>
  <si>
    <t>Payroll staff;
Total;
Full-time equivalent</t>
  </si>
  <si>
    <t>Non-payroll staff;
Admin and Clerical;
Headcount</t>
  </si>
  <si>
    <t>Non-payroll staff;
Admin and Clerical;
Full-time equivalent</t>
  </si>
  <si>
    <t>Non-payroll staff;
Interim Managers &amp; Specialist Contractors &amp; Medical;
Headcount</t>
  </si>
  <si>
    <t>Non-payroll staff;
Interim Managers &amp; Specialist Contractors &amp; Medical;
Full-time equivalent</t>
  </si>
  <si>
    <t>Non-payroll staff;
Other Contingent labour;
Headcount</t>
  </si>
  <si>
    <t>Non-payroll staff;
Other Contingent labour;
Full-time equivalent</t>
  </si>
  <si>
    <t>Non-payroll staff;
Total Contingent labour;
Headcount</t>
  </si>
  <si>
    <t>Non-payroll staff;
Total Contingent labour;
Full-time equivalent</t>
  </si>
  <si>
    <t>Non-payroll staff;
Consultancy;
Number of Contracts</t>
  </si>
  <si>
    <t>Grand Total (workforce numbers);
Headcount</t>
  </si>
  <si>
    <t>Grand Total (workforce numbers);
Full-time equivalent</t>
  </si>
  <si>
    <t>Payroll staff costs;
Salary</t>
  </si>
  <si>
    <t>Payroll staff costs;
Allowances</t>
  </si>
  <si>
    <t>Payroll staff costs;
Non-consolidated performance payments</t>
  </si>
  <si>
    <t>Payroll staff costs;
Overtime</t>
  </si>
  <si>
    <t>Payroll staff costs;
Employer pension contributions</t>
  </si>
  <si>
    <t>Payroll staff costs;
Employer national insurance contributions</t>
  </si>
  <si>
    <t>Payroll staff costs;
Total paybill</t>
  </si>
  <si>
    <t>Non-Payroll staff costs;
Contingent labour</t>
  </si>
  <si>
    <t>Non-Payroll staff costs;
Consultancy</t>
  </si>
  <si>
    <t>Non-Payroll staff costs;
Total staff costs</t>
  </si>
  <si>
    <t>Grand Total paybill/staffing (payroll and non-payroll) costs</t>
  </si>
  <si>
    <t>August</t>
  </si>
  <si>
    <t>Department for Environment, Food and Rural Affairs</t>
  </si>
  <si>
    <t>Ministerial Department</t>
  </si>
  <si>
    <t>Animal and Plant Health Agency</t>
  </si>
  <si>
    <t>Executive Agency</t>
  </si>
  <si>
    <t>Centre for Environment, Fisheries and Aquaculture Science</t>
  </si>
  <si>
    <t>Rural Payments Agency</t>
  </si>
  <si>
    <t>Veterinary Medicines Directorate</t>
  </si>
  <si>
    <t>Agriculture and Horticulture Development Board</t>
  </si>
  <si>
    <t>Executive Non-Departmental Public Body</t>
  </si>
  <si>
    <t>Consumer Council for Water</t>
  </si>
  <si>
    <t>Environment Agency</t>
  </si>
  <si>
    <t>Joint Nature Conservation Committee</t>
  </si>
  <si>
    <t>Marine Management Organisation</t>
  </si>
  <si>
    <t>National Forest Company</t>
  </si>
  <si>
    <t>Other</t>
  </si>
  <si>
    <t>Natural England</t>
  </si>
  <si>
    <t>Royal Botanic Gardens, Kew</t>
  </si>
  <si>
    <t>Sea Fish Industry Authority</t>
  </si>
  <si>
    <t>Office for Environmental Protection</t>
  </si>
  <si>
    <t>Field</t>
  </si>
  <si>
    <t>Information required</t>
  </si>
  <si>
    <t xml:space="preserve">Select from the dropdown list. If your organisation is not shown, please select 'OTHER'. We have recently undertaken an exercise to establish the full list of central government organisations in scope for this exercise. The list provided is up-to-date. However, if there have been machinery of government changes that are not reflected in the list, please email PSMG with the missing changes.
NB: Organisations no longer in existence - where this is the case, departments should provide as much information as possible. It is important that departments are able to establish robust baseline figures for this key management information. </t>
  </si>
  <si>
    <t>Organisation 
type</t>
  </si>
  <si>
    <t>Select from the dropdown list. If your organisation type is not shown, please select 'OTHER'. NB: Where your organisation is known both as an executive agency and say, a trading fund, public corporation, or regulator etc, then please select executive agency and add further details in the email to PSMG confirming publication.</t>
  </si>
  <si>
    <t xml:space="preserve">Main, parent or 
sponsoring department: </t>
  </si>
  <si>
    <t>Please use the drop down list to select the name of your organisation's Main/Parent/Sponsoring department. If your Main/Parent/Sponsoring department is not listed or incorrectly identified, please select 'OTHER' from the drop down list and add further details in the email to PSMG confirming publication.</t>
  </si>
  <si>
    <t>Payroll Staff</t>
  </si>
  <si>
    <t>The number of headcount and full-time equivalent payroll staff is required, disaggregated by standard Civil Service grades/responsibility levels.  
Where organisations are unable to map to the standard grades, then the 'Other/unknown/unspecified' field may be used as appropriate. 
However, the expectation is that Civil Service organisations should map to the standard grades and that non-Civil Service organisations should do so over time. Payroll staff in post numbers should be reported in line with the ONS standard headcount methodology.</t>
  </si>
  <si>
    <t>AA/AO</t>
  </si>
  <si>
    <t>Please enter the number of administrative officers/assistants (or equivalents) on your payroll.</t>
  </si>
  <si>
    <t>EO</t>
  </si>
  <si>
    <t>Please enter the number of executive officers (or equivalents) on your payroll.</t>
  </si>
  <si>
    <t>SEO/HEO</t>
  </si>
  <si>
    <t>Please enter the number of senior/higher executive officers (or equivalents) on your payroll.</t>
  </si>
  <si>
    <t>Grade 6/7</t>
  </si>
  <si>
    <t>Please enter the number of grade 6/7 staff (or equivalents) on your payroll.</t>
  </si>
  <si>
    <t>SCS</t>
  </si>
  <si>
    <t>Please enter the number of Senior Civil Servants (or equivalents) on your payroll.</t>
  </si>
  <si>
    <t>Other, unknown, unspecified</t>
  </si>
  <si>
    <t>Where organisations are unable to map to the standard grades, then please enter the number here.</t>
  </si>
  <si>
    <t>Non-payroll Staff</t>
  </si>
  <si>
    <r>
      <t>The number of headcount and full-time equivalent non-payroll staff (contingent labour) is required. If you are unable to provide both headcount and FTE figures, then you must enter the same figure into both fields. No fields should be left blank unless you have no staff to record under that particular category. 
For consultants/consultancy, this should be recorded as the number of contracts that the payments recorded in the '</t>
    </r>
    <r>
      <rPr>
        <i/>
        <sz val="10"/>
        <rFont val="Arial"/>
        <family val="2"/>
      </rPr>
      <t>Non-payroll staff cost; Consultancy</t>
    </r>
    <r>
      <rPr>
        <sz val="10"/>
        <rFont val="Arial"/>
        <family val="2"/>
      </rPr>
      <t xml:space="preserve">' relate to.
Organisations should align their definitions for non-payroll staff with those used centrally from the CAS document, which can be found here: </t>
    </r>
    <r>
      <rPr>
        <i/>
        <sz val="10"/>
        <rFont val="Arial"/>
        <family val="2"/>
      </rPr>
      <t>https://assets.publishing.service.gov.uk/government/uploads/system/uploads/attachment_data/file/987885/Procurement_CAS_Definition_Release_9_v1__2_.pdf</t>
    </r>
    <r>
      <rPr>
        <sz val="10"/>
        <rFont val="Arial"/>
        <family val="2"/>
      </rPr>
      <t xml:space="preserve"> 
NB: definitions of the different categories of contingent labour from the CAS document are provided below.</t>
    </r>
  </si>
  <si>
    <t>Contingent Labour</t>
  </si>
  <si>
    <t>Contingent labour covers non-civil service temporary labour. These individuals will generally be paid a time-based rate rather than for the delivery of a specific output or outcome. Contingent workers will generally be directly managed by staff in the structure of the organisation and themselves be in a post that is recognised in the organisation’s structure.</t>
  </si>
  <si>
    <t>Admin and Clerical</t>
  </si>
  <si>
    <t>Temporary workers focused on providing administration and clerical services. These are normally lower grade individuals who are filling in for an administration or clerical role within the organisational structure and ideally on a short term basis, typically a maximum of 3-9 months. Eg. Data entry services, Administration services</t>
  </si>
  <si>
    <t>Interim Managers &amp; Specialist Contractors &amp; Medical</t>
  </si>
  <si>
    <t xml:space="preserve">Interim Managers are normally mid to senior grade roles working in an organisation concerned with the fulfilment of a particular professional function or senior management position within the organisational structure (covering Business as Usual activities or providing cover for a role) and ideally engaged on a short term basis. If the contract includes advisory services only, then the entire spend should be recorded as consultancy. If the contract includes a mixture of advisory and temporary management, and the different values cannot be identified then they should be recorded in this category.
Temporary specialist contractors are those who are providing expertise that is not available in-house and who are working within the department. Specialist contractors and interim professionals are concerned with the fulfilment of a particular functional or senior management positions within the organisational structure. 
For Medical specialists these are normally lower grade individuals who are filling in for a medical role within the organisational structure and ideally on a short term basis. Both should ideally be contracted on a short term basis typically 3-9 months. 
- If the contract includes advisory services only then they should be recorded as consultancy. 
- If the contract includes a mixture of advisory and temporary specialist contractors, and the different values cannot be identified then they should be recorded in this category. 
- Eg. Temporary financial staff, Temporary human resources services, Temporary medical services. </t>
  </si>
  <si>
    <t>Other contingent labour</t>
  </si>
  <si>
    <r>
      <t xml:space="preserve">Should include all temporary workers within the department other than Administration and Clerical, Interim Managers, and Specialist Contractors &amp; Medical. These are normally lower grade individuals who are filling in for a role within the organisational structure and ideally on a short term basis, typically a maximum of 3-9 months. Eg. Domestic services, temporary drivers.
</t>
    </r>
    <r>
      <rPr>
        <i/>
        <sz val="10"/>
        <rFont val="Arial"/>
        <family val="2"/>
      </rPr>
      <t xml:space="preserve">- If unclear on which section of contingent labour your organisation's non-civil service temporary labour falls under, </t>
    </r>
    <r>
      <rPr>
        <i/>
        <sz val="10"/>
        <color rgb="FFFF0000"/>
        <rFont val="Arial"/>
        <family val="2"/>
      </rPr>
      <t>use this category as a catch-all for contingent labour.</t>
    </r>
    <r>
      <rPr>
        <i/>
        <sz val="10"/>
        <rFont val="Arial"/>
        <family val="2"/>
      </rPr>
      <t xml:space="preserve"> </t>
    </r>
  </si>
  <si>
    <t>Consultancy</t>
  </si>
  <si>
    <t>The purchase of advice to fill a knowledge gap. This can be to identify options and recommendations, or assist with implementing solutions, but should not be business as usual (BAU), so will be time-limited. Consultancy advice may relate to strategy, structure, management or operations of an organisation.
Should include all advisory services, or where deliverables are limited to advice and/or assistance with implementation (but not the delivery of solutions). If the contract includes both advisory and operations and the separate elements cannot be identified (though good procurement practice would separate the elements) then the entire contract should be recorded against the dominant component or intent i.e. consultancy (provision of advice), temporary staff (filling a skills or manpower gap which would normally be carried out in-house), or other professional services (providing an operational service which is not pure advice nor normally carried out in-house).
May include sub-categories of: Finance, Human Resource, Training and Education, IT/IS, Organisation and Change Management, PPM, Procurement, Property and Construction, Strategy, Technical.</t>
  </si>
  <si>
    <t>Payroll staff Costs</t>
  </si>
  <si>
    <r>
      <t xml:space="preserve">Please refer to HMT guidance. Link: 
</t>
    </r>
    <r>
      <rPr>
        <i/>
        <sz val="10"/>
        <rFont val="Arial"/>
        <family val="2"/>
      </rPr>
      <t>https://www.gov.uk/government/publications/civil-service-pay-remit-guidance-2022-to-2023/civil-service-pay-remit-guidance-2022-to-2023</t>
    </r>
  </si>
  <si>
    <t>Non-payroll staff Costs</t>
  </si>
  <si>
    <t xml:space="preserve"> </t>
  </si>
  <si>
    <t>Main, parent or sponsoring department</t>
  </si>
  <si>
    <t>Year/Month</t>
  </si>
  <si>
    <t>Attorney General's Departments</t>
  </si>
  <si>
    <t>Attorney General's Office</t>
  </si>
  <si>
    <t>Active Travel England</t>
  </si>
  <si>
    <t>Crown Prosecution Service</t>
  </si>
  <si>
    <t>Non-Ministerial Department</t>
  </si>
  <si>
    <t>Cabinet Office</t>
  </si>
  <si>
    <t>Advanced Research and Invention Agency</t>
  </si>
  <si>
    <t>Government Legal Department</t>
  </si>
  <si>
    <t>Charity Commission</t>
  </si>
  <si>
    <t>Advisory Conciliation and Arbitration Service</t>
  </si>
  <si>
    <t>January</t>
  </si>
  <si>
    <t>Serious Fraud Office</t>
  </si>
  <si>
    <t>Competition and Markets Authority</t>
  </si>
  <si>
    <t>February</t>
  </si>
  <si>
    <t>HM Crown Prosecution Service Inspectorate</t>
  </si>
  <si>
    <t>Department for Business and Trade</t>
  </si>
  <si>
    <t>Special Health Authority</t>
  </si>
  <si>
    <t>March</t>
  </si>
  <si>
    <t>Department for Culture, Media and Sport</t>
  </si>
  <si>
    <t>Arts Council England</t>
  </si>
  <si>
    <t>April</t>
  </si>
  <si>
    <t>Crown Commercial Service</t>
  </si>
  <si>
    <t>Department for Education</t>
  </si>
  <si>
    <t>Atomic Weapons Establishment</t>
  </si>
  <si>
    <t>May</t>
  </si>
  <si>
    <t>Government Property Agency</t>
  </si>
  <si>
    <t>Department for Energy Security and Net Zero</t>
  </si>
  <si>
    <t>June</t>
  </si>
  <si>
    <t>Civil Service Commission</t>
  </si>
  <si>
    <t>Board of Trustees of the Royal Botanic Gardens Kew</t>
  </si>
  <si>
    <t>July</t>
  </si>
  <si>
    <t>Equality and Human Rights Commission</t>
  </si>
  <si>
    <t>Department for Science, Innovation and Technology</t>
  </si>
  <si>
    <t>British Council</t>
  </si>
  <si>
    <t>Department for Transport</t>
  </si>
  <si>
    <t>British Film Institute</t>
  </si>
  <si>
    <t>September</t>
  </si>
  <si>
    <t>Department for Work and Pensions</t>
  </si>
  <si>
    <t>British Hallmarking Council</t>
  </si>
  <si>
    <t>October</t>
  </si>
  <si>
    <t>Department of Health and Social Care</t>
  </si>
  <si>
    <t>British Library</t>
  </si>
  <si>
    <t>November</t>
  </si>
  <si>
    <t>The Insolvency Service</t>
  </si>
  <si>
    <t>Estyn</t>
  </si>
  <si>
    <t>British Museum</t>
  </si>
  <si>
    <t>December</t>
  </si>
  <si>
    <t>Companies House</t>
  </si>
  <si>
    <t>Export Credits Guarantee Department</t>
  </si>
  <si>
    <t>British Transport Police Authority</t>
  </si>
  <si>
    <t>Food Standards Agency</t>
  </si>
  <si>
    <t>Building Digital UK</t>
  </si>
  <si>
    <t>Foreign, Commonwealth and Development Office</t>
  </si>
  <si>
    <t>Competition Service</t>
  </si>
  <si>
    <t>HM Revenue and Customs</t>
  </si>
  <si>
    <t>Care Quality Commission</t>
  </si>
  <si>
    <t>Financial Reporting Council</t>
  </si>
  <si>
    <t>HM Treasury</t>
  </si>
  <si>
    <t>Small Business Commissioner</t>
  </si>
  <si>
    <t>Home Office</t>
  </si>
  <si>
    <t>Trade Remedies Authority</t>
  </si>
  <si>
    <t>Ministry of Defence</t>
  </si>
  <si>
    <t>Children and Family Court Advisory and Support Services</t>
  </si>
  <si>
    <t>Ministry of Housing, Communities and Local Government</t>
  </si>
  <si>
    <t>Civil Nuclear Police Authority</t>
  </si>
  <si>
    <t>Ministry of Justice</t>
  </si>
  <si>
    <t>National Crime Agency</t>
  </si>
  <si>
    <t>Committee on Climate Change</t>
  </si>
  <si>
    <t>Northern Ireland Office</t>
  </si>
  <si>
    <t>Commonwealth Scholarship Commission</t>
  </si>
  <si>
    <t>Office for Standards in Education, Children's Services and Skills</t>
  </si>
  <si>
    <t>Gambling Commission</t>
  </si>
  <si>
    <t>Office of Gas and Electricity Market</t>
  </si>
  <si>
    <t>Historic England</t>
  </si>
  <si>
    <t>Office of Qualifications and Examinations Regulation</t>
  </si>
  <si>
    <t>Horniman Public Museum and Public Park Trust</t>
  </si>
  <si>
    <t>Office of Rail and Road</t>
  </si>
  <si>
    <t>Construction Industry Training Board</t>
  </si>
  <si>
    <t>Horserace Betting Levy Board</t>
  </si>
  <si>
    <t>Office of the Secretary of State for Scotland</t>
  </si>
  <si>
    <t>Imperial War Museum</t>
  </si>
  <si>
    <t>Office of the Secretary of State for Wales</t>
  </si>
  <si>
    <t>Criminal Cases Review Commission</t>
  </si>
  <si>
    <t>Museum of the Home</t>
  </si>
  <si>
    <t>Ofwat</t>
  </si>
  <si>
    <t>Criminal Injuries Compensation Authority</t>
  </si>
  <si>
    <t>National Gallery</t>
  </si>
  <si>
    <t>Security and Intelligence Services</t>
  </si>
  <si>
    <t>National Heritage Memorial Fund</t>
  </si>
  <si>
    <t>The National Archives</t>
  </si>
  <si>
    <t>National Lottery Community Fund</t>
  </si>
  <si>
    <t>UK Statistics Authority</t>
  </si>
  <si>
    <t>Defence Equipment and Support</t>
  </si>
  <si>
    <t>National Museums Liverpool</t>
  </si>
  <si>
    <t>UK Supreme Court</t>
  </si>
  <si>
    <t>Defence Science and Technology Laboratory</t>
  </si>
  <si>
    <t>National Portrait Gallery</t>
  </si>
  <si>
    <t>Natural History Museum</t>
  </si>
  <si>
    <t>Royal Armouries</t>
  </si>
  <si>
    <t>Royal Museums Greenwich</t>
  </si>
  <si>
    <t>Science Museum Group</t>
  </si>
  <si>
    <t>Sir John Soane's Museum</t>
  </si>
  <si>
    <t>Sport England</t>
  </si>
  <si>
    <t>Sports Ground Safety Authority</t>
  </si>
  <si>
    <t>Tate Gallery</t>
  </si>
  <si>
    <t>Department of Health and Social Care (excl agencies)</t>
  </si>
  <si>
    <t>UK Anti-Doping</t>
  </si>
  <si>
    <t>Disclosure and Barring Service</t>
  </si>
  <si>
    <t>UK Sport</t>
  </si>
  <si>
    <t>Driver and Vehicle Licensing Agency</t>
  </si>
  <si>
    <t>Victoria and Albert Museum</t>
  </si>
  <si>
    <t>Driver and Vehicle Standards Agency</t>
  </si>
  <si>
    <t>Visit Britain</t>
  </si>
  <si>
    <t>East West Railway Company Limited</t>
  </si>
  <si>
    <t>Visit England</t>
  </si>
  <si>
    <t>Ebbsfleet Development Corporation</t>
  </si>
  <si>
    <t>Wallace Collection</t>
  </si>
  <si>
    <t>Education and Skills Funding Agency</t>
  </si>
  <si>
    <t>Engineering Construction Industry Training Board</t>
  </si>
  <si>
    <t>Standards and Testing Agency</t>
  </si>
  <si>
    <t>Teaching Regulation Agency</t>
  </si>
  <si>
    <t>Export Guarantees Advisory Council</t>
  </si>
  <si>
    <t>Institute for Apprenticeships and Technical Education</t>
  </si>
  <si>
    <t>FCDO Services</t>
  </si>
  <si>
    <t>LocatEd</t>
  </si>
  <si>
    <t>Office for Students</t>
  </si>
  <si>
    <t>Office of the Children's Commissioner</t>
  </si>
  <si>
    <t>Social Work England</t>
  </si>
  <si>
    <t>Forestry Commission</t>
  </si>
  <si>
    <t>Student Loans Company</t>
  </si>
  <si>
    <t>Gangmasters and Labour Abuse Authority</t>
  </si>
  <si>
    <t>Government Actuary's Department</t>
  </si>
  <si>
    <t>Government Internal Audit Agency</t>
  </si>
  <si>
    <t>Great British Nuclear</t>
  </si>
  <si>
    <t>Mining Remediation Authority</t>
  </si>
  <si>
    <t>North Sea Transition Authority</t>
  </si>
  <si>
    <t>Great Britain - China Centre</t>
  </si>
  <si>
    <t>Nuclear Decommissioning Authority</t>
  </si>
  <si>
    <t>UK Atomic Energy Authority</t>
  </si>
  <si>
    <t>Health and Safety Executive</t>
  </si>
  <si>
    <t>Health Research Authority</t>
  </si>
  <si>
    <t>Health Services Safety Investigations Body</t>
  </si>
  <si>
    <t>High Speed 2</t>
  </si>
  <si>
    <t>HM Courts and Tribunals Service</t>
  </si>
  <si>
    <t>HM Land Registry</t>
  </si>
  <si>
    <t>HM Prison and Probation Service</t>
  </si>
  <si>
    <t>Home Office (excl agencies)</t>
  </si>
  <si>
    <t>Homes England</t>
  </si>
  <si>
    <t>Seafish</t>
  </si>
  <si>
    <t>Housing Ombudsman Service</t>
  </si>
  <si>
    <t>Human Fertilisation and Embryology Authority</t>
  </si>
  <si>
    <t>Human Tissue Authority</t>
  </si>
  <si>
    <t>Intellectual Property Office</t>
  </si>
  <si>
    <t>Immigration Advice Authority</t>
  </si>
  <si>
    <t>Met Office</t>
  </si>
  <si>
    <t>UK Space Agency</t>
  </si>
  <si>
    <t>Independent Monitoring Authority for the Citizens’ Rights Agreements</t>
  </si>
  <si>
    <t>Independent Office for Police Conduct</t>
  </si>
  <si>
    <t>Information Commissioner's Office</t>
  </si>
  <si>
    <t>UK Research and Innovation</t>
  </si>
  <si>
    <t>Judicial Appointments Commission</t>
  </si>
  <si>
    <t>Leasehold Advisory Service</t>
  </si>
  <si>
    <t>Maritime and Coastguard Agency</t>
  </si>
  <si>
    <t>Legal Aid Agency</t>
  </si>
  <si>
    <t>Vehicle Certification Agency</t>
  </si>
  <si>
    <t>Legal Services Board</t>
  </si>
  <si>
    <t>National Highways</t>
  </si>
  <si>
    <t>Marshall Aid Commemoration Commission</t>
  </si>
  <si>
    <t>Network Rail</t>
  </si>
  <si>
    <t>Medicines and Healthcare Products Regulatory Agency</t>
  </si>
  <si>
    <t>Northern Lighthouse Board</t>
  </si>
  <si>
    <t>Transport Focus</t>
  </si>
  <si>
    <t>Trinity House</t>
  </si>
  <si>
    <t>Money and Pensions Service</t>
  </si>
  <si>
    <t>The Pensions Regulator</t>
  </si>
  <si>
    <t>National Army Museum</t>
  </si>
  <si>
    <t>UK Health Security Agency</t>
  </si>
  <si>
    <t>National Infrastructure Commission</t>
  </si>
  <si>
    <t>National Institute for Health and Care Excellence</t>
  </si>
  <si>
    <t>NHS England</t>
  </si>
  <si>
    <t>National Museum of the Royal Navy</t>
  </si>
  <si>
    <t>NHS Blood and Transplant</t>
  </si>
  <si>
    <t>NHS Business Services Authority</t>
  </si>
  <si>
    <t>National Savings and Investments</t>
  </si>
  <si>
    <t>NHS Counter Fraud Authority</t>
  </si>
  <si>
    <t>NHS Resolution</t>
  </si>
  <si>
    <t>Wilton Park Executive Agency</t>
  </si>
  <si>
    <t>Northern Ireland Human Rights Commission</t>
  </si>
  <si>
    <t>Westminster Foundation for Democracy</t>
  </si>
  <si>
    <t>Office for Budget Responsibility</t>
  </si>
  <si>
    <t>Valuation Office Agency</t>
  </si>
  <si>
    <t>Office for National Statistics</t>
  </si>
  <si>
    <t>UK Debt Management Office</t>
  </si>
  <si>
    <t>Office of the Public Guardian</t>
  </si>
  <si>
    <t>Reclaim Fund Ltd</t>
  </si>
  <si>
    <t>UK Infrastructure Bank</t>
  </si>
  <si>
    <t>UK Government Investments</t>
  </si>
  <si>
    <t>Parades Commission for Northern Ireland</t>
  </si>
  <si>
    <t>Parole Board</t>
  </si>
  <si>
    <t>Planning Inspectorate</t>
  </si>
  <si>
    <t>Queen Elizabeth II Centre</t>
  </si>
  <si>
    <t>Security Industry Authority</t>
  </si>
  <si>
    <t>Regulator of Social Housing</t>
  </si>
  <si>
    <t>Royal Air Force Museum</t>
  </si>
  <si>
    <t>Royal Fleet Auxiliary</t>
  </si>
  <si>
    <t>Submarine Delivery Agency</t>
  </si>
  <si>
    <t>UK Hydrographic Office</t>
  </si>
  <si>
    <t>Single Source Regulations Office</t>
  </si>
  <si>
    <t>Valuation Tribunal Service</t>
  </si>
  <si>
    <t>The Independent Commission for Reconciliation and Information Recovery</t>
  </si>
  <si>
    <t>Youth Justice Board for England and Wales</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</si>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</sst>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4" formatCode="_-&quot;£&quot;* #,##0.00_-;\-&quot;£&quot;* #,##0.00_-;_-&quot;£&quot;* &quot;-&quot;??_-;_-@_-"/>
    <numFmt numFmtId="43" formatCode="_-* #,##0.00_-;\-* #,##0.00_-;_-* &quot;-&quot;??_-;_-@_-"/>
    <numFmt numFmtId="164" formatCode="yyyy/mm/dd"/>
    <numFmt numFmtId="165" formatCode="#,##0;\(#,##0\)"/>
    <numFmt numFmtId="166" formatCode="dd:hh:mm"/>
    <numFmt numFmtId="167" formatCode="ddd* dd/mm/yyyy"/>
    <numFmt numFmtId="168" formatCode="dddd* dd/mm/yyyy"/>
    <numFmt numFmtId="169" formatCode="0000&quot;.&quot;00&quot;.&quot;00000"/>
    <numFmt numFmtId="170" formatCode="000000&quot; &quot;00000"/>
    <numFmt numFmtId="171" formatCode="[&lt;=9999]0000;General"/>
    <numFmt numFmtId="172" formatCode="[&lt;=9999]&quot;N-&quot;0000;General"/>
    <numFmt numFmtId="173" formatCode=";;;"/>
    <numFmt numFmtId="174" formatCode=";;"/>
    <numFmt numFmtId="175" formatCode="[&lt;=99999999]##_ ##_ ##_ ##;\(\+##\)_ ##_ ##_ ##_ ##"/>
    <numFmt numFmtId="176" formatCode="[h]:mm"/>
    <numFmt numFmtId="177" formatCode="[hh]:mm"/>
    <numFmt numFmtId="178" formatCode="00"/>
    <numFmt numFmtId="179" formatCode="000"/>
    <numFmt numFmtId="180" formatCode="#,##0,"/>
    <numFmt numFmtId="181" formatCode="[Blue]#,##0.00;[Red]\-#,##0.00;0.00"/>
    <numFmt numFmtId="182" formatCode="&quot;kr&quot;* #,##0,;&quot;kr&quot;* \-#,##0,"/>
    <numFmt numFmtId="183" formatCode="[Blue]&quot;kr&quot;* #,##0.00;[Red]&quot;kr&quot;* \-#,##0.00;0.00"/>
    <numFmt numFmtId="184" formatCode="&quot;£&quot;#,##0.00"/>
  </numFmts>
  <fonts count="26" x14ac:knownFonts="1">
    <font>
      <sz val="12"/>
      <color theme="1"/>
      <name val="Arial"/>
      <family val="2"/>
    </font>
    <font>
      <sz val="12"/>
      <color indexed="8"/>
      <name val="Arial"/>
      <family val="2"/>
    </font>
    <font>
      <sz val="10"/>
      <name val="Arial"/>
      <family val="2"/>
    </font>
    <font>
      <sz val="12"/>
      <name val="Arial"/>
      <family val="2"/>
    </font>
    <font>
      <sz val="11"/>
      <color indexed="8"/>
      <name val="Calibri"/>
      <family val="2"/>
    </font>
    <font>
      <sz val="10"/>
      <name val="Arial"/>
      <family val="2"/>
    </font>
    <font>
      <u/>
      <sz val="10"/>
      <color indexed="12"/>
      <name val="Arial"/>
      <family val="2"/>
    </font>
    <font>
      <u/>
      <sz val="12"/>
      <color indexed="12"/>
      <name val="Arial"/>
      <family val="2"/>
    </font>
    <font>
      <sz val="12"/>
      <color indexed="8"/>
      <name val="Arial"/>
      <family val="2"/>
    </font>
    <font>
      <sz val="11"/>
      <color indexed="9"/>
      <name val="Arial"/>
      <family val="2"/>
    </font>
    <font>
      <u/>
      <sz val="9"/>
      <color indexed="12"/>
      <name val="Arial"/>
      <family val="2"/>
    </font>
    <font>
      <sz val="11"/>
      <color indexed="8"/>
      <name val="Times New Roman"/>
      <family val="1"/>
    </font>
    <font>
      <sz val="10"/>
      <color indexed="81"/>
      <name val="Tahoma"/>
      <family val="2"/>
    </font>
    <font>
      <sz val="12"/>
      <color theme="1"/>
      <name val="Arial"/>
      <family val="2"/>
    </font>
    <font>
      <u/>
      <sz val="11"/>
      <color theme="10"/>
      <name val="Calibri"/>
      <family val="2"/>
    </font>
    <font>
      <sz val="11"/>
      <color theme="1"/>
      <name val="Calibri"/>
      <family val="2"/>
      <scheme val="minor"/>
    </font>
    <font>
      <sz val="11"/>
      <color theme="1"/>
      <name val="Arial"/>
      <family val="2"/>
    </font>
    <font>
      <b/>
      <sz val="12"/>
      <color theme="1"/>
      <name val="Arial"/>
      <family val="2"/>
    </font>
    <font>
      <i/>
      <sz val="12"/>
      <color theme="1"/>
      <name val="Arial"/>
      <family val="2"/>
    </font>
    <font>
      <b/>
      <i/>
      <sz val="12"/>
      <color theme="1"/>
      <name val="Arial"/>
      <family val="2"/>
    </font>
    <font>
      <sz val="10"/>
      <color theme="1"/>
      <name val="Arial"/>
      <family val="2"/>
    </font>
    <font>
      <u/>
      <sz val="12"/>
      <color theme="10"/>
      <name val="Arial"/>
      <family val="2"/>
    </font>
    <font>
      <b/>
      <sz val="10"/>
      <name val="Arial"/>
      <family val="2"/>
    </font>
    <font>
      <i/>
      <sz val="10"/>
      <name val="Arial"/>
      <family val="2"/>
    </font>
    <font>
      <i/>
      <sz val="10"/>
      <color rgb="FFFF0000"/>
      <name val="Arial"/>
      <family val="2"/>
    </font>
    <font>
      <sz val="8"/>
      <name val="Arial"/>
      <family val="2"/>
    </font>
  </fonts>
  <fills count="9">
    <fill>
      <patternFill patternType="none"/>
    </fill>
    <fill>
      <patternFill patternType="gray125"/>
    </fill>
    <fill>
      <patternFill patternType="solid">
        <fgColor indexed="18"/>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4.9989318521683403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63">
    <xf numFmtId="0" fontId="0" fillId="0" borderId="0"/>
    <xf numFmtId="0" fontId="2" fillId="0" borderId="0"/>
    <xf numFmtId="0" fontId="4" fillId="0" borderId="0"/>
    <xf numFmtId="0" fontId="8" fillId="0" borderId="0"/>
    <xf numFmtId="0" fontId="1" fillId="0" borderId="0"/>
    <xf numFmtId="164" fontId="2" fillId="0" borderId="0" applyFont="0" applyFill="0" applyBorder="0" applyAlignment="0" applyProtection="0"/>
    <xf numFmtId="165" fontId="9" fillId="2" borderId="0" applyNumberFormat="0">
      <protection locked="0"/>
    </xf>
    <xf numFmtId="43" fontId="2"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8" fillId="0" borderId="0" applyFont="0" applyFill="0" applyBorder="0" applyAlignment="0" applyProtection="0"/>
    <xf numFmtId="43" fontId="1" fillId="0" borderId="0" applyFont="0" applyFill="0" applyBorder="0" applyAlignment="0" applyProtection="0"/>
    <xf numFmtId="44" fontId="8" fillId="0" borderId="0" applyFont="0" applyFill="0" applyBorder="0" applyAlignment="0" applyProtection="0"/>
    <xf numFmtId="44" fontId="1"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8" fontId="2" fillId="0" borderId="0" applyFont="0" applyFill="0" applyBorder="0" applyAlignment="0" applyProtection="0"/>
    <xf numFmtId="14" fontId="2" fillId="0" borderId="0" applyFont="0" applyFill="0" applyBorder="0" applyAlignment="0" applyProtection="0"/>
    <xf numFmtId="0" fontId="10"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2" fillId="0" borderId="0" applyNumberFormat="0" applyFont="0" applyFill="0" applyBorder="0" applyProtection="0"/>
    <xf numFmtId="0" fontId="2" fillId="0" borderId="0" applyNumberFormat="0" applyFont="0" applyFill="0" applyBorder="0" applyProtection="0"/>
    <xf numFmtId="0" fontId="2" fillId="0" borderId="0" applyNumberFormat="0" applyFont="0" applyFill="0" applyBorder="0" applyProtection="0">
      <alignment vertical="top"/>
    </xf>
    <xf numFmtId="20" fontId="2" fillId="0" borderId="0" applyFont="0" applyFill="0" applyBorder="0" applyAlignment="0" applyProtection="0"/>
    <xf numFmtId="169" fontId="2" fillId="0" borderId="0" applyFont="0" applyFill="0" applyBorder="0" applyAlignment="0" applyProtection="0"/>
    <xf numFmtId="0" fontId="15" fillId="0" borderId="0"/>
    <xf numFmtId="0" fontId="2" fillId="0" borderId="0" applyNumberFormat="0" applyFill="0" applyBorder="0" applyAlignment="0" applyProtection="0"/>
    <xf numFmtId="0" fontId="15" fillId="0" borderId="0"/>
    <xf numFmtId="0" fontId="4" fillId="0" borderId="0"/>
    <xf numFmtId="0" fontId="8" fillId="0" borderId="0"/>
    <xf numFmtId="0" fontId="1" fillId="0" borderId="0"/>
    <xf numFmtId="0" fontId="16" fillId="0" borderId="0"/>
    <xf numFmtId="0" fontId="5" fillId="0" borderId="0"/>
    <xf numFmtId="0" fontId="3" fillId="0" borderId="0"/>
    <xf numFmtId="0" fontId="2" fillId="0" borderId="0"/>
    <xf numFmtId="0" fontId="3" fillId="0" borderId="0"/>
    <xf numFmtId="0" fontId="2" fillId="0" borderId="0"/>
    <xf numFmtId="0" fontId="8" fillId="0" borderId="0"/>
    <xf numFmtId="0" fontId="1" fillId="0" borderId="0"/>
    <xf numFmtId="0" fontId="13" fillId="0" borderId="0"/>
    <xf numFmtId="40" fontId="11" fillId="3" borderId="0">
      <alignment horizontal="right"/>
    </xf>
    <xf numFmtId="9" fontId="16" fillId="0" borderId="0" applyFont="0" applyFill="0" applyBorder="0" applyAlignment="0" applyProtection="0"/>
    <xf numFmtId="170" fontId="2" fillId="0" borderId="0" applyFont="0" applyFill="0" applyBorder="0" applyAlignment="0" applyProtection="0"/>
    <xf numFmtId="171"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74" fontId="2" fillId="0" borderId="0" applyFont="0" applyFill="0" applyBorder="0" applyAlignment="0" applyProtection="0"/>
    <xf numFmtId="175" fontId="2" fillId="0" borderId="0" applyFont="0" applyFill="0" applyBorder="0" applyAlignment="0" applyProtection="0"/>
    <xf numFmtId="176" fontId="2" fillId="0" borderId="0" applyFont="0" applyFill="0" applyBorder="0" applyAlignment="0" applyProtection="0"/>
    <xf numFmtId="177" fontId="2" fillId="0" borderId="0" applyFont="0" applyFill="0" applyBorder="0" applyAlignment="0" applyProtection="0"/>
    <xf numFmtId="178" fontId="2" fillId="0" borderId="0" applyFont="0" applyFill="0" applyBorder="0" applyAlignment="0" applyProtection="0"/>
    <xf numFmtId="179" fontId="2" fillId="0" borderId="0" applyFont="0" applyFill="0" applyBorder="0" applyAlignment="0" applyProtection="0"/>
    <xf numFmtId="180" fontId="2" fillId="0" borderId="0" applyFont="0" applyFill="0" applyBorder="0" applyAlignment="0" applyProtection="0"/>
    <xf numFmtId="181" fontId="2" fillId="0" borderId="0" applyFont="0" applyFill="0" applyBorder="0" applyAlignment="0" applyProtection="0"/>
    <xf numFmtId="182" fontId="2" fillId="0" borderId="0" applyFont="0" applyFill="0" applyBorder="0" applyAlignment="0" applyProtection="0"/>
    <xf numFmtId="183" fontId="2" fillId="0" borderId="0" applyFont="0" applyFill="0" applyBorder="0" applyAlignment="0" applyProtection="0"/>
    <xf numFmtId="0" fontId="21" fillId="0" borderId="0" applyNumberFormat="0" applyFill="0" applyBorder="0" applyAlignment="0" applyProtection="0"/>
  </cellStyleXfs>
  <cellXfs count="60">
    <xf numFmtId="0" fontId="0" fillId="0" borderId="0" xfId="0"/>
    <xf numFmtId="0" fontId="0" fillId="4" borderId="0" xfId="0" applyFill="1" applyAlignment="1" applyProtection="1">
      <alignment vertical="center"/>
      <protection locked="0"/>
    </xf>
    <xf numFmtId="0" fontId="0" fillId="0" borderId="0" xfId="0" applyAlignment="1" applyProtection="1">
      <alignment vertical="center"/>
      <protection locked="0"/>
    </xf>
    <xf numFmtId="0" fontId="0" fillId="4" borderId="0" xfId="0" applyFill="1" applyAlignment="1">
      <alignment vertical="center"/>
    </xf>
    <xf numFmtId="0" fontId="0" fillId="0" borderId="1" xfId="0" applyBorder="1" applyAlignment="1" applyProtection="1">
      <alignment horizontal="right" vertical="center" wrapText="1"/>
      <protection locked="0"/>
    </xf>
    <xf numFmtId="3" fontId="0" fillId="5" borderId="1" xfId="0" applyNumberFormat="1" applyFill="1" applyBorder="1" applyAlignment="1">
      <alignment horizontal="right" vertical="center"/>
    </xf>
    <xf numFmtId="3" fontId="0" fillId="6" borderId="1" xfId="0" applyNumberFormat="1" applyFill="1" applyBorder="1" applyAlignment="1">
      <alignment horizontal="right" vertical="center"/>
    </xf>
    <xf numFmtId="184" fontId="0" fillId="0" borderId="1" xfId="0" applyNumberFormat="1" applyBorder="1" applyAlignment="1" applyProtection="1">
      <alignment horizontal="right" vertical="center"/>
      <protection locked="0"/>
    </xf>
    <xf numFmtId="184" fontId="0" fillId="6" borderId="1" xfId="0" applyNumberFormat="1" applyFill="1" applyBorder="1" applyAlignment="1">
      <alignment horizontal="right" vertical="center"/>
    </xf>
    <xf numFmtId="184" fontId="0" fillId="4" borderId="1" xfId="0" applyNumberFormat="1" applyFill="1" applyBorder="1" applyAlignment="1" applyProtection="1">
      <alignment horizontal="right" vertical="center"/>
      <protection locked="0"/>
    </xf>
    <xf numFmtId="184" fontId="0" fillId="7" borderId="1" xfId="0" applyNumberFormat="1" applyFill="1" applyBorder="1" applyAlignment="1">
      <alignment horizontal="right" vertical="center"/>
    </xf>
    <xf numFmtId="0" fontId="0" fillId="0" borderId="1" xfId="0" applyBorder="1" applyAlignment="1" applyProtection="1">
      <alignment vertical="center" wrapText="1"/>
      <protection locked="0"/>
    </xf>
    <xf numFmtId="0" fontId="0" fillId="4" borderId="1" xfId="0" applyFill="1" applyBorder="1" applyAlignment="1" applyProtection="1">
      <alignment horizontal="center" vertical="center"/>
      <protection locked="0"/>
    </xf>
    <xf numFmtId="0" fontId="19" fillId="4" borderId="0" xfId="0" applyFont="1" applyFill="1" applyAlignment="1" applyProtection="1">
      <alignment vertical="center"/>
      <protection locked="0"/>
    </xf>
    <xf numFmtId="0" fontId="17" fillId="8" borderId="2" xfId="0" applyFont="1" applyFill="1" applyBorder="1" applyAlignment="1">
      <alignment vertical="center"/>
    </xf>
    <xf numFmtId="0" fontId="17" fillId="8" borderId="4" xfId="0" applyFont="1" applyFill="1" applyBorder="1" applyAlignment="1">
      <alignment vertical="center"/>
    </xf>
    <xf numFmtId="0" fontId="17" fillId="8" borderId="3" xfId="0" applyFont="1" applyFill="1" applyBorder="1" applyAlignment="1">
      <alignment vertical="center"/>
    </xf>
    <xf numFmtId="0" fontId="0" fillId="4" borderId="0" xfId="0" applyFill="1"/>
    <xf numFmtId="2" fontId="0" fillId="0" borderId="1" xfId="0" applyNumberFormat="1" applyBorder="1" applyAlignment="1" applyProtection="1">
      <alignment horizontal="right" vertical="center" wrapText="1"/>
      <protection locked="0"/>
    </xf>
    <xf numFmtId="0" fontId="0" fillId="0" borderId="0" xfId="0" applyAlignment="1">
      <alignment vertical="center"/>
    </xf>
    <xf numFmtId="0" fontId="3" fillId="4" borderId="0" xfId="0" applyFont="1" applyFill="1" applyAlignment="1">
      <alignment vertical="center"/>
    </xf>
    <xf numFmtId="0" fontId="18" fillId="7" borderId="1" xfId="0" applyFont="1" applyFill="1" applyBorder="1" applyAlignment="1">
      <alignment horizontal="center" vertical="center" wrapText="1"/>
    </xf>
    <xf numFmtId="0" fontId="0" fillId="7" borderId="1" xfId="0" applyFill="1" applyBorder="1" applyAlignment="1">
      <alignment horizontal="center" vertical="center" wrapText="1"/>
    </xf>
    <xf numFmtId="0" fontId="0" fillId="7" borderId="1" xfId="0" applyFill="1" applyBorder="1" applyAlignment="1">
      <alignment vertical="center" wrapText="1"/>
    </xf>
    <xf numFmtId="0" fontId="3" fillId="7" borderId="1" xfId="0" applyFont="1" applyFill="1" applyBorder="1" applyAlignment="1">
      <alignment vertical="center" wrapText="1"/>
    </xf>
    <xf numFmtId="1" fontId="0" fillId="5" borderId="1" xfId="0" applyNumberFormat="1" applyFill="1" applyBorder="1" applyAlignment="1">
      <alignment horizontal="right" vertical="center"/>
    </xf>
    <xf numFmtId="0" fontId="20" fillId="0" borderId="0" xfId="0" applyFont="1" applyAlignment="1">
      <alignment horizontal="center" vertical="center" wrapText="1"/>
    </xf>
    <xf numFmtId="0" fontId="20" fillId="0" borderId="0" xfId="0" applyFont="1"/>
    <xf numFmtId="0" fontId="20" fillId="0" borderId="0" xfId="0" applyFont="1" applyAlignment="1">
      <alignment vertical="center"/>
    </xf>
    <xf numFmtId="0" fontId="21" fillId="0" borderId="0" xfId="62" applyFill="1" applyBorder="1" applyAlignment="1">
      <alignment vertical="center"/>
    </xf>
    <xf numFmtId="2" fontId="0" fillId="4" borderId="1" xfId="0" applyNumberFormat="1" applyFill="1" applyBorder="1" applyAlignment="1" applyProtection="1">
      <alignment horizontal="right" vertical="center"/>
      <protection locked="0"/>
    </xf>
    <xf numFmtId="0" fontId="2" fillId="0" borderId="1" xfId="0" applyFont="1" applyBorder="1" applyAlignment="1">
      <alignment vertical="center" wrapText="1"/>
    </xf>
    <xf numFmtId="0" fontId="22" fillId="8" borderId="1" xfId="0" applyFont="1" applyFill="1" applyBorder="1" applyAlignment="1">
      <alignment horizontal="center" vertical="center" wrapText="1"/>
    </xf>
    <xf numFmtId="0" fontId="22" fillId="8" borderId="1" xfId="0" applyFont="1" applyFill="1" applyBorder="1" applyAlignment="1">
      <alignment horizontal="center" vertical="center"/>
    </xf>
    <xf numFmtId="0" fontId="2" fillId="0" borderId="1"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0" xfId="0" applyFont="1" applyBorder="1" applyAlignment="1">
      <alignment vertical="center" wrapText="1"/>
    </xf>
    <xf numFmtId="0" fontId="0" fillId="0" borderId="8" xfId="0" applyBorder="1" applyAlignment="1">
      <alignment vertical="center"/>
    </xf>
    <xf numFmtId="0" fontId="0" fillId="0" borderId="13" xfId="0" applyBorder="1" applyAlignment="1">
      <alignment vertical="center"/>
    </xf>
    <xf numFmtId="0" fontId="17" fillId="8" borderId="2" xfId="0" applyFont="1" applyFill="1" applyBorder="1"/>
    <xf numFmtId="0" fontId="17" fillId="8" borderId="4" xfId="0" applyFont="1" applyFill="1" applyBorder="1"/>
    <xf numFmtId="0" fontId="17" fillId="8" borderId="3" xfId="0" applyFont="1" applyFill="1" applyBorder="1"/>
    <xf numFmtId="0" fontId="0" fillId="4" borderId="11" xfId="0" applyFill="1" applyBorder="1"/>
    <xf numFmtId="0" fontId="0" fillId="4" borderId="12" xfId="0" applyFill="1" applyBorder="1"/>
    <xf numFmtId="0" fontId="0" fillId="4" borderId="13" xfId="0" applyFill="1" applyBorder="1"/>
    <xf numFmtId="0" fontId="0" fillId="4" borderId="7" xfId="0" applyFill="1" applyBorder="1"/>
    <xf numFmtId="0" fontId="0" fillId="4" borderId="8" xfId="0" applyFill="1" applyBorder="1"/>
    <xf numFmtId="0" fontId="0" fillId="8" borderId="7" xfId="0" applyFill="1" applyBorder="1"/>
    <xf numFmtId="0" fontId="0" fillId="8" borderId="0" xfId="0" applyFill="1"/>
    <xf numFmtId="0" fontId="0" fillId="8" borderId="8" xfId="0" applyFill="1" applyBorder="1"/>
    <xf numFmtId="0" fontId="3" fillId="8" borderId="0" xfId="0" applyFont="1" applyFill="1"/>
    <xf numFmtId="0" fontId="0" fillId="8" borderId="0" xfId="0" applyFill="1" applyProtection="1">
      <protection locked="0"/>
    </xf>
    <xf numFmtId="0" fontId="0" fillId="4" borderId="0" xfId="0" applyFill="1" applyProtection="1">
      <protection locked="0"/>
    </xf>
    <xf numFmtId="0" fontId="0" fillId="8" borderId="5" xfId="0" applyFill="1" applyBorder="1"/>
    <xf numFmtId="0" fontId="0" fillId="8" borderId="9" xfId="0" applyFill="1" applyBorder="1"/>
    <xf numFmtId="0" fontId="0" fillId="8" borderId="6" xfId="0" applyFill="1" applyBorder="1"/>
    <xf numFmtId="0" fontId="0" fillId="0" borderId="0" xfId="0" applyProtection="1">
      <protection locked="0"/>
    </xf>
    <xf numFmtId="0" fontId="0" fillId="4" borderId="12" xfId="0" applyFill="1" applyBorder="1" applyProtection="1">
      <protection locked="0"/>
    </xf>
    <xf numFmtId="0" fontId="3" fillId="8" borderId="0" xfId="0" applyFont="1" applyFill="1" applyProtection="1">
      <protection locked="0"/>
    </xf>
    <xf numFmtId="0" fontId="0" fillId="4" borderId="9" xfId="0" applyFill="1" applyBorder="1" applyProtection="1">
      <protection locked="0"/>
    </xf>
  </cellXfs>
  <cellStyles count="63">
    <cellStyle name=" 1" xfId="1" xr:uid="{00000000-0005-0000-0000-000000000000}"/>
    <cellStyle name="_x000d__x000a_JournalTemplate=C:\COMFO\CTALK\JOURSTD.TPL_x000d__x000a_LbStateAddress=3 3 0 251 1 89 2 311_x000d__x000a_LbStateJou" xfId="2" xr:uid="{00000000-0005-0000-0000-000001000000}"/>
    <cellStyle name="%" xfId="3" xr:uid="{00000000-0005-0000-0000-000002000000}"/>
    <cellStyle name="% 2" xfId="4" xr:uid="{00000000-0005-0000-0000-000003000000}"/>
    <cellStyle name="ÅrMndDag" xfId="5" xr:uid="{00000000-0005-0000-0000-000004000000}"/>
    <cellStyle name="Caption" xfId="6" xr:uid="{00000000-0005-0000-0000-000005000000}"/>
    <cellStyle name="Comma 2" xfId="7" xr:uid="{00000000-0005-0000-0000-000006000000}"/>
    <cellStyle name="Comma 3" xfId="8" xr:uid="{00000000-0005-0000-0000-000007000000}"/>
    <cellStyle name="Comma 3 2" xfId="9" xr:uid="{00000000-0005-0000-0000-000008000000}"/>
    <cellStyle name="Comma 4" xfId="10" xr:uid="{00000000-0005-0000-0000-000009000000}"/>
    <cellStyle name="Comma 5" xfId="11" xr:uid="{00000000-0005-0000-0000-00000A000000}"/>
    <cellStyle name="Comma 5 2" xfId="12" xr:uid="{00000000-0005-0000-0000-00000B000000}"/>
    <cellStyle name="Comma 6" xfId="13" xr:uid="{00000000-0005-0000-0000-00000C000000}"/>
    <cellStyle name="Comma 7" xfId="14" xr:uid="{00000000-0005-0000-0000-00000D000000}"/>
    <cellStyle name="Comma 7 2" xfId="15" xr:uid="{00000000-0005-0000-0000-00000E000000}"/>
    <cellStyle name="Currency 2" xfId="16" xr:uid="{00000000-0005-0000-0000-00000F000000}"/>
    <cellStyle name="Currency 2 2" xfId="17" xr:uid="{00000000-0005-0000-0000-000010000000}"/>
    <cellStyle name="DagerOgTimer" xfId="18" xr:uid="{00000000-0005-0000-0000-000011000000}"/>
    <cellStyle name="DagOgDato" xfId="19" xr:uid="{00000000-0005-0000-0000-000012000000}"/>
    <cellStyle name="DagOgDatoLang" xfId="20" xr:uid="{00000000-0005-0000-0000-000013000000}"/>
    <cellStyle name="Dato" xfId="21" xr:uid="{00000000-0005-0000-0000-000014000000}"/>
    <cellStyle name="Hyperlink" xfId="62" builtinId="8"/>
    <cellStyle name="Hyperlink 2" xfId="22" xr:uid="{00000000-0005-0000-0000-000016000000}"/>
    <cellStyle name="Hyperlink 3" xfId="23" xr:uid="{00000000-0005-0000-0000-000017000000}"/>
    <cellStyle name="Hyperlink 4" xfId="24" xr:uid="{00000000-0005-0000-0000-000018000000}"/>
    <cellStyle name="Hyperlink 5" xfId="25" xr:uid="{00000000-0005-0000-0000-000019000000}"/>
    <cellStyle name="JusterBunn" xfId="26" xr:uid="{00000000-0005-0000-0000-00001A000000}"/>
    <cellStyle name="JusterMidtstill" xfId="27" xr:uid="{00000000-0005-0000-0000-00001B000000}"/>
    <cellStyle name="JusterTopp" xfId="28" xr:uid="{00000000-0005-0000-0000-00001C000000}"/>
    <cellStyle name="Klokkeslett" xfId="29" xr:uid="{00000000-0005-0000-0000-00001D000000}"/>
    <cellStyle name="Konto" xfId="30" xr:uid="{00000000-0005-0000-0000-00001E000000}"/>
    <cellStyle name="Normal" xfId="0" builtinId="0"/>
    <cellStyle name="Normal 10" xfId="31" xr:uid="{00000000-0005-0000-0000-000020000000}"/>
    <cellStyle name="Normal 2" xfId="32" xr:uid="{00000000-0005-0000-0000-000021000000}"/>
    <cellStyle name="Normal 3" xfId="33" xr:uid="{00000000-0005-0000-0000-000022000000}"/>
    <cellStyle name="Normal 3 2" xfId="34" xr:uid="{00000000-0005-0000-0000-000023000000}"/>
    <cellStyle name="Normal 3 3" xfId="35" xr:uid="{00000000-0005-0000-0000-000024000000}"/>
    <cellStyle name="Normal 3 3 2" xfId="36" xr:uid="{00000000-0005-0000-0000-000025000000}"/>
    <cellStyle name="Normal 4" xfId="37" xr:uid="{00000000-0005-0000-0000-000026000000}"/>
    <cellStyle name="Normal 5" xfId="38" xr:uid="{00000000-0005-0000-0000-000027000000}"/>
    <cellStyle name="Normal 5 2" xfId="39" xr:uid="{00000000-0005-0000-0000-000028000000}"/>
    <cellStyle name="Normal 5 3" xfId="40" xr:uid="{00000000-0005-0000-0000-000029000000}"/>
    <cellStyle name="Normal 6" xfId="41" xr:uid="{00000000-0005-0000-0000-00002A000000}"/>
    <cellStyle name="Normal 7" xfId="42" xr:uid="{00000000-0005-0000-0000-00002B000000}"/>
    <cellStyle name="Normal 8" xfId="43" xr:uid="{00000000-0005-0000-0000-00002C000000}"/>
    <cellStyle name="Normal 8 2" xfId="44" xr:uid="{00000000-0005-0000-0000-00002D000000}"/>
    <cellStyle name="Normal 9" xfId="45" xr:uid="{00000000-0005-0000-0000-00002E000000}"/>
    <cellStyle name="Output Amounts" xfId="46" xr:uid="{00000000-0005-0000-0000-00002F000000}"/>
    <cellStyle name="Percent 2" xfId="47" xr:uid="{00000000-0005-0000-0000-000030000000}"/>
    <cellStyle name="PersonNr" xfId="48" xr:uid="{00000000-0005-0000-0000-000031000000}"/>
    <cellStyle name="PostNr" xfId="49" xr:uid="{00000000-0005-0000-0000-000032000000}"/>
    <cellStyle name="PostNrNorge" xfId="50" xr:uid="{00000000-0005-0000-0000-000033000000}"/>
    <cellStyle name="SkjulAlt" xfId="51" xr:uid="{00000000-0005-0000-0000-000034000000}"/>
    <cellStyle name="SkjulTall" xfId="52" xr:uid="{00000000-0005-0000-0000-000035000000}"/>
    <cellStyle name="Telefon" xfId="53" xr:uid="{00000000-0005-0000-0000-000036000000}"/>
    <cellStyle name="Timer1" xfId="54" xr:uid="{00000000-0005-0000-0000-000037000000}"/>
    <cellStyle name="Timer2" xfId="55" xr:uid="{00000000-0005-0000-0000-000038000000}"/>
    <cellStyle name="ToSiffer" xfId="56" xr:uid="{00000000-0005-0000-0000-000039000000}"/>
    <cellStyle name="TreSiffer" xfId="57" xr:uid="{00000000-0005-0000-0000-00003A000000}"/>
    <cellStyle name="Tusenskille1000" xfId="58" xr:uid="{00000000-0005-0000-0000-00003B000000}"/>
    <cellStyle name="TusenskilleFarger" xfId="59" xr:uid="{00000000-0005-0000-0000-00003C000000}"/>
    <cellStyle name="Valuta1000" xfId="60" xr:uid="{00000000-0005-0000-0000-00003D000000}"/>
    <cellStyle name="ValutaFarger" xfId="61" xr:uid="{00000000-0005-0000-0000-00003E000000}"/>
  </cellStyles>
  <dxfs count="3">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253"/>
  <sheetViews>
    <sheetView tabSelected="1" zoomScale="70" zoomScaleNormal="70" workbookViewId="0">
      <selection activeCell="F2" sqref="F2"/>
    </sheetView>
  </sheetViews>
  <sheetFormatPr defaultColWidth="8.88671875" defaultRowHeight="15" x14ac:dyDescent="0.2"/>
  <cols>
    <col min="1" max="1" width="8.88671875" style="1"/>
    <col min="2" max="2" width="9.88671875" style="1" bestFit="1" customWidth="1"/>
    <col min="3" max="3" width="30.6640625" style="2" customWidth="1"/>
    <col min="4" max="4" width="22.6640625" style="2" customWidth="1"/>
    <col min="5" max="5" width="25.6640625" style="2" customWidth="1"/>
    <col min="6" max="15" width="11.6640625" style="2" customWidth="1"/>
    <col min="16" max="17" width="14.6640625" style="2" customWidth="1"/>
    <col min="18" max="19" width="11.6640625" style="1" customWidth="1"/>
    <col min="20" max="21" width="16.6640625" style="1" customWidth="1"/>
    <col min="22" max="23" width="19.6640625" style="1" customWidth="1"/>
    <col min="24" max="24" width="21.5546875" style="1" bestFit="1" customWidth="1"/>
    <col min="25" max="25" width="21.5546875" style="1" customWidth="1"/>
    <col min="26" max="27" width="20.6640625" style="1" customWidth="1"/>
    <col min="28" max="28" width="17.44140625" style="1" customWidth="1"/>
    <col min="29" max="30" width="11.109375" style="1" customWidth="1"/>
    <col min="31" max="37" width="15.5546875" style="1" customWidth="1"/>
    <col min="38" max="38" width="20.109375" style="1" customWidth="1"/>
    <col min="39" max="39" width="20.109375" style="1" bestFit="1" customWidth="1"/>
    <col min="40" max="41" width="20.6640625" style="1" customWidth="1"/>
    <col min="42" max="16384" width="8.88671875" style="1"/>
  </cols>
  <sheetData>
    <row r="1" spans="1:41" ht="75" x14ac:dyDescent="0.2">
      <c r="A1" s="21" t="s">
        <v>0</v>
      </c>
      <c r="B1" s="21" t="s">
        <v>1</v>
      </c>
      <c r="C1" s="22" t="s">
        <v>2</v>
      </c>
      <c r="D1" s="22" t="s">
        <v>3</v>
      </c>
      <c r="E1" s="23" t="s">
        <v>4</v>
      </c>
      <c r="F1" s="23" t="s">
        <v>5</v>
      </c>
      <c r="G1" s="23" t="s">
        <v>6</v>
      </c>
      <c r="H1" s="23" t="s">
        <v>7</v>
      </c>
      <c r="I1" s="23" t="s">
        <v>8</v>
      </c>
      <c r="J1" s="23" t="s">
        <v>9</v>
      </c>
      <c r="K1" s="23" t="s">
        <v>10</v>
      </c>
      <c r="L1" s="23" t="s">
        <v>11</v>
      </c>
      <c r="M1" s="23" t="s">
        <v>12</v>
      </c>
      <c r="N1" s="23" t="s">
        <v>13</v>
      </c>
      <c r="O1" s="23" t="s">
        <v>14</v>
      </c>
      <c r="P1" s="23" t="s">
        <v>15</v>
      </c>
      <c r="Q1" s="23" t="s">
        <v>16</v>
      </c>
      <c r="R1" s="23" t="s">
        <v>17</v>
      </c>
      <c r="S1" s="23" t="s">
        <v>18</v>
      </c>
      <c r="T1" s="23" t="s">
        <v>19</v>
      </c>
      <c r="U1" s="23" t="s">
        <v>20</v>
      </c>
      <c r="V1" s="23" t="s">
        <v>21</v>
      </c>
      <c r="W1" s="23" t="s">
        <v>22</v>
      </c>
      <c r="X1" s="23" t="s">
        <v>23</v>
      </c>
      <c r="Y1" s="23" t="s">
        <v>24</v>
      </c>
      <c r="Z1" s="23" t="s">
        <v>25</v>
      </c>
      <c r="AA1" s="23" t="s">
        <v>26</v>
      </c>
      <c r="AB1" s="23" t="s">
        <v>27</v>
      </c>
      <c r="AC1" s="23" t="s">
        <v>28</v>
      </c>
      <c r="AD1" s="23" t="s">
        <v>29</v>
      </c>
      <c r="AE1" s="23" t="s">
        <v>30</v>
      </c>
      <c r="AF1" s="23" t="s">
        <v>31</v>
      </c>
      <c r="AG1" s="23" t="s">
        <v>32</v>
      </c>
      <c r="AH1" s="23" t="s">
        <v>33</v>
      </c>
      <c r="AI1" s="23" t="s">
        <v>34</v>
      </c>
      <c r="AJ1" s="23" t="s">
        <v>35</v>
      </c>
      <c r="AK1" s="23" t="s">
        <v>36</v>
      </c>
      <c r="AL1" s="23" t="s">
        <v>37</v>
      </c>
      <c r="AM1" s="23" t="s">
        <v>38</v>
      </c>
      <c r="AN1" s="23" t="s">
        <v>39</v>
      </c>
      <c r="AO1" s="24" t="s">
        <v>40</v>
      </c>
    </row>
    <row r="2" spans="1:41" ht="30" x14ac:dyDescent="0.2">
      <c r="A2" s="12">
        <v>2025</v>
      </c>
      <c r="B2" s="12" t="s">
        <v>142</v>
      </c>
      <c r="C2" s="11" t="s">
        <v>42</v>
      </c>
      <c r="D2" s="11" t="s">
        <v>43</v>
      </c>
      <c r="E2" s="11" t="s">
        <v>42</v>
      </c>
      <c r="F2" s="18">
        <v>77</v>
      </c>
      <c r="G2" s="18">
        <v>72.02000000000001</v>
      </c>
      <c r="H2" s="18">
        <v>429</v>
      </c>
      <c r="I2" s="18">
        <v>412.23</v>
      </c>
      <c r="J2" s="18">
        <v>2444</v>
      </c>
      <c r="K2" s="18">
        <v>2358.8999999999996</v>
      </c>
      <c r="L2" s="18">
        <v>3177</v>
      </c>
      <c r="M2" s="18">
        <v>3066.01</v>
      </c>
      <c r="N2" s="18">
        <v>1</v>
      </c>
      <c r="O2" s="18">
        <v>1</v>
      </c>
      <c r="P2" s="18">
        <v>195</v>
      </c>
      <c r="Q2" s="18">
        <v>187.92999999999998</v>
      </c>
      <c r="R2" s="5">
        <f>SUM(F2,H2,J2,L2,N2,P2)</f>
        <v>6323</v>
      </c>
      <c r="S2" s="5">
        <f t="shared" ref="S2" si="0">SUM(G2,I2,K2,M2,O2,Q2)</f>
        <v>6098.09</v>
      </c>
      <c r="T2" s="4">
        <v>1</v>
      </c>
      <c r="U2" s="18">
        <v>1</v>
      </c>
      <c r="V2" s="4">
        <v>72</v>
      </c>
      <c r="W2" s="18">
        <v>71.8</v>
      </c>
      <c r="X2" s="18">
        <v>0</v>
      </c>
      <c r="Y2" s="18">
        <v>0</v>
      </c>
      <c r="Z2" s="25">
        <f>SUM(T2,V2,X2)</f>
        <v>73</v>
      </c>
      <c r="AA2" s="25">
        <f t="shared" ref="AA2" si="1">SUM(U2,W2,Y2)</f>
        <v>72.8</v>
      </c>
      <c r="AB2" s="30">
        <v>9</v>
      </c>
      <c r="AC2" s="6">
        <f>R2+Z2</f>
        <v>6396</v>
      </c>
      <c r="AD2" s="6">
        <f t="shared" ref="AD2" si="2">S2+AA2</f>
        <v>6170.89</v>
      </c>
      <c r="AE2" s="7">
        <v>29860336.41</v>
      </c>
      <c r="AF2" s="7">
        <v>14087887.310000001</v>
      </c>
      <c r="AG2" s="7">
        <v>-414999.98</v>
      </c>
      <c r="AH2" s="7">
        <v>74999.679999999993</v>
      </c>
      <c r="AI2" s="7">
        <v>7492910.5099999998</v>
      </c>
      <c r="AJ2" s="7">
        <v>5775520.1200000001</v>
      </c>
      <c r="AK2" s="8">
        <f t="shared" ref="AK2:AK9" si="3">SUM(AE2:AJ2)</f>
        <v>56876654.049999997</v>
      </c>
      <c r="AL2" s="9">
        <v>2754918.03</v>
      </c>
      <c r="AM2" s="9">
        <v>1483492.06</v>
      </c>
      <c r="AN2" s="10">
        <f t="shared" ref="AN2" si="4">SUM(AL2:AM2)</f>
        <v>4238410.09</v>
      </c>
      <c r="AO2" s="8">
        <f t="shared" ref="AO2" si="5">SUM(AN2,AK2)</f>
        <v>61115064.140000001</v>
      </c>
    </row>
    <row r="3" spans="1:41" ht="30" x14ac:dyDescent="0.2">
      <c r="A3" s="12">
        <v>2025</v>
      </c>
      <c r="B3" s="12" t="s">
        <v>142</v>
      </c>
      <c r="C3" s="11" t="s">
        <v>44</v>
      </c>
      <c r="D3" s="11" t="s">
        <v>45</v>
      </c>
      <c r="E3" s="11" t="s">
        <v>42</v>
      </c>
      <c r="F3" s="18">
        <v>862</v>
      </c>
      <c r="G3" s="18">
        <v>790.04</v>
      </c>
      <c r="H3" s="18">
        <v>920</v>
      </c>
      <c r="I3" s="18">
        <v>881.51</v>
      </c>
      <c r="J3" s="18">
        <v>1223</v>
      </c>
      <c r="K3" s="18">
        <v>1176.01</v>
      </c>
      <c r="L3" s="18">
        <v>344</v>
      </c>
      <c r="M3" s="18">
        <v>330.24</v>
      </c>
      <c r="N3" s="18">
        <v>8</v>
      </c>
      <c r="O3" s="18">
        <v>8</v>
      </c>
      <c r="P3" s="18">
        <v>1</v>
      </c>
      <c r="Q3" s="18">
        <v>1</v>
      </c>
      <c r="R3" s="5">
        <f>SUM(F3,H3,J3,L3,N3,P3)</f>
        <v>3358</v>
      </c>
      <c r="S3" s="5">
        <f t="shared" ref="S3:S9" si="6">SUM(G3,I3,K3,M3,O3,Q3)</f>
        <v>3186.8</v>
      </c>
      <c r="T3" s="4">
        <v>11</v>
      </c>
      <c r="U3" s="18">
        <v>11</v>
      </c>
      <c r="V3" s="4">
        <v>87</v>
      </c>
      <c r="W3" s="18">
        <v>87</v>
      </c>
      <c r="X3" s="18">
        <v>0</v>
      </c>
      <c r="Y3" s="18">
        <v>0</v>
      </c>
      <c r="Z3" s="25">
        <f t="shared" ref="Z3:Z9" si="7">SUM(T3,V3,X3)</f>
        <v>98</v>
      </c>
      <c r="AA3" s="25">
        <f t="shared" ref="AA3:AA9" si="8">SUM(U3,W3,Y3)</f>
        <v>98</v>
      </c>
      <c r="AB3" s="30">
        <v>0</v>
      </c>
      <c r="AC3" s="6">
        <f t="shared" ref="AC3:AC9" si="9">R3+Z3</f>
        <v>3456</v>
      </c>
      <c r="AD3" s="6">
        <f t="shared" ref="AD3:AD9" si="10">S3+AA3</f>
        <v>3284.8</v>
      </c>
      <c r="AE3" s="7">
        <v>9754617.9299999997</v>
      </c>
      <c r="AF3" s="7">
        <v>434134.96</v>
      </c>
      <c r="AG3" s="7">
        <v>26750</v>
      </c>
      <c r="AH3" s="7">
        <v>374377.53</v>
      </c>
      <c r="AI3" s="7">
        <v>2893958.39</v>
      </c>
      <c r="AJ3" s="7">
        <v>1375190.38</v>
      </c>
      <c r="AK3" s="8">
        <f t="shared" si="3"/>
        <v>14859029.190000001</v>
      </c>
      <c r="AL3" s="9">
        <v>1218218.49</v>
      </c>
      <c r="AM3" s="9">
        <v>0</v>
      </c>
      <c r="AN3" s="10">
        <f t="shared" ref="AN3:AN9" si="11">SUM(AL3:AM3)</f>
        <v>1218218.49</v>
      </c>
      <c r="AO3" s="8">
        <f t="shared" ref="AO3:AO9" si="12">SUM(AN3,AK3)</f>
        <v>16077247.680000002</v>
      </c>
    </row>
    <row r="4" spans="1:41" ht="30" x14ac:dyDescent="0.2">
      <c r="A4" s="12">
        <v>2025</v>
      </c>
      <c r="B4" s="12" t="s">
        <v>142</v>
      </c>
      <c r="C4" s="11" t="s">
        <v>46</v>
      </c>
      <c r="D4" s="11" t="s">
        <v>45</v>
      </c>
      <c r="E4" s="11" t="s">
        <v>42</v>
      </c>
      <c r="F4" s="18">
        <v>12</v>
      </c>
      <c r="G4" s="18">
        <v>11.51</v>
      </c>
      <c r="H4" s="18">
        <v>111</v>
      </c>
      <c r="I4" s="18">
        <v>105.27</v>
      </c>
      <c r="J4" s="18">
        <v>359</v>
      </c>
      <c r="K4" s="18">
        <v>341.26</v>
      </c>
      <c r="L4" s="18">
        <v>158</v>
      </c>
      <c r="M4" s="18">
        <v>147.63999999999999</v>
      </c>
      <c r="N4" s="18">
        <v>5</v>
      </c>
      <c r="O4" s="18">
        <v>5</v>
      </c>
      <c r="P4" s="18">
        <v>0</v>
      </c>
      <c r="Q4" s="18">
        <v>0</v>
      </c>
      <c r="R4" s="5">
        <f t="shared" ref="R4:R9" si="13">SUM(F4,H4,J4,L4,N4,P4)</f>
        <v>645</v>
      </c>
      <c r="S4" s="5">
        <f t="shared" si="6"/>
        <v>610.67999999999995</v>
      </c>
      <c r="T4" s="4"/>
      <c r="U4" s="18"/>
      <c r="V4" s="4"/>
      <c r="W4" s="18"/>
      <c r="X4" s="18"/>
      <c r="Y4" s="18"/>
      <c r="Z4" s="25">
        <f t="shared" si="7"/>
        <v>0</v>
      </c>
      <c r="AA4" s="25">
        <f t="shared" si="8"/>
        <v>0</v>
      </c>
      <c r="AB4" s="30">
        <v>0</v>
      </c>
      <c r="AC4" s="6">
        <f t="shared" si="9"/>
        <v>645</v>
      </c>
      <c r="AD4" s="6">
        <f t="shared" si="10"/>
        <v>610.67999999999995</v>
      </c>
      <c r="AE4" s="7">
        <v>2202053.37</v>
      </c>
      <c r="AF4" s="7">
        <v>13457.58</v>
      </c>
      <c r="AG4" s="7">
        <v>0</v>
      </c>
      <c r="AH4" s="7">
        <v>82819.56</v>
      </c>
      <c r="AI4" s="7">
        <v>636057.22</v>
      </c>
      <c r="AJ4" s="7">
        <v>332542.51</v>
      </c>
      <c r="AK4" s="8">
        <f t="shared" si="3"/>
        <v>3266930.24</v>
      </c>
      <c r="AL4" s="9"/>
      <c r="AM4" s="9"/>
      <c r="AN4" s="10">
        <f t="shared" si="11"/>
        <v>0</v>
      </c>
      <c r="AO4" s="8">
        <f t="shared" si="12"/>
        <v>3266930.24</v>
      </c>
    </row>
    <row r="5" spans="1:41" ht="30" x14ac:dyDescent="0.2">
      <c r="A5" s="12">
        <v>2025</v>
      </c>
      <c r="B5" s="12" t="s">
        <v>142</v>
      </c>
      <c r="C5" s="11" t="s">
        <v>47</v>
      </c>
      <c r="D5" s="11" t="s">
        <v>45</v>
      </c>
      <c r="E5" s="11" t="s">
        <v>42</v>
      </c>
      <c r="F5" s="18">
        <v>1325</v>
      </c>
      <c r="G5" s="18">
        <v>1189.02</v>
      </c>
      <c r="H5" s="18">
        <v>616</v>
      </c>
      <c r="I5" s="18">
        <v>569.75</v>
      </c>
      <c r="J5" s="18">
        <v>158</v>
      </c>
      <c r="K5" s="18">
        <v>151.65</v>
      </c>
      <c r="L5" s="18">
        <v>647</v>
      </c>
      <c r="M5" s="18">
        <v>608</v>
      </c>
      <c r="N5" s="18">
        <v>4</v>
      </c>
      <c r="O5" s="18">
        <v>3.81</v>
      </c>
      <c r="P5" s="18"/>
      <c r="Q5" s="18"/>
      <c r="R5" s="5">
        <f t="shared" si="13"/>
        <v>2750</v>
      </c>
      <c r="S5" s="5">
        <f t="shared" si="6"/>
        <v>2522.23</v>
      </c>
      <c r="T5" s="4"/>
      <c r="U5" s="18"/>
      <c r="V5" s="4">
        <v>1</v>
      </c>
      <c r="W5" s="18">
        <v>1</v>
      </c>
      <c r="X5" s="18">
        <v>0</v>
      </c>
      <c r="Y5" s="18">
        <v>0</v>
      </c>
      <c r="Z5" s="25">
        <f t="shared" si="7"/>
        <v>1</v>
      </c>
      <c r="AA5" s="25">
        <f t="shared" si="8"/>
        <v>1</v>
      </c>
      <c r="AB5" s="30">
        <v>0</v>
      </c>
      <c r="AC5" s="6">
        <f t="shared" si="9"/>
        <v>2751</v>
      </c>
      <c r="AD5" s="6">
        <f t="shared" si="10"/>
        <v>2523.23</v>
      </c>
      <c r="AE5" s="7">
        <v>6812829.8700000001</v>
      </c>
      <c r="AF5" s="7">
        <v>2468.34</v>
      </c>
      <c r="AG5" s="7">
        <v>2000</v>
      </c>
      <c r="AH5" s="7">
        <v>89451.19</v>
      </c>
      <c r="AI5" s="7">
        <v>1938455.93</v>
      </c>
      <c r="AJ5" s="7">
        <v>862898.79</v>
      </c>
      <c r="AK5" s="8">
        <f t="shared" si="3"/>
        <v>9708104.120000001</v>
      </c>
      <c r="AL5" s="9">
        <v>18929.04</v>
      </c>
      <c r="AM5" s="9">
        <v>0</v>
      </c>
      <c r="AN5" s="10">
        <f t="shared" si="11"/>
        <v>18929.04</v>
      </c>
      <c r="AO5" s="8">
        <f t="shared" si="12"/>
        <v>9727033.1600000001</v>
      </c>
    </row>
    <row r="6" spans="1:41" ht="30" x14ac:dyDescent="0.2">
      <c r="A6" s="12">
        <v>2025</v>
      </c>
      <c r="B6" s="12" t="s">
        <v>142</v>
      </c>
      <c r="C6" s="11" t="s">
        <v>48</v>
      </c>
      <c r="D6" s="11" t="s">
        <v>45</v>
      </c>
      <c r="E6" s="11" t="s">
        <v>42</v>
      </c>
      <c r="F6" s="18">
        <v>21</v>
      </c>
      <c r="G6" s="18">
        <v>20.41</v>
      </c>
      <c r="H6" s="18">
        <v>29</v>
      </c>
      <c r="I6" s="18">
        <v>28.21</v>
      </c>
      <c r="J6" s="18">
        <v>75</v>
      </c>
      <c r="K6" s="18">
        <v>74.040000000000006</v>
      </c>
      <c r="L6" s="18">
        <v>69</v>
      </c>
      <c r="M6" s="18">
        <v>68.31</v>
      </c>
      <c r="N6" s="18">
        <v>2</v>
      </c>
      <c r="O6" s="18">
        <v>2</v>
      </c>
      <c r="P6" s="18">
        <v>0</v>
      </c>
      <c r="Q6" s="18">
        <v>0</v>
      </c>
      <c r="R6" s="5">
        <f t="shared" si="13"/>
        <v>196</v>
      </c>
      <c r="S6" s="5">
        <f t="shared" si="6"/>
        <v>192.97000000000003</v>
      </c>
      <c r="T6" s="4">
        <v>18</v>
      </c>
      <c r="U6" s="18">
        <v>18</v>
      </c>
      <c r="V6" s="4">
        <v>0</v>
      </c>
      <c r="W6" s="18">
        <v>0</v>
      </c>
      <c r="X6" s="18">
        <v>0</v>
      </c>
      <c r="Y6" s="18">
        <v>0</v>
      </c>
      <c r="Z6" s="25">
        <f t="shared" si="7"/>
        <v>18</v>
      </c>
      <c r="AA6" s="25">
        <f t="shared" si="8"/>
        <v>18</v>
      </c>
      <c r="AB6" s="30">
        <v>4</v>
      </c>
      <c r="AC6" s="6">
        <f t="shared" si="9"/>
        <v>214</v>
      </c>
      <c r="AD6" s="6">
        <f t="shared" si="10"/>
        <v>210.97000000000003</v>
      </c>
      <c r="AE6" s="7">
        <v>788631.05</v>
      </c>
      <c r="AF6" s="7">
        <v>24187.87</v>
      </c>
      <c r="AG6" s="7">
        <v>0</v>
      </c>
      <c r="AH6" s="7">
        <v>7285.05</v>
      </c>
      <c r="AI6" s="7">
        <v>232076.72</v>
      </c>
      <c r="AJ6" s="7">
        <v>117776.71</v>
      </c>
      <c r="AK6" s="8">
        <f t="shared" si="3"/>
        <v>1169957.4000000001</v>
      </c>
      <c r="AL6" s="9">
        <v>111919.01</v>
      </c>
      <c r="AM6" s="9">
        <v>540403.16</v>
      </c>
      <c r="AN6" s="10">
        <f t="shared" si="11"/>
        <v>652322.17000000004</v>
      </c>
      <c r="AO6" s="8">
        <f t="shared" si="12"/>
        <v>1822279.5700000003</v>
      </c>
    </row>
    <row r="7" spans="1:41" ht="30" x14ac:dyDescent="0.2">
      <c r="A7" s="12">
        <v>2025</v>
      </c>
      <c r="B7" s="12" t="s">
        <v>142</v>
      </c>
      <c r="C7" s="11" t="s">
        <v>49</v>
      </c>
      <c r="D7" s="11" t="s">
        <v>50</v>
      </c>
      <c r="E7" s="11" t="s">
        <v>42</v>
      </c>
      <c r="F7" s="18">
        <v>0</v>
      </c>
      <c r="G7" s="18">
        <v>0</v>
      </c>
      <c r="H7" s="18">
        <v>0</v>
      </c>
      <c r="I7" s="18">
        <v>0</v>
      </c>
      <c r="J7" s="18">
        <v>0</v>
      </c>
      <c r="K7" s="18">
        <v>0</v>
      </c>
      <c r="L7" s="18">
        <v>0</v>
      </c>
      <c r="M7" s="18">
        <v>0</v>
      </c>
      <c r="N7" s="18">
        <v>0</v>
      </c>
      <c r="O7" s="18">
        <v>0</v>
      </c>
      <c r="P7" s="18">
        <v>377</v>
      </c>
      <c r="Q7" s="18">
        <v>359.44</v>
      </c>
      <c r="R7" s="5">
        <f t="shared" si="13"/>
        <v>377</v>
      </c>
      <c r="S7" s="5">
        <f t="shared" si="6"/>
        <v>359.44</v>
      </c>
      <c r="T7" s="4">
        <v>0</v>
      </c>
      <c r="U7" s="18">
        <v>0</v>
      </c>
      <c r="V7" s="4">
        <v>0</v>
      </c>
      <c r="W7" s="18">
        <v>0</v>
      </c>
      <c r="X7" s="18">
        <v>0</v>
      </c>
      <c r="Y7" s="18">
        <v>0</v>
      </c>
      <c r="Z7" s="25">
        <f t="shared" si="7"/>
        <v>0</v>
      </c>
      <c r="AA7" s="25">
        <f t="shared" si="8"/>
        <v>0</v>
      </c>
      <c r="AB7" s="30">
        <v>0</v>
      </c>
      <c r="AC7" s="6">
        <f t="shared" si="9"/>
        <v>377</v>
      </c>
      <c r="AD7" s="6">
        <f t="shared" si="10"/>
        <v>359.44</v>
      </c>
      <c r="AE7" s="7">
        <v>1444528.81</v>
      </c>
      <c r="AF7" s="7">
        <v>58246.05</v>
      </c>
      <c r="AG7" s="7">
        <v>0</v>
      </c>
      <c r="AH7" s="7">
        <v>0</v>
      </c>
      <c r="AI7" s="7">
        <v>132772.53</v>
      </c>
      <c r="AJ7" s="7">
        <v>204064.25</v>
      </c>
      <c r="AK7" s="8">
        <f t="shared" si="3"/>
        <v>1839611.6400000001</v>
      </c>
      <c r="AL7" s="9">
        <v>0</v>
      </c>
      <c r="AM7" s="9">
        <v>0</v>
      </c>
      <c r="AN7" s="10">
        <f t="shared" si="11"/>
        <v>0</v>
      </c>
      <c r="AO7" s="8">
        <f t="shared" si="12"/>
        <v>1839611.6400000001</v>
      </c>
    </row>
    <row r="8" spans="1:41" ht="30" x14ac:dyDescent="0.2">
      <c r="A8" s="12">
        <v>2025</v>
      </c>
      <c r="B8" s="12" t="s">
        <v>142</v>
      </c>
      <c r="C8" s="11" t="s">
        <v>51</v>
      </c>
      <c r="D8" s="11" t="s">
        <v>50</v>
      </c>
      <c r="E8" s="11" t="s">
        <v>42</v>
      </c>
      <c r="F8" s="18">
        <v>2</v>
      </c>
      <c r="G8" s="18">
        <v>1.86</v>
      </c>
      <c r="H8" s="18">
        <v>27</v>
      </c>
      <c r="I8" s="18">
        <v>25.66</v>
      </c>
      <c r="J8" s="18">
        <v>38</v>
      </c>
      <c r="K8" s="18">
        <v>37.5</v>
      </c>
      <c r="L8" s="18">
        <v>18</v>
      </c>
      <c r="M8" s="18">
        <v>17.75</v>
      </c>
      <c r="N8" s="18">
        <v>5</v>
      </c>
      <c r="O8" s="18">
        <v>5</v>
      </c>
      <c r="P8" s="18"/>
      <c r="Q8" s="18"/>
      <c r="R8" s="5">
        <f t="shared" si="13"/>
        <v>90</v>
      </c>
      <c r="S8" s="5">
        <f t="shared" si="6"/>
        <v>87.77</v>
      </c>
      <c r="T8" s="4"/>
      <c r="U8" s="18"/>
      <c r="V8" s="4">
        <v>1</v>
      </c>
      <c r="W8" s="18">
        <v>0.6</v>
      </c>
      <c r="X8" s="18">
        <v>0</v>
      </c>
      <c r="Y8" s="18">
        <v>0</v>
      </c>
      <c r="Z8" s="25">
        <f t="shared" si="7"/>
        <v>1</v>
      </c>
      <c r="AA8" s="25">
        <f t="shared" si="8"/>
        <v>0.6</v>
      </c>
      <c r="AB8" s="30">
        <v>0</v>
      </c>
      <c r="AC8" s="6">
        <f t="shared" si="9"/>
        <v>91</v>
      </c>
      <c r="AD8" s="6">
        <f t="shared" si="10"/>
        <v>88.36999999999999</v>
      </c>
      <c r="AE8" s="7">
        <v>293830.3</v>
      </c>
      <c r="AF8" s="7">
        <v>2855.99</v>
      </c>
      <c r="AG8" s="7"/>
      <c r="AH8" s="7"/>
      <c r="AI8" s="7">
        <v>81539.789999999994</v>
      </c>
      <c r="AJ8" s="7">
        <v>39514.86</v>
      </c>
      <c r="AK8" s="8">
        <f t="shared" si="3"/>
        <v>417740.93999999994</v>
      </c>
      <c r="AL8" s="9">
        <v>7711.84</v>
      </c>
      <c r="AM8" s="9"/>
      <c r="AN8" s="10">
        <f t="shared" si="11"/>
        <v>7711.84</v>
      </c>
      <c r="AO8" s="8">
        <f t="shared" si="12"/>
        <v>425452.77999999997</v>
      </c>
    </row>
    <row r="9" spans="1:41" ht="30" x14ac:dyDescent="0.2">
      <c r="A9" s="12">
        <v>2025</v>
      </c>
      <c r="B9" s="12" t="s">
        <v>142</v>
      </c>
      <c r="C9" s="11" t="s">
        <v>52</v>
      </c>
      <c r="D9" s="11" t="s">
        <v>50</v>
      </c>
      <c r="E9" s="11" t="s">
        <v>42</v>
      </c>
      <c r="F9" s="18">
        <v>815</v>
      </c>
      <c r="G9" s="18">
        <v>777.02</v>
      </c>
      <c r="H9" s="18">
        <v>2310</v>
      </c>
      <c r="I9" s="18">
        <v>2218.5500000000002</v>
      </c>
      <c r="J9" s="18">
        <v>3000</v>
      </c>
      <c r="K9" s="18">
        <v>2853.25</v>
      </c>
      <c r="L9" s="18">
        <v>7375</v>
      </c>
      <c r="M9" s="18">
        <v>7039.86</v>
      </c>
      <c r="N9" s="18">
        <v>112</v>
      </c>
      <c r="O9" s="18">
        <v>109.88</v>
      </c>
      <c r="P9" s="18">
        <v>1</v>
      </c>
      <c r="Q9" s="18">
        <v>0.75</v>
      </c>
      <c r="R9" s="5">
        <f t="shared" si="13"/>
        <v>13613</v>
      </c>
      <c r="S9" s="5">
        <f t="shared" si="6"/>
        <v>12999.31</v>
      </c>
      <c r="T9" s="4">
        <v>95</v>
      </c>
      <c r="U9" s="18">
        <v>87.59</v>
      </c>
      <c r="V9" s="4">
        <v>427</v>
      </c>
      <c r="W9" s="18">
        <v>367.08</v>
      </c>
      <c r="X9" s="18">
        <v>0</v>
      </c>
      <c r="Y9" s="18">
        <v>0</v>
      </c>
      <c r="Z9" s="25">
        <f t="shared" si="7"/>
        <v>522</v>
      </c>
      <c r="AA9" s="25">
        <f t="shared" si="8"/>
        <v>454.66999999999996</v>
      </c>
      <c r="AB9" s="30">
        <v>0</v>
      </c>
      <c r="AC9" s="6">
        <f t="shared" si="9"/>
        <v>14135</v>
      </c>
      <c r="AD9" s="6">
        <f t="shared" si="10"/>
        <v>13453.98</v>
      </c>
      <c r="AE9" s="7">
        <v>45866469.539999999</v>
      </c>
      <c r="AF9" s="7">
        <v>481737.35</v>
      </c>
      <c r="AG9" s="7">
        <v>0</v>
      </c>
      <c r="AH9" s="7">
        <v>1551708.51</v>
      </c>
      <c r="AI9" s="7">
        <v>6909411.5999999996</v>
      </c>
      <c r="AJ9" s="7">
        <v>6316196.7000000002</v>
      </c>
      <c r="AK9" s="8">
        <f t="shared" si="3"/>
        <v>61125523.700000003</v>
      </c>
      <c r="AL9" s="9"/>
      <c r="AM9" s="9"/>
      <c r="AN9" s="10">
        <f t="shared" si="11"/>
        <v>0</v>
      </c>
      <c r="AO9" s="8">
        <f t="shared" si="12"/>
        <v>61125523.700000003</v>
      </c>
    </row>
    <row r="10" spans="1:41" ht="30" x14ac:dyDescent="0.2">
      <c r="A10" s="12">
        <v>2025</v>
      </c>
      <c r="B10" s="12" t="s">
        <v>142</v>
      </c>
      <c r="C10" s="11" t="s">
        <v>53</v>
      </c>
      <c r="D10" s="11" t="s">
        <v>50</v>
      </c>
      <c r="E10" s="11" t="s">
        <v>42</v>
      </c>
      <c r="F10" s="18">
        <v>8</v>
      </c>
      <c r="G10" s="18">
        <v>6.6</v>
      </c>
      <c r="H10" s="18">
        <v>21</v>
      </c>
      <c r="I10" s="18">
        <v>20.833333333333002</v>
      </c>
      <c r="J10" s="18">
        <v>221</v>
      </c>
      <c r="K10" s="18">
        <v>213.46666666665999</v>
      </c>
      <c r="L10" s="18">
        <v>42</v>
      </c>
      <c r="M10" s="18">
        <v>39.804166666664997</v>
      </c>
      <c r="N10" s="18">
        <v>4</v>
      </c>
      <c r="O10" s="18">
        <v>4</v>
      </c>
      <c r="P10" s="18">
        <v>0</v>
      </c>
      <c r="Q10" s="18">
        <v>0</v>
      </c>
      <c r="R10" s="5">
        <f t="shared" ref="R10:R25" si="14">SUM(F10,H10,J10,L10,N10,P10)</f>
        <v>296</v>
      </c>
      <c r="S10" s="5">
        <f t="shared" ref="S10:S25" si="15">SUM(G10,I10,K10,M10,O10,Q10)</f>
        <v>284.70416666665801</v>
      </c>
      <c r="T10" s="4">
        <v>0</v>
      </c>
      <c r="U10" s="18">
        <v>0</v>
      </c>
      <c r="V10" s="4">
        <v>0</v>
      </c>
      <c r="W10" s="18">
        <v>0</v>
      </c>
      <c r="X10" s="18">
        <v>1</v>
      </c>
      <c r="Y10" s="18">
        <v>1</v>
      </c>
      <c r="Z10" s="25">
        <f t="shared" ref="Z10" si="16">SUM(T10,V10,X10)</f>
        <v>1</v>
      </c>
      <c r="AA10" s="25">
        <f t="shared" ref="AA10" si="17">SUM(U10,W10,Y10)</f>
        <v>1</v>
      </c>
      <c r="AB10" s="30">
        <v>1</v>
      </c>
      <c r="AC10" s="6">
        <f t="shared" ref="AC10" si="18">R10+Z10</f>
        <v>297</v>
      </c>
      <c r="AD10" s="6">
        <f t="shared" ref="AD10" si="19">S10+AA10</f>
        <v>285.70416666665801</v>
      </c>
      <c r="AE10" s="7">
        <v>918290.48</v>
      </c>
      <c r="AF10" s="7">
        <v>18762.330000000002</v>
      </c>
      <c r="AG10" s="7">
        <v>0</v>
      </c>
      <c r="AH10" s="7">
        <v>11405.61</v>
      </c>
      <c r="AI10" s="7">
        <v>262924.89</v>
      </c>
      <c r="AJ10" s="7">
        <v>122706.55</v>
      </c>
      <c r="AK10" s="8">
        <f t="shared" ref="AK10" si="20">SUM(AE10:AJ10)</f>
        <v>1334089.8600000001</v>
      </c>
      <c r="AL10" s="9">
        <v>13344</v>
      </c>
      <c r="AM10" s="9">
        <v>1492.2</v>
      </c>
      <c r="AN10" s="10">
        <f t="shared" ref="AN10" si="21">SUM(AL10:AM10)</f>
        <v>14836.2</v>
      </c>
      <c r="AO10" s="8">
        <f t="shared" ref="AO10" si="22">SUM(AN10,AK10)</f>
        <v>1348926.06</v>
      </c>
    </row>
    <row r="11" spans="1:41" ht="30" x14ac:dyDescent="0.2">
      <c r="A11" s="12">
        <v>2025</v>
      </c>
      <c r="B11" s="12" t="s">
        <v>142</v>
      </c>
      <c r="C11" s="11" t="s">
        <v>54</v>
      </c>
      <c r="D11" s="11" t="s">
        <v>50</v>
      </c>
      <c r="E11" s="11" t="s">
        <v>42</v>
      </c>
      <c r="F11" s="18">
        <v>15</v>
      </c>
      <c r="G11" s="18">
        <v>13.4054</v>
      </c>
      <c r="H11" s="18">
        <v>128</v>
      </c>
      <c r="I11" s="18">
        <v>125.74324</v>
      </c>
      <c r="J11" s="18">
        <v>257</v>
      </c>
      <c r="K11" s="18">
        <v>249.17373000000001</v>
      </c>
      <c r="L11" s="18">
        <v>94</v>
      </c>
      <c r="M11" s="18">
        <v>92.410809999999998</v>
      </c>
      <c r="N11" s="18">
        <v>8</v>
      </c>
      <c r="O11" s="18">
        <v>7.7</v>
      </c>
      <c r="P11" s="18">
        <v>7</v>
      </c>
      <c r="Q11" s="18">
        <v>7</v>
      </c>
      <c r="R11" s="5">
        <f t="shared" si="14"/>
        <v>509</v>
      </c>
      <c r="S11" s="5">
        <f t="shared" si="15"/>
        <v>495.43317999999994</v>
      </c>
      <c r="T11" s="4"/>
      <c r="U11" s="18"/>
      <c r="V11" s="4"/>
      <c r="W11" s="18"/>
      <c r="X11" s="18">
        <v>8</v>
      </c>
      <c r="Y11" s="18">
        <v>7</v>
      </c>
      <c r="Z11" s="25">
        <f t="shared" ref="Z11:Z25" si="23">SUM(T11,V11,X11)</f>
        <v>8</v>
      </c>
      <c r="AA11" s="25">
        <f t="shared" ref="AA11:AA25" si="24">SUM(U11,W11,Y11)</f>
        <v>7</v>
      </c>
      <c r="AB11" s="30">
        <v>0</v>
      </c>
      <c r="AC11" s="6">
        <f t="shared" ref="AC11:AC25" si="25">R11+Z11</f>
        <v>517</v>
      </c>
      <c r="AD11" s="6">
        <f t="shared" ref="AD11:AD25" si="26">S11+AA11</f>
        <v>502.43317999999994</v>
      </c>
      <c r="AE11" s="7">
        <v>1854896.3467000001</v>
      </c>
      <c r="AF11" s="7">
        <v>46407.083299999998</v>
      </c>
      <c r="AG11" s="7"/>
      <c r="AH11" s="7">
        <v>32752</v>
      </c>
      <c r="AI11" s="7">
        <v>543848.78</v>
      </c>
      <c r="AJ11" s="7">
        <v>305768.51</v>
      </c>
      <c r="AK11" s="8">
        <f t="shared" ref="AK11:AK25" si="27">SUM(AE11:AJ11)</f>
        <v>2783672.7199999997</v>
      </c>
      <c r="AL11" s="9">
        <v>20631</v>
      </c>
      <c r="AM11" s="9"/>
      <c r="AN11" s="10">
        <f t="shared" ref="AN11:AN25" si="28">SUM(AL11:AM11)</f>
        <v>20631</v>
      </c>
      <c r="AO11" s="8">
        <f t="shared" ref="AO11:AO25" si="29">SUM(AN11,AK11)</f>
        <v>2804303.7199999997</v>
      </c>
    </row>
    <row r="12" spans="1:41" ht="30" x14ac:dyDescent="0.2">
      <c r="A12" s="12">
        <v>2025</v>
      </c>
      <c r="B12" s="12" t="s">
        <v>142</v>
      </c>
      <c r="C12" s="11" t="s">
        <v>55</v>
      </c>
      <c r="D12" s="11" t="s">
        <v>56</v>
      </c>
      <c r="E12" s="11" t="s">
        <v>42</v>
      </c>
      <c r="F12" s="18">
        <v>0</v>
      </c>
      <c r="G12" s="18">
        <v>0</v>
      </c>
      <c r="H12" s="18">
        <v>5</v>
      </c>
      <c r="I12" s="18">
        <v>4.5</v>
      </c>
      <c r="J12" s="18">
        <v>30</v>
      </c>
      <c r="K12" s="18">
        <v>27.73</v>
      </c>
      <c r="L12" s="18">
        <v>9</v>
      </c>
      <c r="M12" s="18">
        <v>8.81</v>
      </c>
      <c r="N12" s="18">
        <v>1</v>
      </c>
      <c r="O12" s="18">
        <v>1</v>
      </c>
      <c r="P12" s="18">
        <v>0</v>
      </c>
      <c r="Q12" s="18">
        <v>0</v>
      </c>
      <c r="R12" s="5">
        <f t="shared" si="14"/>
        <v>45</v>
      </c>
      <c r="S12" s="5">
        <f t="shared" si="15"/>
        <v>42.040000000000006</v>
      </c>
      <c r="T12" s="4">
        <v>0</v>
      </c>
      <c r="U12" s="18">
        <v>0</v>
      </c>
      <c r="V12" s="4">
        <v>0</v>
      </c>
      <c r="W12" s="18">
        <v>0</v>
      </c>
      <c r="X12" s="18">
        <v>0</v>
      </c>
      <c r="Y12" s="18">
        <v>0</v>
      </c>
      <c r="Z12" s="25">
        <f t="shared" si="23"/>
        <v>0</v>
      </c>
      <c r="AA12" s="25">
        <f t="shared" si="24"/>
        <v>0</v>
      </c>
      <c r="AB12" s="30"/>
      <c r="AC12" s="6">
        <f t="shared" si="25"/>
        <v>45</v>
      </c>
      <c r="AD12" s="6">
        <f t="shared" si="26"/>
        <v>42.040000000000006</v>
      </c>
      <c r="AE12" s="7">
        <v>162199.03</v>
      </c>
      <c r="AF12" s="7">
        <v>0</v>
      </c>
      <c r="AG12" s="7">
        <v>0</v>
      </c>
      <c r="AH12" s="7">
        <v>378.55</v>
      </c>
      <c r="AI12" s="7">
        <v>45677.63</v>
      </c>
      <c r="AJ12" s="7">
        <v>21571.83</v>
      </c>
      <c r="AK12" s="8">
        <f t="shared" si="27"/>
        <v>229827.03999999998</v>
      </c>
      <c r="AL12" s="9">
        <v>0</v>
      </c>
      <c r="AM12" s="9">
        <v>0</v>
      </c>
      <c r="AN12" s="10">
        <f t="shared" si="28"/>
        <v>0</v>
      </c>
      <c r="AO12" s="8">
        <f t="shared" si="29"/>
        <v>229827.03999999998</v>
      </c>
    </row>
    <row r="13" spans="1:41" ht="30" x14ac:dyDescent="0.2">
      <c r="A13" s="12">
        <v>2025</v>
      </c>
      <c r="B13" s="12" t="s">
        <v>142</v>
      </c>
      <c r="C13" s="11" t="s">
        <v>57</v>
      </c>
      <c r="D13" s="11" t="s">
        <v>50</v>
      </c>
      <c r="E13" s="11" t="s">
        <v>42</v>
      </c>
      <c r="F13" s="18">
        <v>47</v>
      </c>
      <c r="G13" s="18">
        <v>40.89</v>
      </c>
      <c r="H13" s="18">
        <v>292</v>
      </c>
      <c r="I13" s="18">
        <v>274.82</v>
      </c>
      <c r="J13" s="18">
        <v>367</v>
      </c>
      <c r="K13" s="18">
        <v>350.32</v>
      </c>
      <c r="L13" s="18">
        <v>2033</v>
      </c>
      <c r="M13" s="18">
        <v>1898.7999999999993</v>
      </c>
      <c r="N13" s="18">
        <v>2</v>
      </c>
      <c r="O13" s="18">
        <v>2</v>
      </c>
      <c r="P13" s="18">
        <v>29</v>
      </c>
      <c r="Q13" s="18">
        <v>28.25</v>
      </c>
      <c r="R13" s="5">
        <f t="shared" si="14"/>
        <v>2770</v>
      </c>
      <c r="S13" s="5">
        <f t="shared" si="15"/>
        <v>2595.079999999999</v>
      </c>
      <c r="T13" s="4">
        <v>3</v>
      </c>
      <c r="U13" s="18">
        <v>3</v>
      </c>
      <c r="V13" s="4"/>
      <c r="W13" s="18"/>
      <c r="X13" s="18"/>
      <c r="Y13" s="18"/>
      <c r="Z13" s="25">
        <f t="shared" si="23"/>
        <v>3</v>
      </c>
      <c r="AA13" s="25">
        <f t="shared" si="24"/>
        <v>3</v>
      </c>
      <c r="AB13" s="30">
        <v>1</v>
      </c>
      <c r="AC13" s="6">
        <f t="shared" si="25"/>
        <v>2773</v>
      </c>
      <c r="AD13" s="6">
        <f t="shared" si="26"/>
        <v>2598.079999999999</v>
      </c>
      <c r="AE13" s="7">
        <v>8264068.1500000004</v>
      </c>
      <c r="AF13" s="7">
        <v>61935.21</v>
      </c>
      <c r="AG13" s="7">
        <v>7800</v>
      </c>
      <c r="AH13" s="7">
        <v>23328.39</v>
      </c>
      <c r="AI13" s="7">
        <v>2396736.48</v>
      </c>
      <c r="AJ13" s="7">
        <v>1075351.82</v>
      </c>
      <c r="AK13" s="8">
        <f t="shared" si="27"/>
        <v>11829220.050000001</v>
      </c>
      <c r="AL13" s="9">
        <v>16383.24</v>
      </c>
      <c r="AM13" s="9">
        <v>99825.600000000006</v>
      </c>
      <c r="AN13" s="10">
        <f t="shared" si="28"/>
        <v>116208.84000000001</v>
      </c>
      <c r="AO13" s="8">
        <f t="shared" si="29"/>
        <v>11945428.890000001</v>
      </c>
    </row>
    <row r="14" spans="1:41" ht="30" x14ac:dyDescent="0.2">
      <c r="A14" s="12">
        <v>2025</v>
      </c>
      <c r="B14" s="12" t="s">
        <v>142</v>
      </c>
      <c r="C14" s="11" t="s">
        <v>58</v>
      </c>
      <c r="D14" s="11" t="s">
        <v>50</v>
      </c>
      <c r="E14" s="11" t="s">
        <v>42</v>
      </c>
      <c r="F14" s="18">
        <v>321</v>
      </c>
      <c r="G14" s="18">
        <v>228.59</v>
      </c>
      <c r="H14" s="18">
        <v>318</v>
      </c>
      <c r="I14" s="18">
        <v>270.33999999999997</v>
      </c>
      <c r="J14" s="18">
        <v>409</v>
      </c>
      <c r="K14" s="18">
        <v>386.48</v>
      </c>
      <c r="L14" s="18">
        <v>109</v>
      </c>
      <c r="M14" s="18">
        <v>106.43</v>
      </c>
      <c r="N14" s="18">
        <v>16</v>
      </c>
      <c r="O14" s="18">
        <v>16</v>
      </c>
      <c r="P14" s="18">
        <v>86</v>
      </c>
      <c r="Q14" s="18">
        <v>85.03</v>
      </c>
      <c r="R14" s="5">
        <f t="shared" si="14"/>
        <v>1259</v>
      </c>
      <c r="S14" s="5">
        <f t="shared" si="15"/>
        <v>1092.8699999999999</v>
      </c>
      <c r="T14" s="4">
        <v>0</v>
      </c>
      <c r="U14" s="18">
        <v>0</v>
      </c>
      <c r="V14" s="4">
        <v>10</v>
      </c>
      <c r="W14" s="18">
        <v>10</v>
      </c>
      <c r="X14" s="18">
        <v>0</v>
      </c>
      <c r="Y14" s="18">
        <v>0</v>
      </c>
      <c r="Z14" s="25">
        <f t="shared" si="23"/>
        <v>10</v>
      </c>
      <c r="AA14" s="25">
        <f t="shared" si="24"/>
        <v>10</v>
      </c>
      <c r="AB14" s="30">
        <v>0</v>
      </c>
      <c r="AC14" s="6">
        <f t="shared" si="25"/>
        <v>1269</v>
      </c>
      <c r="AD14" s="6">
        <f t="shared" si="26"/>
        <v>1102.8699999999999</v>
      </c>
      <c r="AE14" s="7">
        <v>3827321.86</v>
      </c>
      <c r="AF14" s="7">
        <v>19027.62</v>
      </c>
      <c r="AG14" s="7"/>
      <c r="AH14" s="7">
        <v>33917.58</v>
      </c>
      <c r="AI14" s="7">
        <v>622949.17000000004</v>
      </c>
      <c r="AJ14" s="7">
        <v>508164.58</v>
      </c>
      <c r="AK14" s="8">
        <f t="shared" si="27"/>
        <v>5011380.8100000005</v>
      </c>
      <c r="AL14" s="9">
        <v>174796.12</v>
      </c>
      <c r="AM14" s="9"/>
      <c r="AN14" s="10">
        <f t="shared" si="28"/>
        <v>174796.12</v>
      </c>
      <c r="AO14" s="8">
        <f t="shared" si="29"/>
        <v>5186176.9300000006</v>
      </c>
    </row>
    <row r="15" spans="1:41" ht="30" x14ac:dyDescent="0.2">
      <c r="A15" s="12">
        <v>2025</v>
      </c>
      <c r="B15" s="12" t="s">
        <v>142</v>
      </c>
      <c r="C15" s="11" t="s">
        <v>59</v>
      </c>
      <c r="D15" s="11" t="s">
        <v>50</v>
      </c>
      <c r="E15" s="11" t="s">
        <v>42</v>
      </c>
      <c r="F15" s="18">
        <v>27</v>
      </c>
      <c r="G15" s="18">
        <v>25.57</v>
      </c>
      <c r="H15" s="18">
        <v>32</v>
      </c>
      <c r="I15" s="18">
        <v>31.6</v>
      </c>
      <c r="J15" s="18">
        <v>21</v>
      </c>
      <c r="K15" s="18">
        <v>21</v>
      </c>
      <c r="L15" s="18"/>
      <c r="M15" s="18"/>
      <c r="N15" s="18">
        <v>3</v>
      </c>
      <c r="O15" s="18">
        <v>3</v>
      </c>
      <c r="P15" s="18"/>
      <c r="Q15" s="18"/>
      <c r="R15" s="5">
        <f t="shared" si="14"/>
        <v>83</v>
      </c>
      <c r="S15" s="5">
        <f t="shared" si="15"/>
        <v>81.17</v>
      </c>
      <c r="T15" s="4"/>
      <c r="U15" s="18"/>
      <c r="V15" s="4"/>
      <c r="W15" s="18"/>
      <c r="X15" s="18"/>
      <c r="Y15" s="18"/>
      <c r="Z15" s="25">
        <f t="shared" si="23"/>
        <v>0</v>
      </c>
      <c r="AA15" s="25">
        <f t="shared" si="24"/>
        <v>0</v>
      </c>
      <c r="AB15" s="30">
        <v>0</v>
      </c>
      <c r="AC15" s="6">
        <f t="shared" si="25"/>
        <v>83</v>
      </c>
      <c r="AD15" s="6">
        <f t="shared" si="26"/>
        <v>81.17</v>
      </c>
      <c r="AE15" s="7">
        <v>318853.06</v>
      </c>
      <c r="AF15" s="7">
        <v>5934.01</v>
      </c>
      <c r="AG15" s="7"/>
      <c r="AH15" s="7"/>
      <c r="AI15" s="7">
        <v>29741.29</v>
      </c>
      <c r="AJ15" s="7">
        <v>39221.06</v>
      </c>
      <c r="AK15" s="8">
        <f t="shared" si="27"/>
        <v>393749.42</v>
      </c>
      <c r="AL15" s="9">
        <v>0</v>
      </c>
      <c r="AM15" s="9"/>
      <c r="AN15" s="10">
        <f t="shared" si="28"/>
        <v>0</v>
      </c>
      <c r="AO15" s="8">
        <f t="shared" si="29"/>
        <v>393749.42</v>
      </c>
    </row>
    <row r="16" spans="1:41" ht="30" x14ac:dyDescent="0.2">
      <c r="A16" s="12">
        <v>2025</v>
      </c>
      <c r="B16" s="12" t="s">
        <v>142</v>
      </c>
      <c r="C16" s="11" t="s">
        <v>60</v>
      </c>
      <c r="D16" s="11" t="s">
        <v>50</v>
      </c>
      <c r="E16" s="11" t="s">
        <v>42</v>
      </c>
      <c r="F16" s="18">
        <v>2</v>
      </c>
      <c r="G16" s="18">
        <v>2</v>
      </c>
      <c r="H16" s="18">
        <v>2</v>
      </c>
      <c r="I16" s="18">
        <v>1.86</v>
      </c>
      <c r="J16" s="18">
        <v>36</v>
      </c>
      <c r="K16" s="18">
        <v>33.15</v>
      </c>
      <c r="L16" s="18">
        <v>55</v>
      </c>
      <c r="M16" s="18">
        <v>52.47</v>
      </c>
      <c r="N16" s="18">
        <v>5</v>
      </c>
      <c r="O16" s="18">
        <v>5</v>
      </c>
      <c r="P16" s="18">
        <v>0</v>
      </c>
      <c r="Q16" s="18">
        <v>0</v>
      </c>
      <c r="R16" s="5">
        <f t="shared" si="14"/>
        <v>100</v>
      </c>
      <c r="S16" s="5">
        <f t="shared" si="15"/>
        <v>94.47999999999999</v>
      </c>
      <c r="T16" s="4"/>
      <c r="U16" s="18"/>
      <c r="V16" s="4"/>
      <c r="W16" s="18"/>
      <c r="X16" s="18"/>
      <c r="Y16" s="18"/>
      <c r="Z16" s="25">
        <f t="shared" si="23"/>
        <v>0</v>
      </c>
      <c r="AA16" s="25">
        <f t="shared" si="24"/>
        <v>0</v>
      </c>
      <c r="AB16" s="30"/>
      <c r="AC16" s="6">
        <f t="shared" si="25"/>
        <v>100</v>
      </c>
      <c r="AD16" s="6">
        <f t="shared" si="26"/>
        <v>94.47999999999999</v>
      </c>
      <c r="AE16" s="7">
        <v>375670.94</v>
      </c>
      <c r="AF16" s="7">
        <v>0</v>
      </c>
      <c r="AG16" s="7">
        <v>15250</v>
      </c>
      <c r="AH16" s="7">
        <v>0</v>
      </c>
      <c r="AI16" s="7">
        <v>111899.58</v>
      </c>
      <c r="AJ16" s="7">
        <v>55100.59</v>
      </c>
      <c r="AK16" s="8">
        <f t="shared" si="27"/>
        <v>557921.11</v>
      </c>
      <c r="AL16" s="9"/>
      <c r="AM16" s="9"/>
      <c r="AN16" s="10">
        <f t="shared" si="28"/>
        <v>0</v>
      </c>
      <c r="AO16" s="8">
        <f t="shared" si="29"/>
        <v>557921.11</v>
      </c>
    </row>
    <row r="17" spans="1:41" x14ac:dyDescent="0.2">
      <c r="A17" s="12"/>
      <c r="B17" s="12"/>
      <c r="C17" s="11"/>
      <c r="D17" s="11"/>
      <c r="E17" s="11"/>
      <c r="F17" s="18"/>
      <c r="G17" s="18"/>
      <c r="H17" s="18"/>
      <c r="I17" s="18"/>
      <c r="J17" s="18"/>
      <c r="K17" s="18"/>
      <c r="L17" s="18"/>
      <c r="M17" s="18"/>
      <c r="N17" s="18"/>
      <c r="O17" s="18"/>
      <c r="P17" s="18"/>
      <c r="Q17" s="18"/>
      <c r="R17" s="5">
        <f t="shared" si="14"/>
        <v>0</v>
      </c>
      <c r="S17" s="5">
        <f t="shared" si="15"/>
        <v>0</v>
      </c>
      <c r="T17" s="4"/>
      <c r="U17" s="18"/>
      <c r="V17" s="4"/>
      <c r="W17" s="18"/>
      <c r="X17" s="18"/>
      <c r="Y17" s="18"/>
      <c r="Z17" s="25">
        <f t="shared" si="23"/>
        <v>0</v>
      </c>
      <c r="AA17" s="25">
        <f t="shared" si="24"/>
        <v>0</v>
      </c>
      <c r="AB17" s="30"/>
      <c r="AC17" s="6">
        <f t="shared" si="25"/>
        <v>0</v>
      </c>
      <c r="AD17" s="6">
        <f t="shared" si="26"/>
        <v>0</v>
      </c>
      <c r="AE17" s="7"/>
      <c r="AF17" s="7"/>
      <c r="AG17" s="7"/>
      <c r="AH17" s="7"/>
      <c r="AI17" s="7"/>
      <c r="AJ17" s="7"/>
      <c r="AK17" s="8">
        <f t="shared" si="27"/>
        <v>0</v>
      </c>
      <c r="AL17" s="9"/>
      <c r="AM17" s="9"/>
      <c r="AN17" s="10">
        <f t="shared" si="28"/>
        <v>0</v>
      </c>
      <c r="AO17" s="8">
        <f t="shared" si="29"/>
        <v>0</v>
      </c>
    </row>
    <row r="18" spans="1:41" x14ac:dyDescent="0.2">
      <c r="A18" s="12"/>
      <c r="B18" s="12"/>
      <c r="C18" s="11"/>
      <c r="D18" s="11"/>
      <c r="E18" s="11"/>
      <c r="F18" s="18"/>
      <c r="G18" s="18"/>
      <c r="H18" s="18"/>
      <c r="I18" s="18"/>
      <c r="J18" s="18"/>
      <c r="K18" s="18"/>
      <c r="L18" s="18"/>
      <c r="M18" s="18"/>
      <c r="N18" s="18"/>
      <c r="O18" s="18"/>
      <c r="P18" s="18"/>
      <c r="Q18" s="18"/>
      <c r="R18" s="5">
        <f t="shared" si="14"/>
        <v>0</v>
      </c>
      <c r="S18" s="5">
        <f t="shared" si="15"/>
        <v>0</v>
      </c>
      <c r="T18" s="4"/>
      <c r="U18" s="18"/>
      <c r="V18" s="4"/>
      <c r="W18" s="18"/>
      <c r="X18" s="18"/>
      <c r="Y18" s="18"/>
      <c r="Z18" s="25">
        <f t="shared" si="23"/>
        <v>0</v>
      </c>
      <c r="AA18" s="25">
        <f t="shared" si="24"/>
        <v>0</v>
      </c>
      <c r="AB18" s="30"/>
      <c r="AC18" s="6">
        <f t="shared" si="25"/>
        <v>0</v>
      </c>
      <c r="AD18" s="6">
        <f t="shared" si="26"/>
        <v>0</v>
      </c>
      <c r="AE18" s="7"/>
      <c r="AF18" s="7"/>
      <c r="AG18" s="7"/>
      <c r="AH18" s="7"/>
      <c r="AI18" s="7"/>
      <c r="AJ18" s="7"/>
      <c r="AK18" s="8">
        <f t="shared" si="27"/>
        <v>0</v>
      </c>
      <c r="AL18" s="9"/>
      <c r="AM18" s="9"/>
      <c r="AN18" s="10">
        <f t="shared" si="28"/>
        <v>0</v>
      </c>
      <c r="AO18" s="8">
        <f t="shared" si="29"/>
        <v>0</v>
      </c>
    </row>
    <row r="19" spans="1:41" x14ac:dyDescent="0.2">
      <c r="A19" s="12"/>
      <c r="B19" s="12"/>
      <c r="C19" s="11"/>
      <c r="D19" s="11"/>
      <c r="E19" s="11"/>
      <c r="F19" s="18"/>
      <c r="G19" s="18"/>
      <c r="H19" s="18"/>
      <c r="I19" s="18"/>
      <c r="J19" s="18"/>
      <c r="K19" s="18"/>
      <c r="L19" s="18"/>
      <c r="M19" s="18"/>
      <c r="N19" s="18"/>
      <c r="O19" s="18"/>
      <c r="P19" s="18"/>
      <c r="Q19" s="18"/>
      <c r="R19" s="5">
        <f t="shared" si="14"/>
        <v>0</v>
      </c>
      <c r="S19" s="5">
        <f t="shared" si="15"/>
        <v>0</v>
      </c>
      <c r="T19" s="4"/>
      <c r="U19" s="18"/>
      <c r="V19" s="4"/>
      <c r="W19" s="18"/>
      <c r="X19" s="18"/>
      <c r="Y19" s="18"/>
      <c r="Z19" s="25">
        <f t="shared" si="23"/>
        <v>0</v>
      </c>
      <c r="AA19" s="25">
        <f t="shared" si="24"/>
        <v>0</v>
      </c>
      <c r="AB19" s="30"/>
      <c r="AC19" s="6">
        <f t="shared" si="25"/>
        <v>0</v>
      </c>
      <c r="AD19" s="6">
        <f t="shared" si="26"/>
        <v>0</v>
      </c>
      <c r="AE19" s="7"/>
      <c r="AF19" s="7"/>
      <c r="AG19" s="7"/>
      <c r="AH19" s="7"/>
      <c r="AI19" s="7"/>
      <c r="AJ19" s="7"/>
      <c r="AK19" s="8">
        <f t="shared" si="27"/>
        <v>0</v>
      </c>
      <c r="AL19" s="9"/>
      <c r="AM19" s="9"/>
      <c r="AN19" s="10">
        <f t="shared" si="28"/>
        <v>0</v>
      </c>
      <c r="AO19" s="8">
        <f t="shared" si="29"/>
        <v>0</v>
      </c>
    </row>
    <row r="20" spans="1:41" x14ac:dyDescent="0.2">
      <c r="A20" s="12"/>
      <c r="B20" s="12"/>
      <c r="C20" s="11"/>
      <c r="D20" s="11"/>
      <c r="E20" s="11"/>
      <c r="F20" s="18"/>
      <c r="G20" s="18"/>
      <c r="H20" s="18"/>
      <c r="I20" s="18"/>
      <c r="J20" s="18"/>
      <c r="K20" s="18"/>
      <c r="L20" s="18"/>
      <c r="M20" s="18"/>
      <c r="N20" s="18"/>
      <c r="O20" s="18"/>
      <c r="P20" s="18"/>
      <c r="Q20" s="18"/>
      <c r="R20" s="5">
        <f t="shared" si="14"/>
        <v>0</v>
      </c>
      <c r="S20" s="5">
        <f t="shared" si="15"/>
        <v>0</v>
      </c>
      <c r="T20" s="4"/>
      <c r="U20" s="18"/>
      <c r="V20" s="4"/>
      <c r="W20" s="18"/>
      <c r="X20" s="18"/>
      <c r="Y20" s="18"/>
      <c r="Z20" s="25">
        <f t="shared" si="23"/>
        <v>0</v>
      </c>
      <c r="AA20" s="25">
        <f t="shared" si="24"/>
        <v>0</v>
      </c>
      <c r="AB20" s="30"/>
      <c r="AC20" s="6">
        <f t="shared" si="25"/>
        <v>0</v>
      </c>
      <c r="AD20" s="6">
        <f t="shared" si="26"/>
        <v>0</v>
      </c>
      <c r="AE20" s="7"/>
      <c r="AF20" s="7"/>
      <c r="AG20" s="7"/>
      <c r="AH20" s="7"/>
      <c r="AI20" s="7"/>
      <c r="AJ20" s="7"/>
      <c r="AK20" s="8">
        <f t="shared" si="27"/>
        <v>0</v>
      </c>
      <c r="AL20" s="9"/>
      <c r="AM20" s="9"/>
      <c r="AN20" s="10">
        <f t="shared" si="28"/>
        <v>0</v>
      </c>
      <c r="AO20" s="8">
        <f t="shared" si="29"/>
        <v>0</v>
      </c>
    </row>
    <row r="21" spans="1:41" x14ac:dyDescent="0.2">
      <c r="A21" s="12"/>
      <c r="B21" s="12"/>
      <c r="C21" s="11"/>
      <c r="D21" s="11"/>
      <c r="E21" s="11"/>
      <c r="F21" s="18"/>
      <c r="G21" s="18"/>
      <c r="H21" s="18"/>
      <c r="I21" s="18"/>
      <c r="J21" s="18"/>
      <c r="K21" s="18"/>
      <c r="L21" s="18"/>
      <c r="M21" s="18"/>
      <c r="N21" s="18"/>
      <c r="O21" s="18"/>
      <c r="P21" s="18"/>
      <c r="Q21" s="18"/>
      <c r="R21" s="5">
        <f t="shared" si="14"/>
        <v>0</v>
      </c>
      <c r="S21" s="5">
        <f t="shared" si="15"/>
        <v>0</v>
      </c>
      <c r="T21" s="4"/>
      <c r="U21" s="18"/>
      <c r="V21" s="4"/>
      <c r="W21" s="18"/>
      <c r="X21" s="18"/>
      <c r="Y21" s="18"/>
      <c r="Z21" s="25">
        <f t="shared" si="23"/>
        <v>0</v>
      </c>
      <c r="AA21" s="25">
        <f t="shared" si="24"/>
        <v>0</v>
      </c>
      <c r="AB21" s="30"/>
      <c r="AC21" s="6">
        <f t="shared" si="25"/>
        <v>0</v>
      </c>
      <c r="AD21" s="6">
        <f t="shared" si="26"/>
        <v>0</v>
      </c>
      <c r="AE21" s="7"/>
      <c r="AF21" s="7"/>
      <c r="AG21" s="7"/>
      <c r="AH21" s="7"/>
      <c r="AI21" s="7"/>
      <c r="AJ21" s="7"/>
      <c r="AK21" s="8">
        <f t="shared" si="27"/>
        <v>0</v>
      </c>
      <c r="AL21" s="9"/>
      <c r="AM21" s="9"/>
      <c r="AN21" s="10">
        <f t="shared" si="28"/>
        <v>0</v>
      </c>
      <c r="AO21" s="8">
        <f t="shared" si="29"/>
        <v>0</v>
      </c>
    </row>
    <row r="22" spans="1:41" x14ac:dyDescent="0.2">
      <c r="A22" s="12"/>
      <c r="B22" s="12"/>
      <c r="C22" s="11"/>
      <c r="D22" s="11"/>
      <c r="E22" s="11"/>
      <c r="F22" s="18"/>
      <c r="G22" s="18"/>
      <c r="H22" s="18"/>
      <c r="I22" s="18"/>
      <c r="J22" s="18"/>
      <c r="K22" s="18"/>
      <c r="L22" s="18"/>
      <c r="M22" s="18"/>
      <c r="N22" s="18"/>
      <c r="O22" s="18"/>
      <c r="P22" s="18"/>
      <c r="Q22" s="18"/>
      <c r="R22" s="5">
        <f t="shared" si="14"/>
        <v>0</v>
      </c>
      <c r="S22" s="5">
        <f t="shared" si="15"/>
        <v>0</v>
      </c>
      <c r="T22" s="4"/>
      <c r="U22" s="18"/>
      <c r="V22" s="4"/>
      <c r="W22" s="18"/>
      <c r="X22" s="18"/>
      <c r="Y22" s="18"/>
      <c r="Z22" s="25">
        <f t="shared" si="23"/>
        <v>0</v>
      </c>
      <c r="AA22" s="25">
        <f t="shared" si="24"/>
        <v>0</v>
      </c>
      <c r="AB22" s="30"/>
      <c r="AC22" s="6">
        <f t="shared" si="25"/>
        <v>0</v>
      </c>
      <c r="AD22" s="6">
        <f t="shared" si="26"/>
        <v>0</v>
      </c>
      <c r="AE22" s="7"/>
      <c r="AF22" s="7"/>
      <c r="AG22" s="7"/>
      <c r="AH22" s="7"/>
      <c r="AI22" s="7"/>
      <c r="AJ22" s="7"/>
      <c r="AK22" s="8">
        <f t="shared" si="27"/>
        <v>0</v>
      </c>
      <c r="AL22" s="9"/>
      <c r="AM22" s="9"/>
      <c r="AN22" s="10">
        <f t="shared" si="28"/>
        <v>0</v>
      </c>
      <c r="AO22" s="8">
        <f t="shared" si="29"/>
        <v>0</v>
      </c>
    </row>
    <row r="23" spans="1:41" x14ac:dyDescent="0.2">
      <c r="A23" s="12"/>
      <c r="B23" s="12"/>
      <c r="C23" s="11"/>
      <c r="D23" s="11"/>
      <c r="E23" s="11"/>
      <c r="F23" s="18"/>
      <c r="G23" s="18"/>
      <c r="H23" s="18"/>
      <c r="I23" s="18"/>
      <c r="J23" s="18"/>
      <c r="K23" s="18"/>
      <c r="L23" s="18"/>
      <c r="M23" s="18"/>
      <c r="N23" s="18"/>
      <c r="O23" s="18"/>
      <c r="P23" s="18"/>
      <c r="Q23" s="18"/>
      <c r="R23" s="5">
        <f t="shared" si="14"/>
        <v>0</v>
      </c>
      <c r="S23" s="5">
        <f t="shared" si="15"/>
        <v>0</v>
      </c>
      <c r="T23" s="4"/>
      <c r="U23" s="18"/>
      <c r="V23" s="4"/>
      <c r="W23" s="18"/>
      <c r="X23" s="18"/>
      <c r="Y23" s="18"/>
      <c r="Z23" s="25">
        <f t="shared" si="23"/>
        <v>0</v>
      </c>
      <c r="AA23" s="25">
        <f t="shared" si="24"/>
        <v>0</v>
      </c>
      <c r="AB23" s="30"/>
      <c r="AC23" s="6">
        <f t="shared" si="25"/>
        <v>0</v>
      </c>
      <c r="AD23" s="6">
        <f t="shared" si="26"/>
        <v>0</v>
      </c>
      <c r="AE23" s="7"/>
      <c r="AF23" s="7"/>
      <c r="AG23" s="7"/>
      <c r="AH23" s="7"/>
      <c r="AI23" s="7"/>
      <c r="AJ23" s="7"/>
      <c r="AK23" s="8">
        <f t="shared" si="27"/>
        <v>0</v>
      </c>
      <c r="AL23" s="9"/>
      <c r="AM23" s="9"/>
      <c r="AN23" s="10">
        <f t="shared" si="28"/>
        <v>0</v>
      </c>
      <c r="AO23" s="8">
        <f t="shared" si="29"/>
        <v>0</v>
      </c>
    </row>
    <row r="24" spans="1:41" x14ac:dyDescent="0.2">
      <c r="A24" s="12"/>
      <c r="B24" s="12"/>
      <c r="C24" s="11"/>
      <c r="D24" s="11"/>
      <c r="E24" s="11"/>
      <c r="F24" s="18"/>
      <c r="G24" s="18"/>
      <c r="H24" s="18"/>
      <c r="I24" s="18"/>
      <c r="J24" s="18"/>
      <c r="K24" s="18"/>
      <c r="L24" s="18"/>
      <c r="M24" s="18"/>
      <c r="N24" s="18"/>
      <c r="O24" s="18"/>
      <c r="P24" s="18"/>
      <c r="Q24" s="18"/>
      <c r="R24" s="5">
        <f t="shared" si="14"/>
        <v>0</v>
      </c>
      <c r="S24" s="5">
        <f t="shared" si="15"/>
        <v>0</v>
      </c>
      <c r="T24" s="4"/>
      <c r="U24" s="18"/>
      <c r="V24" s="4"/>
      <c r="W24" s="18"/>
      <c r="X24" s="18"/>
      <c r="Y24" s="18"/>
      <c r="Z24" s="25">
        <f t="shared" si="23"/>
        <v>0</v>
      </c>
      <c r="AA24" s="25">
        <f t="shared" si="24"/>
        <v>0</v>
      </c>
      <c r="AB24" s="30"/>
      <c r="AC24" s="6">
        <f t="shared" si="25"/>
        <v>0</v>
      </c>
      <c r="AD24" s="6">
        <f t="shared" si="26"/>
        <v>0</v>
      </c>
      <c r="AE24" s="7"/>
      <c r="AF24" s="7"/>
      <c r="AG24" s="7"/>
      <c r="AH24" s="7"/>
      <c r="AI24" s="7"/>
      <c r="AJ24" s="7"/>
      <c r="AK24" s="8">
        <f t="shared" si="27"/>
        <v>0</v>
      </c>
      <c r="AL24" s="9"/>
      <c r="AM24" s="9"/>
      <c r="AN24" s="10">
        <f t="shared" si="28"/>
        <v>0</v>
      </c>
      <c r="AO24" s="8">
        <f t="shared" si="29"/>
        <v>0</v>
      </c>
    </row>
    <row r="25" spans="1:41" x14ac:dyDescent="0.2">
      <c r="A25" s="12"/>
      <c r="B25" s="12"/>
      <c r="C25" s="11"/>
      <c r="D25" s="11"/>
      <c r="E25" s="11"/>
      <c r="F25" s="18"/>
      <c r="G25" s="18"/>
      <c r="H25" s="18"/>
      <c r="I25" s="18"/>
      <c r="J25" s="18"/>
      <c r="K25" s="18"/>
      <c r="L25" s="18"/>
      <c r="M25" s="18"/>
      <c r="N25" s="18"/>
      <c r="O25" s="18"/>
      <c r="P25" s="18"/>
      <c r="Q25" s="18"/>
      <c r="R25" s="5">
        <f t="shared" si="14"/>
        <v>0</v>
      </c>
      <c r="S25" s="5">
        <f t="shared" si="15"/>
        <v>0</v>
      </c>
      <c r="T25" s="4"/>
      <c r="U25" s="18"/>
      <c r="V25" s="4"/>
      <c r="W25" s="18"/>
      <c r="X25" s="18"/>
      <c r="Y25" s="18"/>
      <c r="Z25" s="25">
        <f t="shared" si="23"/>
        <v>0</v>
      </c>
      <c r="AA25" s="25">
        <f t="shared" si="24"/>
        <v>0</v>
      </c>
      <c r="AB25" s="30"/>
      <c r="AC25" s="6">
        <f t="shared" si="25"/>
        <v>0</v>
      </c>
      <c r="AD25" s="6">
        <f t="shared" si="26"/>
        <v>0</v>
      </c>
      <c r="AE25" s="7"/>
      <c r="AF25" s="7"/>
      <c r="AG25" s="7"/>
      <c r="AH25" s="7"/>
      <c r="AI25" s="7"/>
      <c r="AJ25" s="7"/>
      <c r="AK25" s="8">
        <f t="shared" si="27"/>
        <v>0</v>
      </c>
      <c r="AL25" s="9"/>
      <c r="AM25" s="9"/>
      <c r="AN25" s="10">
        <f t="shared" si="28"/>
        <v>0</v>
      </c>
      <c r="AO25" s="8">
        <f t="shared" si="29"/>
        <v>0</v>
      </c>
    </row>
    <row r="26" spans="1:41" x14ac:dyDescent="0.2">
      <c r="C26" s="1"/>
      <c r="D26" s="1"/>
      <c r="E26" s="1"/>
      <c r="F26" s="1"/>
      <c r="G26" s="1"/>
      <c r="H26" s="1"/>
      <c r="I26" s="1"/>
      <c r="J26" s="1"/>
      <c r="K26" s="1"/>
      <c r="L26" s="1"/>
      <c r="M26" s="1"/>
      <c r="N26" s="1"/>
      <c r="O26" s="1"/>
      <c r="P26" s="1"/>
      <c r="Q26" s="1"/>
    </row>
    <row r="27" spans="1:41" x14ac:dyDescent="0.2">
      <c r="C27" s="1"/>
      <c r="D27" s="1"/>
      <c r="E27" s="1"/>
      <c r="F27" s="1"/>
      <c r="G27" s="1"/>
      <c r="H27" s="1"/>
      <c r="I27" s="1"/>
      <c r="J27" s="1"/>
      <c r="K27" s="1"/>
      <c r="L27" s="1"/>
      <c r="M27" s="1"/>
      <c r="N27" s="1"/>
      <c r="O27" s="1"/>
      <c r="P27" s="1"/>
      <c r="Q27" s="1"/>
    </row>
    <row r="28" spans="1:41" x14ac:dyDescent="0.2">
      <c r="C28" s="1"/>
      <c r="D28" s="1"/>
      <c r="E28" s="1"/>
      <c r="F28" s="1"/>
      <c r="G28" s="1"/>
      <c r="H28" s="1"/>
      <c r="I28" s="1"/>
      <c r="J28" s="1"/>
      <c r="K28" s="1"/>
      <c r="L28" s="1"/>
      <c r="M28" s="1"/>
      <c r="N28" s="1"/>
      <c r="O28" s="1"/>
      <c r="P28" s="1"/>
      <c r="Q28" s="1"/>
    </row>
    <row r="29" spans="1:41" x14ac:dyDescent="0.2">
      <c r="C29" s="1"/>
      <c r="D29" s="1"/>
      <c r="E29" s="1"/>
      <c r="F29" s="1"/>
      <c r="G29" s="1"/>
      <c r="H29" s="1"/>
      <c r="I29" s="1"/>
      <c r="J29" s="1"/>
      <c r="K29" s="1"/>
      <c r="L29" s="1"/>
      <c r="M29" s="1"/>
      <c r="N29" s="1"/>
      <c r="O29" s="1"/>
      <c r="P29" s="1"/>
      <c r="Q29" s="1"/>
    </row>
    <row r="30" spans="1:41" x14ac:dyDescent="0.2">
      <c r="C30" s="1"/>
      <c r="D30" s="1"/>
      <c r="E30" s="1"/>
      <c r="F30" s="1"/>
      <c r="G30" s="1"/>
      <c r="H30" s="1"/>
      <c r="I30" s="1"/>
      <c r="J30" s="1"/>
      <c r="K30" s="1"/>
      <c r="L30" s="1"/>
      <c r="M30" s="1"/>
      <c r="N30" s="1"/>
      <c r="O30" s="1"/>
      <c r="P30" s="1"/>
      <c r="Q30" s="1"/>
    </row>
    <row r="31" spans="1:41" x14ac:dyDescent="0.2">
      <c r="C31" s="1"/>
      <c r="D31" s="1"/>
      <c r="E31" s="1"/>
      <c r="F31" s="1"/>
      <c r="G31" s="1"/>
      <c r="H31" s="1"/>
      <c r="I31" s="1"/>
      <c r="J31" s="1"/>
      <c r="K31" s="1"/>
      <c r="L31" s="1"/>
      <c r="M31" s="1"/>
      <c r="N31" s="1"/>
      <c r="O31" s="1"/>
      <c r="P31" s="1"/>
      <c r="Q31" s="1"/>
    </row>
    <row r="32" spans="1:41" x14ac:dyDescent="0.2">
      <c r="C32" s="1"/>
      <c r="D32" s="1"/>
      <c r="E32" s="1"/>
      <c r="F32" s="1"/>
      <c r="G32" s="1"/>
      <c r="H32" s="1"/>
      <c r="I32" s="1"/>
      <c r="J32" s="1"/>
      <c r="K32" s="1"/>
      <c r="L32" s="1"/>
      <c r="M32" s="1"/>
      <c r="N32" s="1"/>
      <c r="O32" s="1"/>
      <c r="P32" s="1"/>
      <c r="Q32" s="1"/>
    </row>
    <row r="33" s="1" customFormat="1" x14ac:dyDescent="0.2"/>
    <row r="34" s="1" customFormat="1" x14ac:dyDescent="0.2"/>
    <row r="35" s="1" customFormat="1" x14ac:dyDescent="0.2"/>
    <row r="36" s="1" customFormat="1" x14ac:dyDescent="0.2"/>
    <row r="37" s="1" customFormat="1" x14ac:dyDescent="0.2"/>
    <row r="38" s="1" customFormat="1" x14ac:dyDescent="0.2"/>
    <row r="39" s="1" customFormat="1" x14ac:dyDescent="0.2"/>
    <row r="40" s="1" customFormat="1" x14ac:dyDescent="0.2"/>
    <row r="41" s="1" customFormat="1" x14ac:dyDescent="0.2"/>
    <row r="42" s="1" customFormat="1" x14ac:dyDescent="0.2"/>
    <row r="43" s="1" customFormat="1" x14ac:dyDescent="0.2"/>
    <row r="44" s="1" customFormat="1" x14ac:dyDescent="0.2"/>
    <row r="45" s="1" customFormat="1" x14ac:dyDescent="0.2"/>
    <row r="46" s="1" customFormat="1" x14ac:dyDescent="0.2"/>
    <row r="47" s="1" customFormat="1" x14ac:dyDescent="0.2"/>
    <row r="48" s="1" customFormat="1" x14ac:dyDescent="0.2"/>
    <row r="49" s="1" customFormat="1" x14ac:dyDescent="0.2"/>
    <row r="50" s="1" customFormat="1" x14ac:dyDescent="0.2"/>
    <row r="51" s="1" customFormat="1" x14ac:dyDescent="0.2"/>
    <row r="52" s="1" customFormat="1" x14ac:dyDescent="0.2"/>
    <row r="53" s="1" customFormat="1" x14ac:dyDescent="0.2"/>
    <row r="54" s="1" customFormat="1" x14ac:dyDescent="0.2"/>
    <row r="55" s="1" customFormat="1" x14ac:dyDescent="0.2"/>
    <row r="56" s="1" customFormat="1" x14ac:dyDescent="0.2"/>
    <row r="57" s="1" customFormat="1" x14ac:dyDescent="0.2"/>
    <row r="58" s="1" customFormat="1" x14ac:dyDescent="0.2"/>
    <row r="59" s="1" customFormat="1" x14ac:dyDescent="0.2"/>
    <row r="60" s="1" customFormat="1" x14ac:dyDescent="0.2"/>
    <row r="61" s="1" customFormat="1" x14ac:dyDescent="0.2"/>
    <row r="62" s="1" customFormat="1" x14ac:dyDescent="0.2"/>
    <row r="63" s="1" customFormat="1" x14ac:dyDescent="0.2"/>
    <row r="64" s="1" customFormat="1" x14ac:dyDescent="0.2"/>
    <row r="65" s="1" customFormat="1" x14ac:dyDescent="0.2"/>
    <row r="66" s="1" customFormat="1" x14ac:dyDescent="0.2"/>
    <row r="67" s="1" customFormat="1" x14ac:dyDescent="0.2"/>
    <row r="68" s="1" customFormat="1" x14ac:dyDescent="0.2"/>
    <row r="69" s="1" customFormat="1" x14ac:dyDescent="0.2"/>
    <row r="70" s="1" customFormat="1" x14ac:dyDescent="0.2"/>
    <row r="71" s="1" customFormat="1" x14ac:dyDescent="0.2"/>
    <row r="72" s="1" customFormat="1" x14ac:dyDescent="0.2"/>
    <row r="73" s="1" customFormat="1" x14ac:dyDescent="0.2"/>
    <row r="74" s="1" customFormat="1" x14ac:dyDescent="0.2"/>
    <row r="75" s="1" customFormat="1" x14ac:dyDescent="0.2"/>
    <row r="76" s="1" customFormat="1" x14ac:dyDescent="0.2"/>
    <row r="77" s="1" customFormat="1" x14ac:dyDescent="0.2"/>
    <row r="78" s="1" customFormat="1" x14ac:dyDescent="0.2"/>
    <row r="79" s="1" customFormat="1" x14ac:dyDescent="0.2"/>
    <row r="80" s="1" customFormat="1" x14ac:dyDescent="0.2"/>
    <row r="81" s="1" customFormat="1" x14ac:dyDescent="0.2"/>
    <row r="82" s="1" customFormat="1" x14ac:dyDescent="0.2"/>
    <row r="83" s="1" customFormat="1" x14ac:dyDescent="0.2"/>
    <row r="84" s="1" customFormat="1" x14ac:dyDescent="0.2"/>
    <row r="85" s="1" customFormat="1" x14ac:dyDescent="0.2"/>
    <row r="86" s="1" customFormat="1" x14ac:dyDescent="0.2"/>
    <row r="87" s="1" customFormat="1" x14ac:dyDescent="0.2"/>
    <row r="88" s="1" customFormat="1" x14ac:dyDescent="0.2"/>
    <row r="89" s="1" customFormat="1" x14ac:dyDescent="0.2"/>
    <row r="90" s="1" customFormat="1" x14ac:dyDescent="0.2"/>
    <row r="91" s="1" customFormat="1" x14ac:dyDescent="0.2"/>
    <row r="92" s="1" customFormat="1" x14ac:dyDescent="0.2"/>
    <row r="93" s="1" customFormat="1" x14ac:dyDescent="0.2"/>
    <row r="94" s="1" customFormat="1" x14ac:dyDescent="0.2"/>
    <row r="95" s="1" customFormat="1" x14ac:dyDescent="0.2"/>
    <row r="96" s="1" customFormat="1" x14ac:dyDescent="0.2"/>
    <row r="97" s="1" customFormat="1" x14ac:dyDescent="0.2"/>
    <row r="98" s="1" customFormat="1" x14ac:dyDescent="0.2"/>
    <row r="99" s="1" customFormat="1" x14ac:dyDescent="0.2"/>
    <row r="100" s="1" customFormat="1" x14ac:dyDescent="0.2"/>
    <row r="101" s="1" customFormat="1" x14ac:dyDescent="0.2"/>
    <row r="102" s="1" customFormat="1" x14ac:dyDescent="0.2"/>
    <row r="103" s="1" customFormat="1" x14ac:dyDescent="0.2"/>
    <row r="104" s="1" customFormat="1" x14ac:dyDescent="0.2"/>
    <row r="105" s="1" customFormat="1" x14ac:dyDescent="0.2"/>
    <row r="106" s="1" customFormat="1" x14ac:dyDescent="0.2"/>
    <row r="107" s="1" customFormat="1" x14ac:dyDescent="0.2"/>
    <row r="108" s="1" customFormat="1" x14ac:dyDescent="0.2"/>
    <row r="109" s="1" customFormat="1" x14ac:dyDescent="0.2"/>
    <row r="110" s="1" customFormat="1" x14ac:dyDescent="0.2"/>
    <row r="111" s="1" customFormat="1" x14ac:dyDescent="0.2"/>
    <row r="112" s="1" customFormat="1" x14ac:dyDescent="0.2"/>
    <row r="113" s="1" customFormat="1" x14ac:dyDescent="0.2"/>
    <row r="114" s="1" customFormat="1" x14ac:dyDescent="0.2"/>
    <row r="115" s="1" customFormat="1" x14ac:dyDescent="0.2"/>
    <row r="116" s="1" customFormat="1" x14ac:dyDescent="0.2"/>
    <row r="117" s="1" customFormat="1" x14ac:dyDescent="0.2"/>
    <row r="118" s="1" customFormat="1" x14ac:dyDescent="0.2"/>
    <row r="119" s="1" customFormat="1" x14ac:dyDescent="0.2"/>
    <row r="120" s="1" customFormat="1" x14ac:dyDescent="0.2"/>
    <row r="121" s="1" customFormat="1" x14ac:dyDescent="0.2"/>
    <row r="122" s="1" customFormat="1" x14ac:dyDescent="0.2"/>
    <row r="123" s="1" customFormat="1" x14ac:dyDescent="0.2"/>
    <row r="124" s="1" customFormat="1" x14ac:dyDescent="0.2"/>
    <row r="125" s="1" customFormat="1" x14ac:dyDescent="0.2"/>
    <row r="126" s="1" customFormat="1" x14ac:dyDescent="0.2"/>
    <row r="127" s="1" customFormat="1" x14ac:dyDescent="0.2"/>
    <row r="128" s="1" customFormat="1" x14ac:dyDescent="0.2"/>
    <row r="129" s="1" customFormat="1" x14ac:dyDescent="0.2"/>
    <row r="130" s="1" customFormat="1" x14ac:dyDescent="0.2"/>
    <row r="131" s="1" customFormat="1" x14ac:dyDescent="0.2"/>
    <row r="132" s="1" customFormat="1" x14ac:dyDescent="0.2"/>
    <row r="133" s="1" customFormat="1" x14ac:dyDescent="0.2"/>
    <row r="134" s="1" customFormat="1" x14ac:dyDescent="0.2"/>
    <row r="135" s="1" customFormat="1" x14ac:dyDescent="0.2"/>
    <row r="136" s="1" customFormat="1" x14ac:dyDescent="0.2"/>
    <row r="137" s="1" customFormat="1" x14ac:dyDescent="0.2"/>
    <row r="138" s="1" customFormat="1" x14ac:dyDescent="0.2"/>
    <row r="139" s="1" customFormat="1" x14ac:dyDescent="0.2"/>
    <row r="140" s="1" customFormat="1" x14ac:dyDescent="0.2"/>
    <row r="141" s="1" customFormat="1" x14ac:dyDescent="0.2"/>
    <row r="142" s="1" customFormat="1" x14ac:dyDescent="0.2"/>
    <row r="143" s="1" customFormat="1" x14ac:dyDescent="0.2"/>
    <row r="144" s="1" customFormat="1" x14ac:dyDescent="0.2"/>
    <row r="145" s="1" customFormat="1" x14ac:dyDescent="0.2"/>
    <row r="146" s="1" customFormat="1" x14ac:dyDescent="0.2"/>
    <row r="147" s="1" customFormat="1" x14ac:dyDescent="0.2"/>
    <row r="148" s="1" customFormat="1" x14ac:dyDescent="0.2"/>
    <row r="149" s="1" customFormat="1" x14ac:dyDescent="0.2"/>
    <row r="150" s="1" customFormat="1" x14ac:dyDescent="0.2"/>
    <row r="151" s="1" customFormat="1" x14ac:dyDescent="0.2"/>
    <row r="152" s="1" customFormat="1" x14ac:dyDescent="0.2"/>
    <row r="153" s="1" customFormat="1" x14ac:dyDescent="0.2"/>
    <row r="154" s="1" customFormat="1" x14ac:dyDescent="0.2"/>
    <row r="155" s="1" customFormat="1" x14ac:dyDescent="0.2"/>
    <row r="156" s="1" customFormat="1" x14ac:dyDescent="0.2"/>
    <row r="157" s="1" customFormat="1" x14ac:dyDescent="0.2"/>
    <row r="158" s="1" customFormat="1" x14ac:dyDescent="0.2"/>
    <row r="159" s="1" customFormat="1" x14ac:dyDescent="0.2"/>
    <row r="160" s="1" customFormat="1" x14ac:dyDescent="0.2"/>
    <row r="161" s="1" customFormat="1" x14ac:dyDescent="0.2"/>
    <row r="162" s="1" customFormat="1" x14ac:dyDescent="0.2"/>
    <row r="163" s="1" customFormat="1" x14ac:dyDescent="0.2"/>
    <row r="164" s="1" customFormat="1" x14ac:dyDescent="0.2"/>
    <row r="165" s="1" customFormat="1" x14ac:dyDescent="0.2"/>
    <row r="166" s="1" customFormat="1" x14ac:dyDescent="0.2"/>
    <row r="167" s="1" customFormat="1" x14ac:dyDescent="0.2"/>
    <row r="168" s="1" customFormat="1" x14ac:dyDescent="0.2"/>
    <row r="169" s="1" customFormat="1" x14ac:dyDescent="0.2"/>
    <row r="170" s="1" customFormat="1" x14ac:dyDescent="0.2"/>
    <row r="171" s="1" customFormat="1" x14ac:dyDescent="0.2"/>
    <row r="172" s="1" customFormat="1" x14ac:dyDescent="0.2"/>
    <row r="173" s="1" customFormat="1" x14ac:dyDescent="0.2"/>
    <row r="174" s="1" customFormat="1" x14ac:dyDescent="0.2"/>
    <row r="175" s="1" customFormat="1" x14ac:dyDescent="0.2"/>
    <row r="176" s="1" customFormat="1" x14ac:dyDescent="0.2"/>
    <row r="177" s="1" customFormat="1" x14ac:dyDescent="0.2"/>
    <row r="178" s="1" customFormat="1" x14ac:dyDescent="0.2"/>
    <row r="179" s="1" customFormat="1" x14ac:dyDescent="0.2"/>
    <row r="180" s="1" customFormat="1" x14ac:dyDescent="0.2"/>
    <row r="181" s="1" customFormat="1" x14ac:dyDescent="0.2"/>
    <row r="182" s="1" customFormat="1" x14ac:dyDescent="0.2"/>
    <row r="183" s="1" customFormat="1" x14ac:dyDescent="0.2"/>
    <row r="184" s="1" customFormat="1" x14ac:dyDescent="0.2"/>
    <row r="185" s="1" customFormat="1" x14ac:dyDescent="0.2"/>
    <row r="186" s="1" customFormat="1" x14ac:dyDescent="0.2"/>
    <row r="187" s="1" customFormat="1" x14ac:dyDescent="0.2"/>
    <row r="188" s="1" customFormat="1" x14ac:dyDescent="0.2"/>
    <row r="189" s="1" customFormat="1" x14ac:dyDescent="0.2"/>
    <row r="190" s="1" customFormat="1" x14ac:dyDescent="0.2"/>
    <row r="191" s="1" customFormat="1" x14ac:dyDescent="0.2"/>
    <row r="192" s="1" customFormat="1" x14ac:dyDescent="0.2"/>
    <row r="193" s="1" customFormat="1" x14ac:dyDescent="0.2"/>
    <row r="194" s="1" customFormat="1" x14ac:dyDescent="0.2"/>
    <row r="195" s="1" customFormat="1" x14ac:dyDescent="0.2"/>
    <row r="196" s="1" customFormat="1" x14ac:dyDescent="0.2"/>
    <row r="197" s="1" customFormat="1" x14ac:dyDescent="0.2"/>
    <row r="198" s="1" customFormat="1" x14ac:dyDescent="0.2"/>
    <row r="199" s="1" customFormat="1" x14ac:dyDescent="0.2"/>
    <row r="200" s="1" customFormat="1" x14ac:dyDescent="0.2"/>
    <row r="201" s="1" customFormat="1" x14ac:dyDescent="0.2"/>
    <row r="202" s="1" customFormat="1" x14ac:dyDescent="0.2"/>
    <row r="203" s="1" customFormat="1" x14ac:dyDescent="0.2"/>
    <row r="204" s="1" customFormat="1" x14ac:dyDescent="0.2"/>
    <row r="205" s="1" customFormat="1" x14ac:dyDescent="0.2"/>
    <row r="206" s="1" customFormat="1" x14ac:dyDescent="0.2"/>
    <row r="207" s="1" customFormat="1" x14ac:dyDescent="0.2"/>
    <row r="208" s="1" customFormat="1" x14ac:dyDescent="0.2"/>
    <row r="209" s="1" customFormat="1" x14ac:dyDescent="0.2"/>
    <row r="210" s="1" customFormat="1" x14ac:dyDescent="0.2"/>
    <row r="211" s="1" customFormat="1" x14ac:dyDescent="0.2"/>
    <row r="212" s="1" customFormat="1" x14ac:dyDescent="0.2"/>
    <row r="213" s="1" customFormat="1" x14ac:dyDescent="0.2"/>
    <row r="214" s="1" customFormat="1" x14ac:dyDescent="0.2"/>
    <row r="215" s="1" customFormat="1" x14ac:dyDescent="0.2"/>
    <row r="216" s="1" customFormat="1" x14ac:dyDescent="0.2"/>
    <row r="217" s="1" customFormat="1" x14ac:dyDescent="0.2"/>
    <row r="218" s="1" customFormat="1" x14ac:dyDescent="0.2"/>
    <row r="219" s="1" customFormat="1" x14ac:dyDescent="0.2"/>
    <row r="220" s="1" customFormat="1" x14ac:dyDescent="0.2"/>
    <row r="221" s="1" customFormat="1" x14ac:dyDescent="0.2"/>
    <row r="222" s="1" customFormat="1" x14ac:dyDescent="0.2"/>
    <row r="223" s="1" customFormat="1" x14ac:dyDescent="0.2"/>
    <row r="224" s="1" customFormat="1" x14ac:dyDescent="0.2"/>
    <row r="225" s="1" customFormat="1" x14ac:dyDescent="0.2"/>
    <row r="226" s="1" customFormat="1" x14ac:dyDescent="0.2"/>
    <row r="227" s="1" customFormat="1" x14ac:dyDescent="0.2"/>
    <row r="228" s="1" customFormat="1" x14ac:dyDescent="0.2"/>
    <row r="229" s="1" customFormat="1" x14ac:dyDescent="0.2"/>
    <row r="230" s="1" customFormat="1" x14ac:dyDescent="0.2"/>
    <row r="231" s="1" customFormat="1" x14ac:dyDescent="0.2"/>
    <row r="232" s="1" customFormat="1" x14ac:dyDescent="0.2"/>
    <row r="233" s="1" customFormat="1" x14ac:dyDescent="0.2"/>
    <row r="234" s="1" customFormat="1" x14ac:dyDescent="0.2"/>
    <row r="235" s="1" customFormat="1" x14ac:dyDescent="0.2"/>
    <row r="236" s="1" customFormat="1" x14ac:dyDescent="0.2"/>
    <row r="237" s="1" customFormat="1" x14ac:dyDescent="0.2"/>
    <row r="238" s="1" customFormat="1" x14ac:dyDescent="0.2"/>
    <row r="239" s="1" customFormat="1" x14ac:dyDescent="0.2"/>
    <row r="240" s="1" customFormat="1" x14ac:dyDescent="0.2"/>
    <row r="241" s="1" customFormat="1" x14ac:dyDescent="0.2"/>
    <row r="242" s="1" customFormat="1" x14ac:dyDescent="0.2"/>
    <row r="243" s="1" customFormat="1" x14ac:dyDescent="0.2"/>
    <row r="244" s="1" customFormat="1" x14ac:dyDescent="0.2"/>
    <row r="245" s="1" customFormat="1" x14ac:dyDescent="0.2"/>
    <row r="246" s="1" customFormat="1" x14ac:dyDescent="0.2"/>
    <row r="247" s="1" customFormat="1" x14ac:dyDescent="0.2"/>
    <row r="248" s="1" customFormat="1" x14ac:dyDescent="0.2"/>
    <row r="249" s="1" customFormat="1" x14ac:dyDescent="0.2"/>
    <row r="250" s="1" customFormat="1" x14ac:dyDescent="0.2"/>
    <row r="251" s="1" customFormat="1" x14ac:dyDescent="0.2"/>
    <row r="252" s="1" customFormat="1" x14ac:dyDescent="0.2"/>
    <row r="253" s="1" customFormat="1" x14ac:dyDescent="0.2"/>
  </sheetData>
  <sheetProtection algorithmName="SHA-512" hashValue="60QHWVoUk2DEscD87DF1Be0HSf+Qz+YM5ua8yOx+LyK8PxHl97r46GDpL4cjgOtDwzXcQVNj1+pvViXBW/1giQ==" saltValue="gQqjNrZ4DClEw8h7jaXRug==" spinCount="100000" sheet="1" selectLockedCells="1"/>
  <phoneticPr fontId="25" type="noConversion"/>
  <conditionalFormatting sqref="E2:E25 Y2:Y25">
    <cfRule type="expression" dxfId="2" priority="30">
      <formula>AND(NOT(ISBLANK(C2)),ISBLANK(E2))</formula>
    </cfRule>
  </conditionalFormatting>
  <conditionalFormatting sqref="F2:F25 H2:H25 J2:J25 L2:L25 N2:N25 P2:P25 T2:T25 V2:V25">
    <cfRule type="expression" dxfId="1" priority="29">
      <formula>AND(NOT(ISBLANK(G2)),ISBLANK(F2))</formula>
    </cfRule>
  </conditionalFormatting>
  <conditionalFormatting sqref="G2:G25 I2:I25 K2:K25 M2:M25 O2:O25 Q2:Q25 U2:U25 W2:X25">
    <cfRule type="expression" dxfId="0" priority="28">
      <formula>AND(NOT(ISBLANK(F2)),ISBLANK(G2))</formula>
    </cfRule>
  </conditionalFormatting>
  <dataValidations xWindow="281" yWindow="518" count="7">
    <dataValidation operator="lessThanOrEqual" allowBlank="1" showInputMessage="1" showErrorMessage="1" error="FTE cannot be greater than Headcount_x000a_" sqref="A1:E1 R1:AB1 AN26:AO65307 R2:S25 AK26:AK65307 C26:AD65307 AC2:AD25 AP1:FR1048576" xr:uid="{00000000-0002-0000-0000-000000000000}"/>
    <dataValidation type="decimal" allowBlank="1" showInputMessage="1" showErrorMessage="1" sqref="F2:F25 H2:H25 J2:J25 L2:L25 N2:N25 P2:P25" xr:uid="{00000000-0002-0000-0000-000001000000}">
      <formula1>0</formula1>
      <formula2>1000000000</formula2>
    </dataValidation>
    <dataValidation type="decimal" allowBlank="1" showInputMessage="1" showErrorMessage="1" sqref="V2:V25 T2:T25" xr:uid="{00000000-0002-0000-0000-000002000000}">
      <formula1>0</formula1>
      <formula2>1E+26</formula2>
    </dataValidation>
    <dataValidation type="decimal" allowBlank="1" showInputMessage="1" showErrorMessage="1" sqref="AB2:AB25" xr:uid="{00000000-0002-0000-0000-000003000000}">
      <formula1>0</formula1>
      <formula2>9.99999999999999E+28</formula2>
    </dataValidation>
    <dataValidation type="decimal" allowBlank="1" showInputMessage="1" showErrorMessage="1" sqref="G2:G25 W2:X25 U2:U25 Q2:Q25 O2:O25 M2:M25 K2:K25 I2:I25" xr:uid="{00000000-0002-0000-0000-000004000000}">
      <formula1>0</formula1>
      <formula2>F2</formula2>
    </dataValidation>
    <dataValidation type="decimal" allowBlank="1" showInputMessage="1" showErrorMessage="1" sqref="Y2:Y25" xr:uid="{00000000-0002-0000-0000-000005000000}">
      <formula1>0</formula1>
      <formula2>W2</formula2>
    </dataValidation>
    <dataValidation type="decimal" allowBlank="1" showInputMessage="1" showErrorMessage="1" sqref="AE1:AJ1048576 AL2:AM1048576" xr:uid="{00000000-0002-0000-0000-000006000000}">
      <formula1>-9999999999999</formula1>
      <formula2>9999999999999</formula2>
    </dataValidation>
  </dataValidations>
  <pageMargins left="0.23622047244094491" right="0.19685039370078741" top="0.31496062992125984" bottom="0.39370078740157483" header="0.15748031496062992" footer="0.31496062992125984"/>
  <pageSetup paperSize="8" scale="80" fitToHeight="3" orientation="landscape" verticalDpi="4" r:id="rId1"/>
  <legacyDrawing r:id="rId2"/>
  <extLst>
    <ext xmlns:x14="http://schemas.microsoft.com/office/spreadsheetml/2009/9/main" uri="{CCE6A557-97BC-4b89-ADB6-D9C93CAAB3DF}">
      <x14:dataValidations xmlns:xm="http://schemas.microsoft.com/office/excel/2006/main" xWindow="281" yWindow="518" count="5">
        <x14:dataValidation type="list" allowBlank="1" showInputMessage="1" showErrorMessage="1" xr:uid="{00000000-0002-0000-0000-000007000000}">
          <x14:formula1>
            <xm:f>'Organisations list'!$I$2:$I$3</xm:f>
          </x14:formula1>
          <xm:sqref>A2:A25</xm:sqref>
        </x14:dataValidation>
        <x14:dataValidation type="list" allowBlank="1" showInputMessage="1" showErrorMessage="1" xr:uid="{00000000-0002-0000-0000-000008000000}">
          <x14:formula1>
            <xm:f>'Organisations list'!$I$4:$I$15</xm:f>
          </x14:formula1>
          <xm:sqref>B2:B25</xm:sqref>
        </x14:dataValidation>
        <x14:dataValidation type="list" allowBlank="1" showInputMessage="1" showErrorMessage="1" xr:uid="{00000000-0002-0000-0000-000009000000}">
          <x14:formula1>
            <xm:f>'Organisations list'!$H$2:$H$7</xm:f>
          </x14:formula1>
          <xm:sqref>D2:D25</xm:sqref>
        </x14:dataValidation>
        <x14:dataValidation type="list" allowBlank="1" showInputMessage="1" showErrorMessage="1" xr:uid="{00000000-0002-0000-0000-00000A000000}">
          <x14:formula1>
            <xm:f>'Organisations list'!$F$2:$F$37</xm:f>
          </x14:formula1>
          <xm:sqref>E2:E25</xm:sqref>
        </x14:dataValidation>
        <x14:dataValidation type="list" allowBlank="1" showInputMessage="1" showErrorMessage="1" xr:uid="{00000000-0002-0000-0000-00000B000000}">
          <x14:formula1>
            <xm:f>'Organisations list'!$G$2:$G$209</xm:f>
          </x14:formula1>
          <xm:sqref>C2:C25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6"/>
  <sheetViews>
    <sheetView zoomScale="75" zoomScaleNormal="75" workbookViewId="0"/>
  </sheetViews>
  <sheetFormatPr defaultColWidth="9.21875" defaultRowHeight="12.75" x14ac:dyDescent="0.2"/>
  <cols>
    <col min="1" max="1" width="18.44140625" style="26" customWidth="1"/>
    <col min="2" max="2" width="150.6640625" style="28" customWidth="1"/>
    <col min="3" max="16384" width="9.21875" style="27"/>
  </cols>
  <sheetData>
    <row r="1" spans="1:2" x14ac:dyDescent="0.2">
      <c r="A1" s="32" t="s">
        <v>61</v>
      </c>
      <c r="B1" s="33" t="s">
        <v>62</v>
      </c>
    </row>
    <row r="2" spans="1:2" ht="72" customHeight="1" x14ac:dyDescent="0.2">
      <c r="A2" s="34" t="s">
        <v>2</v>
      </c>
      <c r="B2" s="31" t="s">
        <v>63</v>
      </c>
    </row>
    <row r="3" spans="1:2" ht="50.1" customHeight="1" x14ac:dyDescent="0.2">
      <c r="A3" s="34" t="s">
        <v>64</v>
      </c>
      <c r="B3" s="36" t="s">
        <v>65</v>
      </c>
    </row>
    <row r="4" spans="1:2" ht="50.1" customHeight="1" x14ac:dyDescent="0.2">
      <c r="A4" s="34" t="s">
        <v>66</v>
      </c>
      <c r="B4" s="36" t="s">
        <v>67</v>
      </c>
    </row>
    <row r="5" spans="1:2" ht="73.5" customHeight="1" x14ac:dyDescent="0.2">
      <c r="A5" s="34" t="s">
        <v>68</v>
      </c>
      <c r="B5" s="31" t="s">
        <v>69</v>
      </c>
    </row>
    <row r="6" spans="1:2" ht="20.100000000000001" customHeight="1" x14ac:dyDescent="0.2">
      <c r="A6" s="34" t="s">
        <v>70</v>
      </c>
      <c r="B6" s="31" t="s">
        <v>71</v>
      </c>
    </row>
    <row r="7" spans="1:2" ht="20.100000000000001" customHeight="1" x14ac:dyDescent="0.2">
      <c r="A7" s="34" t="s">
        <v>72</v>
      </c>
      <c r="B7" s="31" t="s">
        <v>73</v>
      </c>
    </row>
    <row r="8" spans="1:2" ht="20.100000000000001" customHeight="1" x14ac:dyDescent="0.2">
      <c r="A8" s="34" t="s">
        <v>74</v>
      </c>
      <c r="B8" s="31" t="s">
        <v>75</v>
      </c>
    </row>
    <row r="9" spans="1:2" ht="20.100000000000001" customHeight="1" x14ac:dyDescent="0.2">
      <c r="A9" s="34" t="s">
        <v>76</v>
      </c>
      <c r="B9" s="31" t="s">
        <v>77</v>
      </c>
    </row>
    <row r="10" spans="1:2" ht="20.100000000000001" customHeight="1" x14ac:dyDescent="0.2">
      <c r="A10" s="34" t="s">
        <v>78</v>
      </c>
      <c r="B10" s="31" t="s">
        <v>79</v>
      </c>
    </row>
    <row r="11" spans="1:2" ht="25.5" x14ac:dyDescent="0.2">
      <c r="A11" s="34" t="s">
        <v>80</v>
      </c>
      <c r="B11" s="31" t="s">
        <v>81</v>
      </c>
    </row>
    <row r="12" spans="1:2" ht="102" x14ac:dyDescent="0.2">
      <c r="A12" s="34" t="s">
        <v>82</v>
      </c>
      <c r="B12" s="31" t="s">
        <v>83</v>
      </c>
    </row>
    <row r="13" spans="1:2" ht="30" customHeight="1" x14ac:dyDescent="0.2">
      <c r="A13" s="34" t="s">
        <v>84</v>
      </c>
      <c r="B13" s="31" t="s">
        <v>85</v>
      </c>
    </row>
    <row r="14" spans="1:2" ht="30" customHeight="1" x14ac:dyDescent="0.2">
      <c r="A14" s="34" t="s">
        <v>86</v>
      </c>
      <c r="B14" s="31" t="s">
        <v>87</v>
      </c>
    </row>
    <row r="15" spans="1:2" ht="174.95" customHeight="1" x14ac:dyDescent="0.2">
      <c r="A15" s="34" t="s">
        <v>88</v>
      </c>
      <c r="B15" s="31" t="s">
        <v>89</v>
      </c>
    </row>
    <row r="16" spans="1:2" ht="51.95" customHeight="1" x14ac:dyDescent="0.2">
      <c r="A16" s="34" t="s">
        <v>90</v>
      </c>
      <c r="B16" s="31" t="s">
        <v>91</v>
      </c>
    </row>
    <row r="17" spans="1:2" ht="102" x14ac:dyDescent="0.2">
      <c r="A17" s="35" t="s">
        <v>92</v>
      </c>
      <c r="B17" s="31" t="s">
        <v>93</v>
      </c>
    </row>
    <row r="18" spans="1:2" ht="30" customHeight="1" x14ac:dyDescent="0.2">
      <c r="A18" s="34" t="s">
        <v>94</v>
      </c>
      <c r="B18" s="31" t="s">
        <v>95</v>
      </c>
    </row>
    <row r="19" spans="1:2" ht="30" customHeight="1" x14ac:dyDescent="0.2">
      <c r="A19" s="34" t="s">
        <v>96</v>
      </c>
      <c r="B19" s="31" t="s">
        <v>95</v>
      </c>
    </row>
    <row r="25" spans="1:2" x14ac:dyDescent="0.2">
      <c r="B25" s="28" t="s">
        <v>97</v>
      </c>
    </row>
    <row r="26" spans="1:2" ht="15" x14ac:dyDescent="0.2">
      <c r="B26" s="29"/>
    </row>
  </sheetData>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221"/>
  <sheetViews>
    <sheetView topLeftCell="A67" zoomScale="70" zoomScaleNormal="70" workbookViewId="0">
      <selection activeCell="C74" sqref="C74"/>
    </sheetView>
  </sheetViews>
  <sheetFormatPr defaultRowHeight="15" x14ac:dyDescent="0.2"/>
  <cols>
    <col min="1" max="1" width="9.21875" style="17"/>
    <col min="2" max="2" width="54.6640625" bestFit="1" customWidth="1"/>
    <col min="3" max="3" width="62.88671875" bestFit="1" customWidth="1"/>
    <col min="4" max="4" width="35.33203125" bestFit="1" customWidth="1"/>
    <col min="5" max="5" width="8.88671875" style="1" customWidth="1"/>
    <col min="6" max="6" width="58.88671875" style="1" hidden="1" customWidth="1"/>
    <col min="7" max="7" width="54.6640625" style="1" hidden="1" customWidth="1"/>
    <col min="8" max="8" width="35.21875" style="17" hidden="1" customWidth="1"/>
    <col min="9" max="9" width="11.6640625" style="1" hidden="1" customWidth="1"/>
    <col min="10" max="26" width="9.21875" style="17"/>
  </cols>
  <sheetData>
    <row r="1" spans="2:9" ht="15.75" x14ac:dyDescent="0.25">
      <c r="B1" s="39" t="s">
        <v>98</v>
      </c>
      <c r="C1" s="40" t="s">
        <v>2</v>
      </c>
      <c r="D1" s="41" t="s">
        <v>3</v>
      </c>
      <c r="F1" s="14" t="s">
        <v>98</v>
      </c>
      <c r="G1" s="15" t="s">
        <v>2</v>
      </c>
      <c r="H1" s="16" t="s">
        <v>3</v>
      </c>
      <c r="I1" s="13" t="s">
        <v>99</v>
      </c>
    </row>
    <row r="2" spans="2:9" x14ac:dyDescent="0.2">
      <c r="B2" s="42" t="s">
        <v>100</v>
      </c>
      <c r="C2" s="43" t="s">
        <v>101</v>
      </c>
      <c r="D2" s="44" t="s">
        <v>43</v>
      </c>
      <c r="F2" s="42" t="s">
        <v>100</v>
      </c>
      <c r="G2" s="57" t="s">
        <v>102</v>
      </c>
      <c r="H2" s="38" t="s">
        <v>43</v>
      </c>
      <c r="I2" s="1">
        <v>2025</v>
      </c>
    </row>
    <row r="3" spans="2:9" x14ac:dyDescent="0.2">
      <c r="B3" s="45" t="s">
        <v>100</v>
      </c>
      <c r="C3" s="17" t="s">
        <v>103</v>
      </c>
      <c r="D3" s="46" t="s">
        <v>104</v>
      </c>
      <c r="F3" s="47" t="s">
        <v>105</v>
      </c>
      <c r="G3" s="48" t="s">
        <v>106</v>
      </c>
      <c r="H3" s="37" t="s">
        <v>104</v>
      </c>
      <c r="I3" s="1">
        <v>2026</v>
      </c>
    </row>
    <row r="4" spans="2:9" x14ac:dyDescent="0.2">
      <c r="B4" s="45" t="s">
        <v>100</v>
      </c>
      <c r="C4" s="17" t="s">
        <v>107</v>
      </c>
      <c r="D4" s="46" t="s">
        <v>104</v>
      </c>
      <c r="F4" s="45" t="s">
        <v>108</v>
      </c>
      <c r="G4" s="52" t="s">
        <v>109</v>
      </c>
      <c r="H4" s="37" t="s">
        <v>45</v>
      </c>
      <c r="I4" s="1" t="s">
        <v>110</v>
      </c>
    </row>
    <row r="5" spans="2:9" x14ac:dyDescent="0.2">
      <c r="B5" s="45" t="s">
        <v>100</v>
      </c>
      <c r="C5" s="17" t="s">
        <v>111</v>
      </c>
      <c r="D5" s="46" t="s">
        <v>104</v>
      </c>
      <c r="F5" s="47" t="s">
        <v>112</v>
      </c>
      <c r="G5" s="52" t="s">
        <v>49</v>
      </c>
      <c r="H5" s="37" t="s">
        <v>50</v>
      </c>
      <c r="I5" s="1" t="s">
        <v>113</v>
      </c>
    </row>
    <row r="6" spans="2:9" x14ac:dyDescent="0.2">
      <c r="B6" s="45" t="s">
        <v>100</v>
      </c>
      <c r="C6" s="17" t="s">
        <v>114</v>
      </c>
      <c r="D6" s="46" t="s">
        <v>56</v>
      </c>
      <c r="F6" s="45" t="s">
        <v>115</v>
      </c>
      <c r="G6" s="52" t="s">
        <v>44</v>
      </c>
      <c r="H6" s="37" t="s">
        <v>116</v>
      </c>
      <c r="I6" s="1" t="s">
        <v>117</v>
      </c>
    </row>
    <row r="7" spans="2:9" x14ac:dyDescent="0.2">
      <c r="B7" s="47" t="s">
        <v>105</v>
      </c>
      <c r="C7" s="48" t="s">
        <v>105</v>
      </c>
      <c r="D7" s="49" t="s">
        <v>43</v>
      </c>
      <c r="F7" s="47" t="s">
        <v>118</v>
      </c>
      <c r="G7" s="51" t="s">
        <v>119</v>
      </c>
      <c r="H7" s="37" t="s">
        <v>56</v>
      </c>
      <c r="I7" s="1" t="s">
        <v>120</v>
      </c>
    </row>
    <row r="8" spans="2:9" x14ac:dyDescent="0.2">
      <c r="B8" s="47" t="s">
        <v>105</v>
      </c>
      <c r="C8" s="48" t="s">
        <v>121</v>
      </c>
      <c r="D8" s="49" t="s">
        <v>45</v>
      </c>
      <c r="F8" s="45" t="s">
        <v>122</v>
      </c>
      <c r="G8" s="52" t="s">
        <v>123</v>
      </c>
      <c r="I8" s="1" t="s">
        <v>124</v>
      </c>
    </row>
    <row r="9" spans="2:9" x14ac:dyDescent="0.2">
      <c r="B9" s="47" t="s">
        <v>105</v>
      </c>
      <c r="C9" s="48" t="s">
        <v>125</v>
      </c>
      <c r="D9" s="49" t="s">
        <v>45</v>
      </c>
      <c r="F9" s="47" t="s">
        <v>126</v>
      </c>
      <c r="G9" s="52" t="s">
        <v>101</v>
      </c>
      <c r="I9" s="1" t="s">
        <v>127</v>
      </c>
    </row>
    <row r="10" spans="2:9" x14ac:dyDescent="0.2">
      <c r="B10" s="47" t="s">
        <v>105</v>
      </c>
      <c r="C10" s="48" t="s">
        <v>128</v>
      </c>
      <c r="D10" s="49" t="s">
        <v>50</v>
      </c>
      <c r="F10" s="45" t="s">
        <v>42</v>
      </c>
      <c r="G10" s="52" t="s">
        <v>129</v>
      </c>
      <c r="I10" s="1" t="s">
        <v>130</v>
      </c>
    </row>
    <row r="11" spans="2:9" x14ac:dyDescent="0.2">
      <c r="B11" s="47" t="s">
        <v>105</v>
      </c>
      <c r="C11" s="50" t="s">
        <v>131</v>
      </c>
      <c r="D11" s="49" t="s">
        <v>50</v>
      </c>
      <c r="F11" s="47" t="s">
        <v>132</v>
      </c>
      <c r="G11" s="52" t="s">
        <v>133</v>
      </c>
      <c r="I11" s="1" t="s">
        <v>41</v>
      </c>
    </row>
    <row r="12" spans="2:9" x14ac:dyDescent="0.2">
      <c r="B12" s="45" t="s">
        <v>108</v>
      </c>
      <c r="C12" s="17" t="s">
        <v>108</v>
      </c>
      <c r="D12" s="46" t="s">
        <v>104</v>
      </c>
      <c r="F12" s="45" t="s">
        <v>134</v>
      </c>
      <c r="G12" s="51" t="s">
        <v>135</v>
      </c>
      <c r="I12" s="1" t="s">
        <v>136</v>
      </c>
    </row>
    <row r="13" spans="2:9" x14ac:dyDescent="0.2">
      <c r="B13" s="47" t="s">
        <v>112</v>
      </c>
      <c r="C13" s="48" t="s">
        <v>112</v>
      </c>
      <c r="D13" s="49" t="s">
        <v>104</v>
      </c>
      <c r="F13" s="47" t="s">
        <v>137</v>
      </c>
      <c r="G13" s="52" t="s">
        <v>138</v>
      </c>
      <c r="I13" s="1" t="s">
        <v>139</v>
      </c>
    </row>
    <row r="14" spans="2:9" x14ac:dyDescent="0.2">
      <c r="B14" s="45" t="s">
        <v>115</v>
      </c>
      <c r="C14" s="17" t="s">
        <v>115</v>
      </c>
      <c r="D14" s="46" t="s">
        <v>43</v>
      </c>
      <c r="F14" s="45" t="s">
        <v>140</v>
      </c>
      <c r="G14" s="51" t="s">
        <v>141</v>
      </c>
      <c r="I14" s="1" t="s">
        <v>142</v>
      </c>
    </row>
    <row r="15" spans="2:9" x14ac:dyDescent="0.2">
      <c r="B15" s="45" t="s">
        <v>115</v>
      </c>
      <c r="C15" s="17" t="s">
        <v>143</v>
      </c>
      <c r="D15" s="46" t="s">
        <v>45</v>
      </c>
      <c r="F15" s="47" t="s">
        <v>144</v>
      </c>
      <c r="G15" s="51" t="s">
        <v>145</v>
      </c>
      <c r="I15" s="1" t="s">
        <v>146</v>
      </c>
    </row>
    <row r="16" spans="2:9" x14ac:dyDescent="0.2">
      <c r="B16" s="45" t="s">
        <v>115</v>
      </c>
      <c r="C16" s="17" t="s">
        <v>147</v>
      </c>
      <c r="D16" s="46" t="s">
        <v>45</v>
      </c>
      <c r="F16" s="45" t="s">
        <v>148</v>
      </c>
      <c r="G16" s="52" t="s">
        <v>149</v>
      </c>
    </row>
    <row r="17" spans="2:7" x14ac:dyDescent="0.2">
      <c r="B17" s="45" t="s">
        <v>115</v>
      </c>
      <c r="C17" s="17" t="s">
        <v>109</v>
      </c>
      <c r="D17" s="46" t="s">
        <v>50</v>
      </c>
      <c r="F17" s="47" t="s">
        <v>150</v>
      </c>
      <c r="G17" s="51" t="s">
        <v>151</v>
      </c>
    </row>
    <row r="18" spans="2:7" x14ac:dyDescent="0.2">
      <c r="B18" s="45" t="s">
        <v>115</v>
      </c>
      <c r="C18" s="17" t="s">
        <v>138</v>
      </c>
      <c r="D18" s="46" t="s">
        <v>50</v>
      </c>
      <c r="F18" s="45" t="s">
        <v>152</v>
      </c>
      <c r="G18" s="51" t="s">
        <v>105</v>
      </c>
    </row>
    <row r="19" spans="2:7" x14ac:dyDescent="0.2">
      <c r="B19" s="45" t="s">
        <v>115</v>
      </c>
      <c r="C19" s="17" t="s">
        <v>153</v>
      </c>
      <c r="D19" s="46" t="s">
        <v>50</v>
      </c>
      <c r="F19" s="47" t="s">
        <v>154</v>
      </c>
      <c r="G19" s="52" t="s">
        <v>155</v>
      </c>
    </row>
    <row r="20" spans="2:7" x14ac:dyDescent="0.2">
      <c r="B20" s="45" t="s">
        <v>115</v>
      </c>
      <c r="C20" s="17" t="s">
        <v>156</v>
      </c>
      <c r="D20" s="46" t="s">
        <v>50</v>
      </c>
      <c r="F20" s="45" t="s">
        <v>157</v>
      </c>
      <c r="G20" s="52" t="s">
        <v>46</v>
      </c>
    </row>
    <row r="21" spans="2:7" x14ac:dyDescent="0.2">
      <c r="B21" s="45" t="s">
        <v>115</v>
      </c>
      <c r="C21" s="17" t="s">
        <v>158</v>
      </c>
      <c r="D21" s="46" t="s">
        <v>50</v>
      </c>
      <c r="F21" s="47" t="s">
        <v>159</v>
      </c>
      <c r="G21" s="52" t="s">
        <v>108</v>
      </c>
    </row>
    <row r="22" spans="2:7" x14ac:dyDescent="0.2">
      <c r="B22" s="45" t="s">
        <v>115</v>
      </c>
      <c r="C22" s="17" t="s">
        <v>160</v>
      </c>
      <c r="D22" s="46" t="s">
        <v>50</v>
      </c>
      <c r="F22" s="45" t="s">
        <v>161</v>
      </c>
      <c r="G22" s="52" t="s">
        <v>162</v>
      </c>
    </row>
    <row r="23" spans="2:7" x14ac:dyDescent="0.2">
      <c r="B23" s="47" t="s">
        <v>118</v>
      </c>
      <c r="C23" s="48" t="s">
        <v>118</v>
      </c>
      <c r="D23" s="49" t="s">
        <v>43</v>
      </c>
      <c r="F23" s="47" t="s">
        <v>163</v>
      </c>
      <c r="G23" s="51" t="s">
        <v>164</v>
      </c>
    </row>
    <row r="24" spans="2:7" x14ac:dyDescent="0.2">
      <c r="B24" s="47" t="s">
        <v>118</v>
      </c>
      <c r="C24" s="48" t="s">
        <v>119</v>
      </c>
      <c r="D24" s="49" t="s">
        <v>50</v>
      </c>
      <c r="F24" s="45" t="s">
        <v>165</v>
      </c>
      <c r="G24" s="51" t="s">
        <v>128</v>
      </c>
    </row>
    <row r="25" spans="2:7" x14ac:dyDescent="0.2">
      <c r="B25" s="47" t="s">
        <v>118</v>
      </c>
      <c r="C25" s="48" t="s">
        <v>135</v>
      </c>
      <c r="D25" s="49" t="s">
        <v>50</v>
      </c>
      <c r="F25" s="47" t="s">
        <v>166</v>
      </c>
      <c r="G25" s="51" t="s">
        <v>167</v>
      </c>
    </row>
    <row r="26" spans="2:7" x14ac:dyDescent="0.2">
      <c r="B26" s="47" t="s">
        <v>118</v>
      </c>
      <c r="C26" s="48" t="s">
        <v>141</v>
      </c>
      <c r="D26" s="49" t="s">
        <v>50</v>
      </c>
      <c r="F26" s="45" t="s">
        <v>168</v>
      </c>
      <c r="G26" s="52" t="s">
        <v>169</v>
      </c>
    </row>
    <row r="27" spans="2:7" x14ac:dyDescent="0.2">
      <c r="B27" s="47" t="s">
        <v>118</v>
      </c>
      <c r="C27" s="48" t="s">
        <v>145</v>
      </c>
      <c r="D27" s="49" t="s">
        <v>50</v>
      </c>
      <c r="F27" s="47" t="s">
        <v>170</v>
      </c>
      <c r="G27" s="52" t="s">
        <v>147</v>
      </c>
    </row>
    <row r="28" spans="2:7" x14ac:dyDescent="0.2">
      <c r="B28" s="47" t="s">
        <v>118</v>
      </c>
      <c r="C28" s="48" t="s">
        <v>171</v>
      </c>
      <c r="D28" s="49" t="s">
        <v>50</v>
      </c>
      <c r="F28" s="45" t="s">
        <v>172</v>
      </c>
      <c r="G28" s="51" t="s">
        <v>112</v>
      </c>
    </row>
    <row r="29" spans="2:7" x14ac:dyDescent="0.2">
      <c r="B29" s="47" t="s">
        <v>118</v>
      </c>
      <c r="C29" s="48" t="s">
        <v>173</v>
      </c>
      <c r="D29" s="49" t="s">
        <v>50</v>
      </c>
      <c r="F29" s="47" t="s">
        <v>174</v>
      </c>
      <c r="G29" s="52" t="s">
        <v>153</v>
      </c>
    </row>
    <row r="30" spans="2:7" x14ac:dyDescent="0.2">
      <c r="B30" s="47" t="s">
        <v>118</v>
      </c>
      <c r="C30" s="48" t="s">
        <v>175</v>
      </c>
      <c r="D30" s="49" t="s">
        <v>50</v>
      </c>
      <c r="F30" s="45" t="s">
        <v>176</v>
      </c>
      <c r="G30" s="52" t="s">
        <v>177</v>
      </c>
    </row>
    <row r="31" spans="2:7" x14ac:dyDescent="0.2">
      <c r="B31" s="47" t="s">
        <v>118</v>
      </c>
      <c r="C31" s="48" t="s">
        <v>178</v>
      </c>
      <c r="D31" s="49" t="s">
        <v>50</v>
      </c>
      <c r="F31" s="47" t="s">
        <v>179</v>
      </c>
      <c r="G31" s="52" t="s">
        <v>51</v>
      </c>
    </row>
    <row r="32" spans="2:7" x14ac:dyDescent="0.2">
      <c r="B32" s="47" t="s">
        <v>118</v>
      </c>
      <c r="C32" s="48" t="s">
        <v>180</v>
      </c>
      <c r="D32" s="49" t="s">
        <v>50</v>
      </c>
      <c r="F32" s="45" t="s">
        <v>181</v>
      </c>
      <c r="G32" s="52" t="s">
        <v>182</v>
      </c>
    </row>
    <row r="33" spans="2:7" x14ac:dyDescent="0.2">
      <c r="B33" s="47" t="s">
        <v>118</v>
      </c>
      <c r="C33" s="48" t="s">
        <v>183</v>
      </c>
      <c r="D33" s="49" t="s">
        <v>50</v>
      </c>
      <c r="F33" s="47" t="s">
        <v>184</v>
      </c>
      <c r="G33" s="52" t="s">
        <v>185</v>
      </c>
    </row>
    <row r="34" spans="2:7" x14ac:dyDescent="0.2">
      <c r="B34" s="47" t="s">
        <v>118</v>
      </c>
      <c r="C34" s="48" t="s">
        <v>186</v>
      </c>
      <c r="D34" s="49" t="s">
        <v>50</v>
      </c>
      <c r="F34" s="45" t="s">
        <v>187</v>
      </c>
      <c r="G34" s="51" t="s">
        <v>121</v>
      </c>
    </row>
    <row r="35" spans="2:7" x14ac:dyDescent="0.2">
      <c r="B35" s="47" t="s">
        <v>118</v>
      </c>
      <c r="C35" s="48" t="s">
        <v>188</v>
      </c>
      <c r="D35" s="49" t="s">
        <v>50</v>
      </c>
      <c r="F35" s="47" t="s">
        <v>189</v>
      </c>
      <c r="G35" s="52" t="s">
        <v>103</v>
      </c>
    </row>
    <row r="36" spans="2:7" x14ac:dyDescent="0.2">
      <c r="B36" s="47" t="s">
        <v>118</v>
      </c>
      <c r="C36" s="48" t="s">
        <v>190</v>
      </c>
      <c r="D36" s="49" t="s">
        <v>50</v>
      </c>
      <c r="F36" s="45" t="s">
        <v>191</v>
      </c>
      <c r="G36" s="52" t="s">
        <v>192</v>
      </c>
    </row>
    <row r="37" spans="2:7" x14ac:dyDescent="0.2">
      <c r="B37" s="47" t="s">
        <v>118</v>
      </c>
      <c r="C37" s="48" t="s">
        <v>193</v>
      </c>
      <c r="D37" s="49" t="s">
        <v>50</v>
      </c>
      <c r="F37" s="53" t="s">
        <v>194</v>
      </c>
      <c r="G37" s="52" t="s">
        <v>195</v>
      </c>
    </row>
    <row r="38" spans="2:7" x14ac:dyDescent="0.2">
      <c r="B38" s="47" t="s">
        <v>118</v>
      </c>
      <c r="C38" s="48" t="s">
        <v>196</v>
      </c>
      <c r="D38" s="49" t="s">
        <v>50</v>
      </c>
      <c r="F38" s="56"/>
      <c r="G38" s="52" t="s">
        <v>115</v>
      </c>
    </row>
    <row r="39" spans="2:7" x14ac:dyDescent="0.2">
      <c r="B39" s="47" t="s">
        <v>118</v>
      </c>
      <c r="C39" s="48" t="s">
        <v>197</v>
      </c>
      <c r="D39" s="49" t="s">
        <v>50</v>
      </c>
      <c r="F39" s="3"/>
      <c r="G39" s="51" t="s">
        <v>118</v>
      </c>
    </row>
    <row r="40" spans="2:7" x14ac:dyDescent="0.2">
      <c r="B40" s="47" t="s">
        <v>118</v>
      </c>
      <c r="C40" s="48" t="s">
        <v>198</v>
      </c>
      <c r="D40" s="49" t="s">
        <v>50</v>
      </c>
      <c r="F40" s="3"/>
      <c r="G40" s="52" t="s">
        <v>122</v>
      </c>
    </row>
    <row r="41" spans="2:7" x14ac:dyDescent="0.2">
      <c r="B41" s="47" t="s">
        <v>118</v>
      </c>
      <c r="C41" s="48" t="s">
        <v>199</v>
      </c>
      <c r="D41" s="49" t="s">
        <v>50</v>
      </c>
      <c r="G41" s="51" t="s">
        <v>126</v>
      </c>
    </row>
    <row r="42" spans="2:7" x14ac:dyDescent="0.2">
      <c r="B42" s="47" t="s">
        <v>118</v>
      </c>
      <c r="C42" s="48" t="s">
        <v>200</v>
      </c>
      <c r="D42" s="49" t="s">
        <v>50</v>
      </c>
      <c r="F42" s="3"/>
      <c r="G42" s="52" t="s">
        <v>42</v>
      </c>
    </row>
    <row r="43" spans="2:7" x14ac:dyDescent="0.2">
      <c r="B43" s="47" t="s">
        <v>118</v>
      </c>
      <c r="C43" s="48" t="s">
        <v>201</v>
      </c>
      <c r="D43" s="49" t="s">
        <v>50</v>
      </c>
      <c r="F43" s="3"/>
      <c r="G43" s="51" t="s">
        <v>132</v>
      </c>
    </row>
    <row r="44" spans="2:7" x14ac:dyDescent="0.2">
      <c r="B44" s="47" t="s">
        <v>118</v>
      </c>
      <c r="C44" s="48" t="s">
        <v>202</v>
      </c>
      <c r="D44" s="49" t="s">
        <v>50</v>
      </c>
      <c r="F44" s="3"/>
      <c r="G44" s="52" t="s">
        <v>134</v>
      </c>
    </row>
    <row r="45" spans="2:7" x14ac:dyDescent="0.2">
      <c r="B45" s="47" t="s">
        <v>118</v>
      </c>
      <c r="C45" s="48" t="s">
        <v>203</v>
      </c>
      <c r="D45" s="49" t="s">
        <v>50</v>
      </c>
      <c r="F45" s="3"/>
      <c r="G45" s="51" t="s">
        <v>137</v>
      </c>
    </row>
    <row r="46" spans="2:7" x14ac:dyDescent="0.2">
      <c r="B46" s="47" t="s">
        <v>118</v>
      </c>
      <c r="C46" s="48" t="s">
        <v>204</v>
      </c>
      <c r="D46" s="49" t="s">
        <v>50</v>
      </c>
      <c r="F46" s="3"/>
      <c r="G46" s="52" t="s">
        <v>205</v>
      </c>
    </row>
    <row r="47" spans="2:7" x14ac:dyDescent="0.2">
      <c r="B47" s="47" t="s">
        <v>118</v>
      </c>
      <c r="C47" s="48" t="s">
        <v>206</v>
      </c>
      <c r="D47" s="49" t="s">
        <v>50</v>
      </c>
      <c r="F47" s="3"/>
      <c r="G47" s="51" t="s">
        <v>207</v>
      </c>
    </row>
    <row r="48" spans="2:7" x14ac:dyDescent="0.2">
      <c r="B48" s="47" t="s">
        <v>118</v>
      </c>
      <c r="C48" s="48" t="s">
        <v>208</v>
      </c>
      <c r="D48" s="49" t="s">
        <v>50</v>
      </c>
      <c r="F48" s="3"/>
      <c r="G48" s="52" t="s">
        <v>209</v>
      </c>
    </row>
    <row r="49" spans="2:7" x14ac:dyDescent="0.2">
      <c r="B49" s="47" t="s">
        <v>118</v>
      </c>
      <c r="C49" s="48" t="s">
        <v>210</v>
      </c>
      <c r="D49" s="49" t="s">
        <v>50</v>
      </c>
      <c r="F49" s="3"/>
      <c r="G49" s="52" t="s">
        <v>211</v>
      </c>
    </row>
    <row r="50" spans="2:7" x14ac:dyDescent="0.2">
      <c r="B50" s="47" t="s">
        <v>118</v>
      </c>
      <c r="C50" s="48" t="s">
        <v>212</v>
      </c>
      <c r="D50" s="49" t="s">
        <v>50</v>
      </c>
      <c r="F50" s="3"/>
      <c r="G50" s="52" t="s">
        <v>213</v>
      </c>
    </row>
    <row r="51" spans="2:7" x14ac:dyDescent="0.2">
      <c r="B51" s="47" t="s">
        <v>118</v>
      </c>
      <c r="C51" s="48" t="s">
        <v>214</v>
      </c>
      <c r="D51" s="49" t="s">
        <v>50</v>
      </c>
      <c r="F51" s="3"/>
      <c r="G51" s="51" t="s">
        <v>215</v>
      </c>
    </row>
    <row r="52" spans="2:7" x14ac:dyDescent="0.2">
      <c r="B52" s="47" t="s">
        <v>118</v>
      </c>
      <c r="C52" s="48" t="s">
        <v>216</v>
      </c>
      <c r="D52" s="49" t="s">
        <v>50</v>
      </c>
      <c r="F52" s="19"/>
      <c r="G52" s="52" t="s">
        <v>217</v>
      </c>
    </row>
    <row r="53" spans="2:7" x14ac:dyDescent="0.2">
      <c r="B53" s="45" t="s">
        <v>122</v>
      </c>
      <c r="C53" s="17" t="s">
        <v>122</v>
      </c>
      <c r="D53" s="46" t="s">
        <v>43</v>
      </c>
      <c r="F53" s="19"/>
      <c r="G53" s="52" t="s">
        <v>218</v>
      </c>
    </row>
    <row r="54" spans="2:7" x14ac:dyDescent="0.2">
      <c r="B54" s="45" t="s">
        <v>122</v>
      </c>
      <c r="C54" s="17" t="s">
        <v>217</v>
      </c>
      <c r="D54" s="46" t="s">
        <v>45</v>
      </c>
      <c r="F54" s="19"/>
      <c r="G54" s="52" t="s">
        <v>52</v>
      </c>
    </row>
    <row r="55" spans="2:7" x14ac:dyDescent="0.2">
      <c r="B55" s="45" t="s">
        <v>122</v>
      </c>
      <c r="C55" s="17" t="s">
        <v>219</v>
      </c>
      <c r="D55" s="46" t="s">
        <v>45</v>
      </c>
      <c r="F55" s="19"/>
      <c r="G55" s="58" t="s">
        <v>131</v>
      </c>
    </row>
    <row r="56" spans="2:7" x14ac:dyDescent="0.2">
      <c r="B56" s="45" t="s">
        <v>122</v>
      </c>
      <c r="C56" s="17" t="s">
        <v>220</v>
      </c>
      <c r="D56" s="46" t="s">
        <v>45</v>
      </c>
      <c r="F56" s="3"/>
      <c r="G56" s="51" t="s">
        <v>144</v>
      </c>
    </row>
    <row r="57" spans="2:7" x14ac:dyDescent="0.2">
      <c r="B57" s="45" t="s">
        <v>122</v>
      </c>
      <c r="C57" s="17" t="s">
        <v>177</v>
      </c>
      <c r="D57" s="46" t="s">
        <v>50</v>
      </c>
      <c r="F57" s="3"/>
      <c r="G57" s="52" t="s">
        <v>148</v>
      </c>
    </row>
    <row r="58" spans="2:7" x14ac:dyDescent="0.2">
      <c r="B58" s="45" t="s">
        <v>122</v>
      </c>
      <c r="C58" s="17" t="s">
        <v>218</v>
      </c>
      <c r="D58" s="46" t="s">
        <v>50</v>
      </c>
      <c r="F58" s="3"/>
      <c r="G58" s="52" t="s">
        <v>221</v>
      </c>
    </row>
    <row r="59" spans="2:7" x14ac:dyDescent="0.2">
      <c r="B59" s="45" t="s">
        <v>122</v>
      </c>
      <c r="C59" s="17" t="s">
        <v>222</v>
      </c>
      <c r="D59" s="46" t="s">
        <v>50</v>
      </c>
      <c r="F59" s="20"/>
      <c r="G59" s="52" t="s">
        <v>223</v>
      </c>
    </row>
    <row r="60" spans="2:7" x14ac:dyDescent="0.2">
      <c r="B60" s="45" t="s">
        <v>122</v>
      </c>
      <c r="C60" s="17" t="s">
        <v>224</v>
      </c>
      <c r="D60" s="46" t="s">
        <v>50</v>
      </c>
      <c r="F60" s="3"/>
      <c r="G60" s="52" t="s">
        <v>156</v>
      </c>
    </row>
    <row r="61" spans="2:7" x14ac:dyDescent="0.2">
      <c r="B61" s="45" t="s">
        <v>122</v>
      </c>
      <c r="C61" s="17" t="s">
        <v>225</v>
      </c>
      <c r="D61" s="46" t="s">
        <v>50</v>
      </c>
      <c r="F61" s="3"/>
      <c r="G61" s="51" t="s">
        <v>150</v>
      </c>
    </row>
    <row r="62" spans="2:7" x14ac:dyDescent="0.2">
      <c r="B62" s="45" t="s">
        <v>122</v>
      </c>
      <c r="C62" s="17" t="s">
        <v>226</v>
      </c>
      <c r="D62" s="46" t="s">
        <v>50</v>
      </c>
      <c r="F62" s="3"/>
      <c r="G62" s="52" t="s">
        <v>152</v>
      </c>
    </row>
    <row r="63" spans="2:7" x14ac:dyDescent="0.2">
      <c r="B63" s="45" t="s">
        <v>122</v>
      </c>
      <c r="C63" s="17" t="s">
        <v>227</v>
      </c>
      <c r="D63" s="46" t="s">
        <v>50</v>
      </c>
      <c r="F63" s="3"/>
      <c r="G63" s="52" t="s">
        <v>228</v>
      </c>
    </row>
    <row r="64" spans="2:7" x14ac:dyDescent="0.2">
      <c r="B64" s="45" t="s">
        <v>122</v>
      </c>
      <c r="C64" s="17" t="s">
        <v>229</v>
      </c>
      <c r="D64" s="46" t="s">
        <v>50</v>
      </c>
      <c r="F64" s="3"/>
      <c r="G64" s="51" t="s">
        <v>171</v>
      </c>
    </row>
    <row r="65" spans="2:7" x14ac:dyDescent="0.2">
      <c r="B65" s="47" t="s">
        <v>126</v>
      </c>
      <c r="C65" s="48" t="s">
        <v>126</v>
      </c>
      <c r="D65" s="49" t="s">
        <v>43</v>
      </c>
      <c r="F65" s="3"/>
      <c r="G65" s="51" t="s">
        <v>230</v>
      </c>
    </row>
    <row r="66" spans="2:7" x14ac:dyDescent="0.2">
      <c r="B66" s="47" t="s">
        <v>126</v>
      </c>
      <c r="C66" s="48" t="s">
        <v>164</v>
      </c>
      <c r="D66" s="49" t="s">
        <v>50</v>
      </c>
      <c r="F66" s="3"/>
      <c r="G66" s="52" t="s">
        <v>231</v>
      </c>
    </row>
    <row r="67" spans="2:7" x14ac:dyDescent="0.2">
      <c r="B67" s="47" t="s">
        <v>126</v>
      </c>
      <c r="C67" s="48" t="s">
        <v>167</v>
      </c>
      <c r="D67" s="49" t="s">
        <v>50</v>
      </c>
      <c r="F67" s="3"/>
      <c r="G67" s="52" t="s">
        <v>232</v>
      </c>
    </row>
    <row r="68" spans="2:7" x14ac:dyDescent="0.2">
      <c r="B68" s="47" t="s">
        <v>126</v>
      </c>
      <c r="C68" s="48" t="s">
        <v>233</v>
      </c>
      <c r="D68" s="49" t="s">
        <v>50</v>
      </c>
      <c r="F68" s="3"/>
      <c r="G68" s="52" t="s">
        <v>107</v>
      </c>
    </row>
    <row r="69" spans="2:7" x14ac:dyDescent="0.2">
      <c r="B69" s="47" t="s">
        <v>126</v>
      </c>
      <c r="C69" s="48" t="s">
        <v>234</v>
      </c>
      <c r="D69" s="49" t="s">
        <v>50</v>
      </c>
      <c r="F69" s="3"/>
      <c r="G69" s="51" t="s">
        <v>125</v>
      </c>
    </row>
    <row r="70" spans="2:7" x14ac:dyDescent="0.2">
      <c r="B70" s="47" t="s">
        <v>126</v>
      </c>
      <c r="C70" s="48" t="s">
        <v>235</v>
      </c>
      <c r="D70" s="49" t="s">
        <v>50</v>
      </c>
      <c r="F70" s="3"/>
      <c r="G70" s="52" t="s">
        <v>236</v>
      </c>
    </row>
    <row r="71" spans="2:7" x14ac:dyDescent="0.2">
      <c r="B71" s="47" t="s">
        <v>126</v>
      </c>
      <c r="C71" s="48" t="s">
        <v>237</v>
      </c>
      <c r="D71" s="49" t="s">
        <v>50</v>
      </c>
      <c r="F71" s="3"/>
      <c r="G71" s="51" t="s">
        <v>233</v>
      </c>
    </row>
    <row r="72" spans="2:7" x14ac:dyDescent="0.2">
      <c r="B72" s="47" t="s">
        <v>126</v>
      </c>
      <c r="C72" s="48" t="s">
        <v>238</v>
      </c>
      <c r="D72" s="49" t="s">
        <v>50</v>
      </c>
      <c r="F72" s="3"/>
      <c r="G72" s="51" t="s">
        <v>239</v>
      </c>
    </row>
    <row r="73" spans="2:7" x14ac:dyDescent="0.2">
      <c r="B73" s="45" t="s">
        <v>42</v>
      </c>
      <c r="C73" s="17" t="s">
        <v>42</v>
      </c>
      <c r="D73" s="46" t="s">
        <v>43</v>
      </c>
      <c r="F73" s="3"/>
      <c r="G73" s="52" t="s">
        <v>240</v>
      </c>
    </row>
    <row r="74" spans="2:7" x14ac:dyDescent="0.2">
      <c r="B74" s="45" t="s">
        <v>42</v>
      </c>
      <c r="C74" s="17" t="s">
        <v>228</v>
      </c>
      <c r="D74" s="46" t="s">
        <v>104</v>
      </c>
      <c r="F74" s="3"/>
      <c r="G74" s="52" t="s">
        <v>241</v>
      </c>
    </row>
    <row r="75" spans="2:7" x14ac:dyDescent="0.2">
      <c r="B75" s="45" t="s">
        <v>42</v>
      </c>
      <c r="C75" s="17" t="s">
        <v>44</v>
      </c>
      <c r="D75" s="46" t="s">
        <v>45</v>
      </c>
      <c r="F75" s="3"/>
      <c r="G75" s="52" t="s">
        <v>242</v>
      </c>
    </row>
    <row r="76" spans="2:7" x14ac:dyDescent="0.2">
      <c r="B76" s="45" t="s">
        <v>42</v>
      </c>
      <c r="C76" s="17" t="s">
        <v>46</v>
      </c>
      <c r="D76" s="46" t="s">
        <v>45</v>
      </c>
      <c r="F76" s="3"/>
      <c r="G76" s="51" t="s">
        <v>173</v>
      </c>
    </row>
    <row r="77" spans="2:7" x14ac:dyDescent="0.2">
      <c r="B77" s="45" t="s">
        <v>42</v>
      </c>
      <c r="C77" s="17" t="s">
        <v>47</v>
      </c>
      <c r="D77" s="46" t="s">
        <v>45</v>
      </c>
      <c r="F77" s="3"/>
      <c r="G77" s="52" t="s">
        <v>243</v>
      </c>
    </row>
    <row r="78" spans="2:7" x14ac:dyDescent="0.2">
      <c r="B78" s="45" t="s">
        <v>42</v>
      </c>
      <c r="C78" s="17" t="s">
        <v>48</v>
      </c>
      <c r="D78" s="46" t="s">
        <v>45</v>
      </c>
      <c r="F78" s="3"/>
      <c r="G78" s="52" t="s">
        <v>114</v>
      </c>
    </row>
    <row r="79" spans="2:7" x14ac:dyDescent="0.2">
      <c r="B79" s="45" t="s">
        <v>42</v>
      </c>
      <c r="C79" s="17" t="s">
        <v>49</v>
      </c>
      <c r="D79" s="46" t="s">
        <v>50</v>
      </c>
      <c r="F79" s="3"/>
      <c r="G79" s="51" t="s">
        <v>244</v>
      </c>
    </row>
    <row r="80" spans="2:7" x14ac:dyDescent="0.2">
      <c r="B80" s="45" t="s">
        <v>42</v>
      </c>
      <c r="C80" s="17" t="s">
        <v>129</v>
      </c>
      <c r="D80" s="46" t="s">
        <v>50</v>
      </c>
      <c r="F80" s="3"/>
      <c r="G80" s="52" t="s">
        <v>245</v>
      </c>
    </row>
    <row r="81" spans="2:7" x14ac:dyDescent="0.2">
      <c r="B81" s="45" t="s">
        <v>42</v>
      </c>
      <c r="C81" s="17" t="s">
        <v>51</v>
      </c>
      <c r="D81" s="46" t="s">
        <v>50</v>
      </c>
      <c r="F81" s="3"/>
      <c r="G81" s="51" t="s">
        <v>154</v>
      </c>
    </row>
    <row r="82" spans="2:7" x14ac:dyDescent="0.2">
      <c r="B82" s="45" t="s">
        <v>42</v>
      </c>
      <c r="C82" s="17" t="s">
        <v>52</v>
      </c>
      <c r="D82" s="46" t="s">
        <v>50</v>
      </c>
      <c r="F82" s="3"/>
      <c r="G82" s="52" t="s">
        <v>157</v>
      </c>
    </row>
    <row r="83" spans="2:7" x14ac:dyDescent="0.2">
      <c r="B83" s="45" t="s">
        <v>42</v>
      </c>
      <c r="C83" s="17" t="s">
        <v>53</v>
      </c>
      <c r="D83" s="46" t="s">
        <v>50</v>
      </c>
      <c r="G83" s="51" t="s">
        <v>246</v>
      </c>
    </row>
    <row r="84" spans="2:7" x14ac:dyDescent="0.2">
      <c r="B84" s="45" t="s">
        <v>42</v>
      </c>
      <c r="C84" s="17" t="s">
        <v>54</v>
      </c>
      <c r="D84" s="46" t="s">
        <v>50</v>
      </c>
      <c r="G84" s="51" t="s">
        <v>247</v>
      </c>
    </row>
    <row r="85" spans="2:7" x14ac:dyDescent="0.2">
      <c r="B85" s="45" t="s">
        <v>42</v>
      </c>
      <c r="C85" s="17" t="s">
        <v>57</v>
      </c>
      <c r="D85" s="46" t="s">
        <v>50</v>
      </c>
      <c r="G85" s="51" t="s">
        <v>175</v>
      </c>
    </row>
    <row r="86" spans="2:7" x14ac:dyDescent="0.2">
      <c r="B86" s="45" t="s">
        <v>42</v>
      </c>
      <c r="C86" s="17" t="s">
        <v>60</v>
      </c>
      <c r="D86" s="46" t="s">
        <v>50</v>
      </c>
      <c r="G86" s="51" t="s">
        <v>178</v>
      </c>
    </row>
    <row r="87" spans="2:7" x14ac:dyDescent="0.2">
      <c r="B87" s="45" t="s">
        <v>42</v>
      </c>
      <c r="C87" s="17" t="s">
        <v>248</v>
      </c>
      <c r="D87" s="46" t="s">
        <v>50</v>
      </c>
      <c r="G87" s="51" t="s">
        <v>249</v>
      </c>
    </row>
    <row r="88" spans="2:7" x14ac:dyDescent="0.2">
      <c r="B88" s="47" t="s">
        <v>132</v>
      </c>
      <c r="C88" s="48" t="s">
        <v>132</v>
      </c>
      <c r="D88" s="49" t="s">
        <v>43</v>
      </c>
      <c r="G88" s="52" t="s">
        <v>250</v>
      </c>
    </row>
    <row r="89" spans="2:7" x14ac:dyDescent="0.2">
      <c r="B89" s="47" t="s">
        <v>132</v>
      </c>
      <c r="C89" s="48" t="s">
        <v>151</v>
      </c>
      <c r="D89" s="49" t="s">
        <v>45</v>
      </c>
      <c r="G89" s="52" t="s">
        <v>251</v>
      </c>
    </row>
    <row r="90" spans="2:7" x14ac:dyDescent="0.2">
      <c r="B90" s="47" t="s">
        <v>132</v>
      </c>
      <c r="C90" s="48" t="s">
        <v>252</v>
      </c>
      <c r="D90" s="49" t="s">
        <v>45</v>
      </c>
      <c r="G90" s="51" t="s">
        <v>253</v>
      </c>
    </row>
    <row r="91" spans="2:7" x14ac:dyDescent="0.2">
      <c r="B91" s="47" t="s">
        <v>132</v>
      </c>
      <c r="C91" s="48" t="s">
        <v>254</v>
      </c>
      <c r="D91" s="49" t="s">
        <v>45</v>
      </c>
      <c r="G91" s="51" t="s">
        <v>180</v>
      </c>
    </row>
    <row r="92" spans="2:7" x14ac:dyDescent="0.2">
      <c r="B92" s="47" t="s">
        <v>132</v>
      </c>
      <c r="C92" s="48" t="s">
        <v>255</v>
      </c>
      <c r="D92" s="49" t="s">
        <v>45</v>
      </c>
      <c r="F92" s="3"/>
      <c r="G92" s="52" t="s">
        <v>256</v>
      </c>
    </row>
    <row r="93" spans="2:7" x14ac:dyDescent="0.2">
      <c r="B93" s="47" t="s">
        <v>132</v>
      </c>
      <c r="C93" s="48" t="s">
        <v>106</v>
      </c>
      <c r="D93" s="49" t="s">
        <v>50</v>
      </c>
      <c r="F93" s="3"/>
      <c r="G93" s="51" t="s">
        <v>257</v>
      </c>
    </row>
    <row r="94" spans="2:7" x14ac:dyDescent="0.2">
      <c r="B94" s="47" t="s">
        <v>132</v>
      </c>
      <c r="C94" s="48" t="s">
        <v>258</v>
      </c>
      <c r="D94" s="49" t="s">
        <v>50</v>
      </c>
      <c r="F94" s="3"/>
      <c r="G94" s="51" t="s">
        <v>258</v>
      </c>
    </row>
    <row r="95" spans="2:7" x14ac:dyDescent="0.2">
      <c r="B95" s="47" t="s">
        <v>132</v>
      </c>
      <c r="C95" s="48" t="s">
        <v>259</v>
      </c>
      <c r="D95" s="49" t="s">
        <v>50</v>
      </c>
      <c r="F95" s="3"/>
      <c r="G95" s="52" t="s">
        <v>222</v>
      </c>
    </row>
    <row r="96" spans="2:7" x14ac:dyDescent="0.2">
      <c r="B96" s="45" t="s">
        <v>134</v>
      </c>
      <c r="C96" s="17" t="s">
        <v>134</v>
      </c>
      <c r="D96" s="46" t="s">
        <v>43</v>
      </c>
      <c r="F96" s="3"/>
      <c r="G96" s="51" t="s">
        <v>252</v>
      </c>
    </row>
    <row r="97" spans="2:7" x14ac:dyDescent="0.2">
      <c r="B97" s="45" t="s">
        <v>134</v>
      </c>
      <c r="C97" s="52" t="s">
        <v>102</v>
      </c>
      <c r="D97" s="46" t="s">
        <v>45</v>
      </c>
      <c r="F97" s="3"/>
      <c r="G97" s="52" t="s">
        <v>53</v>
      </c>
    </row>
    <row r="98" spans="2:7" x14ac:dyDescent="0.2">
      <c r="B98" s="45" t="s">
        <v>134</v>
      </c>
      <c r="C98" s="17" t="s">
        <v>209</v>
      </c>
      <c r="D98" s="46" t="s">
        <v>45</v>
      </c>
      <c r="F98" s="3"/>
      <c r="G98" s="52" t="s">
        <v>260</v>
      </c>
    </row>
    <row r="99" spans="2:7" x14ac:dyDescent="0.2">
      <c r="B99" s="45" t="s">
        <v>134</v>
      </c>
      <c r="C99" s="17" t="s">
        <v>211</v>
      </c>
      <c r="D99" s="46" t="s">
        <v>45</v>
      </c>
      <c r="F99" s="3"/>
      <c r="G99" s="51" t="s">
        <v>261</v>
      </c>
    </row>
    <row r="100" spans="2:7" x14ac:dyDescent="0.2">
      <c r="B100" s="45" t="s">
        <v>134</v>
      </c>
      <c r="C100" s="17" t="s">
        <v>262</v>
      </c>
      <c r="D100" s="46" t="s">
        <v>45</v>
      </c>
      <c r="F100" s="3"/>
      <c r="G100" s="52" t="s">
        <v>263</v>
      </c>
    </row>
    <row r="101" spans="2:7" x14ac:dyDescent="0.2">
      <c r="B101" s="45" t="s">
        <v>134</v>
      </c>
      <c r="C101" s="17" t="s">
        <v>264</v>
      </c>
      <c r="D101" s="46" t="s">
        <v>45</v>
      </c>
      <c r="F101" s="3"/>
      <c r="G101" s="52" t="s">
        <v>265</v>
      </c>
    </row>
    <row r="102" spans="2:7" x14ac:dyDescent="0.2">
      <c r="B102" s="45" t="s">
        <v>134</v>
      </c>
      <c r="C102" s="17" t="s">
        <v>149</v>
      </c>
      <c r="D102" s="46" t="s">
        <v>50</v>
      </c>
      <c r="F102" s="3"/>
      <c r="G102" s="52" t="s">
        <v>224</v>
      </c>
    </row>
    <row r="103" spans="2:7" x14ac:dyDescent="0.2">
      <c r="B103" s="45" t="s">
        <v>134</v>
      </c>
      <c r="C103" s="17" t="s">
        <v>213</v>
      </c>
      <c r="D103" s="46" t="s">
        <v>50</v>
      </c>
      <c r="F103" s="3"/>
      <c r="G103" s="52" t="s">
        <v>54</v>
      </c>
    </row>
    <row r="104" spans="2:7" x14ac:dyDescent="0.2">
      <c r="B104" s="45" t="s">
        <v>134</v>
      </c>
      <c r="C104" s="17" t="s">
        <v>242</v>
      </c>
      <c r="D104" s="46" t="s">
        <v>50</v>
      </c>
      <c r="F104" s="3"/>
      <c r="G104" s="52" t="s">
        <v>262</v>
      </c>
    </row>
    <row r="105" spans="2:7" x14ac:dyDescent="0.2">
      <c r="B105" s="45" t="s">
        <v>134</v>
      </c>
      <c r="C105" s="17" t="s">
        <v>266</v>
      </c>
      <c r="D105" s="46" t="s">
        <v>50</v>
      </c>
      <c r="F105" s="3"/>
      <c r="G105" s="52" t="s">
        <v>267</v>
      </c>
    </row>
    <row r="106" spans="2:7" x14ac:dyDescent="0.2">
      <c r="B106" s="45" t="s">
        <v>134</v>
      </c>
      <c r="C106" s="17" t="s">
        <v>268</v>
      </c>
      <c r="D106" s="46" t="s">
        <v>50</v>
      </c>
      <c r="F106" s="3"/>
      <c r="G106" s="52" t="s">
        <v>269</v>
      </c>
    </row>
    <row r="107" spans="2:7" x14ac:dyDescent="0.2">
      <c r="B107" s="45" t="s">
        <v>134</v>
      </c>
      <c r="C107" s="17" t="s">
        <v>270</v>
      </c>
      <c r="D107" s="46" t="s">
        <v>50</v>
      </c>
      <c r="F107" s="3"/>
      <c r="G107" s="51" t="s">
        <v>254</v>
      </c>
    </row>
    <row r="108" spans="2:7" x14ac:dyDescent="0.2">
      <c r="B108" s="45" t="s">
        <v>134</v>
      </c>
      <c r="C108" s="17" t="s">
        <v>271</v>
      </c>
      <c r="D108" s="46" t="s">
        <v>50</v>
      </c>
      <c r="F108" s="3"/>
      <c r="G108" s="51" t="s">
        <v>234</v>
      </c>
    </row>
    <row r="109" spans="2:7" x14ac:dyDescent="0.2">
      <c r="B109" s="45" t="s">
        <v>134</v>
      </c>
      <c r="C109" s="17" t="s">
        <v>272</v>
      </c>
      <c r="D109" s="46" t="s">
        <v>50</v>
      </c>
      <c r="F109" s="3"/>
      <c r="G109" s="52" t="s">
        <v>161</v>
      </c>
    </row>
    <row r="110" spans="2:7" x14ac:dyDescent="0.2">
      <c r="B110" s="47" t="s">
        <v>137</v>
      </c>
      <c r="C110" s="48" t="s">
        <v>137</v>
      </c>
      <c r="D110" s="49" t="s">
        <v>43</v>
      </c>
      <c r="F110" s="3"/>
      <c r="G110" s="51" t="s">
        <v>163</v>
      </c>
    </row>
    <row r="111" spans="2:7" x14ac:dyDescent="0.2">
      <c r="B111" s="47" t="s">
        <v>137</v>
      </c>
      <c r="C111" s="48" t="s">
        <v>239</v>
      </c>
      <c r="D111" s="49" t="s">
        <v>50</v>
      </c>
      <c r="F111" s="3"/>
      <c r="G111" s="52" t="s">
        <v>165</v>
      </c>
    </row>
    <row r="112" spans="2:7" x14ac:dyDescent="0.2">
      <c r="B112" s="47" t="s">
        <v>137</v>
      </c>
      <c r="C112" s="48" t="s">
        <v>273</v>
      </c>
      <c r="D112" s="49" t="s">
        <v>50</v>
      </c>
      <c r="F112" s="3"/>
      <c r="G112" s="51" t="s">
        <v>273</v>
      </c>
    </row>
    <row r="113" spans="2:7" x14ac:dyDescent="0.2">
      <c r="B113" s="47" t="s">
        <v>137</v>
      </c>
      <c r="C113" s="48" t="s">
        <v>274</v>
      </c>
      <c r="D113" s="49" t="s">
        <v>50</v>
      </c>
      <c r="F113" s="3"/>
      <c r="G113" s="51" t="s">
        <v>183</v>
      </c>
    </row>
    <row r="114" spans="2:7" x14ac:dyDescent="0.2">
      <c r="B114" s="45" t="s">
        <v>140</v>
      </c>
      <c r="C114" s="17" t="s">
        <v>205</v>
      </c>
      <c r="D114" s="46" t="s">
        <v>43</v>
      </c>
      <c r="F114" s="3"/>
      <c r="G114" s="52" t="s">
        <v>275</v>
      </c>
    </row>
    <row r="115" spans="2:7" x14ac:dyDescent="0.2">
      <c r="B115" s="45" t="s">
        <v>140</v>
      </c>
      <c r="C115" s="17" t="s">
        <v>269</v>
      </c>
      <c r="D115" s="46" t="s">
        <v>45</v>
      </c>
      <c r="F115" s="3"/>
      <c r="G115" s="51" t="s">
        <v>166</v>
      </c>
    </row>
    <row r="116" spans="2:7" x14ac:dyDescent="0.2">
      <c r="B116" s="45" t="s">
        <v>140</v>
      </c>
      <c r="C116" s="17" t="s">
        <v>276</v>
      </c>
      <c r="D116" s="46" t="s">
        <v>45</v>
      </c>
      <c r="F116" s="3"/>
      <c r="G116" s="48" t="s">
        <v>186</v>
      </c>
    </row>
    <row r="117" spans="2:7" x14ac:dyDescent="0.2">
      <c r="B117" s="45" t="s">
        <v>140</v>
      </c>
      <c r="C117" s="17" t="s">
        <v>155</v>
      </c>
      <c r="D117" s="46" t="s">
        <v>50</v>
      </c>
      <c r="F117" s="3"/>
      <c r="G117" s="51" t="s">
        <v>188</v>
      </c>
    </row>
    <row r="118" spans="2:7" x14ac:dyDescent="0.2">
      <c r="B118" s="45" t="s">
        <v>140</v>
      </c>
      <c r="C118" s="17" t="s">
        <v>240</v>
      </c>
      <c r="D118" s="46" t="s">
        <v>50</v>
      </c>
      <c r="F118" s="3"/>
      <c r="G118" s="52" t="s">
        <v>266</v>
      </c>
    </row>
    <row r="119" spans="2:7" x14ac:dyDescent="0.2">
      <c r="B119" s="45" t="s">
        <v>140</v>
      </c>
      <c r="C119" s="17" t="s">
        <v>241</v>
      </c>
      <c r="D119" s="46" t="s">
        <v>50</v>
      </c>
      <c r="F119" s="3"/>
      <c r="G119" s="52" t="s">
        <v>277</v>
      </c>
    </row>
    <row r="120" spans="2:7" x14ac:dyDescent="0.2">
      <c r="B120" s="45" t="s">
        <v>140</v>
      </c>
      <c r="C120" s="17" t="s">
        <v>250</v>
      </c>
      <c r="D120" s="46" t="s">
        <v>50</v>
      </c>
      <c r="F120" s="3"/>
      <c r="G120" s="52" t="s">
        <v>278</v>
      </c>
    </row>
    <row r="121" spans="2:7" x14ac:dyDescent="0.2">
      <c r="B121" s="45" t="s">
        <v>140</v>
      </c>
      <c r="C121" s="17" t="s">
        <v>251</v>
      </c>
      <c r="D121" s="46" t="s">
        <v>50</v>
      </c>
      <c r="F121" s="3"/>
      <c r="G121" s="51" t="s">
        <v>190</v>
      </c>
    </row>
    <row r="122" spans="2:7" x14ac:dyDescent="0.2">
      <c r="B122" s="45" t="s">
        <v>140</v>
      </c>
      <c r="C122" s="17" t="s">
        <v>279</v>
      </c>
      <c r="D122" s="46" t="s">
        <v>50</v>
      </c>
      <c r="F122" s="3"/>
      <c r="G122" s="52" t="s">
        <v>280</v>
      </c>
    </row>
    <row r="123" spans="2:7" x14ac:dyDescent="0.2">
      <c r="B123" s="45" t="s">
        <v>140</v>
      </c>
      <c r="C123" s="17" t="s">
        <v>278</v>
      </c>
      <c r="D123" s="46" t="s">
        <v>50</v>
      </c>
      <c r="F123" s="3"/>
      <c r="G123" s="51" t="s">
        <v>193</v>
      </c>
    </row>
    <row r="124" spans="2:7" x14ac:dyDescent="0.2">
      <c r="B124" s="45" t="s">
        <v>140</v>
      </c>
      <c r="C124" s="17" t="s">
        <v>281</v>
      </c>
      <c r="D124" s="46" t="s">
        <v>116</v>
      </c>
      <c r="F124" s="3"/>
      <c r="G124" s="51" t="s">
        <v>196</v>
      </c>
    </row>
    <row r="125" spans="2:7" x14ac:dyDescent="0.2">
      <c r="B125" s="45" t="s">
        <v>140</v>
      </c>
      <c r="C125" s="17" t="s">
        <v>282</v>
      </c>
      <c r="D125" s="46" t="s">
        <v>116</v>
      </c>
      <c r="F125" s="3"/>
      <c r="G125" s="52" t="s">
        <v>283</v>
      </c>
    </row>
    <row r="126" spans="2:7" x14ac:dyDescent="0.2">
      <c r="B126" s="45" t="s">
        <v>140</v>
      </c>
      <c r="C126" s="17" t="s">
        <v>284</v>
      </c>
      <c r="D126" s="46" t="s">
        <v>116</v>
      </c>
      <c r="F126" s="3"/>
      <c r="G126" s="52" t="s">
        <v>57</v>
      </c>
    </row>
    <row r="127" spans="2:7" x14ac:dyDescent="0.2">
      <c r="B127" s="45" t="s">
        <v>140</v>
      </c>
      <c r="C127" s="17" t="s">
        <v>285</v>
      </c>
      <c r="D127" s="46" t="s">
        <v>116</v>
      </c>
      <c r="G127" s="51" t="s">
        <v>197</v>
      </c>
    </row>
    <row r="128" spans="2:7" x14ac:dyDescent="0.2">
      <c r="B128" s="47" t="s">
        <v>144</v>
      </c>
      <c r="C128" s="48" t="s">
        <v>144</v>
      </c>
      <c r="D128" s="49" t="s">
        <v>104</v>
      </c>
      <c r="F128" s="3"/>
      <c r="G128" s="52" t="s">
        <v>268</v>
      </c>
    </row>
    <row r="129" spans="2:7" x14ac:dyDescent="0.2">
      <c r="B129" s="45" t="s">
        <v>148</v>
      </c>
      <c r="C129" s="17" t="s">
        <v>148</v>
      </c>
      <c r="D129" s="46" t="s">
        <v>43</v>
      </c>
      <c r="F129" s="3"/>
      <c r="G129" s="52" t="s">
        <v>281</v>
      </c>
    </row>
    <row r="130" spans="2:7" x14ac:dyDescent="0.2">
      <c r="B130" s="45" t="s">
        <v>148</v>
      </c>
      <c r="C130" s="17" t="s">
        <v>221</v>
      </c>
      <c r="D130" s="46" t="s">
        <v>56</v>
      </c>
      <c r="F130" s="3"/>
      <c r="G130" s="52" t="s">
        <v>282</v>
      </c>
    </row>
    <row r="131" spans="2:7" x14ac:dyDescent="0.2">
      <c r="B131" s="47" t="s">
        <v>150</v>
      </c>
      <c r="C131" s="48" t="s">
        <v>150</v>
      </c>
      <c r="D131" s="49" t="s">
        <v>104</v>
      </c>
      <c r="F131" s="3"/>
      <c r="G131" s="52" t="s">
        <v>284</v>
      </c>
    </row>
    <row r="132" spans="2:7" x14ac:dyDescent="0.2">
      <c r="B132" s="45" t="s">
        <v>152</v>
      </c>
      <c r="C132" s="17" t="s">
        <v>152</v>
      </c>
      <c r="D132" s="46" t="s">
        <v>43</v>
      </c>
      <c r="F132" s="3"/>
      <c r="G132" s="52" t="s">
        <v>279</v>
      </c>
    </row>
    <row r="133" spans="2:7" x14ac:dyDescent="0.2">
      <c r="B133" s="45" t="s">
        <v>152</v>
      </c>
      <c r="C133" s="17" t="s">
        <v>223</v>
      </c>
      <c r="D133" s="46" t="s">
        <v>56</v>
      </c>
      <c r="F133" s="3"/>
      <c r="G133" s="52" t="s">
        <v>285</v>
      </c>
    </row>
    <row r="134" spans="2:7" x14ac:dyDescent="0.2">
      <c r="B134" s="45" t="s">
        <v>152</v>
      </c>
      <c r="C134" s="17" t="s">
        <v>286</v>
      </c>
      <c r="D134" s="46" t="s">
        <v>45</v>
      </c>
      <c r="F134" s="3"/>
      <c r="G134" s="51" t="s">
        <v>235</v>
      </c>
    </row>
    <row r="135" spans="2:7" x14ac:dyDescent="0.2">
      <c r="B135" s="45" t="s">
        <v>152</v>
      </c>
      <c r="C135" s="17" t="s">
        <v>133</v>
      </c>
      <c r="D135" s="46" t="s">
        <v>50</v>
      </c>
      <c r="F135" s="3"/>
      <c r="G135" s="52" t="s">
        <v>287</v>
      </c>
    </row>
    <row r="136" spans="2:7" x14ac:dyDescent="0.2">
      <c r="B136" s="45" t="s">
        <v>152</v>
      </c>
      <c r="C136" s="17" t="s">
        <v>169</v>
      </c>
      <c r="D136" s="46" t="s">
        <v>50</v>
      </c>
      <c r="F136" s="3"/>
      <c r="G136" s="52" t="s">
        <v>168</v>
      </c>
    </row>
    <row r="137" spans="2:7" x14ac:dyDescent="0.2">
      <c r="B137" s="45" t="s">
        <v>152</v>
      </c>
      <c r="C137" s="17" t="s">
        <v>236</v>
      </c>
      <c r="D137" s="46" t="s">
        <v>50</v>
      </c>
      <c r="F137" s="3"/>
      <c r="G137" s="52" t="s">
        <v>270</v>
      </c>
    </row>
    <row r="138" spans="2:7" x14ac:dyDescent="0.2">
      <c r="B138" s="45" t="s">
        <v>152</v>
      </c>
      <c r="C138" s="17" t="s">
        <v>267</v>
      </c>
      <c r="D138" s="46" t="s">
        <v>50</v>
      </c>
      <c r="F138" s="3"/>
      <c r="G138" s="51" t="s">
        <v>237</v>
      </c>
    </row>
    <row r="139" spans="2:7" x14ac:dyDescent="0.2">
      <c r="B139" s="45" t="s">
        <v>152</v>
      </c>
      <c r="C139" s="17" t="s">
        <v>288</v>
      </c>
      <c r="D139" s="46" t="s">
        <v>50</v>
      </c>
      <c r="F139" s="3"/>
      <c r="G139" s="52" t="s">
        <v>289</v>
      </c>
    </row>
    <row r="140" spans="2:7" x14ac:dyDescent="0.2">
      <c r="B140" s="47" t="s">
        <v>154</v>
      </c>
      <c r="C140" s="48" t="s">
        <v>154</v>
      </c>
      <c r="D140" s="49" t="s">
        <v>104</v>
      </c>
      <c r="F140" s="3"/>
      <c r="G140" s="52" t="s">
        <v>60</v>
      </c>
    </row>
    <row r="141" spans="2:7" x14ac:dyDescent="0.2">
      <c r="B141" s="47" t="s">
        <v>154</v>
      </c>
      <c r="C141" s="48" t="s">
        <v>290</v>
      </c>
      <c r="D141" s="49" t="s">
        <v>45</v>
      </c>
      <c r="F141" s="3"/>
      <c r="G141" s="52" t="s">
        <v>291</v>
      </c>
    </row>
    <row r="142" spans="2:7" x14ac:dyDescent="0.2">
      <c r="B142" s="45" t="s">
        <v>157</v>
      </c>
      <c r="C142" s="17" t="s">
        <v>157</v>
      </c>
      <c r="D142" s="46" t="s">
        <v>43</v>
      </c>
      <c r="F142" s="3"/>
      <c r="G142" s="51" t="s">
        <v>170</v>
      </c>
    </row>
    <row r="143" spans="2:7" x14ac:dyDescent="0.2">
      <c r="B143" s="45" t="s">
        <v>157</v>
      </c>
      <c r="C143" s="17" t="s">
        <v>231</v>
      </c>
      <c r="D143" s="46" t="s">
        <v>104</v>
      </c>
      <c r="F143" s="3"/>
      <c r="G143" s="52" t="s">
        <v>225</v>
      </c>
    </row>
    <row r="144" spans="2:7" x14ac:dyDescent="0.2">
      <c r="B144" s="45" t="s">
        <v>157</v>
      </c>
      <c r="C144" s="17" t="s">
        <v>283</v>
      </c>
      <c r="D144" s="46" t="s">
        <v>104</v>
      </c>
      <c r="F144" s="3"/>
      <c r="G144" s="52" t="s">
        <v>172</v>
      </c>
    </row>
    <row r="145" spans="1:7" x14ac:dyDescent="0.2">
      <c r="B145" s="45" t="s">
        <v>157</v>
      </c>
      <c r="C145" s="17" t="s">
        <v>232</v>
      </c>
      <c r="D145" s="46" t="s">
        <v>45</v>
      </c>
      <c r="F145" s="3"/>
      <c r="G145" s="51" t="s">
        <v>174</v>
      </c>
    </row>
    <row r="146" spans="1:7" x14ac:dyDescent="0.2">
      <c r="B146" s="45" t="s">
        <v>157</v>
      </c>
      <c r="C146" s="17" t="s">
        <v>277</v>
      </c>
      <c r="D146" s="46" t="s">
        <v>45</v>
      </c>
      <c r="F146" s="3"/>
      <c r="G146" s="52" t="s">
        <v>176</v>
      </c>
    </row>
    <row r="147" spans="1:7" x14ac:dyDescent="0.2">
      <c r="B147" s="45" t="s">
        <v>157</v>
      </c>
      <c r="C147" s="17" t="s">
        <v>292</v>
      </c>
      <c r="D147" s="46" t="s">
        <v>45</v>
      </c>
      <c r="F147" s="3"/>
      <c r="G147" s="52" t="s">
        <v>226</v>
      </c>
    </row>
    <row r="148" spans="1:7" x14ac:dyDescent="0.2">
      <c r="B148" s="45" t="s">
        <v>157</v>
      </c>
      <c r="C148" s="17" t="s">
        <v>289</v>
      </c>
      <c r="D148" s="46" t="s">
        <v>50</v>
      </c>
      <c r="F148" s="3"/>
      <c r="G148" s="52" t="s">
        <v>293</v>
      </c>
    </row>
    <row r="149" spans="1:7" x14ac:dyDescent="0.2">
      <c r="A149"/>
      <c r="B149" s="45" t="s">
        <v>157</v>
      </c>
      <c r="C149" s="17" t="s">
        <v>294</v>
      </c>
      <c r="D149" s="46" t="s">
        <v>50</v>
      </c>
      <c r="F149" s="3"/>
      <c r="G149" s="51" t="s">
        <v>179</v>
      </c>
    </row>
    <row r="150" spans="1:7" x14ac:dyDescent="0.2">
      <c r="A150"/>
      <c r="B150" s="45" t="s">
        <v>157</v>
      </c>
      <c r="C150" s="17" t="s">
        <v>295</v>
      </c>
      <c r="D150" s="46" t="s">
        <v>50</v>
      </c>
      <c r="F150" s="3"/>
      <c r="G150" s="52" t="s">
        <v>181</v>
      </c>
    </row>
    <row r="151" spans="1:7" x14ac:dyDescent="0.2">
      <c r="A151"/>
      <c r="B151" s="45" t="s">
        <v>157</v>
      </c>
      <c r="C151" s="52" t="s">
        <v>296</v>
      </c>
      <c r="D151" s="46" t="s">
        <v>56</v>
      </c>
      <c r="F151" s="3"/>
      <c r="G151" s="51" t="s">
        <v>184</v>
      </c>
    </row>
    <row r="152" spans="1:7" x14ac:dyDescent="0.2">
      <c r="A152"/>
      <c r="B152" s="47" t="s">
        <v>159</v>
      </c>
      <c r="C152" s="48" t="s">
        <v>246</v>
      </c>
      <c r="D152" s="49" t="s">
        <v>43</v>
      </c>
      <c r="F152" s="3"/>
      <c r="G152" s="52" t="s">
        <v>297</v>
      </c>
    </row>
    <row r="153" spans="1:7" x14ac:dyDescent="0.2">
      <c r="A153"/>
      <c r="B153" s="47" t="s">
        <v>159</v>
      </c>
      <c r="C153" s="48" t="s">
        <v>207</v>
      </c>
      <c r="D153" s="49" t="s">
        <v>50</v>
      </c>
      <c r="F153" s="3"/>
      <c r="G153" s="52" t="s">
        <v>298</v>
      </c>
    </row>
    <row r="154" spans="1:7" x14ac:dyDescent="0.2">
      <c r="B154" s="47" t="s">
        <v>159</v>
      </c>
      <c r="C154" s="48" t="s">
        <v>230</v>
      </c>
      <c r="D154" s="49" t="s">
        <v>50</v>
      </c>
      <c r="F154" s="3"/>
      <c r="G154" s="51" t="s">
        <v>299</v>
      </c>
    </row>
    <row r="155" spans="1:7" x14ac:dyDescent="0.2">
      <c r="B155" s="47" t="s">
        <v>159</v>
      </c>
      <c r="C155" s="48" t="s">
        <v>257</v>
      </c>
      <c r="D155" s="49" t="s">
        <v>50</v>
      </c>
      <c r="F155" s="3"/>
      <c r="G155" s="51" t="s">
        <v>300</v>
      </c>
    </row>
    <row r="156" spans="1:7" x14ac:dyDescent="0.2">
      <c r="B156" s="47" t="s">
        <v>159</v>
      </c>
      <c r="C156" s="48" t="s">
        <v>253</v>
      </c>
      <c r="D156" s="49" t="s">
        <v>50</v>
      </c>
      <c r="F156" s="3"/>
      <c r="G156" s="52" t="s">
        <v>294</v>
      </c>
    </row>
    <row r="157" spans="1:7" x14ac:dyDescent="0.2">
      <c r="B157" s="47" t="s">
        <v>159</v>
      </c>
      <c r="C157" s="48" t="s">
        <v>301</v>
      </c>
      <c r="D157" s="49" t="s">
        <v>50</v>
      </c>
      <c r="F157" s="3"/>
      <c r="G157" s="51" t="s">
        <v>302</v>
      </c>
    </row>
    <row r="158" spans="1:7" x14ac:dyDescent="0.2">
      <c r="B158" s="45" t="s">
        <v>161</v>
      </c>
      <c r="C158" s="17" t="s">
        <v>161</v>
      </c>
      <c r="D158" s="46" t="s">
        <v>43</v>
      </c>
      <c r="F158" s="3"/>
      <c r="G158" s="52" t="s">
        <v>303</v>
      </c>
    </row>
    <row r="159" spans="1:7" x14ac:dyDescent="0.2">
      <c r="B159" s="45" t="s">
        <v>161</v>
      </c>
      <c r="C159" s="17" t="s">
        <v>192</v>
      </c>
      <c r="D159" s="46" t="s">
        <v>45</v>
      </c>
      <c r="F159" s="3"/>
      <c r="G159" s="51" t="s">
        <v>198</v>
      </c>
    </row>
    <row r="160" spans="1:7" x14ac:dyDescent="0.2">
      <c r="B160" s="45" t="s">
        <v>161</v>
      </c>
      <c r="C160" s="17" t="s">
        <v>195</v>
      </c>
      <c r="D160" s="46" t="s">
        <v>45</v>
      </c>
      <c r="F160" s="3"/>
      <c r="G160" s="52" t="s">
        <v>304</v>
      </c>
    </row>
    <row r="161" spans="2:7" x14ac:dyDescent="0.2">
      <c r="B161" s="45" t="s">
        <v>161</v>
      </c>
      <c r="C161" s="17" t="s">
        <v>305</v>
      </c>
      <c r="D161" s="46" t="s">
        <v>45</v>
      </c>
      <c r="F161" s="3"/>
      <c r="G161" s="51" t="s">
        <v>199</v>
      </c>
    </row>
    <row r="162" spans="2:7" x14ac:dyDescent="0.2">
      <c r="B162" s="45" t="s">
        <v>161</v>
      </c>
      <c r="C162" s="17" t="s">
        <v>306</v>
      </c>
      <c r="D162" s="46" t="s">
        <v>45</v>
      </c>
      <c r="F162" s="3"/>
      <c r="G162" s="52" t="s">
        <v>47</v>
      </c>
    </row>
    <row r="163" spans="2:7" x14ac:dyDescent="0.2">
      <c r="B163" s="45" t="s">
        <v>161</v>
      </c>
      <c r="C163" s="17" t="s">
        <v>304</v>
      </c>
      <c r="D163" s="46" t="s">
        <v>56</v>
      </c>
      <c r="F163" s="3"/>
      <c r="G163" s="51" t="s">
        <v>200</v>
      </c>
    </row>
    <row r="164" spans="2:7" x14ac:dyDescent="0.2">
      <c r="B164" s="45" t="s">
        <v>161</v>
      </c>
      <c r="C164" s="17" t="s">
        <v>123</v>
      </c>
      <c r="D164" s="46" t="s">
        <v>50</v>
      </c>
      <c r="F164" s="3"/>
      <c r="G164" s="52" t="s">
        <v>248</v>
      </c>
    </row>
    <row r="165" spans="2:7" x14ac:dyDescent="0.2">
      <c r="B165" s="45" t="s">
        <v>161</v>
      </c>
      <c r="C165" s="17" t="s">
        <v>275</v>
      </c>
      <c r="D165" s="46" t="s">
        <v>50</v>
      </c>
      <c r="F165" s="3"/>
      <c r="G165" s="52" t="s">
        <v>187</v>
      </c>
    </row>
    <row r="166" spans="2:7" x14ac:dyDescent="0.2">
      <c r="B166" s="45" t="s">
        <v>161</v>
      </c>
      <c r="C166" s="17" t="s">
        <v>280</v>
      </c>
      <c r="D166" s="46" t="s">
        <v>50</v>
      </c>
      <c r="F166" s="3"/>
      <c r="G166" s="51" t="s">
        <v>301</v>
      </c>
    </row>
    <row r="167" spans="2:7" x14ac:dyDescent="0.2">
      <c r="B167" s="45" t="s">
        <v>161</v>
      </c>
      <c r="C167" s="17" t="s">
        <v>303</v>
      </c>
      <c r="D167" s="46" t="s">
        <v>50</v>
      </c>
      <c r="F167" s="3"/>
      <c r="G167" s="52" t="s">
        <v>111</v>
      </c>
    </row>
    <row r="168" spans="2:7" x14ac:dyDescent="0.2">
      <c r="B168" s="45" t="s">
        <v>161</v>
      </c>
      <c r="C168" s="17" t="s">
        <v>307</v>
      </c>
      <c r="D168" s="46" t="s">
        <v>50</v>
      </c>
      <c r="F168" s="3"/>
      <c r="G168" s="52" t="s">
        <v>307</v>
      </c>
    </row>
    <row r="169" spans="2:7" x14ac:dyDescent="0.2">
      <c r="B169" s="47" t="s">
        <v>163</v>
      </c>
      <c r="C169" s="48" t="s">
        <v>163</v>
      </c>
      <c r="D169" s="49" t="s">
        <v>43</v>
      </c>
      <c r="F169" s="3"/>
      <c r="G169" s="51" t="s">
        <v>201</v>
      </c>
    </row>
    <row r="170" spans="2:7" x14ac:dyDescent="0.2">
      <c r="B170" s="47" t="s">
        <v>163</v>
      </c>
      <c r="C170" s="48" t="s">
        <v>244</v>
      </c>
      <c r="D170" s="49" t="s">
        <v>104</v>
      </c>
      <c r="F170" s="3"/>
      <c r="G170" s="52" t="s">
        <v>158</v>
      </c>
    </row>
    <row r="171" spans="2:7" x14ac:dyDescent="0.2">
      <c r="B171" s="47" t="s">
        <v>163</v>
      </c>
      <c r="C171" s="48" t="s">
        <v>299</v>
      </c>
      <c r="D171" s="49" t="s">
        <v>45</v>
      </c>
      <c r="F171" s="3"/>
      <c r="G171" s="52" t="s">
        <v>227</v>
      </c>
    </row>
    <row r="172" spans="2:7" x14ac:dyDescent="0.2">
      <c r="B172" s="47" t="s">
        <v>163</v>
      </c>
      <c r="C172" s="48" t="s">
        <v>300</v>
      </c>
      <c r="D172" s="49" t="s">
        <v>45</v>
      </c>
      <c r="F172" s="3"/>
      <c r="G172" s="51" t="s">
        <v>202</v>
      </c>
    </row>
    <row r="173" spans="2:7" x14ac:dyDescent="0.2">
      <c r="B173" s="47" t="s">
        <v>163</v>
      </c>
      <c r="C173" s="48" t="s">
        <v>215</v>
      </c>
      <c r="D173" s="49" t="s">
        <v>50</v>
      </c>
      <c r="F173" s="3"/>
      <c r="G173" s="51" t="s">
        <v>203</v>
      </c>
    </row>
    <row r="174" spans="2:7" x14ac:dyDescent="0.2">
      <c r="B174" s="47" t="s">
        <v>163</v>
      </c>
      <c r="C174" s="48" t="s">
        <v>247</v>
      </c>
      <c r="D174" s="49" t="s">
        <v>50</v>
      </c>
      <c r="F174" s="3"/>
      <c r="G174" s="52" t="s">
        <v>219</v>
      </c>
    </row>
    <row r="175" spans="2:7" x14ac:dyDescent="0.2">
      <c r="B175" s="47" t="s">
        <v>163</v>
      </c>
      <c r="C175" s="48" t="s">
        <v>249</v>
      </c>
      <c r="D175" s="49" t="s">
        <v>50</v>
      </c>
      <c r="F175" s="3"/>
      <c r="G175" s="52" t="s">
        <v>229</v>
      </c>
    </row>
    <row r="176" spans="2:7" x14ac:dyDescent="0.2">
      <c r="B176" s="47" t="s">
        <v>163</v>
      </c>
      <c r="C176" s="48" t="s">
        <v>261</v>
      </c>
      <c r="D176" s="49" t="s">
        <v>50</v>
      </c>
      <c r="F176" s="3"/>
      <c r="G176" s="52" t="s">
        <v>305</v>
      </c>
    </row>
    <row r="177" spans="2:7" x14ac:dyDescent="0.2">
      <c r="B177" s="47" t="s">
        <v>163</v>
      </c>
      <c r="C177" s="48" t="s">
        <v>302</v>
      </c>
      <c r="D177" s="49" t="s">
        <v>50</v>
      </c>
      <c r="F177" s="3"/>
      <c r="G177" s="51" t="s">
        <v>204</v>
      </c>
    </row>
    <row r="178" spans="2:7" x14ac:dyDescent="0.2">
      <c r="B178" s="47" t="s">
        <v>163</v>
      </c>
      <c r="C178" s="48" t="s">
        <v>308</v>
      </c>
      <c r="D178" s="49" t="s">
        <v>50</v>
      </c>
      <c r="F178" s="3"/>
      <c r="G178" s="52" t="s">
        <v>220</v>
      </c>
    </row>
    <row r="179" spans="2:7" x14ac:dyDescent="0.2">
      <c r="B179" s="45" t="s">
        <v>165</v>
      </c>
      <c r="C179" s="17" t="s">
        <v>165</v>
      </c>
      <c r="D179" s="46" t="s">
        <v>43</v>
      </c>
      <c r="F179" s="3"/>
      <c r="G179" s="52" t="s">
        <v>309</v>
      </c>
    </row>
    <row r="180" spans="2:7" x14ac:dyDescent="0.2">
      <c r="B180" s="45" t="s">
        <v>165</v>
      </c>
      <c r="C180" s="17" t="s">
        <v>185</v>
      </c>
      <c r="D180" s="46" t="s">
        <v>45</v>
      </c>
      <c r="F180" s="3"/>
      <c r="G180" s="52" t="s">
        <v>143</v>
      </c>
    </row>
    <row r="181" spans="2:7" x14ac:dyDescent="0.2">
      <c r="B181" s="45" t="s">
        <v>165</v>
      </c>
      <c r="C181" s="17" t="s">
        <v>243</v>
      </c>
      <c r="D181" s="46" t="s">
        <v>45</v>
      </c>
      <c r="F181" s="3"/>
      <c r="G181" s="51" t="s">
        <v>189</v>
      </c>
    </row>
    <row r="182" spans="2:7" x14ac:dyDescent="0.2">
      <c r="B182" s="45" t="s">
        <v>165</v>
      </c>
      <c r="C182" s="17" t="s">
        <v>245</v>
      </c>
      <c r="D182" s="46" t="s">
        <v>45</v>
      </c>
      <c r="F182" s="3"/>
      <c r="G182" s="51" t="s">
        <v>274</v>
      </c>
    </row>
    <row r="183" spans="2:7" x14ac:dyDescent="0.2">
      <c r="B183" s="45" t="s">
        <v>165</v>
      </c>
      <c r="C183" s="17" t="s">
        <v>263</v>
      </c>
      <c r="D183" s="46" t="s">
        <v>45</v>
      </c>
      <c r="F183" s="3"/>
      <c r="G183" s="52" t="s">
        <v>160</v>
      </c>
    </row>
    <row r="184" spans="2:7" x14ac:dyDescent="0.2">
      <c r="B184" s="45" t="s">
        <v>165</v>
      </c>
      <c r="C184" s="17" t="s">
        <v>293</v>
      </c>
      <c r="D184" s="46" t="s">
        <v>45</v>
      </c>
      <c r="F184" s="3"/>
      <c r="G184" s="52" t="s">
        <v>271</v>
      </c>
    </row>
    <row r="185" spans="2:7" x14ac:dyDescent="0.2">
      <c r="B185" s="45" t="s">
        <v>165</v>
      </c>
      <c r="C185" s="17" t="s">
        <v>162</v>
      </c>
      <c r="D185" s="46" t="s">
        <v>50</v>
      </c>
      <c r="F185" s="3"/>
      <c r="G185" s="52" t="s">
        <v>272</v>
      </c>
    </row>
    <row r="186" spans="2:7" x14ac:dyDescent="0.2">
      <c r="B186" s="45" t="s">
        <v>165</v>
      </c>
      <c r="C186" s="17" t="s">
        <v>182</v>
      </c>
      <c r="D186" s="46" t="s">
        <v>50</v>
      </c>
      <c r="F186" s="3"/>
      <c r="G186" s="51" t="s">
        <v>206</v>
      </c>
    </row>
    <row r="187" spans="2:7" x14ac:dyDescent="0.2">
      <c r="B187" s="45" t="s">
        <v>165</v>
      </c>
      <c r="C187" s="17" t="s">
        <v>256</v>
      </c>
      <c r="D187" s="46" t="s">
        <v>50</v>
      </c>
      <c r="F187" s="3"/>
      <c r="G187" s="51" t="s">
        <v>238</v>
      </c>
    </row>
    <row r="188" spans="2:7" x14ac:dyDescent="0.2">
      <c r="B188" s="45" t="s">
        <v>165</v>
      </c>
      <c r="C188" s="17" t="s">
        <v>260</v>
      </c>
      <c r="D188" s="46" t="s">
        <v>50</v>
      </c>
      <c r="F188" s="3"/>
      <c r="G188" s="52" t="s">
        <v>292</v>
      </c>
    </row>
    <row r="189" spans="2:7" x14ac:dyDescent="0.2">
      <c r="B189" s="45" t="s">
        <v>165</v>
      </c>
      <c r="C189" s="17" t="s">
        <v>265</v>
      </c>
      <c r="D189" s="46" t="s">
        <v>50</v>
      </c>
      <c r="F189" s="3"/>
      <c r="G189" s="52" t="s">
        <v>296</v>
      </c>
    </row>
    <row r="190" spans="2:7" x14ac:dyDescent="0.2">
      <c r="B190" s="45" t="s">
        <v>165</v>
      </c>
      <c r="C190" s="17" t="s">
        <v>298</v>
      </c>
      <c r="D190" s="46" t="s">
        <v>50</v>
      </c>
      <c r="F190" s="3"/>
      <c r="G190" s="52" t="s">
        <v>276</v>
      </c>
    </row>
    <row r="191" spans="2:7" x14ac:dyDescent="0.2">
      <c r="B191" s="45" t="s">
        <v>165</v>
      </c>
      <c r="C191" s="17" t="s">
        <v>310</v>
      </c>
      <c r="D191" s="46" t="s">
        <v>50</v>
      </c>
      <c r="F191" s="3"/>
      <c r="G191" s="52" t="s">
        <v>306</v>
      </c>
    </row>
    <row r="192" spans="2:7" x14ac:dyDescent="0.2">
      <c r="B192" s="47" t="s">
        <v>166</v>
      </c>
      <c r="C192" s="48" t="s">
        <v>166</v>
      </c>
      <c r="D192" s="49" t="s">
        <v>104</v>
      </c>
      <c r="F192" s="3"/>
      <c r="G192" s="52" t="s">
        <v>295</v>
      </c>
    </row>
    <row r="193" spans="2:7" x14ac:dyDescent="0.2">
      <c r="B193" s="45" t="s">
        <v>168</v>
      </c>
      <c r="C193" s="17" t="s">
        <v>168</v>
      </c>
      <c r="D193" s="46" t="s">
        <v>43</v>
      </c>
      <c r="F193" s="3"/>
      <c r="G193" s="51" t="s">
        <v>259</v>
      </c>
    </row>
    <row r="194" spans="2:7" x14ac:dyDescent="0.2">
      <c r="B194" s="45" t="s">
        <v>168</v>
      </c>
      <c r="C194" s="17" t="s">
        <v>309</v>
      </c>
      <c r="D194" s="46" t="s">
        <v>50</v>
      </c>
      <c r="F194" s="3"/>
      <c r="G194" s="51" t="s">
        <v>255</v>
      </c>
    </row>
    <row r="195" spans="2:7" x14ac:dyDescent="0.2">
      <c r="B195" s="45" t="s">
        <v>168</v>
      </c>
      <c r="C195" s="17" t="s">
        <v>287</v>
      </c>
      <c r="D195" s="46" t="s">
        <v>50</v>
      </c>
      <c r="F195" s="3"/>
      <c r="G195" s="51" t="s">
        <v>208</v>
      </c>
    </row>
    <row r="196" spans="2:7" x14ac:dyDescent="0.2">
      <c r="B196" s="45" t="s">
        <v>168</v>
      </c>
      <c r="C196" s="17" t="s">
        <v>297</v>
      </c>
      <c r="D196" s="46" t="s">
        <v>50</v>
      </c>
      <c r="F196" s="3"/>
      <c r="G196" s="52" t="s">
        <v>191</v>
      </c>
    </row>
    <row r="197" spans="2:7" x14ac:dyDescent="0.2">
      <c r="B197" s="47" t="s">
        <v>170</v>
      </c>
      <c r="C197" s="48" t="s">
        <v>170</v>
      </c>
      <c r="D197" s="49" t="s">
        <v>104</v>
      </c>
      <c r="F197" s="3"/>
      <c r="G197" s="51" t="s">
        <v>194</v>
      </c>
    </row>
    <row r="198" spans="2:7" x14ac:dyDescent="0.2">
      <c r="B198" s="45" t="s">
        <v>172</v>
      </c>
      <c r="C198" s="17" t="s">
        <v>172</v>
      </c>
      <c r="D198" s="46" t="s">
        <v>104</v>
      </c>
      <c r="F198" s="3"/>
      <c r="G198" s="51" t="s">
        <v>290</v>
      </c>
    </row>
    <row r="199" spans="2:7" x14ac:dyDescent="0.2">
      <c r="B199" s="47" t="s">
        <v>174</v>
      </c>
      <c r="C199" s="48" t="s">
        <v>174</v>
      </c>
      <c r="D199" s="49" t="s">
        <v>104</v>
      </c>
      <c r="F199" s="3"/>
      <c r="G199" s="51" t="s">
        <v>308</v>
      </c>
    </row>
    <row r="200" spans="2:7" x14ac:dyDescent="0.2">
      <c r="B200" s="45" t="s">
        <v>176</v>
      </c>
      <c r="C200" s="17" t="s">
        <v>176</v>
      </c>
      <c r="D200" s="46" t="s">
        <v>104</v>
      </c>
      <c r="F200" s="3"/>
      <c r="G200" s="52" t="s">
        <v>264</v>
      </c>
    </row>
    <row r="201" spans="2:7" x14ac:dyDescent="0.2">
      <c r="B201" s="47" t="s">
        <v>179</v>
      </c>
      <c r="C201" s="48" t="s">
        <v>179</v>
      </c>
      <c r="D201" s="49" t="s">
        <v>43</v>
      </c>
      <c r="F201" s="3"/>
      <c r="G201" s="52" t="s">
        <v>48</v>
      </c>
    </row>
    <row r="202" spans="2:7" x14ac:dyDescent="0.2">
      <c r="B202" s="45" t="s">
        <v>181</v>
      </c>
      <c r="C202" s="17" t="s">
        <v>181</v>
      </c>
      <c r="D202" s="46" t="s">
        <v>43</v>
      </c>
      <c r="F202" s="3"/>
      <c r="G202" s="51" t="s">
        <v>210</v>
      </c>
    </row>
    <row r="203" spans="2:7" x14ac:dyDescent="0.2">
      <c r="B203" s="47" t="s">
        <v>184</v>
      </c>
      <c r="C203" s="48" t="s">
        <v>184</v>
      </c>
      <c r="D203" s="49" t="s">
        <v>104</v>
      </c>
      <c r="F203" s="3"/>
      <c r="G203" s="51" t="s">
        <v>212</v>
      </c>
    </row>
    <row r="204" spans="2:7" x14ac:dyDescent="0.2">
      <c r="B204" s="45" t="s">
        <v>187</v>
      </c>
      <c r="C204" s="17" t="s">
        <v>187</v>
      </c>
      <c r="D204" s="46" t="s">
        <v>104</v>
      </c>
      <c r="F204" s="3"/>
      <c r="G204" s="51" t="s">
        <v>214</v>
      </c>
    </row>
    <row r="205" spans="2:7" x14ac:dyDescent="0.2">
      <c r="B205" s="47" t="s">
        <v>189</v>
      </c>
      <c r="C205" s="48" t="s">
        <v>189</v>
      </c>
      <c r="D205" s="49" t="s">
        <v>104</v>
      </c>
      <c r="F205" s="3"/>
      <c r="G205" s="51" t="s">
        <v>216</v>
      </c>
    </row>
    <row r="206" spans="2:7" x14ac:dyDescent="0.2">
      <c r="B206" s="45" t="s">
        <v>191</v>
      </c>
      <c r="C206" s="17" t="s">
        <v>191</v>
      </c>
      <c r="D206" s="46" t="s">
        <v>104</v>
      </c>
      <c r="F206" s="3"/>
      <c r="G206" s="52" t="s">
        <v>288</v>
      </c>
    </row>
    <row r="207" spans="2:7" x14ac:dyDescent="0.2">
      <c r="B207" s="45" t="s">
        <v>191</v>
      </c>
      <c r="C207" s="17" t="s">
        <v>291</v>
      </c>
      <c r="D207" s="46" t="s">
        <v>56</v>
      </c>
      <c r="F207" s="3"/>
      <c r="G207" s="52" t="s">
        <v>286</v>
      </c>
    </row>
    <row r="208" spans="2:7" x14ac:dyDescent="0.2">
      <c r="B208" s="53" t="s">
        <v>194</v>
      </c>
      <c r="C208" s="54" t="s">
        <v>194</v>
      </c>
      <c r="D208" s="55" t="s">
        <v>104</v>
      </c>
      <c r="F208" s="3"/>
      <c r="G208" s="59" t="s">
        <v>310</v>
      </c>
    </row>
    <row r="209" spans="6:7" x14ac:dyDescent="0.2">
      <c r="F209" s="3"/>
      <c r="G209" s="56" t="s">
        <v>311</v>
      </c>
    </row>
    <row r="210" spans="6:7" x14ac:dyDescent="0.2">
      <c r="F210" s="3"/>
    </row>
    <row r="211" spans="6:7" x14ac:dyDescent="0.2">
      <c r="F211" s="3"/>
    </row>
    <row r="212" spans="6:7" x14ac:dyDescent="0.2">
      <c r="F212" s="3"/>
    </row>
    <row r="213" spans="6:7" x14ac:dyDescent="0.2">
      <c r="F213" s="3"/>
    </row>
    <row r="214" spans="6:7" x14ac:dyDescent="0.2">
      <c r="F214" s="3"/>
    </row>
    <row r="215" spans="6:7" x14ac:dyDescent="0.2">
      <c r="F215" s="3"/>
    </row>
    <row r="216" spans="6:7" x14ac:dyDescent="0.2">
      <c r="F216" s="3"/>
    </row>
    <row r="217" spans="6:7" x14ac:dyDescent="0.2">
      <c r="F217" s="3"/>
    </row>
    <row r="218" spans="6:7" x14ac:dyDescent="0.2">
      <c r="F218" s="3"/>
    </row>
    <row r="219" spans="6:7" x14ac:dyDescent="0.2">
      <c r="F219" s="3"/>
    </row>
    <row r="220" spans="6:7" x14ac:dyDescent="0.2">
      <c r="F220" s="3"/>
    </row>
    <row r="221" spans="6:7" x14ac:dyDescent="0.2">
      <c r="F221" s="3"/>
    </row>
  </sheetData>
  <sheetProtection algorithmName="SHA-512" hashValue="de9a20cAau1Kwo0JDgC3KRHncBPts7Hg+sbeJxfo72qDpkXsfSMuG3Zh8a9cpRmy7K+gpHZ9lIK8Hrj6zLuXcg==" saltValue="QBWFmwOtX1dTSVgLC2rWmg==" spinCount="100000" sheet="1" objects="1" scenarios="1"/>
  <sortState xmlns:xlrd2="http://schemas.microsoft.com/office/spreadsheetml/2017/richdata2" ref="G2:G208">
    <sortCondition ref="G208"/>
  </sortState>
  <dataValidations count="1">
    <dataValidation operator="lessThanOrEqual" allowBlank="1" showInputMessage="1" showErrorMessage="1" error="FTE cannot be greater than Headcount_x000a_" sqref="I128:I1048576 I92:I126 G97:G127 E97:F126 E128:F159 G2:G29 G31:G82 G129:G159 E160:G162 E42:F82 G1:I1 F39:F40 E1:E41 G211:G222 I4:I12 I14:I82 E163:F1048576 G225:G1048576 G163:G209 E92:G96 F1:F37 D9 B9 B32 D32 B1:D8 B148:B160 D66 B97:D97 B98 D98 B99:D103 B104:B107 C105:D105 D104 B139 D148:D149 B108:C138 B164:D166 D160 B167 D167 B163 D163 B74:D88 D181 D190 B181 B190 B182:D189 D195 B195 B219:D1048576 B191:D194 C67:D73 B140:D147 B168:D180 D89:D96 D106:D138 B10:D31 B33:D65 B161:D162 C150:D159 B196:D208" xr:uid="{00000000-0002-0000-0200-000000000000}"/>
  </dataValidations>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C6BB3719333E694D92DDC9A88FFC3A1C" ma:contentTypeVersion="31" ma:contentTypeDescription="Create a new document." ma:contentTypeScope="" ma:versionID="57a536dbe1bd412a38cf5439d0d1ad56">
  <xsd:schema xmlns:xsd="http://www.w3.org/2001/XMLSchema" xmlns:xs="http://www.w3.org/2001/XMLSchema" xmlns:p="http://schemas.microsoft.com/office/2006/metadata/properties" xmlns:ns2="662745e8-e224-48e8-a2e3-254862b8c2f5" xmlns:ns3="7b9eaad8-f406-4151-9248-f333614af941" xmlns:ns4="0f50e317-d97a-4d4b-be23-be7479f90fa5" targetNamespace="http://schemas.microsoft.com/office/2006/metadata/properties" ma:root="true" ma:fieldsID="a6b4eecb71fbd489c3acc2eacd8856a2" ns2:_="" ns3:_="" ns4:_="">
    <xsd:import namespace="662745e8-e224-48e8-a2e3-254862b8c2f5"/>
    <xsd:import namespace="7b9eaad8-f406-4151-9248-f333614af941"/>
    <xsd:import namespace="0f50e317-d97a-4d4b-be23-be7479f90fa5"/>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DateTaken" minOccurs="0"/>
                <xsd:element ref="ns3:MediaServiceObjectDetectorVersions" minOccurs="0"/>
                <xsd:element ref="ns3:MediaServiceSearchProperties"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6f9def51-d1b6-40ff-847d-ce6a6ca3d49f}" ma:internalName="TaxCatchAll" ma:showField="CatchAllData" ma:web="0f50e317-d97a-4d4b-be23-be7479f90fa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6f9def51-d1b6-40ff-847d-ce6a6ca3d49f}" ma:internalName="TaxCatchAllLabel" ma:readOnly="true" ma:showField="CatchAllDataLabel" ma:web="0f50e317-d97a-4d4b-be23-be7479f90fa5">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Library  Information Services" ma:internalName="Team" ma:readOnly="false">
      <xsd:simpleType>
        <xsd:restriction base="dms:Text"/>
      </xsd:simpleType>
    </xsd:element>
    <xsd:element name="Topic" ma:index="20" nillable="true" ma:displayName="Topic" ma:default="D&amp;IA Collections &amp; resources" ma:internalName="Topic" ma:readOnly="false">
      <xsd:simpleType>
        <xsd:restriction base="dms:Text"/>
      </xsd:simpleType>
    </xsd:element>
    <xsd:element name="ddeb1fd0a9ad4436a96525d34737dc44" ma:index="21" nillable="true" ma:taxonomy="true" ma:internalName="ddeb1fd0a9ad4436a96525d34737dc44" ma:taxonomyFieldName="Distribution" ma:displayName="Distribution" ma:readOnly="false" ma:default="9;#Internal Defra Group|0867f7b3-e76e-40ca-bb1f-5ba341a49230"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readOnly="false" ma:default="8;#Core Defra|026223dd-2e56-4615-868d-7c5bfd566810"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b9eaad8-f406-4151-9248-f333614af941" elementFormDefault="qualified">
    <xsd:import namespace="http://schemas.microsoft.com/office/2006/documentManagement/types"/>
    <xsd:import namespace="http://schemas.microsoft.com/office/infopath/2007/PartnerControls"/>
    <xsd:element name="MediaServiceDateTaken" ma:index="25" nillable="true" ma:displayName="MediaServiceDateTaken" ma:hidden="true" ma:indexed="true" ma:internalName="MediaServiceDateTake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AutoTags" ma:index="34" nillable="true" ma:displayName="Tags" ma:internalName="MediaServiceAutoTags"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lcf76f155ced4ddcb4097134ff3c332f" ma:index="39"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f50e317-d97a-4d4b-be23-be7479f90fa5"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cf401361b24e474cb011be6eb76c0e76>
    <k85d23755b3a46b5a51451cf336b2e9b xmlns="662745e8-e224-48e8-a2e3-254862b8c2f5">
      <Terms xmlns="http://schemas.microsoft.com/office/infopath/2007/PartnerControls"/>
    </k85d23755b3a46b5a51451cf336b2e9b>
    <Topic xmlns="662745e8-e224-48e8-a2e3-254862b8c2f5" xsi:nil="true"/>
    <HOMigrated xmlns="662745e8-e224-48e8-a2e3-254862b8c2f5" xsi:nil="true"/>
    <ddeb1fd0a9ad4436a96525d34737dc44 xmlns="662745e8-e224-48e8-a2e3-254862b8c2f5">
      <Terms xmlns="http://schemas.microsoft.com/office/infopath/2007/PartnerControls"/>
    </ddeb1fd0a9ad4436a96525d34737dc44>
    <lae2bfa7b6474897ab4a53f76ea236c7 xmlns="662745e8-e224-48e8-a2e3-254862b8c2f5">
      <Terms xmlns="http://schemas.microsoft.com/office/infopath/2007/PartnerControls"/>
    </lae2bfa7b6474897ab4a53f76ea236c7>
    <TaxCatchAll xmlns="662745e8-e224-48e8-a2e3-254862b8c2f5" xsi:nil="true"/>
    <fe59e9859d6a491389c5b03567f5dda5 xmlns="662745e8-e224-48e8-a2e3-254862b8c2f5">
      <Terms xmlns="http://schemas.microsoft.com/office/infopath/2007/PartnerControls"/>
    </fe59e9859d6a491389c5b03567f5dda5>
    <Team xmlns="662745e8-e224-48e8-a2e3-254862b8c2f5" xsi:nil="true"/>
    <n7493b4506bf40e28c373b1e51a33445 xmlns="662745e8-e224-48e8-a2e3-254862b8c2f5">
      <Terms xmlns="http://schemas.microsoft.com/office/infopath/2007/PartnerControls"/>
    </n7493b4506bf40e28c373b1e51a33445>
    <lcf76f155ced4ddcb4097134ff3c332f xmlns="7b9eaad8-f406-4151-9248-f333614af941">
      <Terms xmlns="http://schemas.microsoft.com/office/infopath/2007/PartnerControls"/>
    </lcf76f155ced4ddcb4097134ff3c332f>
  </documentManagement>
</p:properties>
</file>

<file path=customXml/item5.xml><?xml version="1.0" encoding="utf-8"?>
<label version="1.0">
  <element uid="id_newpolicy" value=""/>
  <element uid="id_unclassified" value=""/>
</label>
</file>

<file path=customXml/itemProps1.xml><?xml version="1.0" encoding="utf-8"?>
<ds:datastoreItem xmlns:ds="http://schemas.openxmlformats.org/officeDocument/2006/customXml" ds:itemID="{2D6BA3FD-5F1C-47F7-904B-B807E5E6AC40}"/>
</file>

<file path=customXml/itemProps2.xml><?xml version="1.0" encoding="utf-8"?>
<ds:datastoreItem xmlns:ds="http://schemas.openxmlformats.org/officeDocument/2006/customXml" ds:itemID="{FC6254BC-1A33-4801-9799-120FBD079AA6}">
  <ds:schemaRefs>
    <ds:schemaRef ds:uri="Microsoft.SharePoint.Taxonomy.ContentTypeSync"/>
  </ds:schemaRefs>
</ds:datastoreItem>
</file>

<file path=customXml/itemProps3.xml><?xml version="1.0" encoding="utf-8"?>
<ds:datastoreItem xmlns:ds="http://schemas.openxmlformats.org/officeDocument/2006/customXml" ds:itemID="{DEB7F8DE-948E-438D-AD4D-9FD11B2B3579}">
  <ds:schemaRefs>
    <ds:schemaRef ds:uri="http://schemas.microsoft.com/sharepoint/v3/contenttype/forms"/>
  </ds:schemaRefs>
</ds:datastoreItem>
</file>

<file path=customXml/itemProps4.xml><?xml version="1.0" encoding="utf-8"?>
<ds:datastoreItem xmlns:ds="http://schemas.openxmlformats.org/officeDocument/2006/customXml" ds:itemID="{86B006F1-AE55-4D56-A2D9-703A88614365}">
  <ds:schemaRefs/>
</ds:datastoreItem>
</file>

<file path=customXml/itemProps5.xml><?xml version="1.0" encoding="utf-8"?>
<ds:datastoreItem xmlns:ds="http://schemas.openxmlformats.org/officeDocument/2006/customXml" ds:itemID="{23C97B82-EABE-4088-9514-83B40D0E222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11-Nov25-DefraMWMIPubdData</vt:lpstr>
      <vt:lpstr>Data fields</vt:lpstr>
      <vt:lpstr>Organisations list</vt:lpstr>
      <vt:lpstr>'Organisations list'!Extract</vt:lpstr>
      <vt:lpstr>'11-Nov25-DefraMWMIPubdData'!Print_Area</vt:lpstr>
    </vt:vector>
  </TitlesOfParts>
  <Manager/>
  <Company>Flex</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Soham Patel</dc:creator>
  <cp:keywords/>
  <dc:description/>
  <cp:lastModifiedBy>Joe Waldron</cp:lastModifiedBy>
  <cp:revision/>
  <dcterms:created xsi:type="dcterms:W3CDTF">2011-03-30T15:28:39Z</dcterms:created>
  <dcterms:modified xsi:type="dcterms:W3CDTF">2025-12-19T16:26:54Z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jDocumentSecurityLabel">
    <vt:lpwstr>UNCLASSIFIED</vt:lpwstr>
  </property>
  <property fmtid="{D5CDD505-2E9C-101B-9397-08002B2CF9AE}" pid="3" name="Document Security Label">
    <vt:lpwstr>UNCLASSIFIED</vt:lpwstr>
  </property>
  <property fmtid="{D5CDD505-2E9C-101B-9397-08002B2CF9AE}" pid="4" name="bjDocumentSecurityXML">
    <vt:lpwstr>&lt;label version="1.0"&gt;&lt;element uid="id_newpolicy" value=""/&gt;&lt;element uid="id_unclassified" value=""/&gt;&lt;/label&gt;</vt:lpwstr>
  </property>
  <property fmtid="{D5CDD505-2E9C-101B-9397-08002B2CF9AE}" pid="5" name="bjDocumentSecurityPolicyProp">
    <vt:lpwstr>UK</vt:lpwstr>
  </property>
  <property fmtid="{D5CDD505-2E9C-101B-9397-08002B2CF9AE}" pid="6" name="bjDocumentSecurityPolicyPropID">
    <vt:lpwstr>id_newpolicy</vt:lpwstr>
  </property>
  <property fmtid="{D5CDD505-2E9C-101B-9397-08002B2CF9AE}" pid="7" name="bjDocumentSecurityProp1">
    <vt:lpwstr>UNCLASSIFIED</vt:lpwstr>
  </property>
  <property fmtid="{D5CDD505-2E9C-101B-9397-08002B2CF9AE}" pid="8" name="bjSecLabelProp1ID">
    <vt:lpwstr>id_unclassified</vt:lpwstr>
  </property>
  <property fmtid="{D5CDD505-2E9C-101B-9397-08002B2CF9AE}" pid="9" name="bjDocumentSecurityProp2">
    <vt:lpwstr/>
  </property>
  <property fmtid="{D5CDD505-2E9C-101B-9397-08002B2CF9AE}" pid="10" name="bjSecLabelProp2ID">
    <vt:lpwstr/>
  </property>
  <property fmtid="{D5CDD505-2E9C-101B-9397-08002B2CF9AE}" pid="11" name="bjDocumentSecurityProp3">
    <vt:lpwstr/>
  </property>
  <property fmtid="{D5CDD505-2E9C-101B-9397-08002B2CF9AE}" pid="12" name="bjSecLabelProp3ID">
    <vt:lpwstr/>
  </property>
  <property fmtid="{D5CDD505-2E9C-101B-9397-08002B2CF9AE}" pid="13" name="eGMS.protectiveMarking">
    <vt:lpwstr/>
  </property>
  <property fmtid="{D5CDD505-2E9C-101B-9397-08002B2CF9AE}" pid="14" name="docIndexRef">
    <vt:lpwstr>c5be8327-bdee-43d4-b872-6842edc004c0</vt:lpwstr>
  </property>
  <property fmtid="{D5CDD505-2E9C-101B-9397-08002B2CF9AE}" pid="15" name="ContentTypeId">
    <vt:lpwstr>0x010100A5BF1C78D9F64B679A5EBDE1C6598EBC0100C6BB3719333E694D92DDC9A88FFC3A1C</vt:lpwstr>
  </property>
  <property fmtid="{D5CDD505-2E9C-101B-9397-08002B2CF9AE}" pid="16" name="InformationType">
    <vt:lpwstr/>
  </property>
  <property fmtid="{D5CDD505-2E9C-101B-9397-08002B2CF9AE}" pid="17" name="Distribution">
    <vt:lpwstr/>
  </property>
  <property fmtid="{D5CDD505-2E9C-101B-9397-08002B2CF9AE}" pid="18" name="MediaServiceImageTags">
    <vt:lpwstr/>
  </property>
  <property fmtid="{D5CDD505-2E9C-101B-9397-08002B2CF9AE}" pid="19" name="HOCopyrightLevel">
    <vt:lpwstr/>
  </property>
  <property fmtid="{D5CDD505-2E9C-101B-9397-08002B2CF9AE}" pid="20" name="HOGovernmentSecurityClassification">
    <vt:lpwstr/>
  </property>
  <property fmtid="{D5CDD505-2E9C-101B-9397-08002B2CF9AE}" pid="21" name="OrganisationalUnit">
    <vt:lpwstr/>
  </property>
  <property fmtid="{D5CDD505-2E9C-101B-9397-08002B2CF9AE}" pid="22" name="HOSiteType">
    <vt:lpwstr/>
  </property>
</Properties>
</file>