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trlProps/ctrlProp4.xml" ContentType="application/vnd.ms-excel.controlproperties+xml"/>
  <Override PartName="/xl/tables/table4.xml" ContentType="application/vnd.openxmlformats-officedocument.spreadsheetml.table+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tables/table5.xml" ContentType="application/vnd.openxmlformats-officedocument.spreadsheetml.table+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cameron.gadsden\Downloads\"/>
    </mc:Choice>
  </mc:AlternateContent>
  <xr:revisionPtr revIDLastSave="0" documentId="8_{B27E4259-E93E-4480-8C37-CC9BE312E4EE}" xr6:coauthVersionLast="47" xr6:coauthVersionMax="47" xr10:uidLastSave="{00000000-0000-0000-0000-000000000000}"/>
  <bookViews>
    <workbookView xWindow="28680" yWindow="-120" windowWidth="29040" windowHeight="15720" tabRatio="597" firstSheet="7" activeTab="7" xr2:uid="{F0D5F14E-8DEC-4545-BDF0-25AB3E39FB7B}"/>
  </bookViews>
  <sheets>
    <sheet name="Introduction and Guidance" sheetId="7" r:id="rId1"/>
    <sheet name="Planting Information" sheetId="1" r:id="rId2"/>
    <sheet name="Planting and NC Locations" sheetId="2" r:id="rId3"/>
    <sheet name="Contributions in Kind" sheetId="3" r:id="rId4"/>
    <sheet name="PPR Declaration" sheetId="4" r:id="rId5"/>
    <sheet name="Claim Form - Part 1 " sheetId="5" r:id="rId6"/>
    <sheet name="Claim Form - Part 2" sheetId="6" r:id="rId7"/>
    <sheet name="Maps and Photos Guidance" sheetId="8" r:id="rId8"/>
    <sheet name="Plant Healthy Nurseries" sheetId="9" state="hidden" r:id="rId9"/>
  </sheets>
  <externalReferences>
    <externalReference r:id="rId10"/>
  </externalReferences>
  <definedNames>
    <definedName name="_ftn1" localSheetId="5">'Claim Form - Part 1 '!#REF!</definedName>
    <definedName name="_ftnref1" localSheetId="5">'Claim Form - Part 1 '!#REF!</definedName>
    <definedName name="_ftnref2" localSheetId="5">'Claim Form - Part 1 '!#REF!</definedName>
    <definedName name="Large_Type_Planting">[1]Sheet2!$C$2:$C$6</definedName>
    <definedName name="ParcelList">OFFSET('[1]1 - Project Details and Scoring'!$L$17,1,0,MAX('[1]1 - Project Details and Scoring'!$K:$K),1)</definedName>
    <definedName name="Small_Tree_Error">'[1]2 - Planting Details'!#REF!</definedName>
    <definedName name="Standard_And_Small_Tree_Error">'[1]2 - Planting Details'!#REF!</definedName>
    <definedName name="SurfaceType">[1]Sheet2!$D$2:$D$5</definedName>
    <definedName name="Table_5.3__Conifer_Species__Manual_Input">#REF!</definedName>
    <definedName name="Table_5.4__Broadleaf_Species__Manual_Input">#REF!</definedName>
    <definedName name="Tree_Cover_Method">[1]Sheet2!$N$2:$N$6</definedName>
    <definedName name="TreeCover">[1]Sheet2!$F$2:$F$5</definedName>
    <definedName name="Urban_Area">[1]Sheet2!$A$2:$A$3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6" l="1"/>
  <c r="D51" i="6"/>
  <c r="E51" i="6" s="1"/>
  <c r="A50" i="6"/>
  <c r="D50" i="6"/>
  <c r="E50" i="6" s="1"/>
  <c r="A49" i="6"/>
  <c r="D49" i="6"/>
  <c r="E49" i="6" s="1"/>
  <c r="A48" i="6"/>
  <c r="D48" i="6"/>
  <c r="E48" i="6" s="1"/>
  <c r="A47" i="6"/>
  <c r="D47" i="6"/>
  <c r="E47" i="6" s="1"/>
  <c r="K40" i="2" l="1"/>
  <c r="D36" i="6"/>
  <c r="D37" i="6"/>
  <c r="D38" i="6"/>
  <c r="D39" i="6"/>
  <c r="D40" i="6"/>
  <c r="D41" i="6"/>
  <c r="D42" i="6"/>
  <c r="D43" i="6"/>
  <c r="D44" i="6"/>
  <c r="D45" i="6"/>
  <c r="D46" i="6"/>
  <c r="A36" i="6"/>
  <c r="A37" i="6"/>
  <c r="A38" i="6"/>
  <c r="A39" i="6"/>
  <c r="A40" i="6"/>
  <c r="A41" i="6"/>
  <c r="A42" i="6"/>
  <c r="A43" i="6"/>
  <c r="A44" i="6"/>
  <c r="A45" i="6"/>
  <c r="A46" i="6"/>
  <c r="E46" i="6" l="1"/>
  <c r="E45" i="6"/>
  <c r="E44" i="6"/>
  <c r="E43" i="6"/>
  <c r="E42" i="6"/>
  <c r="E41" i="6"/>
  <c r="E40" i="6"/>
  <c r="E39" i="6"/>
  <c r="E38" i="6"/>
  <c r="E37" i="6"/>
  <c r="E36" i="6"/>
  <c r="Q40" i="2"/>
  <c r="P40" i="2"/>
  <c r="O40" i="2"/>
  <c r="M40" i="2"/>
  <c r="L40" i="2"/>
  <c r="R39" i="2"/>
  <c r="N39" i="2"/>
  <c r="R38" i="2"/>
  <c r="N38" i="2"/>
  <c r="R37" i="2"/>
  <c r="N37" i="2"/>
  <c r="R36" i="2"/>
  <c r="N36" i="2"/>
  <c r="R35" i="2"/>
  <c r="N35" i="2"/>
  <c r="R34" i="2"/>
  <c r="N34" i="2"/>
  <c r="R33" i="2"/>
  <c r="N33" i="2"/>
  <c r="R32" i="2"/>
  <c r="N32" i="2"/>
  <c r="R31" i="2"/>
  <c r="N31" i="2"/>
  <c r="R30" i="2"/>
  <c r="N30" i="2"/>
  <c r="R29" i="2"/>
  <c r="N29" i="2"/>
  <c r="R28" i="2"/>
  <c r="N28" i="2"/>
  <c r="R27" i="2"/>
  <c r="N27" i="2"/>
  <c r="R26" i="2"/>
  <c r="N26" i="2"/>
  <c r="R25" i="2"/>
  <c r="N25" i="2"/>
  <c r="R24" i="2"/>
  <c r="N24" i="2"/>
  <c r="R23" i="2"/>
  <c r="N23" i="2"/>
  <c r="R22" i="2"/>
  <c r="N22" i="2"/>
  <c r="R21" i="2"/>
  <c r="N21" i="2"/>
  <c r="R20" i="2"/>
  <c r="N20" i="2"/>
  <c r="R19" i="2"/>
  <c r="N19" i="2"/>
  <c r="R18" i="2"/>
  <c r="N18" i="2"/>
  <c r="R17" i="2"/>
  <c r="N17" i="2"/>
  <c r="R16" i="2"/>
  <c r="N16" i="2"/>
  <c r="R15" i="2"/>
  <c r="N15" i="2"/>
  <c r="R14" i="2"/>
  <c r="N14" i="2"/>
  <c r="R13" i="2"/>
  <c r="N13" i="2"/>
  <c r="R12" i="2"/>
  <c r="N12" i="2"/>
  <c r="R11" i="2"/>
  <c r="N11" i="2"/>
  <c r="R10" i="2"/>
  <c r="N10" i="2"/>
  <c r="R9" i="2"/>
  <c r="N9" i="2"/>
  <c r="R8" i="2"/>
  <c r="N8" i="2"/>
  <c r="R7" i="2"/>
  <c r="N7" i="2"/>
  <c r="R6" i="2"/>
  <c r="N6" i="2"/>
  <c r="R5" i="2"/>
  <c r="N5" i="2"/>
  <c r="R4" i="2"/>
  <c r="N4" i="2"/>
  <c r="R3" i="2"/>
  <c r="R40" i="2" s="1"/>
  <c r="N3" i="2"/>
  <c r="N40" i="2" s="1"/>
  <c r="G59" i="1"/>
  <c r="K37" i="1"/>
  <c r="J37" i="1"/>
  <c r="I37" i="1"/>
  <c r="L36" i="1"/>
  <c r="L35" i="1"/>
  <c r="L34" i="1"/>
  <c r="L33" i="1"/>
  <c r="L32" i="1"/>
  <c r="L31" i="1"/>
  <c r="L30" i="1"/>
  <c r="L29" i="1"/>
  <c r="L28" i="1"/>
  <c r="L27" i="1"/>
  <c r="L26" i="1"/>
  <c r="L25" i="1"/>
  <c r="L24" i="1"/>
  <c r="K19" i="1"/>
  <c r="D28" i="6" s="1"/>
  <c r="J19" i="1"/>
  <c r="D29" i="6" s="1"/>
  <c r="I19" i="1"/>
  <c r="L18" i="1"/>
  <c r="L17" i="1"/>
  <c r="L16" i="1"/>
  <c r="L15" i="1"/>
  <c r="L14" i="1"/>
  <c r="L13" i="1"/>
  <c r="L12" i="1"/>
  <c r="L11" i="1"/>
  <c r="L10" i="1"/>
  <c r="L9" i="1"/>
  <c r="L8" i="1"/>
  <c r="L7" i="1"/>
  <c r="L6" i="1"/>
  <c r="L5" i="1"/>
  <c r="L4" i="1"/>
  <c r="D30" i="6" l="1"/>
  <c r="E30" i="6" s="1"/>
  <c r="E52" i="6"/>
  <c r="E28" i="6"/>
  <c r="L37" i="1"/>
  <c r="L19" i="1"/>
  <c r="D31" i="6" l="1"/>
  <c r="E29" i="6"/>
  <c r="E31" i="6" s="1"/>
  <c r="E55" i="6" s="1"/>
  <c r="F19" i="6" s="1"/>
  <c r="F20" i="6" s="1"/>
  <c r="F22" i="6" s="1"/>
  <c r="F21" i="6" l="1"/>
  <c r="XFD20"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<sst xmlns="http://schemas.openxmlformats.org/spreadsheetml/2006/main" count="240" uniqueCount="218">
  <si>
    <r>
      <rPr>
        <b/>
        <sz val="12"/>
        <color rgb="FF000000"/>
        <rFont val="Calibri"/>
        <family val="2"/>
        <scheme val="minor"/>
      </rPr>
      <t>Table 1.1 LATF Planting Details</t>
    </r>
    <r>
      <rPr>
        <b/>
        <sz val="11"/>
        <color rgb="FF000000"/>
        <rFont val="Calibri"/>
        <family val="2"/>
        <scheme val="minor"/>
      </rPr>
      <t xml:space="preserve">: </t>
    </r>
    <r>
      <rPr>
        <sz val="11"/>
        <color rgb="FF000000"/>
        <rFont val="Calibri"/>
        <family val="2"/>
        <scheme val="minor"/>
      </rPr>
      <t xml:space="preserve">Please complete all requested information below
</t>
    </r>
  </si>
  <si>
    <t>Planting (Year 1 or 2):</t>
  </si>
  <si>
    <t>Table 1.2: Conifer Species (manually enter the Species)</t>
  </si>
  <si>
    <t>Nursery sourced from (if not Plant Healthy Certified, choose this option and complete column I)</t>
  </si>
  <si>
    <r>
      <t xml:space="preserve">Nursery sourced from if </t>
    </r>
    <r>
      <rPr>
        <b/>
        <u/>
        <sz val="11"/>
        <rFont val="Calibri"/>
        <family val="2"/>
        <scheme val="minor"/>
      </rPr>
      <t>not</t>
    </r>
    <r>
      <rPr>
        <b/>
        <sz val="11"/>
        <rFont val="Calibri"/>
        <family val="2"/>
        <scheme val="minor"/>
      </rPr>
      <t xml:space="preserve"> Plant Healthy Certified (include nursery name and unique RtP assessment voucher reference)</t>
    </r>
  </si>
  <si>
    <t>Total No. of Whips Planted this Financial Year</t>
  </si>
  <si>
    <t>Total No. of Feathers Planted this Financial Year</t>
  </si>
  <si>
    <t>Total No. of Standard Trees Planted this Financial Year</t>
  </si>
  <si>
    <t>Total No. of Trees Planted (AUTO)</t>
  </si>
  <si>
    <t>Financial Year (e.g. 2023-24):</t>
  </si>
  <si>
    <t>Total</t>
  </si>
  <si>
    <t>Table 1.3: Broadleaf species (manually enter the species)</t>
  </si>
  <si>
    <t>Nursery sourced from if not Plant Healthy Certified (include nursery name and unique RtP assessment voucher reference)</t>
  </si>
  <si>
    <t xml:space="preserve">Table 1.4: Capital Items Acquired </t>
  </si>
  <si>
    <t>Quantity</t>
  </si>
  <si>
    <r>
      <t xml:space="preserve">Site Name
</t>
    </r>
    <r>
      <rPr>
        <sz val="11"/>
        <rFont val="Calibri"/>
        <family val="2"/>
        <scheme val="minor"/>
      </rPr>
      <t>Large sites with multiple discrete blocks of planting or single trees can be split into separate site entries if preferred</t>
    </r>
  </si>
  <si>
    <t>Photo name/reference</t>
  </si>
  <si>
    <t>Map Name/reference</t>
  </si>
  <si>
    <t>National Grid Reference</t>
  </si>
  <si>
    <t>Natural Colonisation or Planting Site?</t>
  </si>
  <si>
    <t>Planting Date (Month/Year)</t>
  </si>
  <si>
    <r>
      <rPr>
        <b/>
        <sz val="11"/>
        <color rgb="FF000000"/>
        <rFont val="Calibri"/>
        <family val="2"/>
        <scheme val="minor"/>
      </rPr>
      <t xml:space="preserve">Total Area (Ha)
</t>
    </r>
    <r>
      <rPr>
        <sz val="11"/>
        <color rgb="FF000000"/>
        <rFont val="Calibri"/>
        <family val="2"/>
        <scheme val="minor"/>
      </rPr>
      <t>This must be no greater than 0.5 Ha or it will be rejected.</t>
    </r>
  </si>
  <si>
    <t>Is This Site Publicly Accessible?</t>
  </si>
  <si>
    <r>
      <t xml:space="preserve">Does the proposed planting site fall on land located within Lower Super Output Areas (LSOAs) and Medium Super Output Areas (MSOAs) </t>
    </r>
    <r>
      <rPr>
        <b/>
        <u/>
        <sz val="11"/>
        <rFont val="Calibri"/>
        <family val="2"/>
        <scheme val="minor"/>
      </rPr>
      <t>which are within the 25% most deprived</t>
    </r>
    <r>
      <rPr>
        <b/>
        <sz val="11"/>
        <rFont val="Calibri"/>
        <family val="2"/>
        <scheme val="minor"/>
      </rPr>
      <t xml:space="preserve"> according to the national Index of Multiple Deprivation</t>
    </r>
  </si>
  <si>
    <t>Total No. of Broadleaf Whips</t>
  </si>
  <si>
    <t>Total No. of Broadleaf Feathers</t>
  </si>
  <si>
    <t>Total No. of Broadleaf Standards</t>
  </si>
  <si>
    <t>Total No. of Broadleaf Trees</t>
  </si>
  <si>
    <t>Total No. of Conifers Whips</t>
  </si>
  <si>
    <t>Total No. of Conifers Feathers</t>
  </si>
  <si>
    <t>Total No. of Conifers Standards</t>
  </si>
  <si>
    <t>Total No. of Conifer Trees</t>
  </si>
  <si>
    <t>Brook Road School Recreational Ground</t>
  </si>
  <si>
    <t>Photo 1</t>
  </si>
  <si>
    <t>Map 1</t>
  </si>
  <si>
    <t>AB 1234 5678</t>
  </si>
  <si>
    <t>Planting Site</t>
  </si>
  <si>
    <t>(January/2023)</t>
  </si>
  <si>
    <t>Partial access</t>
  </si>
  <si>
    <t>No</t>
  </si>
  <si>
    <t>3.2 Item / Activity</t>
  </si>
  <si>
    <t>Contributing Party</t>
  </si>
  <si>
    <t>Quantity (if applicable)</t>
  </si>
  <si>
    <t>Has the contribution been made, is it ongoing or is it due? (select from list)</t>
  </si>
  <si>
    <t>Comments</t>
  </si>
  <si>
    <t>e.g. Spades</t>
  </si>
  <si>
    <t>Jones DIY Store</t>
  </si>
  <si>
    <t>Contribution is ongoing</t>
  </si>
  <si>
    <t>Spades provided throughout entire planting period which saved approx. £50</t>
  </si>
  <si>
    <t>Local Authority Treescapes Fund (LATF) Claim Form 
Section 5: Claim Form - Part 1 - Details</t>
  </si>
  <si>
    <r>
      <t xml:space="preserve">To be completed by all applicants
</t>
    </r>
    <r>
      <rPr>
        <b/>
        <sz val="10"/>
        <rFont val="Verdana"/>
        <family val="2"/>
      </rPr>
      <t>Advice to Agreement Holders:</t>
    </r>
    <r>
      <rPr>
        <sz val="10"/>
        <rFont val="Verdana"/>
        <family val="2"/>
      </rPr>
      <t xml:space="preserve"> This section is for use by Lead Local Authorities awarded the Local Authority Treescapes Fund (LATF). You must use this form to claim capital costs awarded for trees and planting detailed in your previously issued LATF Grant Determination Letter or LATF Amendment Letter. This includes the LATF Post-Planting Claim (claim 2 &amp; 4 - if a 2 year planting agreement).
Guidance to help you complete this form can be found at https://www.gov.uk/government/publications/local-authority-treescape-fund-claim-form. You can also contact LATF@forestrycommission.gov.uk or call 0300 067 4177 for advice. </t>
    </r>
  </si>
  <si>
    <t>5.1 – Grant details</t>
  </si>
  <si>
    <t>Please complete all fields</t>
  </si>
  <si>
    <t>LATF Agreement Reference Number:</t>
  </si>
  <si>
    <t>Claim year (financial year):</t>
  </si>
  <si>
    <t>5.2 – Claimant details</t>
  </si>
  <si>
    <t>Contact title:</t>
  </si>
  <si>
    <t>Forename(s):</t>
  </si>
  <si>
    <t>Surname:</t>
  </si>
  <si>
    <t>Are you the lead applicant, agent or other?</t>
  </si>
  <si>
    <t>Contact telephone number:</t>
  </si>
  <si>
    <t>Contact email:</t>
  </si>
  <si>
    <t xml:space="preserve">Lead Local Authority name (to be paid):
</t>
  </si>
  <si>
    <t xml:space="preserve">Lead Local Authority address:
</t>
  </si>
  <si>
    <t>Has the Lead LA issued a Section 114 notice since application?</t>
  </si>
  <si>
    <t>5.3 – Tree Survival Rates</t>
  </si>
  <si>
    <t xml:space="preserve">Please confirm a minimum survival rate of 75% of planted trees per site. </t>
  </si>
  <si>
    <r>
      <rPr>
        <sz val="12"/>
        <rFont val="Verdana"/>
        <family val="2"/>
      </rPr>
      <t>Please complete the separate</t>
    </r>
    <r>
      <rPr>
        <b/>
        <sz val="12"/>
        <rFont val="Verdana"/>
        <family val="2"/>
      </rPr>
      <t xml:space="preserve"> Claim Declaration form </t>
    </r>
    <r>
      <rPr>
        <sz val="12"/>
        <rFont val="Verdana"/>
        <family val="2"/>
      </rPr>
      <t>and return it with this completed grant 
form to submit your claim.</t>
    </r>
  </si>
  <si>
    <t>Local Authority Treescapes Fund (LATF) Claim Form 
Section 6: Claim Form - Part 2 - Capital Costs</t>
  </si>
  <si>
    <t>)</t>
  </si>
  <si>
    <r>
      <t xml:space="preserve">6.1 Please select the relevant option below for this claim, and follow the instructions accordingly </t>
    </r>
    <r>
      <rPr>
        <sz val="14"/>
        <color rgb="FF000000"/>
        <rFont val="Verdana"/>
        <family val="2"/>
      </rPr>
      <t>(select drop-down)</t>
    </r>
    <r>
      <rPr>
        <b/>
        <sz val="14"/>
        <color rgb="FF000000"/>
        <rFont val="Verdana"/>
        <family val="2"/>
      </rPr>
      <t>:</t>
    </r>
  </si>
  <si>
    <t>I am claiming Capital Costs</t>
  </si>
  <si>
    <t>6.2 Claim 2 - Post-planting</t>
  </si>
  <si>
    <r>
      <rPr>
        <b/>
        <sz val="11"/>
        <color rgb="FF000000"/>
        <rFont val="Verdana"/>
        <family val="2"/>
      </rPr>
      <t xml:space="preserve">Please select the relevant claim option below </t>
    </r>
    <r>
      <rPr>
        <sz val="11"/>
        <color rgb="FF000000"/>
        <rFont val="Verdana"/>
        <family val="2"/>
      </rPr>
      <t>(select drop-down)</t>
    </r>
    <r>
      <rPr>
        <b/>
        <sz val="11"/>
        <color rgb="FF000000"/>
        <rFont val="Verdana"/>
        <family val="2"/>
      </rPr>
      <t>:</t>
    </r>
  </si>
  <si>
    <r>
      <t xml:space="preserve">Does your claim include planting that has been deferred from a previous year? </t>
    </r>
    <r>
      <rPr>
        <sz val="11"/>
        <color rgb="FF000000"/>
        <rFont val="Verdana"/>
        <family val="2"/>
      </rPr>
      <t>Only applies if this is a Year 2 Claim 4.</t>
    </r>
  </si>
  <si>
    <t xml:space="preserve">If Yes to the above, have you agreed a formal amendment? </t>
  </si>
  <si>
    <r>
      <t xml:space="preserve">Please indicate if this is a full claim </t>
    </r>
    <r>
      <rPr>
        <sz val="11"/>
        <color rgb="FF000000"/>
        <rFont val="Verdana"/>
        <family val="2"/>
      </rPr>
      <t>(for the remaining 50% of your agreed planting period value)</t>
    </r>
    <r>
      <rPr>
        <b/>
        <sz val="11"/>
        <color rgb="FF000000"/>
        <rFont val="Verdana"/>
        <family val="2"/>
      </rPr>
      <t xml:space="preserve"> or a partial claim </t>
    </r>
    <r>
      <rPr>
        <sz val="11"/>
        <color rgb="FF000000"/>
        <rFont val="Verdana"/>
        <family val="2"/>
      </rPr>
      <t>(if you have not completed all of this years agreed works in this financial year).</t>
    </r>
  </si>
  <si>
    <r>
      <t xml:space="preserve">TOTAL Tree/Capital Costs awarded for this financial year (excluding maintenance). </t>
    </r>
    <r>
      <rPr>
        <sz val="11"/>
        <color rgb="FF000000"/>
        <rFont val="Verdana"/>
        <family val="2"/>
      </rPr>
      <t xml:space="preserve">This is </t>
    </r>
    <r>
      <rPr>
        <sz val="10"/>
        <rFont val="Verdana Pro"/>
        <family val="2"/>
      </rPr>
      <t>detailed on your Offer of Funding/GD Letters or subsequent Amendment Letter, if applicable</t>
    </r>
    <r>
      <rPr>
        <b/>
        <sz val="11"/>
        <color rgb="FF000000"/>
        <rFont val="Verdana"/>
        <family val="2"/>
      </rPr>
      <t>. Enter manually.</t>
    </r>
  </si>
  <si>
    <r>
      <t xml:space="preserve">TOTAL Tree/Capital Costs already claimed this financial year (excluding maintenance.  </t>
    </r>
    <r>
      <rPr>
        <sz val="11"/>
        <color rgb="FF000000"/>
        <rFont val="Verdana"/>
        <family val="2"/>
      </rPr>
      <t>This should be either your Claim 1 value if this is Claim 2 or your Claim 3 value if this is Claim 4).</t>
    </r>
    <r>
      <rPr>
        <b/>
        <sz val="11"/>
        <color rgb="FF000000"/>
        <rFont val="Verdana"/>
        <family val="2"/>
      </rPr>
      <t>Enter manually.</t>
    </r>
  </si>
  <si>
    <r>
      <t xml:space="preserve">TOTAL Tree/Capital expenditure this financial year (excluding maintenance). Autofills </t>
    </r>
    <r>
      <rPr>
        <sz val="11"/>
        <color rgb="FF000000"/>
        <rFont val="Verdana"/>
        <family val="2"/>
      </rPr>
      <t>This cell calculates the total trees and capital item costs from the information you enter below</t>
    </r>
    <r>
      <rPr>
        <b/>
        <sz val="11"/>
        <color rgb="FF000000"/>
        <rFont val="Verdana"/>
        <family val="2"/>
      </rPr>
      <t>.</t>
    </r>
  </si>
  <si>
    <r>
      <t xml:space="preserve">TOTAL amount this claim is for </t>
    </r>
    <r>
      <rPr>
        <sz val="11"/>
        <color rgb="FF000000"/>
        <rFont val="Verdana"/>
        <family val="2"/>
      </rPr>
      <t xml:space="preserve">(excluding maintenance). </t>
    </r>
    <r>
      <rPr>
        <b/>
        <sz val="11"/>
        <color rgb="FF000000"/>
        <rFont val="Verdana"/>
        <family val="2"/>
      </rPr>
      <t>Autofills</t>
    </r>
    <r>
      <rPr>
        <sz val="11"/>
        <color rgb="FF000000"/>
        <rFont val="Verdana"/>
        <family val="2"/>
      </rPr>
      <t>. 
This cell will calculate your eligible claim value using the total expenditure for this financial year entered below and factoring in what was awarded for the year and what you have already been paid. If over-claiming for this claim, the value of the claim will limit to the maximum funds available this financial year. Enter the value in the cell on your Claims Declaration Form. If your total capital expenditure was covered in full by your pre-planting claim, the value will appear negative and this claim will be for £0 (enter £0 on your Claims Declaration Form in these cases).</t>
    </r>
  </si>
  <si>
    <r>
      <t xml:space="preserve">Is this post-planting claim an over-claim? Autofills. </t>
    </r>
    <r>
      <rPr>
        <sz val="10"/>
        <color rgb="FF000000"/>
        <rFont val="Verdana Pro"/>
        <family val="2"/>
      </rPr>
      <t>If cell turns red you are over-claiming, please review your tree costs and capital item expenditure below to claim within budget.</t>
    </r>
  </si>
  <si>
    <r>
      <t>If your capital costs for this financial year have been covered in full by your up-front pre-planting claim</t>
    </r>
    <r>
      <rPr>
        <sz val="11"/>
        <color rgb="FF000000"/>
        <rFont val="Verdana"/>
      </rPr>
      <t xml:space="preserve">, this claim should be entered as £0 on your Claims Declaration Form and the overpaid amount as follows will be deducted from your next claim(s) due by formal amendment. </t>
    </r>
    <r>
      <rPr>
        <b/>
        <sz val="11"/>
        <color rgb="FF000000"/>
        <rFont val="Verdana"/>
      </rPr>
      <t>Autofills.</t>
    </r>
  </si>
  <si>
    <t>Tree Costs: Please enter the ‘Cost Per Unit’ of the trees you are claiming for. This should match the costs in your original Project Cost Calculator. The ‘Number of Units’ will auto-calculate from your 'Planting Information' tab.</t>
  </si>
  <si>
    <t>A</t>
  </si>
  <si>
    <t>B</t>
  </si>
  <si>
    <t>C</t>
  </si>
  <si>
    <t>D</t>
  </si>
  <si>
    <t>E</t>
  </si>
  <si>
    <t>Item</t>
  </si>
  <si>
    <t>Unit Type</t>
  </si>
  <si>
    <t xml:space="preserve"> Cost 
Per Unit</t>
  </si>
  <si>
    <t xml:space="preserve"> Number of Units</t>
  </si>
  <si>
    <t>Total cost of item</t>
  </si>
  <si>
    <t>E.g. Tree planting</t>
  </si>
  <si>
    <t>Tree</t>
  </si>
  <si>
    <t>Standard Trees
Size (Trunk Width 10-12cm up to 16-18cm)</t>
  </si>
  <si>
    <t>Feathers
Size (Height Approx 150-175cm with side branches)</t>
  </si>
  <si>
    <t>Whips
Size (Height Approx 100-125cm)</t>
  </si>
  <si>
    <t xml:space="preserve">Other Capital Items: Please add in the ‘Unit Type’ (e.g. square metres) and ‘Cost per Unit’. This should match the costs in your original Project Cost Calculator. The 'Number of Units' will auto-calculate from your ‘Planting Information’ tab. </t>
  </si>
  <si>
    <t>TOTAL</t>
  </si>
  <si>
    <t>Amount</t>
  </si>
  <si>
    <t>TOTAL Tree/Capital Expenditure this Financial Year</t>
  </si>
  <si>
    <t>Photos submission</t>
  </si>
  <si>
    <t>Maps submission</t>
  </si>
  <si>
    <t>1. Title the photo files for your selected 10% of sites with the site name as it appears on the PPR to allow FC to quickly match the photo with the site:</t>
  </si>
  <si>
    <t>2. Create a zip file with these photos to attach to your claim submission email:</t>
  </si>
  <si>
    <t>3. Repeat this process with your map files (maps are required for 100% of planting sites).</t>
  </si>
  <si>
    <t>If you are submitting your photo files within a document label them as below:</t>
  </si>
  <si>
    <t>Wood Grove, LATF-2425-##-000-R4, 2024/01/01</t>
  </si>
  <si>
    <r>
      <rPr>
        <b/>
        <sz val="11"/>
        <color theme="1"/>
        <rFont val="Calibri"/>
        <family val="2"/>
        <scheme val="minor"/>
      </rPr>
      <t xml:space="preserve">
Mapping evidence</t>
    </r>
    <r>
      <rPr>
        <sz val="11"/>
        <color theme="1"/>
        <rFont val="Calibri"/>
        <family val="2"/>
        <scheme val="minor"/>
      </rPr>
      <t xml:space="preserve">
To help support the information you have provided on the PPR you must provide site specific maps showing your planting areas. A map should be attached for every planting site you have recorded.
Make sure you include maps for both:
•	planting works that have already been completed
•	works that are due to be completed between your PPR submission date and the end of the financial year (31 March)
You can use (Geographic Information System) GIS maps, your own map if it meets the standards below, or a base map requested through the Forestry Commission’s Map Request Service. If you use this service, the Forestry Commission will supply a blank base map for you to mark up by hand to show your proposal.
If you need a map from our Map Request Service (https://www.gov.uk/government/publications/map-request-form-forestry-commission), please request it as early as possible. We will supply base maps to applicants either by post or via email. We will not accept screenshots from internet map browsers, such as Google Maps, as base maps.</t>
    </r>
  </si>
  <si>
    <r>
      <rPr>
        <b/>
        <sz val="11"/>
        <color theme="1"/>
        <rFont val="Calibri"/>
        <family val="2"/>
        <scheme val="minor"/>
      </rPr>
      <t>Photographic evidence</t>
    </r>
    <r>
      <rPr>
        <sz val="11"/>
        <color theme="1"/>
        <rFont val="Calibri"/>
        <family val="2"/>
        <scheme val="minor"/>
      </rPr>
      <t xml:space="preserve">
-	At this stage of the funding process, you must provide relevant photos relating to planting works completed by end of the financial year.
-	Photos must be submitted for a minimum 10% of planting sites and associated capital items, clearly demonstrating the amount of planting that has taken place.
-	Photos must identify the tree planting concerned. It is your responsibility to have sufficient evidence that the investment or required management has taken place. For example, more than one photo may be needed where the work exceeds the frame or is not clearly evident from a single photo.
-	Single photos of each individual tree are not required, provided that all trees planted are evidenced within the photos taken. This will be more practical for larger-scale planting of feathers and whips. It may reduce the number of photos needed for standards if, for example, they are planted along a street and can all be identified and photographed from one angle.
</t>
    </r>
    <r>
      <rPr>
        <b/>
        <sz val="11"/>
        <color theme="1"/>
        <rFont val="Calibri"/>
        <family val="2"/>
        <scheme val="minor"/>
      </rPr>
      <t xml:space="preserve">Labelling photos
</t>
    </r>
    <r>
      <rPr>
        <sz val="11"/>
        <color theme="1"/>
        <rFont val="Calibri"/>
        <family val="2"/>
        <scheme val="minor"/>
      </rPr>
      <t xml:space="preserve">As a minimum, give each photo file a title that matches exactly the site name or ID provided in the map and PPR. This will help us to quickly identify which site the photo corresponds to. </t>
    </r>
  </si>
  <si>
    <r>
      <rPr>
        <b/>
        <sz val="11"/>
        <color theme="1"/>
        <rFont val="Calibri"/>
        <family val="2"/>
        <scheme val="minor"/>
      </rPr>
      <t>When creating a map, you must comply with the following rules:</t>
    </r>
    <r>
      <rPr>
        <sz val="11"/>
        <color theme="1"/>
        <rFont val="Calibri"/>
        <family val="2"/>
        <scheme val="minor"/>
      </rPr>
      <t xml:space="preserve">
•	maps must be based on a scale of 1:2,500 or 1:5,000
•	map must show all the land on which LATF planting has been undertaken
•	boundary of the site must be clearly marked by a coloured line
•	location of the completed or proposed work must be shown and marked with a shaded/hatched area or as individual trees, with the number of trees planted in the area listed next to each location
•	site name (as detailed on the PPR) must be shown
•	include a minimum 6 figure OS grid reference for the centre of the map, either on the map or in the PPR itself
•	map number and total number of maps (for example, ‘1 of 3’) must be visible
•	give the map file a title that clearly matches the site name or ID listed in the PPR</t>
    </r>
  </si>
  <si>
    <r>
      <rPr>
        <b/>
        <sz val="11"/>
        <color theme="1"/>
        <rFont val="Calibri"/>
        <family val="2"/>
        <scheme val="minor"/>
      </rPr>
      <t xml:space="preserve">Photographic evidence quality
</t>
    </r>
    <r>
      <rPr>
        <sz val="11"/>
        <color theme="1"/>
        <rFont val="Calibri"/>
        <family val="2"/>
        <scheme val="minor"/>
      </rPr>
      <t xml:space="preserve">
Requirements apply equally to digital photos or those supplied as printed photos. All photos must meet the following standards:
•	be in focus and clearly show the relevant capital item or environmental feature
•	if you send your images by email, please send as JPEG files
•	digital images should not be smaller than 600 x 400 pixels and ideally the image file size no larger than 400KB
•	printed photos must be no smaller than 15 cm x 10 cm
•	where possible, include a significant feature to provide authenticity (for example, building, road, pathway)</t>
    </r>
  </si>
  <si>
    <t>Adam's Apple's Nursery</t>
  </si>
  <si>
    <t>Alba Trees Plc</t>
  </si>
  <si>
    <t>Albanwise Environment Ltd</t>
  </si>
  <si>
    <t>Allensmore Nurseries Ltd</t>
  </si>
  <si>
    <t>Arbor Farm UK Ltd</t>
  </si>
  <si>
    <t>Arborforce Group Limited</t>
  </si>
  <si>
    <t>Architectural Plants Ltd</t>
  </si>
  <si>
    <t>Ardgowan Trees Limited</t>
  </si>
  <si>
    <t>Asgar Trees</t>
  </si>
  <si>
    <t>Aveland Trees Ltd</t>
  </si>
  <si>
    <t>Bannister Hall Nurseries</t>
  </si>
  <si>
    <t>Barcham Trees Plc</t>
  </si>
  <si>
    <t>Bee Happy Plants &amp; Seeds</t>
  </si>
  <si>
    <t>Bernhard's Nursery</t>
  </si>
  <si>
    <t>Blackrow Nurseries</t>
  </si>
  <si>
    <t>Bloomin Forests</t>
  </si>
  <si>
    <t>Bolghen Tree Nursery</t>
  </si>
  <si>
    <t>Boningale Ltd</t>
  </si>
  <si>
    <t>Bordon Hill Nurseries Ltd</t>
  </si>
  <si>
    <t>Bristish Hardwood Tree Nursery Ltd</t>
  </si>
  <si>
    <t>Castle Howard Tree &amp; Shrub Nursery</t>
  </si>
  <si>
    <t>Cheviot Trees Ltd</t>
  </si>
  <si>
    <t>Chew Valley Trees</t>
  </si>
  <si>
    <t>Christie Elite Nurseries Ltd</t>
  </si>
  <si>
    <t>Crocus</t>
  </si>
  <si>
    <t>Crowders Nurseries</t>
  </si>
  <si>
    <t>Cutlers Wood Ltd</t>
  </si>
  <si>
    <t>Deepdale Trees</t>
  </si>
  <si>
    <t>Derwent Treescapes Ltd</t>
  </si>
  <si>
    <t>Earley Ornamentals Ltd</t>
  </si>
  <si>
    <t>East of England Apples &amp; Orchards Project</t>
  </si>
  <si>
    <t>Elsoms Trees Ltd</t>
  </si>
  <si>
    <t>English Woodlands</t>
  </si>
  <si>
    <t>Exmoor Trees Ltd</t>
  </si>
  <si>
    <t>Forestry England</t>
  </si>
  <si>
    <t>Farlow Farm Nursery Ltd</t>
  </si>
  <si>
    <t>Farnham Common Nurseries</t>
  </si>
  <si>
    <t>Forestry and Land Scotland Nursery</t>
  </si>
  <si>
    <t>Forests with Impact</t>
  </si>
  <si>
    <t>Frank P Matthews</t>
  </si>
  <si>
    <t>Green Leaf Trees</t>
  </si>
  <si>
    <t>Green Mile Trees Ltd</t>
  </si>
  <si>
    <t>Greenwood Plants</t>
  </si>
  <si>
    <t>Griffin Nurseries</t>
  </si>
  <si>
    <t>Guernsey Clematis Nursery Ltd</t>
  </si>
  <si>
    <t>Habitat Aid Ltd</t>
  </si>
  <si>
    <t>Heart of England Forest</t>
  </si>
  <si>
    <t>Heathwood Nurseries Ltd</t>
  </si>
  <si>
    <t>Hedging Plants Direct Ltd</t>
  </si>
  <si>
    <t>Heydon Hill Tree Nurseries Ltd</t>
  </si>
  <si>
    <t>Hillier Nurseries Limited</t>
  </si>
  <si>
    <t>Hopes Grove Nurseries (Native Plants) Ltd</t>
  </si>
  <si>
    <t>J A Jones</t>
  </si>
  <si>
    <t>J and A Growers</t>
  </si>
  <si>
    <t>James Coles and Sons (Nurseries) Ltd</t>
  </si>
  <si>
    <t>Johnsons Nurseries</t>
  </si>
  <si>
    <t>Keepers Nursery</t>
  </si>
  <si>
    <t>King and Co The Tree Nursery Ltd</t>
  </si>
  <si>
    <t>Landform Consultants Ltd</t>
  </si>
  <si>
    <t>MA &amp; AJ Shallcross</t>
  </si>
  <si>
    <t>Maelor Forest Nurseries Ltd</t>
  </si>
  <si>
    <t>Majestic Trees</t>
  </si>
  <si>
    <t>Mill Farm Plants</t>
  </si>
  <si>
    <t>Mill Farm Trees</t>
  </si>
  <si>
    <t>Moor Trees</t>
  </si>
  <si>
    <t>Mycorrhizal Systems Ltd</t>
  </si>
  <si>
    <t>Myton Horticulture Spalding</t>
  </si>
  <si>
    <t>Nicholsons</t>
  </si>
  <si>
    <t>Oakover Nurseries Ltd</t>
  </si>
  <si>
    <t>Old Sodbury Tree and Plant Nursery Ltd</t>
  </si>
  <si>
    <t>Palmstead Nurseries Ltd</t>
  </si>
  <si>
    <t>Plants Ltd</t>
  </si>
  <si>
    <t>Practicality Brown Horticulture Ltd</t>
  </si>
  <si>
    <t>Prees Heath Forest Nurseries</t>
  </si>
  <si>
    <t>Premier Plant Producers</t>
  </si>
  <si>
    <t>Provender Nurseries</t>
  </si>
  <si>
    <t>R J Trees and Hedging Ltd</t>
  </si>
  <si>
    <t>Re-Genus Ltd</t>
  </si>
  <si>
    <t>Robin Tacchi Plants</t>
  </si>
  <si>
    <t>Royal Botanic Gardens Edinburgh</t>
  </si>
  <si>
    <t>Royal Botanic Bardens Kew</t>
  </si>
  <si>
    <t>Royal Horticultural Society Harlow Carr</t>
  </si>
  <si>
    <t>Royal Horticultural Society Hyde Hall</t>
  </si>
  <si>
    <t>Royal Horticultural Society Rosemoor</t>
  </si>
  <si>
    <t>Royal Horticultural Society Wisley</t>
  </si>
  <si>
    <t>RV Roger Ltd</t>
  </si>
  <si>
    <t>Rymer Trees Ltd</t>
  </si>
  <si>
    <t>Select Plants Ltd</t>
  </si>
  <si>
    <t>Tamar Trees</t>
  </si>
  <si>
    <t>The Grower</t>
  </si>
  <si>
    <t>Thorpe Trees</t>
  </si>
  <si>
    <t>Todds Nursery</t>
  </si>
  <si>
    <t>Tom Adams Fruit Tree Nursery</t>
  </si>
  <si>
    <t>Trees Please</t>
  </si>
  <si>
    <t>Treseders Nursery</t>
  </si>
  <si>
    <t>Volmary Ltd</t>
  </si>
  <si>
    <t>Walcot Organic Nursery</t>
  </si>
  <si>
    <t>Warwickshire County Council</t>
  </si>
  <si>
    <t>WeeTree Wholesale Nurseries</t>
  </si>
  <si>
    <t>Westacre Farms</t>
  </si>
  <si>
    <t>Westonbirt, The National Arboretum - Forestry England</t>
  </si>
  <si>
    <t>Wyevale Nurseries</t>
  </si>
  <si>
    <t>Wykeham Mature Plants</t>
  </si>
  <si>
    <t>Not Plant Healthy Certified - RtP Assessment Voucher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</si>
</sst>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quot;£&quot;* #,##0.00_-;_-&quot;£&quot;* &quot;-&quot;??_-;_-@_-"/>
    <numFmt numFmtId="165" formatCode="&quot;£&quot;#,##0.00"/>
  </numFmts>
  <fonts count="46">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sz val="11"/>
      <color rgb="FF000000"/>
      <name val="Calibri"/>
      <family val="2"/>
      <scheme val="minor"/>
    </font>
    <font>
      <i/>
      <sz val="11"/>
      <color theme="1"/>
      <name val="Calibri"/>
      <family val="2"/>
      <scheme val="minor"/>
    </font>
    <font>
      <b/>
      <sz val="14"/>
      <name val="Verdana"/>
      <family val="2"/>
    </font>
    <font>
      <b/>
      <i/>
      <sz val="11"/>
      <color theme="1"/>
      <name val="Verdana"/>
      <family val="2"/>
    </font>
    <font>
      <sz val="10"/>
      <name val="Verdana"/>
      <family val="2"/>
    </font>
    <font>
      <b/>
      <sz val="18"/>
      <color theme="9" tint="-0.249977111117893"/>
      <name val="Calibri"/>
      <family val="2"/>
      <scheme val="minor"/>
    </font>
    <font>
      <sz val="14"/>
      <color theme="1"/>
      <name val="Calibri"/>
      <family val="2"/>
      <scheme val="minor"/>
    </font>
    <font>
      <i/>
      <sz val="12"/>
      <color rgb="FF000000"/>
      <name val="Verdana"/>
      <family val="2"/>
    </font>
    <font>
      <b/>
      <sz val="11"/>
      <color rgb="FF000000"/>
      <name val="Verdana"/>
      <family val="2"/>
    </font>
    <font>
      <sz val="11"/>
      <color rgb="FF000000"/>
      <name val="Verdana"/>
      <family val="2"/>
    </font>
    <font>
      <b/>
      <sz val="12"/>
      <name val="Verdana"/>
      <family val="2"/>
    </font>
    <font>
      <sz val="12"/>
      <name val="Verdana"/>
      <family val="2"/>
    </font>
    <font>
      <sz val="12"/>
      <color theme="1"/>
      <name val="Calibri"/>
      <family val="2"/>
      <scheme val="minor"/>
    </font>
    <font>
      <b/>
      <sz val="14"/>
      <color rgb="FF000000"/>
      <name val="Verdana"/>
      <family val="2"/>
    </font>
    <font>
      <sz val="14"/>
      <color rgb="FF000000"/>
      <name val="Verdana"/>
      <family val="2"/>
    </font>
    <font>
      <sz val="11"/>
      <color theme="1"/>
      <name val="Verdana"/>
      <family val="2"/>
    </font>
    <font>
      <b/>
      <sz val="11"/>
      <name val="Verdana Pro"/>
      <family val="2"/>
    </font>
    <font>
      <sz val="11"/>
      <name val="Verdana Pro"/>
      <family val="2"/>
    </font>
    <font>
      <sz val="10"/>
      <name val="Verdana Pro"/>
      <family val="2"/>
    </font>
    <font>
      <sz val="10"/>
      <color rgb="FF000000"/>
      <name val="Verdana Pro"/>
      <family val="2"/>
    </font>
    <font>
      <b/>
      <i/>
      <sz val="11"/>
      <color theme="1"/>
      <name val="Arial"/>
      <family val="2"/>
    </font>
    <font>
      <b/>
      <i/>
      <sz val="12"/>
      <color theme="1"/>
      <name val="Arial"/>
      <family val="2"/>
    </font>
    <font>
      <i/>
      <sz val="10"/>
      <color theme="1"/>
      <name val="Verdana"/>
      <family val="2"/>
    </font>
    <font>
      <b/>
      <i/>
      <sz val="10"/>
      <name val="Verdana"/>
      <family val="2"/>
    </font>
    <font>
      <b/>
      <i/>
      <sz val="10"/>
      <name val="Arial"/>
      <family val="2"/>
    </font>
    <font>
      <sz val="10"/>
      <color theme="1"/>
      <name val="Calibri"/>
      <family val="2"/>
      <scheme val="minor"/>
    </font>
    <font>
      <i/>
      <sz val="10"/>
      <color theme="1"/>
      <name val="Arial"/>
      <family val="2"/>
    </font>
    <font>
      <b/>
      <i/>
      <sz val="10"/>
      <color theme="1"/>
      <name val="Arial"/>
      <family val="2"/>
    </font>
    <font>
      <b/>
      <sz val="10"/>
      <color theme="1"/>
      <name val="Arial Black"/>
      <family val="2"/>
    </font>
    <font>
      <b/>
      <sz val="11"/>
      <color theme="1"/>
      <name val="Verdana Pro"/>
      <family val="2"/>
    </font>
    <font>
      <b/>
      <u/>
      <sz val="11"/>
      <name val="Calibri"/>
      <family val="2"/>
      <scheme val="minor"/>
    </font>
    <font>
      <sz val="11"/>
      <color theme="1"/>
      <name val="Aptos"/>
      <family val="2"/>
    </font>
    <font>
      <b/>
      <sz val="11"/>
      <color rgb="FF000000"/>
      <name val="Calibri"/>
      <family val="2"/>
      <scheme val="minor"/>
    </font>
    <font>
      <i/>
      <sz val="11"/>
      <color rgb="FF000000"/>
      <name val="Calibri"/>
      <family val="2"/>
      <scheme val="minor"/>
    </font>
    <font>
      <b/>
      <sz val="11"/>
      <color theme="0"/>
      <name val="Calibri"/>
      <family val="2"/>
      <scheme val="minor"/>
    </font>
    <font>
      <b/>
      <sz val="12"/>
      <color rgb="FF000000"/>
      <name val="Calibri"/>
      <family val="2"/>
      <scheme val="minor"/>
    </font>
    <font>
      <b/>
      <sz val="10"/>
      <name val="Verdana"/>
      <family val="2"/>
    </font>
    <font>
      <b/>
      <i/>
      <sz val="11"/>
      <color theme="1"/>
      <name val="Calibri"/>
      <family val="2"/>
      <scheme val="minor"/>
    </font>
    <font>
      <b/>
      <sz val="11"/>
      <color rgb="FF000000"/>
      <name val="Verdana"/>
    </font>
    <font>
      <sz val="11"/>
      <color rgb="FF000000"/>
      <name val="Verdana"/>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top style="thin">
        <color rgb="FF000000"/>
      </top>
      <bottom/>
      <diagonal/>
    </border>
  </borders>
  <cellStyleXfs count="2">
    <xf numFmtId="0" fontId="0" fillId="0" borderId="0"/>
    <xf numFmtId="164" fontId="1" fillId="0" borderId="0" applyFont="0" applyFill="0" applyBorder="0" applyAlignment="0" applyProtection="0"/>
  </cellStyleXfs>
  <cellXfs count="223">
    <xf numFmtId="0" fontId="0" fillId="0" borderId="0" xfId="0"/>
    <xf numFmtId="0" fontId="0" fillId="2" borderId="0" xfId="0" applyFill="1"/>
    <xf numFmtId="0" fontId="0" fillId="2" borderId="0" xfId="0" applyFill="1" applyAlignment="1">
      <alignment vertical="top"/>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6" xfId="0" applyFont="1" applyFill="1" applyBorder="1" applyAlignment="1">
      <alignment horizontal="center" vertical="center"/>
    </xf>
    <xf numFmtId="0" fontId="5" fillId="5" borderId="2" xfId="0"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7" borderId="1" xfId="0" applyFont="1" applyFill="1" applyBorder="1" applyAlignment="1">
      <alignment horizontal="center"/>
    </xf>
    <xf numFmtId="0" fontId="0" fillId="8" borderId="7" xfId="0" applyFill="1" applyBorder="1" applyAlignment="1">
      <alignment horizontal="center" vertical="center"/>
    </xf>
    <xf numFmtId="0" fontId="0" fillId="8" borderId="3"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5" fillId="8" borderId="10" xfId="0" applyFont="1" applyFill="1" applyBorder="1" applyAlignment="1">
      <alignment horizontal="center"/>
    </xf>
    <xf numFmtId="0" fontId="0" fillId="2" borderId="0" xfId="0" applyFill="1" applyAlignment="1">
      <alignment horizontal="center"/>
    </xf>
    <xf numFmtId="0" fontId="6" fillId="0" borderId="0" xfId="0" applyFont="1"/>
    <xf numFmtId="0" fontId="4" fillId="4"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5" fillId="5" borderId="3" xfId="0" applyFont="1"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4" fillId="4" borderId="6" xfId="0" applyFont="1" applyFill="1" applyBorder="1" applyAlignment="1">
      <alignment horizontal="center" vertical="center"/>
    </xf>
    <xf numFmtId="0" fontId="0" fillId="5" borderId="2"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8" borderId="10" xfId="0" applyFill="1" applyBorder="1" applyAlignment="1">
      <alignment horizontal="center" vertical="center"/>
    </xf>
    <xf numFmtId="0" fontId="2" fillId="2" borderId="0" xfId="0" applyFont="1" applyFill="1"/>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2" fontId="7" fillId="9" borderId="3" xfId="0" applyNumberFormat="1" applyFont="1" applyFill="1" applyBorder="1" applyAlignment="1" applyProtection="1">
      <alignment horizontal="center" vertical="center"/>
      <protection locked="0"/>
    </xf>
    <xf numFmtId="0" fontId="7" fillId="10" borderId="3" xfId="0" applyFont="1" applyFill="1" applyBorder="1" applyAlignment="1" applyProtection="1">
      <alignment horizontal="center" vertical="center"/>
      <protection locked="0"/>
    </xf>
    <xf numFmtId="0" fontId="7" fillId="7" borderId="3" xfId="0" applyFont="1" applyFill="1" applyBorder="1" applyAlignment="1">
      <alignment horizontal="center" vertical="center"/>
    </xf>
    <xf numFmtId="0" fontId="7" fillId="9" borderId="5" xfId="0" applyFont="1"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17" fontId="0" fillId="5" borderId="3" xfId="0" applyNumberFormat="1" applyFill="1" applyBorder="1" applyAlignment="1" applyProtection="1">
      <alignment vertical="center"/>
      <protection locked="0"/>
    </xf>
    <xf numFmtId="2" fontId="0" fillId="5" borderId="3" xfId="0" applyNumberFormat="1" applyFill="1" applyBorder="1" applyAlignment="1" applyProtection="1">
      <alignment horizontal="center" vertical="center"/>
      <protection locked="0"/>
    </xf>
    <xf numFmtId="2" fontId="7" fillId="5" borderId="3" xfId="0" applyNumberFormat="1" applyFont="1" applyFill="1" applyBorder="1" applyAlignment="1" applyProtection="1">
      <alignment horizontal="center" vertical="center"/>
      <protection locked="0"/>
    </xf>
    <xf numFmtId="0" fontId="0" fillId="10" borderId="3" xfId="0" applyFill="1" applyBorder="1" applyAlignment="1" applyProtection="1">
      <alignment horizontal="center" vertical="center"/>
      <protection locked="0"/>
    </xf>
    <xf numFmtId="0" fontId="0" fillId="7" borderId="3" xfId="0" applyFill="1" applyBorder="1" applyAlignment="1">
      <alignment horizontal="center" vertical="center"/>
    </xf>
    <xf numFmtId="0" fontId="0" fillId="5" borderId="2" xfId="0" quotePrefix="1" applyFill="1" applyBorder="1" applyAlignment="1" applyProtection="1">
      <alignment horizontal="center" vertical="center"/>
      <protection locked="0"/>
    </xf>
    <xf numFmtId="0" fontId="0" fillId="10" borderId="3" xfId="0" applyFill="1" applyBorder="1" applyAlignment="1">
      <alignment horizontal="center" vertical="center"/>
    </xf>
    <xf numFmtId="0" fontId="0" fillId="5" borderId="8" xfId="0" applyFill="1" applyBorder="1" applyAlignment="1" applyProtection="1">
      <alignment vertical="center"/>
      <protection locked="0"/>
    </xf>
    <xf numFmtId="0" fontId="0" fillId="5" borderId="2" xfId="0" applyFill="1" applyBorder="1" applyAlignment="1" applyProtection="1">
      <alignment vertical="center"/>
      <protection locked="0"/>
    </xf>
    <xf numFmtId="0" fontId="7" fillId="5" borderId="3" xfId="0" applyFont="1" applyFill="1" applyBorder="1" applyAlignment="1" applyProtection="1">
      <alignment vertical="center"/>
      <protection locked="0"/>
    </xf>
    <xf numFmtId="0" fontId="7" fillId="5" borderId="3" xfId="0" applyFont="1" applyFill="1" applyBorder="1" applyAlignment="1" applyProtection="1">
      <alignment horizontal="center" vertical="center"/>
      <protection locked="0"/>
    </xf>
    <xf numFmtId="0" fontId="7" fillId="10" borderId="3" xfId="0" applyFont="1" applyFill="1" applyBorder="1" applyAlignment="1">
      <alignment horizontal="center" vertical="center"/>
    </xf>
    <xf numFmtId="0" fontId="0" fillId="8" borderId="3" xfId="0" applyFill="1" applyBorder="1" applyAlignment="1" applyProtection="1">
      <alignment vertical="center"/>
      <protection locked="0"/>
    </xf>
    <xf numFmtId="0" fontId="0" fillId="8" borderId="3" xfId="0" applyFill="1" applyBorder="1" applyAlignment="1">
      <alignmen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4" fillId="4" borderId="1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10" xfId="0" applyFont="1" applyFill="1" applyBorder="1" applyAlignment="1">
      <alignment horizontal="center" vertical="center"/>
    </xf>
    <xf numFmtId="17" fontId="7" fillId="9" borderId="10" xfId="0" applyNumberFormat="1" applyFont="1" applyFill="1" applyBorder="1" applyAlignment="1">
      <alignment horizontal="center" vertical="center"/>
    </xf>
    <xf numFmtId="0" fontId="0" fillId="5" borderId="10" xfId="0" applyFill="1" applyBorder="1" applyProtection="1">
      <protection locked="0"/>
    </xf>
    <xf numFmtId="0" fontId="0" fillId="2" borderId="0" xfId="0" applyFill="1" applyAlignment="1">
      <alignment horizontal="center" vertical="center"/>
    </xf>
    <xf numFmtId="0" fontId="0" fillId="2" borderId="0" xfId="0" applyFill="1" applyAlignment="1">
      <alignment wrapText="1"/>
    </xf>
    <xf numFmtId="0" fontId="0" fillId="2" borderId="0" xfId="0" applyFill="1" applyAlignment="1">
      <alignment horizontal="center" vertical="center" wrapText="1"/>
    </xf>
    <xf numFmtId="0" fontId="0" fillId="0" borderId="0" xfId="0" applyAlignment="1">
      <alignment vertical="center"/>
    </xf>
    <xf numFmtId="0" fontId="9" fillId="2" borderId="0" xfId="0" applyFont="1" applyFill="1" applyAlignment="1">
      <alignment vertical="center"/>
    </xf>
    <xf numFmtId="0" fontId="11" fillId="2" borderId="0" xfId="0" applyFont="1" applyFill="1"/>
    <xf numFmtId="0" fontId="12" fillId="0" borderId="0" xfId="0" applyFont="1"/>
    <xf numFmtId="0" fontId="13" fillId="0" borderId="0" xfId="0" applyFont="1" applyAlignment="1">
      <alignment horizontal="right" vertical="center"/>
    </xf>
    <xf numFmtId="0" fontId="14" fillId="13" borderId="3" xfId="0" applyFont="1" applyFill="1" applyBorder="1" applyAlignment="1">
      <alignment vertical="center" wrapText="1"/>
    </xf>
    <xf numFmtId="0" fontId="0" fillId="0" borderId="3" xfId="0" applyBorder="1" applyAlignment="1" applyProtection="1">
      <alignment vertical="top"/>
      <protection locked="0"/>
    </xf>
    <xf numFmtId="0" fontId="0" fillId="0" borderId="0" xfId="0" applyAlignment="1">
      <alignment vertical="top"/>
    </xf>
    <xf numFmtId="0" fontId="15" fillId="11" borderId="3" xfId="0" applyFont="1" applyFill="1" applyBorder="1" applyAlignment="1" applyProtection="1">
      <alignment horizontal="center" vertical="center" wrapText="1"/>
      <protection locked="0"/>
    </xf>
    <xf numFmtId="0" fontId="14" fillId="0" borderId="0" xfId="0" applyFont="1" applyAlignment="1">
      <alignment vertical="top" wrapText="1"/>
    </xf>
    <xf numFmtId="0" fontId="15" fillId="0" borderId="0" xfId="0" applyFont="1" applyAlignment="1">
      <alignment horizontal="center" vertical="top" wrapText="1"/>
    </xf>
    <xf numFmtId="0" fontId="14" fillId="13" borderId="3" xfId="0" applyFont="1" applyFill="1" applyBorder="1" applyAlignment="1">
      <alignment vertical="top" wrapText="1"/>
    </xf>
    <xf numFmtId="0" fontId="15" fillId="11" borderId="3" xfId="0" applyFont="1" applyFill="1" applyBorder="1" applyAlignment="1" applyProtection="1">
      <alignment horizontal="center" vertical="top" wrapText="1"/>
      <protection locked="0"/>
    </xf>
    <xf numFmtId="0" fontId="14" fillId="13" borderId="5" xfId="0" applyFont="1" applyFill="1" applyBorder="1" applyAlignment="1">
      <alignment vertical="top" wrapText="1"/>
    </xf>
    <xf numFmtId="0" fontId="14" fillId="14" borderId="0" xfId="0" applyFont="1" applyFill="1" applyAlignment="1">
      <alignment vertical="top" wrapText="1"/>
    </xf>
    <xf numFmtId="0" fontId="0" fillId="14" borderId="0" xfId="0" applyFill="1"/>
    <xf numFmtId="0" fontId="15" fillId="5" borderId="3" xfId="0" applyFont="1" applyFill="1" applyBorder="1" applyAlignment="1" applyProtection="1">
      <alignment horizontal="center" vertical="top" wrapText="1"/>
      <protection locked="0"/>
    </xf>
    <xf numFmtId="0" fontId="16" fillId="0" borderId="0" xfId="0" applyFont="1" applyAlignment="1">
      <alignment vertical="center" wrapText="1"/>
    </xf>
    <xf numFmtId="0" fontId="18" fillId="0" borderId="0" xfId="0" applyFont="1" applyAlignment="1">
      <alignment vertical="center" wrapText="1"/>
    </xf>
    <xf numFmtId="0" fontId="8" fillId="2" borderId="0" xfId="0" applyFont="1" applyFill="1" applyAlignment="1">
      <alignment horizontal="center" vertical="center" wrapText="1"/>
    </xf>
    <xf numFmtId="0" fontId="12" fillId="0" borderId="15" xfId="0" applyFont="1" applyBorder="1"/>
    <xf numFmtId="0" fontId="0" fillId="0" borderId="16" xfId="0" applyBorder="1"/>
    <xf numFmtId="0" fontId="0" fillId="0" borderId="15" xfId="0" applyBorder="1"/>
    <xf numFmtId="0" fontId="23" fillId="2" borderId="15" xfId="0" applyFont="1" applyFill="1" applyBorder="1" applyAlignment="1">
      <alignment horizontal="left" vertical="center" wrapText="1"/>
    </xf>
    <xf numFmtId="0" fontId="23" fillId="2" borderId="0" xfId="0" applyFont="1" applyFill="1" applyAlignment="1">
      <alignment horizontal="left" vertical="center" wrapText="1"/>
    </xf>
    <xf numFmtId="165" fontId="0" fillId="0" borderId="0" xfId="0" applyNumberFormat="1"/>
    <xf numFmtId="0" fontId="23" fillId="2" borderId="16" xfId="0" applyFont="1" applyFill="1" applyBorder="1" applyAlignment="1">
      <alignment horizontal="left" vertical="center" wrapText="1"/>
    </xf>
    <xf numFmtId="0" fontId="23" fillId="2" borderId="0" xfId="0" applyFont="1" applyFill="1" applyAlignment="1">
      <alignment vertical="center"/>
    </xf>
    <xf numFmtId="0" fontId="23" fillId="2" borderId="16" xfId="0" applyFont="1" applyFill="1" applyBorder="1" applyAlignment="1">
      <alignment vertical="center"/>
    </xf>
    <xf numFmtId="49" fontId="26" fillId="15" borderId="24" xfId="0" applyNumberFormat="1" applyFont="1" applyFill="1" applyBorder="1"/>
    <xf numFmtId="49" fontId="26" fillId="15" borderId="3" xfId="0" applyNumberFormat="1" applyFont="1" applyFill="1" applyBorder="1" applyAlignment="1">
      <alignment horizontal="center"/>
    </xf>
    <xf numFmtId="164" fontId="26" fillId="15" borderId="3" xfId="0" applyNumberFormat="1" applyFont="1" applyFill="1" applyBorder="1" applyAlignment="1">
      <alignment horizontal="center"/>
    </xf>
    <xf numFmtId="49" fontId="27" fillId="2" borderId="24" xfId="0" applyNumberFormat="1" applyFont="1" applyFill="1" applyBorder="1" applyAlignment="1">
      <alignment horizontal="left" vertical="center"/>
    </xf>
    <xf numFmtId="49" fontId="27" fillId="2" borderId="3" xfId="0" applyNumberFormat="1" applyFont="1" applyFill="1" applyBorder="1" applyAlignment="1">
      <alignment vertical="center" wrapText="1"/>
    </xf>
    <xf numFmtId="164"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27" fillId="8" borderId="24" xfId="0" applyNumberFormat="1" applyFont="1" applyFill="1" applyBorder="1" applyAlignment="1">
      <alignment horizontal="left" vertical="center"/>
    </xf>
    <xf numFmtId="49" fontId="27" fillId="8" borderId="3" xfId="0" applyNumberFormat="1" applyFont="1" applyFill="1" applyBorder="1" applyAlignment="1">
      <alignment vertical="center"/>
    </xf>
    <xf numFmtId="164" fontId="27" fillId="8" borderId="3" xfId="0" applyNumberFormat="1" applyFont="1" applyFill="1" applyBorder="1" applyAlignment="1">
      <alignment horizontal="center" vertical="center" wrapText="1"/>
    </xf>
    <xf numFmtId="1" fontId="27" fillId="8" borderId="3" xfId="0" applyNumberFormat="1" applyFont="1" applyFill="1" applyBorder="1" applyAlignment="1">
      <alignment horizontal="center" vertical="center" wrapText="1"/>
    </xf>
    <xf numFmtId="164" fontId="27" fillId="8" borderId="3" xfId="1" applyFont="1" applyFill="1" applyBorder="1" applyAlignment="1" applyProtection="1">
      <alignment horizontal="center" vertical="center" wrapText="1"/>
    </xf>
    <xf numFmtId="49" fontId="28" fillId="2" borderId="24" xfId="0" applyNumberFormat="1" applyFont="1" applyFill="1" applyBorder="1" applyAlignment="1">
      <alignment horizontal="left" vertical="center" wrapText="1"/>
    </xf>
    <xf numFmtId="49" fontId="28" fillId="2" borderId="3" xfId="0" applyNumberFormat="1" applyFont="1" applyFill="1" applyBorder="1" applyAlignment="1">
      <alignment horizontal="left" vertical="center"/>
    </xf>
    <xf numFmtId="164" fontId="28" fillId="5" borderId="3" xfId="0" applyNumberFormat="1" applyFont="1" applyFill="1" applyBorder="1" applyAlignment="1" applyProtection="1">
      <alignment horizontal="center" vertical="center" wrapText="1"/>
      <protection locked="0"/>
    </xf>
    <xf numFmtId="164" fontId="28" fillId="8" borderId="3" xfId="1" applyFont="1" applyFill="1" applyBorder="1" applyAlignment="1" applyProtection="1">
      <alignment horizontal="center" vertical="center" wrapText="1"/>
    </xf>
    <xf numFmtId="0" fontId="24" fillId="2" borderId="0" xfId="0" applyFont="1" applyFill="1" applyAlignment="1">
      <alignment horizontal="left" vertical="center" wrapText="1"/>
    </xf>
    <xf numFmtId="0" fontId="24" fillId="2" borderId="16" xfId="0" applyFont="1" applyFill="1" applyBorder="1" applyAlignment="1">
      <alignment horizontal="left" vertical="center" wrapText="1"/>
    </xf>
    <xf numFmtId="49" fontId="28" fillId="0" borderId="24" xfId="0" applyNumberFormat="1" applyFont="1" applyBorder="1" applyAlignment="1">
      <alignment horizontal="left" vertical="center" wrapText="1"/>
    </xf>
    <xf numFmtId="0" fontId="10" fillId="2" borderId="15" xfId="0" applyFont="1" applyFill="1" applyBorder="1" applyAlignment="1">
      <alignment horizontal="left" vertical="center" wrapText="1"/>
    </xf>
    <xf numFmtId="0" fontId="10" fillId="2" borderId="0" xfId="0" applyFont="1" applyFill="1" applyAlignment="1">
      <alignment horizontal="left" vertical="center" wrapText="1"/>
    </xf>
    <xf numFmtId="0" fontId="29" fillId="2" borderId="3" xfId="0" applyFont="1" applyFill="1" applyBorder="1" applyAlignment="1">
      <alignment horizontal="left" vertical="center" wrapText="1"/>
    </xf>
    <xf numFmtId="1" fontId="29" fillId="2" borderId="3" xfId="0" applyNumberFormat="1" applyFont="1" applyFill="1" applyBorder="1" applyAlignment="1">
      <alignment horizontal="left" vertical="center" wrapText="1"/>
    </xf>
    <xf numFmtId="164" fontId="29" fillId="8" borderId="3" xfId="0" applyNumberFormat="1" applyFont="1" applyFill="1" applyBorder="1" applyAlignment="1">
      <alignment horizontal="left" vertical="center" wrapText="1"/>
    </xf>
    <xf numFmtId="0" fontId="24" fillId="2" borderId="15" xfId="0" applyFont="1" applyFill="1" applyBorder="1" applyAlignment="1">
      <alignment horizontal="left" vertical="center" wrapText="1"/>
    </xf>
    <xf numFmtId="0" fontId="30" fillId="2" borderId="0" xfId="0" applyFont="1" applyFill="1" applyAlignment="1">
      <alignment horizontal="left" vertical="center" wrapText="1"/>
    </xf>
    <xf numFmtId="1" fontId="30" fillId="2" borderId="0" xfId="0" applyNumberFormat="1" applyFont="1" applyFill="1" applyAlignment="1">
      <alignment horizontal="left" vertical="center" wrapText="1"/>
    </xf>
    <xf numFmtId="164" fontId="30" fillId="2" borderId="0" xfId="0" applyNumberFormat="1" applyFont="1" applyFill="1" applyAlignment="1">
      <alignment horizontal="left" vertical="center" wrapText="1"/>
    </xf>
    <xf numFmtId="49" fontId="26" fillId="15" borderId="25" xfId="0" applyNumberFormat="1" applyFont="1" applyFill="1" applyBorder="1"/>
    <xf numFmtId="165" fontId="26" fillId="15" borderId="5" xfId="0" applyNumberFormat="1" applyFont="1" applyFill="1" applyBorder="1" applyAlignment="1">
      <alignment horizontal="center"/>
    </xf>
    <xf numFmtId="164" fontId="26" fillId="15" borderId="5" xfId="0" applyNumberFormat="1" applyFont="1" applyFill="1" applyBorder="1" applyAlignment="1">
      <alignment horizontal="center"/>
    </xf>
    <xf numFmtId="0" fontId="31" fillId="2" borderId="0" xfId="0" applyFont="1" applyFill="1" applyAlignment="1">
      <alignment horizontal="center"/>
    </xf>
    <xf numFmtId="0" fontId="31" fillId="2" borderId="16" xfId="0" applyFont="1" applyFill="1" applyBorder="1" applyAlignment="1">
      <alignment horizontal="center"/>
    </xf>
    <xf numFmtId="49" fontId="27" fillId="2" borderId="0" xfId="0" applyNumberFormat="1" applyFont="1" applyFill="1" applyAlignment="1">
      <alignment horizontal="left" vertical="center"/>
    </xf>
    <xf numFmtId="164" fontId="27" fillId="2" borderId="11" xfId="0" applyNumberFormat="1" applyFont="1" applyFill="1" applyBorder="1" applyAlignment="1">
      <alignment horizontal="center" vertical="center" wrapText="1"/>
    </xf>
    <xf numFmtId="49" fontId="27" fillId="2" borderId="11" xfId="0" applyNumberFormat="1" applyFont="1" applyFill="1" applyBorder="1" applyAlignment="1">
      <alignment horizontal="center" vertical="center" wrapText="1"/>
    </xf>
    <xf numFmtId="0" fontId="32" fillId="16" borderId="7" xfId="0" applyFont="1" applyFill="1" applyBorder="1"/>
    <xf numFmtId="0" fontId="32" fillId="5" borderId="10" xfId="0" applyFont="1" applyFill="1" applyBorder="1" applyProtection="1">
      <protection locked="0"/>
    </xf>
    <xf numFmtId="164" fontId="32" fillId="5" borderId="10" xfId="0" applyNumberFormat="1" applyFont="1" applyFill="1" applyBorder="1" applyProtection="1">
      <protection locked="0"/>
    </xf>
    <xf numFmtId="0" fontId="32" fillId="16" borderId="10" xfId="0" applyFont="1" applyFill="1" applyBorder="1"/>
    <xf numFmtId="164" fontId="32" fillId="8" borderId="10" xfId="1" applyFont="1" applyFill="1" applyBorder="1" applyAlignment="1" applyProtection="1">
      <alignment horizontal="center" vertical="center" wrapText="1"/>
    </xf>
    <xf numFmtId="0" fontId="31" fillId="0" borderId="15" xfId="0" applyFont="1" applyBorder="1"/>
    <xf numFmtId="0" fontId="31" fillId="0" borderId="0" xfId="0" applyFont="1"/>
    <xf numFmtId="0" fontId="33" fillId="0" borderId="26" xfId="0" applyFont="1" applyBorder="1" applyAlignment="1">
      <alignment horizontal="center" vertical="center"/>
    </xf>
    <xf numFmtId="164" fontId="0" fillId="8" borderId="27" xfId="0" applyNumberFormat="1" applyFill="1" applyBorder="1" applyAlignment="1">
      <alignment horizontal="center" vertical="center"/>
    </xf>
    <xf numFmtId="0" fontId="34" fillId="0" borderId="0" xfId="0" applyFont="1" applyAlignment="1">
      <alignment horizontal="center" vertical="center"/>
    </xf>
    <xf numFmtId="164" fontId="34" fillId="0" borderId="0" xfId="0" applyNumberFormat="1" applyFont="1" applyAlignment="1">
      <alignment horizontal="center" vertical="center"/>
    </xf>
    <xf numFmtId="0" fontId="35" fillId="13" borderId="3" xfId="0" applyFont="1" applyFill="1" applyBorder="1" applyAlignment="1">
      <alignment horizontal="center" vertical="center"/>
    </xf>
    <xf numFmtId="164" fontId="22" fillId="8" borderId="3" xfId="0" applyNumberFormat="1" applyFont="1" applyFill="1" applyBorder="1" applyAlignment="1">
      <alignment horizontal="center" vertical="center" wrapText="1"/>
    </xf>
    <xf numFmtId="0" fontId="7" fillId="17" borderId="3" xfId="0" applyFont="1" applyFill="1" applyBorder="1" applyAlignment="1" applyProtection="1">
      <alignment horizontal="center" vertical="center"/>
      <protection locked="0"/>
    </xf>
    <xf numFmtId="0" fontId="0" fillId="0" borderId="0" xfId="0" applyAlignment="1">
      <alignment vertical="top" wrapText="1"/>
    </xf>
    <xf numFmtId="0" fontId="37" fillId="0" borderId="30" xfId="0" applyFont="1" applyBorder="1" applyAlignment="1">
      <alignment vertical="center"/>
    </xf>
    <xf numFmtId="0" fontId="0" fillId="0" borderId="31" xfId="0" applyBorder="1"/>
    <xf numFmtId="0" fontId="0" fillId="0" borderId="30" xfId="0" applyBorder="1"/>
    <xf numFmtId="0" fontId="0" fillId="0" borderId="0" xfId="0" quotePrefix="1"/>
    <xf numFmtId="0" fontId="38" fillId="4" borderId="5" xfId="0" applyFont="1" applyFill="1" applyBorder="1" applyAlignment="1" applyProtection="1">
      <alignment horizontal="center" vertical="center" wrapText="1"/>
      <protection locked="0"/>
    </xf>
    <xf numFmtId="0" fontId="39" fillId="9"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wrapText="1"/>
      <protection locked="0"/>
    </xf>
    <xf numFmtId="0" fontId="2" fillId="4" borderId="9" xfId="0" applyFont="1" applyFill="1" applyBorder="1"/>
    <xf numFmtId="0" fontId="0" fillId="5" borderId="9" xfId="0" applyFill="1" applyBorder="1" applyProtection="1">
      <protection locked="0"/>
    </xf>
    <xf numFmtId="0" fontId="2" fillId="4" borderId="20" xfId="0" applyFont="1" applyFill="1" applyBorder="1"/>
    <xf numFmtId="0" fontId="0" fillId="5" borderId="20" xfId="0" applyFill="1" applyBorder="1" applyProtection="1">
      <protection locked="0"/>
    </xf>
    <xf numFmtId="1" fontId="28" fillId="8" borderId="3" xfId="0" applyNumberFormat="1" applyFont="1" applyFill="1" applyBorder="1" applyAlignment="1">
      <alignment horizontal="center" vertical="center" wrapText="1"/>
    </xf>
    <xf numFmtId="0" fontId="32" fillId="5" borderId="3" xfId="0" applyFont="1" applyFill="1" applyBorder="1" applyProtection="1">
      <protection locked="0"/>
    </xf>
    <xf numFmtId="0" fontId="32" fillId="16" borderId="3" xfId="0" applyFont="1" applyFill="1" applyBorder="1"/>
    <xf numFmtId="164" fontId="32" fillId="8" borderId="3" xfId="1" applyFont="1" applyFill="1" applyBorder="1" applyAlignment="1" applyProtection="1">
      <alignment horizontal="center" vertical="center" wrapText="1"/>
    </xf>
    <xf numFmtId="0" fontId="43" fillId="9" borderId="3" xfId="0" applyFont="1" applyFill="1" applyBorder="1" applyAlignment="1" applyProtection="1">
      <alignment horizontal="center" vertical="center"/>
      <protection locked="0"/>
    </xf>
    <xf numFmtId="49" fontId="27" fillId="2" borderId="11" xfId="0" applyNumberFormat="1" applyFont="1" applyFill="1" applyBorder="1" applyAlignment="1">
      <alignment vertical="center" wrapText="1"/>
    </xf>
    <xf numFmtId="0" fontId="6" fillId="3" borderId="1" xfId="0" applyFont="1" applyFill="1" applyBorder="1" applyAlignment="1">
      <alignment horizontal="left" vertical="top" wrapText="1"/>
    </xf>
    <xf numFmtId="0" fontId="0" fillId="3" borderId="2" xfId="0" applyFill="1" applyBorder="1" applyAlignment="1">
      <alignment horizontal="left" vertical="top" wrapText="1"/>
    </xf>
    <xf numFmtId="0" fontId="40" fillId="0" borderId="37" xfId="0" applyFont="1" applyBorder="1" applyAlignment="1">
      <alignment horizontal="center" wrapText="1"/>
    </xf>
    <xf numFmtId="0" fontId="40" fillId="0" borderId="0" xfId="0" applyFont="1" applyAlignment="1">
      <alignment horizontal="center" wrapText="1"/>
    </xf>
    <xf numFmtId="0" fontId="16" fillId="0" borderId="3" xfId="0" applyFont="1" applyBorder="1" applyAlignment="1">
      <alignment horizontal="center" vertical="center" wrapText="1"/>
    </xf>
    <xf numFmtId="0" fontId="8" fillId="2" borderId="0" xfId="0" applyFont="1" applyFill="1" applyAlignment="1">
      <alignment horizontal="left" vertical="center" wrapText="1"/>
    </xf>
    <xf numFmtId="0" fontId="0" fillId="0" borderId="0" xfId="0" applyAlignment="1">
      <alignment horizontal="left" vertical="center"/>
    </xf>
    <xf numFmtId="0" fontId="8" fillId="11" borderId="13" xfId="0" applyFont="1" applyFill="1" applyBorder="1" applyAlignment="1">
      <alignment horizontal="left" vertical="center" wrapText="1"/>
    </xf>
    <xf numFmtId="0" fontId="8" fillId="11" borderId="14" xfId="0" applyFont="1" applyFill="1" applyBorder="1" applyAlignment="1">
      <alignment horizontal="left" vertical="center"/>
    </xf>
    <xf numFmtId="0" fontId="8" fillId="12" borderId="13" xfId="0" applyFont="1" applyFill="1" applyBorder="1" applyAlignment="1">
      <alignment horizontal="left" vertical="center"/>
    </xf>
    <xf numFmtId="0" fontId="8" fillId="12" borderId="14" xfId="0" applyFont="1" applyFill="1" applyBorder="1" applyAlignment="1">
      <alignment horizontal="left" vertical="center"/>
    </xf>
    <xf numFmtId="0" fontId="14" fillId="13" borderId="3" xfId="0" applyFont="1" applyFill="1" applyBorder="1" applyAlignment="1">
      <alignment horizontal="left" vertical="top" wrapText="1"/>
    </xf>
    <xf numFmtId="0" fontId="14" fillId="13" borderId="1" xfId="0" applyFont="1" applyFill="1" applyBorder="1" applyAlignment="1">
      <alignment horizontal="left" vertical="top" wrapText="1"/>
    </xf>
    <xf numFmtId="0" fontId="14" fillId="13" borderId="21" xfId="0" applyFont="1" applyFill="1" applyBorder="1" applyAlignment="1">
      <alignment horizontal="left" vertical="top" wrapText="1"/>
    </xf>
    <xf numFmtId="0" fontId="14" fillId="13" borderId="2" xfId="0" applyFont="1" applyFill="1" applyBorder="1" applyAlignment="1">
      <alignment horizontal="left" vertical="top" wrapText="1"/>
    </xf>
    <xf numFmtId="165" fontId="22" fillId="2" borderId="3" xfId="0" applyNumberFormat="1" applyFont="1" applyFill="1" applyBorder="1" applyAlignment="1">
      <alignment horizontal="center" vertical="center" wrapText="1"/>
    </xf>
    <xf numFmtId="165" fontId="22" fillId="8" borderId="3" xfId="0" applyNumberFormat="1" applyFont="1" applyFill="1" applyBorder="1" applyAlignment="1">
      <alignment horizontal="center" vertical="center" wrapText="1"/>
    </xf>
    <xf numFmtId="0" fontId="22" fillId="8" borderId="3" xfId="0" applyFont="1" applyFill="1" applyBorder="1" applyAlignment="1">
      <alignment horizontal="center" vertical="center" wrapText="1"/>
    </xf>
    <xf numFmtId="0" fontId="23" fillId="2" borderId="23" xfId="0" applyFont="1" applyFill="1" applyBorder="1" applyAlignment="1">
      <alignment horizontal="left" vertical="center" wrapText="1"/>
    </xf>
    <xf numFmtId="0" fontId="23" fillId="2" borderId="7" xfId="0" applyFont="1" applyFill="1" applyBorder="1" applyAlignment="1">
      <alignment horizontal="left" vertical="center" wrapText="1"/>
    </xf>
    <xf numFmtId="165" fontId="22" fillId="2" borderId="3" xfId="0" applyNumberFormat="1" applyFont="1" applyFill="1" applyBorder="1" applyAlignment="1" applyProtection="1">
      <alignment horizontal="center" vertical="center" wrapText="1"/>
      <protection locked="0"/>
    </xf>
    <xf numFmtId="0" fontId="23" fillId="2" borderId="12"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9" fillId="12" borderId="3" xfId="0" applyFont="1" applyFill="1" applyBorder="1" applyAlignment="1">
      <alignment horizontal="left" vertical="center" wrapText="1"/>
    </xf>
    <xf numFmtId="0" fontId="0" fillId="2" borderId="3" xfId="0" applyFill="1" applyBorder="1" applyAlignment="1" applyProtection="1">
      <alignment horizontal="center" vertical="center" wrapText="1"/>
      <protection locked="0"/>
    </xf>
    <xf numFmtId="0" fontId="21" fillId="2" borderId="17" xfId="0" applyFont="1" applyFill="1" applyBorder="1" applyAlignment="1">
      <alignment horizontal="center" vertical="top" wrapText="1"/>
    </xf>
    <xf numFmtId="0" fontId="21" fillId="2" borderId="18" xfId="0" applyFont="1" applyFill="1" applyBorder="1" applyAlignment="1">
      <alignment horizontal="center" vertical="top" wrapText="1"/>
    </xf>
    <xf numFmtId="0" fontId="21" fillId="2" borderId="19" xfId="0" applyFont="1" applyFill="1" applyBorder="1" applyAlignment="1">
      <alignment horizontal="center" vertical="top" wrapText="1"/>
    </xf>
    <xf numFmtId="0" fontId="3" fillId="16" borderId="28" xfId="0" applyFont="1" applyFill="1" applyBorder="1" applyAlignment="1">
      <alignment horizontal="center" vertical="top"/>
    </xf>
    <xf numFmtId="0" fontId="3" fillId="16" borderId="29" xfId="0" applyFont="1" applyFill="1" applyBorder="1" applyAlignment="1">
      <alignment horizontal="center" vertical="top"/>
    </xf>
    <xf numFmtId="0" fontId="0" fillId="0" borderId="30" xfId="0" applyBorder="1" applyAlignment="1">
      <alignment horizontal="left" vertical="top" wrapText="1"/>
    </xf>
    <xf numFmtId="0" fontId="0" fillId="0" borderId="31" xfId="0" applyBorder="1" applyAlignment="1">
      <alignment horizontal="left" vertical="top"/>
    </xf>
    <xf numFmtId="0" fontId="0" fillId="0" borderId="30"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0" xfId="0" applyBorder="1" applyAlignment="1">
      <alignment horizontal="center"/>
    </xf>
    <xf numFmtId="0" fontId="0" fillId="0" borderId="31" xfId="0" applyBorder="1" applyAlignment="1">
      <alignment horizont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horizontal="left" vertical="center"/>
    </xf>
    <xf numFmtId="0" fontId="37" fillId="0" borderId="31" xfId="0" applyFont="1" applyBorder="1" applyAlignment="1">
      <alignment horizontal="left" vertical="center"/>
    </xf>
    <xf numFmtId="0" fontId="0" fillId="0" borderId="0" xfId="0"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37" fillId="16" borderId="30" xfId="0" applyFont="1" applyFill="1" applyBorder="1" applyAlignment="1">
      <alignment horizontal="center" vertical="center"/>
    </xf>
    <xf numFmtId="0" fontId="37" fillId="16" borderId="31" xfId="0" applyFont="1" applyFill="1" applyBorder="1" applyAlignment="1">
      <alignment horizontal="center" vertical="center"/>
    </xf>
    <xf numFmtId="0" fontId="0" fillId="16" borderId="30" xfId="0" applyFill="1" applyBorder="1" applyAlignment="1">
      <alignment horizontal="center"/>
    </xf>
    <xf numFmtId="0" fontId="0" fillId="16" borderId="31" xfId="0" applyFill="1" applyBorder="1" applyAlignment="1">
      <alignment horizontal="center"/>
    </xf>
    <xf numFmtId="0" fontId="0" fillId="0" borderId="36" xfId="0" applyBorder="1" applyAlignment="1">
      <alignment horizontal="center"/>
    </xf>
    <xf numFmtId="0" fontId="0" fillId="0" borderId="0" xfId="0" applyAlignment="1">
      <alignment horizontal="center"/>
    </xf>
    <xf numFmtId="0" fontId="3" fillId="16" borderId="28" xfId="0" applyFont="1" applyFill="1" applyBorder="1" applyAlignment="1">
      <alignment horizontal="center"/>
    </xf>
    <xf numFmtId="0" fontId="3" fillId="16" borderId="34" xfId="0" applyFont="1" applyFill="1" applyBorder="1" applyAlignment="1">
      <alignment horizontal="center"/>
    </xf>
    <xf numFmtId="0" fontId="3" fillId="16" borderId="29" xfId="0" applyFont="1" applyFill="1" applyBorder="1" applyAlignment="1">
      <alignment horizontal="center"/>
    </xf>
    <xf numFmtId="0" fontId="0" fillId="16" borderId="0" xfId="0" applyFill="1" applyAlignment="1">
      <alignment horizontal="center"/>
    </xf>
    <xf numFmtId="0" fontId="0" fillId="0" borderId="30" xfId="0" applyBorder="1" applyAlignment="1">
      <alignment horizontal="center" vertical="top" wrapText="1"/>
    </xf>
    <xf numFmtId="0" fontId="0" fillId="0" borderId="31" xfId="0" applyBorder="1" applyAlignment="1">
      <alignment horizontal="center" vertical="top" wrapText="1"/>
    </xf>
    <xf numFmtId="0" fontId="37" fillId="0" borderId="30" xfId="0" applyFont="1" applyBorder="1" applyAlignment="1">
      <alignment horizontal="left" vertical="top"/>
    </xf>
    <xf numFmtId="0" fontId="37" fillId="0" borderId="31" xfId="0" applyFont="1" applyBorder="1" applyAlignment="1">
      <alignment horizontal="left" vertical="top"/>
    </xf>
  </cellXfs>
  <cellStyles count="2">
    <cellStyle name="Currency 2" xfId="1" xr:uid="{43D130C7-BEB2-4E50-BCAC-2E1201067276}"/>
    <cellStyle name="Normal" xfId="0" builtinId="0"/>
  </cellStyles>
  <dxfs count="132">
    <dxf>
      <font>
        <b val="0"/>
        <i/>
        <strike val="0"/>
        <condense val="0"/>
        <extend val="0"/>
        <outline val="0"/>
        <shadow val="0"/>
        <u val="none"/>
        <vertAlign val="baseline"/>
        <sz val="10"/>
        <color theme="1"/>
        <name val="Arial"/>
        <family val="2"/>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border>
      <protection locked="1" hidden="0"/>
    </dxf>
    <dxf>
      <font>
        <b val="0"/>
        <i/>
        <strike val="0"/>
        <condense val="0"/>
        <extend val="0"/>
        <outline val="0"/>
        <shadow val="0"/>
        <u val="none"/>
        <vertAlign val="baseline"/>
        <sz val="10"/>
        <color theme="1"/>
        <name val="Arial"/>
        <family val="2"/>
        <scheme val="none"/>
      </font>
      <numFmt numFmtId="0" formatCode="General"/>
      <fill>
        <patternFill patternType="solid">
          <fgColor indexed="64"/>
          <bgColor theme="6" tint="0.59999389629810485"/>
        </patternFill>
      </fill>
      <border diagonalUp="0" diagonalDown="0">
        <left style="thin">
          <color indexed="64"/>
        </left>
        <right/>
        <top style="thin">
          <color indexed="64"/>
        </top>
        <bottom/>
      </border>
      <protection locked="1" hidden="0"/>
    </dxf>
    <dxf>
      <font>
        <b val="0"/>
        <i/>
        <strike val="0"/>
        <condense val="0"/>
        <extend val="0"/>
        <outline val="0"/>
        <shadow val="0"/>
        <u val="none"/>
        <vertAlign val="baseline"/>
        <sz val="10"/>
        <color theme="1"/>
        <name val="Arial"/>
        <family val="2"/>
        <scheme val="none"/>
      </font>
      <numFmt numFmtId="164" formatCode="_-&quot;£&quot;* #,##0.00_-;\-&quot;£&quot;* #,##0.00_-;_-&quot;£&quot;* &quot;-&quot;??_-;_-@_-"/>
      <fill>
        <patternFill patternType="solid">
          <fgColor indexed="64"/>
          <bgColor theme="7" tint="0.79998168889431442"/>
        </patternFill>
      </fill>
      <border diagonalUp="0" diagonalDown="0" outline="0">
        <left/>
        <right style="thin">
          <color indexed="64"/>
        </right>
        <top style="thin">
          <color indexed="64"/>
        </top>
        <bottom/>
      </border>
      <protection locked="0" hidden="0"/>
    </dxf>
    <dxf>
      <font>
        <b val="0"/>
        <i/>
        <strike val="0"/>
        <condense val="0"/>
        <extend val="0"/>
        <outline val="0"/>
        <shadow val="0"/>
        <u val="none"/>
        <vertAlign val="baseline"/>
        <sz val="10"/>
        <color theme="1"/>
        <name val="Arial"/>
        <family val="2"/>
        <scheme val="none"/>
      </font>
      <fill>
        <patternFill patternType="solid">
          <fgColor indexed="64"/>
          <bgColor theme="7" tint="0.79998168889431442"/>
        </patternFill>
      </fill>
      <border diagonalUp="0" diagonalDown="0" outline="0">
        <left/>
        <right style="thin">
          <color indexed="64"/>
        </right>
        <top style="thin">
          <color indexed="64"/>
        </top>
        <bottom/>
      </border>
      <protection locked="0" hidden="0"/>
    </dxf>
    <dxf>
      <font>
        <b val="0"/>
        <i/>
        <strike val="0"/>
        <condense val="0"/>
        <extend val="0"/>
        <outline val="0"/>
        <shadow val="0"/>
        <u val="none"/>
        <vertAlign val="baseline"/>
        <sz val="10"/>
        <color theme="1"/>
        <name val="Arial"/>
        <family val="2"/>
        <scheme val="none"/>
      </font>
      <numFmt numFmtId="0" formatCode="General"/>
      <fill>
        <patternFill patternType="solid">
          <fgColor indexed="64"/>
          <bgColor theme="6" tint="0.59999389629810485"/>
        </patternFill>
      </fill>
      <border diagonalUp="0" diagonalDown="0">
        <left/>
        <right/>
        <top style="thin">
          <color indexed="64"/>
        </top>
        <bottom/>
      </border>
      <protection locked="1" hidden="0"/>
    </dxf>
    <dxf>
      <border outline="0">
        <left style="thin">
          <color rgb="FF000000"/>
        </left>
        <right style="thin">
          <color indexed="64"/>
        </right>
        <top style="thin">
          <color indexed="64"/>
        </top>
        <bottom style="thin">
          <color indexed="64"/>
        </bottom>
      </border>
    </dxf>
    <dxf>
      <protection locked="1" hidden="0"/>
    </dxf>
    <dxf>
      <protection locked="1" hidden="0"/>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numFmt numFmtId="0" formatCode="General"/>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7" tint="0.79998168889431442"/>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numFmt numFmtId="0" formatCode="General"/>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i/>
      </font>
      <fill>
        <patternFill patternType="solid">
          <fgColor indexed="64"/>
          <bgColor theme="0" tint="-0.3499862666707357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numFmt numFmtId="2" formatCode="0.00"/>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numFmt numFmtId="2" formatCode="0.0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2" formatCode="0.00"/>
      <fill>
        <patternFill patternType="solid">
          <fgColor indexed="64"/>
          <bgColor theme="7" tint="0.79998168889431442"/>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7" tint="0.79998168889431442"/>
        </patternFill>
      </fill>
      <alignment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protection locked="1" hidden="0"/>
    </dxf>
    <dxf>
      <fill>
        <patternFill patternType="solid">
          <fgColor indexed="64"/>
          <bgColor theme="7" tint="0.79998168889431442"/>
        </patternFill>
      </fill>
      <alignment vertical="center"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5" tint="0.59996337778862885"/>
        </patternFill>
      </fill>
    </dxf>
    <dxf>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protection locked="1" hidden="0"/>
    </dxf>
    <dxf>
      <font>
        <color auto="1"/>
      </font>
      <numFmt numFmtId="0" formatCode="General"/>
      <fill>
        <patternFill patternType="solid">
          <fgColor indexed="64"/>
          <bgColor theme="5" tint="0.5999938962981048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top style="thin">
          <color indexed="64"/>
        </top>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ill>
        <patternFill patternType="solid">
          <fgColor indexed="64"/>
          <bgColor theme="7"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numFmt numFmtId="0" formatCode="General"/>
      <fill>
        <patternFill patternType="solid">
          <fgColor indexed="64"/>
          <bgColor theme="5" tint="0.59999389629810485"/>
        </patternFill>
      </fill>
      <alignment horizont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protection locked="1" hidden="0"/>
    </dxf>
    <dxf>
      <fill>
        <patternFill patternType="solid">
          <fgColor indexed="64"/>
          <bgColor theme="7" tint="0.79998168889431442"/>
        </patternFill>
      </fill>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s>
  <tableStyles count="1" defaultTableStyle="TableStyleMedium2" defaultPivotStyle="PivotStyleLight16">
    <tableStyle name="Table Style 1" pivot="0" count="0" xr9:uid="{C83BDC95-8809-4BDD-8418-DDDE041A57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6350</xdr:colOff>
      <xdr:row>8</xdr:row>
      <xdr:rowOff>6348</xdr:rowOff>
    </xdr:from>
    <xdr:to>
      <xdr:col>20</xdr:col>
      <xdr:colOff>285750</xdr:colOff>
      <xdr:row>62</xdr:row>
      <xdr:rowOff>0</xdr:rowOff>
    </xdr:to>
    <xdr:sp macro="" textlink="">
      <xdr:nvSpPr>
        <xdr:cNvPr id="860" name="TextBox 2">
          <a:extLst>
            <a:ext uri="{FF2B5EF4-FFF2-40B4-BE49-F238E27FC236}">
              <a16:creationId xmlns:a16="http://schemas.microsoft.com/office/drawing/2014/main" id="{00000000-0008-0000-0000-000002000000}"/>
            </a:ext>
          </a:extLst>
        </xdr:cNvPr>
        <xdr:cNvSpPr txBox="1"/>
      </xdr:nvSpPr>
      <xdr:spPr>
        <a:xfrm>
          <a:off x="623207" y="1457777"/>
          <a:ext cx="11999686" cy="979079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Introduction and guidance on how to complete the Claim Form &amp; Post Planting</a:t>
          </a:r>
          <a:r>
            <a:rPr lang="en-GB" sz="1400" b="1" baseline="0"/>
            <a:t> Report (PPR) for the Local Authority Treescapes Fund (LATF)</a:t>
          </a:r>
        </a:p>
        <a:p>
          <a:endParaRPr lang="en-GB" sz="1200" b="1" baseline="0"/>
        </a:p>
        <a:p>
          <a:r>
            <a:rPr lang="en-GB" sz="1200" b="1" baseline="0"/>
            <a:t>Please note any incomplete forms will be returned.	</a:t>
          </a:r>
        </a:p>
        <a:p>
          <a:endParaRPr lang="en-GB" sz="1200" b="0" baseline="0"/>
        </a:p>
        <a:p>
          <a:r>
            <a:rPr lang="en-GB" sz="1200" b="0" baseline="0"/>
            <a:t>Return this form along with a Claim Declaration form and supporting maps/photos in the same email, to LATF@forestrycommission.gov.uk, or post hard copies to: Forestry Commission National Office, 620 Bristol Business Park, Coldharbour Lane, Bristol, BS16 1EJ.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dk1"/>
              </a:solidFill>
              <a:latin typeface="+mn-lt"/>
              <a:ea typeface="+mn-ea"/>
              <a:cs typeface="+mn-cs"/>
            </a:rPr>
            <a:t>The PPR asks for information and supporting evidence for planting works completed this financial year (this will be either Year 1 or Year 2 of your agreement). </a:t>
          </a:r>
        </a:p>
        <a:p>
          <a:endParaRPr lang="en-GB" sz="1200" b="0" baseline="0"/>
        </a:p>
        <a:p>
          <a:r>
            <a:rPr lang="en-GB" sz="1200" b="0" baseline="0"/>
            <a:t>For further guidance on how to complete this PPR and claim, please consult the guidance document which you can find online at </a:t>
          </a:r>
          <a:r>
            <a:rPr lang="en-GB" sz="1200">
              <a:hlinkClick xmlns:r="http://schemas.openxmlformats.org/officeDocument/2006/relationships" r:id=""/>
            </a:rPr>
            <a:t>Local Authority Treescape Fund claim forms and guidance - GOV.UK</a:t>
          </a:r>
          <a:r>
            <a:rPr lang="en-GB" sz="1200" b="0" baseline="0"/>
            <a:t>. You can also seek advice by contacting LATF@forestrycommission.gov.uk or by calling 0300 067 4177 and asking to speak with the LATF Operational Delivery Team.</a:t>
          </a:r>
        </a:p>
        <a:p>
          <a:endParaRPr lang="en-GB" sz="1200" b="0" baseline="0"/>
        </a:p>
        <a:p>
          <a:pPr marL="0" marR="0" lvl="0" indent="0" defTabSz="914400" eaLnBrk="1" fontAlgn="auto" latinLnBrk="0" hangingPunct="1">
            <a:lnSpc>
              <a:spcPct val="100000"/>
            </a:lnSpc>
            <a:spcBef>
              <a:spcPts val="0"/>
            </a:spcBef>
            <a:spcAft>
              <a:spcPts val="0"/>
            </a:spcAft>
            <a:buClrTx/>
            <a:buSzTx/>
            <a:buFontTx/>
            <a:buNone/>
            <a:tabLst/>
            <a:defRPr/>
          </a:pPr>
          <a:r>
            <a:rPr lang="en-GB" sz="1200" b="0" baseline="0"/>
            <a:t>This workbook should be completed by the Lead Local Authority (LLAs) who has successfully secured LATF funding. </a:t>
          </a:r>
          <a:r>
            <a:rPr lang="en-GB" sz="1200">
              <a:solidFill>
                <a:schemeClr val="dk1"/>
              </a:solidFill>
              <a:effectLst/>
              <a:latin typeface="+mn-lt"/>
              <a:ea typeface="+mn-ea"/>
              <a:cs typeface="+mn-cs"/>
            </a:rPr>
            <a:t>Completion of the PPR is a reporting requirement as set out in the terms of the LATF Memorandum of Understanding (MoU). The</a:t>
          </a:r>
          <a:r>
            <a:rPr lang="en-GB" sz="1200" baseline="0">
              <a:solidFill>
                <a:schemeClr val="dk1"/>
              </a:solidFill>
              <a:effectLst/>
              <a:latin typeface="+mn-lt"/>
              <a:ea typeface="+mn-ea"/>
              <a:cs typeface="+mn-cs"/>
            </a:rPr>
            <a:t> PPR forms part of your LATF agreement. This information will ultimately help the FC determine whether LLAs have successfully met</a:t>
          </a:r>
          <a:r>
            <a:rPr lang="en-GB" sz="1200">
              <a:solidFill>
                <a:schemeClr val="dk1"/>
              </a:solidFill>
              <a:effectLst/>
              <a:latin typeface="+mn-lt"/>
              <a:ea typeface="+mn-ea"/>
              <a:cs typeface="+mn-cs"/>
            </a:rPr>
            <a:t> requirements to</a:t>
          </a:r>
          <a:r>
            <a:rPr lang="en-GB" sz="1200" baseline="0">
              <a:solidFill>
                <a:schemeClr val="dk1"/>
              </a:solidFill>
              <a:effectLst/>
              <a:latin typeface="+mn-lt"/>
              <a:ea typeface="+mn-ea"/>
              <a:cs typeface="+mn-cs"/>
            </a:rPr>
            <a:t> secure</a:t>
          </a:r>
          <a:r>
            <a:rPr lang="en-GB" sz="1200">
              <a:solidFill>
                <a:schemeClr val="dk1"/>
              </a:solidFill>
              <a:effectLst/>
              <a:latin typeface="+mn-lt"/>
              <a:ea typeface="+mn-ea"/>
              <a:cs typeface="+mn-cs"/>
            </a:rPr>
            <a:t> the second of their two planting year payments (50% up-front pre-planting payment and remaining 50% payment</a:t>
          </a:r>
          <a:r>
            <a:rPr lang="en-GB" sz="1200" baseline="0">
              <a:solidFill>
                <a:schemeClr val="dk1"/>
              </a:solidFill>
              <a:effectLst/>
              <a:latin typeface="+mn-lt"/>
              <a:ea typeface="+mn-ea"/>
              <a:cs typeface="+mn-cs"/>
            </a:rPr>
            <a:t> upon completion of planting)</a:t>
          </a:r>
          <a:r>
            <a:rPr lang="en-GB" sz="1200">
              <a:solidFill>
                <a:schemeClr val="dk1"/>
              </a:solidFill>
              <a:effectLst/>
              <a:latin typeface="+mn-lt"/>
              <a:ea typeface="+mn-ea"/>
              <a:cs typeface="+mn-cs"/>
            </a:rPr>
            <a:t>.</a:t>
          </a:r>
          <a:br>
            <a:rPr lang="en-GB" sz="1200">
              <a:solidFill>
                <a:schemeClr val="dk1"/>
              </a:solidFill>
              <a:effectLst/>
              <a:latin typeface="+mn-lt"/>
              <a:ea typeface="+mn-ea"/>
              <a:cs typeface="+mn-cs"/>
            </a:rPr>
          </a:br>
          <a:endParaRPr lang="en-GB" sz="1200" b="0" baseline="0"/>
        </a:p>
        <a:p>
          <a:r>
            <a:rPr lang="en-GB" sz="1200" b="0" baseline="0"/>
            <a:t>This form consists of six parts and guidance is included within each section. The six sections are:</a:t>
          </a: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ysClr val="windowText" lastClr="000000"/>
              </a:solidFill>
              <a:latin typeface="+mn-lt"/>
              <a:ea typeface="+mn-ea"/>
              <a:cs typeface="+mn-cs"/>
            </a:rPr>
            <a:t>Section 1 - Planting Information</a:t>
          </a: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dk1"/>
              </a:solidFill>
              <a:effectLst/>
              <a:latin typeface="+mn-lt"/>
              <a:ea typeface="+mn-ea"/>
              <a:cs typeface="+mn-cs"/>
            </a:rPr>
            <a:t>Table 1.1 </a:t>
          </a:r>
          <a:r>
            <a:rPr lang="en-GB" sz="1200" b="0" baseline="0">
              <a:solidFill>
                <a:schemeClr val="dk1"/>
              </a:solidFill>
              <a:effectLst/>
              <a:latin typeface="+mn-lt"/>
              <a:ea typeface="+mn-ea"/>
              <a:cs typeface="+mn-cs"/>
            </a:rPr>
            <a:t>Contact Details</a:t>
          </a:r>
        </a:p>
        <a:p>
          <a:r>
            <a:rPr lang="en-GB" sz="1200" b="1" baseline="0">
              <a:solidFill>
                <a:sysClr val="windowText" lastClr="000000"/>
              </a:solidFill>
            </a:rPr>
            <a:t>Table 1.2 </a:t>
          </a:r>
          <a:r>
            <a:rPr lang="en-GB" sz="1200" b="0" baseline="0">
              <a:solidFill>
                <a:sysClr val="windowText" lastClr="000000"/>
              </a:solidFill>
            </a:rPr>
            <a:t>Number of Conifer Trees Planting this Financial Year</a:t>
          </a:r>
        </a:p>
        <a:p>
          <a:r>
            <a:rPr lang="en-GB" sz="1200" b="1" baseline="0">
              <a:solidFill>
                <a:sysClr val="windowText" lastClr="000000"/>
              </a:solidFill>
            </a:rPr>
            <a:t>Table 1.3 </a:t>
          </a:r>
          <a:r>
            <a:rPr lang="en-GB" sz="1200" b="0" baseline="0">
              <a:solidFill>
                <a:sysClr val="windowText" lastClr="000000"/>
              </a:solidFill>
            </a:rPr>
            <a:t>Number of Broadleaf Trees Planting this Financial Year </a:t>
          </a: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ysClr val="windowText" lastClr="000000"/>
              </a:solidFill>
            </a:rPr>
            <a:t>Table 1.4 </a:t>
          </a:r>
          <a:r>
            <a:rPr lang="en-GB" sz="1200" b="0" baseline="0">
              <a:solidFill>
                <a:schemeClr val="dk1"/>
              </a:solidFill>
              <a:effectLst/>
              <a:latin typeface="+mn-lt"/>
              <a:ea typeface="+mn-ea"/>
              <a:cs typeface="+mn-cs"/>
            </a:rPr>
            <a:t>Capital Items Purchased</a:t>
          </a:r>
          <a:endParaRPr lang="en-GB" sz="1200" b="0" baseline="0">
            <a:solidFill>
              <a:sysClr val="windowText" lastClr="000000"/>
            </a:solidFill>
          </a:endParaRPr>
        </a:p>
        <a:p>
          <a:endParaRPr lang="en-GB" sz="1200" b="0" i="0" baseline="0"/>
        </a:p>
        <a:p>
          <a:r>
            <a:rPr lang="en-GB" sz="1200" b="1" i="0" baseline="0"/>
            <a:t>Section 2 - Planting &amp; NC Locations</a:t>
          </a:r>
        </a:p>
        <a:p>
          <a:pPr marL="0" marR="0" lvl="0" indent="0" defTabSz="914400" eaLnBrk="1" fontAlgn="auto" latinLnBrk="0" hangingPunct="1">
            <a:lnSpc>
              <a:spcPct val="100000"/>
            </a:lnSpc>
            <a:spcBef>
              <a:spcPts val="0"/>
            </a:spcBef>
            <a:spcAft>
              <a:spcPts val="0"/>
            </a:spcAft>
            <a:buClrTx/>
            <a:buSzTx/>
            <a:buFontTx/>
            <a:buNone/>
            <a:tabLst/>
            <a:defRPr/>
          </a:pPr>
          <a:r>
            <a:rPr lang="en-GB" sz="1200" b="1" i="0" baseline="0">
              <a:solidFill>
                <a:sysClr val="windowText" lastClr="000000"/>
              </a:solidFill>
              <a:effectLst/>
              <a:latin typeface="+mn-lt"/>
              <a:ea typeface="+mn-ea"/>
              <a:cs typeface="+mn-cs"/>
            </a:rPr>
            <a:t>Table 2.1 </a:t>
          </a:r>
          <a:r>
            <a:rPr lang="en-GB" sz="1200" b="0" i="0" baseline="0">
              <a:solidFill>
                <a:sysClr val="windowText" lastClr="000000"/>
              </a:solidFill>
              <a:effectLst/>
              <a:latin typeface="+mn-lt"/>
              <a:ea typeface="+mn-ea"/>
              <a:cs typeface="+mn-cs"/>
            </a:rPr>
            <a:t>Area Covered by Planting this Financial Year </a:t>
          </a:r>
          <a:endParaRPr lang="en-GB" sz="1200">
            <a:solidFill>
              <a:sysClr val="windowText" lastClr="000000"/>
            </a:solidFill>
            <a:effectLst/>
          </a:endParaRPr>
        </a:p>
        <a:p>
          <a:endParaRPr lang="en-GB" sz="1200" b="0" i="0" baseline="0">
            <a:solidFill>
              <a:srgbClr val="FF0000"/>
            </a:solidFill>
          </a:endParaRPr>
        </a:p>
        <a:p>
          <a:r>
            <a:rPr lang="en-GB" sz="1200" b="1" i="0" baseline="0">
              <a:solidFill>
                <a:schemeClr val="tx1">
                  <a:lumMod val="95000"/>
                  <a:lumOff val="5000"/>
                </a:schemeClr>
              </a:solidFill>
            </a:rPr>
            <a:t>Section 3 - Contributions in Kind</a:t>
          </a: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dk1"/>
              </a:solidFill>
              <a:effectLst/>
              <a:latin typeface="+mn-lt"/>
              <a:ea typeface="+mn-ea"/>
              <a:cs typeface="+mn-cs"/>
            </a:rPr>
            <a:t>Table 3.1 </a:t>
          </a:r>
          <a:r>
            <a:rPr lang="en-GB" sz="1200" b="0" baseline="0">
              <a:solidFill>
                <a:schemeClr val="dk1"/>
              </a:solidFill>
              <a:effectLst/>
              <a:latin typeface="+mn-lt"/>
              <a:ea typeface="+mn-ea"/>
              <a:cs typeface="+mn-cs"/>
            </a:rPr>
            <a:t>Contributions in Kind Declaration</a:t>
          </a: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dk1"/>
              </a:solidFill>
              <a:effectLst/>
              <a:latin typeface="+mn-lt"/>
              <a:ea typeface="+mn-ea"/>
              <a:cs typeface="+mn-cs"/>
            </a:rPr>
            <a:t>Table 3.2 </a:t>
          </a:r>
          <a:r>
            <a:rPr lang="en-GB" sz="1200" b="0" baseline="0">
              <a:solidFill>
                <a:schemeClr val="dk1"/>
              </a:solidFill>
              <a:effectLst/>
              <a:latin typeface="+mn-lt"/>
              <a:ea typeface="+mn-ea"/>
              <a:cs typeface="+mn-cs"/>
            </a:rPr>
            <a:t>Details of Contributions in Kind </a:t>
          </a:r>
        </a:p>
        <a:p>
          <a:pPr marL="0" marR="0" lvl="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dk1"/>
              </a:solidFill>
              <a:effectLst/>
              <a:latin typeface="+mn-lt"/>
              <a:ea typeface="+mn-ea"/>
              <a:cs typeface="+mn-cs"/>
            </a:rPr>
            <a:t>Table 3.3 </a:t>
          </a:r>
          <a:r>
            <a:rPr lang="en-GB" sz="1200" b="0" baseline="0">
              <a:solidFill>
                <a:schemeClr val="dk1"/>
              </a:solidFill>
              <a:effectLst/>
              <a:latin typeface="+mn-lt"/>
              <a:ea typeface="+mn-ea"/>
              <a:cs typeface="+mn-cs"/>
            </a:rPr>
            <a:t>Notes</a:t>
          </a:r>
        </a:p>
        <a:p>
          <a:endParaRPr lang="en-GB" sz="1100" b="1" baseline="0">
            <a:solidFill>
              <a:sysClr val="windowText" lastClr="000000"/>
            </a:solidFill>
          </a:endParaRPr>
        </a:p>
        <a:p>
          <a:r>
            <a:rPr lang="en-GB" sz="1200" b="1">
              <a:solidFill>
                <a:sysClr val="windowText" lastClr="000000"/>
              </a:solidFill>
            </a:rPr>
            <a:t>Section 4 - PPR</a:t>
          </a:r>
          <a:r>
            <a:rPr lang="en-GB" sz="1200" b="1" baseline="0">
              <a:solidFill>
                <a:sysClr val="windowText" lastClr="000000"/>
              </a:solidFill>
            </a:rPr>
            <a:t> Declaration</a:t>
          </a:r>
        </a:p>
        <a:p>
          <a:r>
            <a:rPr lang="en-GB" sz="1200" b="0">
              <a:solidFill>
                <a:schemeClr val="tx1"/>
              </a:solidFill>
            </a:rPr>
            <a:t>Declaration</a:t>
          </a:r>
        </a:p>
        <a:p>
          <a:r>
            <a:rPr lang="en-GB" sz="1200" b="0">
              <a:solidFill>
                <a:schemeClr val="tx1"/>
              </a:solidFill>
            </a:rPr>
            <a:t>Next steps</a:t>
          </a:r>
          <a:endParaRPr lang="en-GB" sz="1200" b="0" baseline="0">
            <a:solidFill>
              <a:schemeClr val="tx1"/>
            </a:solidFill>
          </a:endParaRPr>
        </a:p>
        <a:p>
          <a:endParaRPr lang="en-GB" sz="1200" b="0"/>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mn-lt"/>
              <a:ea typeface="+mn-ea"/>
              <a:cs typeface="+mn-cs"/>
            </a:rPr>
            <a:t>Section 5 - Claim Form - Part 1</a:t>
          </a:r>
          <a:endParaRPr kumimoji="0" lang="en-GB"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Table 5.1 </a:t>
          </a:r>
          <a:r>
            <a:rPr kumimoji="0" lang="en-GB" sz="1200" b="0" i="0" u="none" strike="noStrike" kern="0" cap="none" spc="0" normalizeH="0" baseline="0" noProof="0">
              <a:ln>
                <a:noFill/>
              </a:ln>
              <a:solidFill>
                <a:prstClr val="black"/>
              </a:solidFill>
              <a:effectLst/>
              <a:uLnTx/>
              <a:uFillTx/>
              <a:latin typeface="+mn-lt"/>
              <a:ea typeface="+mn-ea"/>
              <a:cs typeface="+mn-cs"/>
            </a:rPr>
            <a:t>Grant Details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Table 5.2 </a:t>
          </a:r>
          <a:r>
            <a:rPr kumimoji="0" lang="en-GB" sz="1200" b="0" i="0" u="none" strike="noStrike" kern="0" cap="none" spc="0" normalizeH="0" baseline="0" noProof="0">
              <a:ln>
                <a:noFill/>
              </a:ln>
              <a:solidFill>
                <a:prstClr val="black"/>
              </a:solidFill>
              <a:effectLst/>
              <a:uLnTx/>
              <a:uFillTx/>
              <a:latin typeface="+mn-lt"/>
              <a:ea typeface="+mn-ea"/>
              <a:cs typeface="+mn-cs"/>
            </a:rPr>
            <a:t>Claimant Details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Table 5.3 </a:t>
          </a:r>
          <a:r>
            <a:rPr kumimoji="0" lang="en-GB" sz="1200" b="0" i="0" u="none" strike="noStrike" kern="0" cap="none" spc="0" normalizeH="0" baseline="0" noProof="0">
              <a:ln>
                <a:noFill/>
              </a:ln>
              <a:solidFill>
                <a:prstClr val="black"/>
              </a:solidFill>
              <a:effectLst/>
              <a:uLnTx/>
              <a:uFillTx/>
              <a:latin typeface="+mn-lt"/>
              <a:ea typeface="+mn-ea"/>
              <a:cs typeface="+mn-cs"/>
            </a:rPr>
            <a:t>Tree Survival Rates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mn-lt"/>
              <a:ea typeface="+mn-ea"/>
              <a:cs typeface="+mn-cs"/>
            </a:rPr>
            <a:t>Section 6 - Claim Form - Part 2</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Table 6.1 </a:t>
          </a:r>
          <a:r>
            <a:rPr kumimoji="0" lang="en-GB" sz="1200" b="0" i="0" u="none" strike="noStrike" kern="0" cap="none" spc="0" normalizeH="0" baseline="0" noProof="0">
              <a:ln>
                <a:noFill/>
              </a:ln>
              <a:solidFill>
                <a:prstClr val="black"/>
              </a:solidFill>
              <a:effectLst/>
              <a:uLnTx/>
              <a:uFillTx/>
              <a:latin typeface="+mn-lt"/>
              <a:ea typeface="+mn-ea"/>
              <a:cs typeface="+mn-cs"/>
            </a:rPr>
            <a:t>Confirmation of Capital Claim</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Table 6.2 </a:t>
          </a:r>
          <a:r>
            <a:rPr kumimoji="0" lang="en-GB" sz="1200" b="0" i="0" u="none" strike="noStrike" kern="0" cap="none" spc="0" normalizeH="0" baseline="0" noProof="0">
              <a:ln>
                <a:noFill/>
              </a:ln>
              <a:solidFill>
                <a:prstClr val="black"/>
              </a:solidFill>
              <a:effectLst/>
              <a:uLnTx/>
              <a:uFillTx/>
              <a:latin typeface="+mn-lt"/>
              <a:ea typeface="+mn-ea"/>
              <a:cs typeface="+mn-cs"/>
            </a:rPr>
            <a:t>Claim 2 Post Planting </a:t>
          </a:r>
        </a:p>
        <a:p>
          <a:endParaRPr lang="en-GB" sz="1200" b="0"/>
        </a:p>
        <a:p>
          <a:endParaRPr lang="en-GB" sz="1200" b="0"/>
        </a:p>
        <a:p>
          <a:r>
            <a:rPr lang="en-GB" sz="1200">
              <a:solidFill>
                <a:schemeClr val="dk1"/>
              </a:solidFill>
              <a:effectLst/>
              <a:latin typeface="+mn-lt"/>
              <a:ea typeface="+mn-ea"/>
              <a:cs typeface="+mn-cs"/>
            </a:rPr>
            <a:t>A separate </a:t>
          </a:r>
          <a:r>
            <a:rPr lang="en-GB" sz="1200" b="1">
              <a:solidFill>
                <a:schemeClr val="dk1"/>
              </a:solidFill>
              <a:effectLst/>
              <a:latin typeface="+mn-lt"/>
              <a:ea typeface="+mn-ea"/>
              <a:cs typeface="+mn-cs"/>
            </a:rPr>
            <a:t>Claims Declaration Form </a:t>
          </a:r>
          <a:r>
            <a:rPr lang="en-GB" sz="1200" b="0">
              <a:solidFill>
                <a:schemeClr val="dk1"/>
              </a:solidFill>
              <a:effectLst/>
              <a:latin typeface="+mn-lt"/>
              <a:ea typeface="+mn-ea"/>
              <a:cs typeface="+mn-cs"/>
            </a:rPr>
            <a:t>is also required</a:t>
          </a:r>
          <a:r>
            <a:rPr lang="en-GB" sz="1200" b="0" baseline="0">
              <a:solidFill>
                <a:schemeClr val="dk1"/>
              </a:solidFill>
              <a:effectLst/>
              <a:latin typeface="+mn-lt"/>
              <a:ea typeface="+mn-ea"/>
              <a:cs typeface="+mn-cs"/>
            </a:rPr>
            <a:t> and is available at </a:t>
          </a:r>
          <a:r>
            <a:rPr lang="en-GB" sz="1200">
              <a:hlinkClick xmlns:r="http://schemas.openxmlformats.org/officeDocument/2006/relationships" r:id=""/>
            </a:rPr>
            <a:t>Local Authority Treescape Fund claim forms and guidance - GOV.UK</a:t>
          </a:r>
          <a:r>
            <a:rPr lang="en-GB" sz="1200"/>
            <a:t>.</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Should the PPR identify any LA funded activity to have diverged from the original plan submitted with your</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application and agreed to at the point of award, the FC will consider the divergence and where appropriate adjust the subsequent instalment</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to reflect the final planting delivery.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Where the PPR indicates that the planting standards and best practice have</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not have been met, the agreement and LA in question will be added to the risk register for annual inspections before any further payment will be made.</a:t>
          </a:r>
        </a:p>
      </xdr:txBody>
    </xdr:sp>
    <xdr:clientData/>
  </xdr:twoCellAnchor>
  <xdr:twoCellAnchor>
    <xdr:from>
      <xdr:col>1</xdr:col>
      <xdr:colOff>0</xdr:colOff>
      <xdr:row>1</xdr:row>
      <xdr:rowOff>0</xdr:rowOff>
    </xdr:from>
    <xdr:to>
      <xdr:col>8</xdr:col>
      <xdr:colOff>134471</xdr:colOff>
      <xdr:row>6</xdr:row>
      <xdr:rowOff>47625</xdr:rowOff>
    </xdr:to>
    <xdr:sp macro="" textlink="">
      <xdr:nvSpPr>
        <xdr:cNvPr id="3" name="TextBox 3">
          <a:extLst>
            <a:ext uri="{FF2B5EF4-FFF2-40B4-BE49-F238E27FC236}">
              <a16:creationId xmlns:a16="http://schemas.microsoft.com/office/drawing/2014/main" id="{00000000-0008-0000-0000-000003000000}"/>
            </a:ext>
          </a:extLst>
        </xdr:cNvPr>
        <xdr:cNvSpPr txBox="1"/>
      </xdr:nvSpPr>
      <xdr:spPr>
        <a:xfrm>
          <a:off x="647700" y="184150"/>
          <a:ext cx="4668371" cy="9683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a:t>Local Authority Treescapes Fund</a:t>
          </a:r>
        </a:p>
        <a:p>
          <a:r>
            <a:rPr lang="en-GB" sz="2400" b="1"/>
            <a:t>Claim Form &amp; Post</a:t>
          </a:r>
          <a:r>
            <a:rPr lang="en-GB" sz="2400" b="1" baseline="0"/>
            <a:t> Planting Report</a:t>
          </a:r>
          <a:endParaRPr lang="en-GB" sz="2400" b="1"/>
        </a:p>
      </xdr:txBody>
    </xdr:sp>
    <xdr:clientData/>
  </xdr:twoCellAnchor>
  <xdr:twoCellAnchor editAs="oneCell">
    <xdr:from>
      <xdr:col>17</xdr:col>
      <xdr:colOff>342527</xdr:colOff>
      <xdr:row>1</xdr:row>
      <xdr:rowOff>15688</xdr:rowOff>
    </xdr:from>
    <xdr:to>
      <xdr:col>20</xdr:col>
      <xdr:colOff>488578</xdr:colOff>
      <xdr:row>6</xdr:row>
      <xdr:rowOff>163680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r="56833"/>
        <a:stretch/>
      </xdr:blipFill>
      <xdr:spPr>
        <a:xfrm>
          <a:off x="11353427" y="199838"/>
          <a:ext cx="1974851" cy="1068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12700</xdr:colOff>
          <xdr:row>19</xdr:row>
          <xdr:rowOff>101600</xdr:rowOff>
        </xdr:from>
        <xdr:to>
          <xdr:col>5</xdr:col>
          <xdr:colOff>1765300</xdr:colOff>
          <xdr:row>21</xdr:row>
          <xdr:rowOff>88900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12700</xdr:colOff>
          <xdr:row>37</xdr:row>
          <xdr:rowOff>101600</xdr:rowOff>
        </xdr:from>
        <xdr:to>
          <xdr:col>5</xdr:col>
          <xdr:colOff>1765300</xdr:colOff>
          <xdr:row>39</xdr:row>
          <xdr:rowOff>63500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59</xdr:row>
          <xdr:rowOff>146050</xdr:rowOff>
        </xdr:from>
        <xdr:to>
          <xdr:col>5</xdr:col>
          <xdr:colOff>1790700</xdr:colOff>
          <xdr:row>61</xdr:row>
          <xdr:rowOff>107950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1100" b="0" i="0" u="none" strike="noStrike" baseline="0">
                  <a:solidFill>
                    <a:srgbClr val="000000"/>
                  </a:solidFill>
                  <a:latin typeface="Calibri"/>
                  <a:ea typeface="Calibri"/>
                  <a:cs typeface="Calibri"/>
                </a:rPr>
                <a:t>Add Row</a:t>
              </a:r>
            </a:p>
          </xdr:txBody>
        </xdr:sp>
        <xdr:clientData fPrintsWithSheet="0"/>
      </xdr:twoCellAnchor>
    </mc:Choice>
    <mc:Fallback/>
  </mc:AlternateContent>
  <xdr:twoCellAnchor editAs="absolute">
    <xdr:from>
      <xdr:col>1</xdr:col>
      <xdr:colOff>6803</xdr:colOff>
      <xdr:row>3</xdr:row>
      <xdr:rowOff>353333</xdr:rowOff>
    </xdr:from>
    <xdr:to>
      <xdr:col>3</xdr:col>
      <xdr:colOff>907</xdr:colOff>
      <xdr:row>10</xdr:row>
      <xdr:rowOff>104321</xdr:rowOff>
    </xdr:to>
    <xdr:sp macro="" textlink="">
      <xdr:nvSpPr>
        <xdr:cNvPr id="2" name="TextBox 3">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100-000006040000}"/>
            </a:ext>
          </a:extLst>
        </xdr:cNvPr>
        <xdr:cNvSpPr txBox="1"/>
      </xdr:nvSpPr>
      <xdr:spPr>
        <a:xfrm>
          <a:off x="623660" y="1942194"/>
          <a:ext cx="6751411" cy="2421163"/>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latin typeface="+mn-lt"/>
            </a:rPr>
            <a:t>Table 1.2: Number of Conifer Trees Planted and Species </a:t>
          </a:r>
        </a:p>
        <a:p>
          <a:endParaRPr lang="en-GB" sz="1100" b="0" baseline="0">
            <a:latin typeface="+mn-lt"/>
          </a:endParaRPr>
        </a:p>
        <a:p>
          <a:pPr eaLnBrk="1" fontAlgn="auto" latinLnBrk="0" hangingPunct="1"/>
          <a:r>
            <a:rPr lang="en-GB" sz="1100" b="0" baseline="0">
              <a:solidFill>
                <a:schemeClr val="dk1"/>
              </a:solidFill>
              <a:effectLst/>
              <a:latin typeface="+mn-lt"/>
              <a:ea typeface="+mn-ea"/>
              <a:cs typeface="+mn-cs"/>
            </a:rPr>
            <a:t>Please complete Table 1.2 on the right for each species of conifer tree that will be planted by 31 March.</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In column F enter each conifer tree species you will have planted before 31 March.</a:t>
          </a:r>
          <a:endParaRPr lang="en-GB">
            <a:effectLst/>
          </a:endParaRPr>
        </a:p>
        <a:p>
          <a:pPr eaLnBrk="1" fontAlgn="auto" latinLnBrk="0" hangingPunct="1"/>
          <a:endParaRPr lang="en-GB" sz="1100" b="0" baseline="0">
            <a:solidFill>
              <a:schemeClr val="dk1"/>
            </a:solidFill>
            <a:effectLst/>
            <a:latin typeface="+mn-lt"/>
            <a:ea typeface="+mn-ea"/>
            <a:cs typeface="+mn-cs"/>
          </a:endParaRPr>
        </a:p>
        <a:p>
          <a:pPr eaLnBrk="1" fontAlgn="auto" latinLnBrk="0" hangingPunct="1"/>
          <a:r>
            <a:rPr lang="en-GB" sz="1100" b="0" baseline="0">
              <a:solidFill>
                <a:schemeClr val="dk1"/>
              </a:solidFill>
              <a:effectLst/>
              <a:latin typeface="+mn-lt"/>
              <a:ea typeface="+mn-ea"/>
              <a:cs typeface="+mn-cs"/>
            </a:rPr>
            <a:t>In column G please specify the Plant Healthy Nursery these trees were sourced from using the drop-down list. If sourced from a non-Plant Healthy certified nursery, choose this option and then enter the name of the nursery and Ready to Plant (RtP) Assessment voucher unique reference for the consignment in column H. Trees that do not adhere to the Biosecure Procurement Requirment (Plant Healthy nursery or RtP voucher) will not be paid.</a:t>
          </a:r>
        </a:p>
        <a:p>
          <a:pPr eaLnBrk="1" fontAlgn="auto" latinLnBrk="0" hangingPunct="1"/>
          <a:endParaRPr lang="en-GB" sz="1100" b="0" baseline="0">
            <a:solidFill>
              <a:schemeClr val="dk1"/>
            </a:solidFill>
            <a:effectLst/>
            <a:latin typeface="+mn-lt"/>
            <a:ea typeface="+mn-ea"/>
            <a:cs typeface="+mn-cs"/>
          </a:endParaRPr>
        </a:p>
        <a:p>
          <a:pPr eaLnBrk="1" fontAlgn="auto" latinLnBrk="0" hangingPunct="1"/>
          <a:r>
            <a:rPr lang="en-GB" sz="1100" b="0" baseline="0">
              <a:solidFill>
                <a:schemeClr val="dk1"/>
              </a:solidFill>
              <a:effectLst/>
              <a:latin typeface="+mn-lt"/>
              <a:ea typeface="+mn-ea"/>
              <a:cs typeface="+mn-cs"/>
            </a:rPr>
            <a:t>The planting numbers should be added to columns I-K for the types of trees planted (whip, feather and standard). Column L will automatically calculate the total amount of trees planted this financial year.</a:t>
          </a:r>
          <a:endParaRPr lang="en-GB" sz="1100" b="0" baseline="0">
            <a:latin typeface="+mn-lt"/>
          </a:endParaRPr>
        </a:p>
      </xdr:txBody>
    </xdr:sp>
    <xdr:clientData/>
  </xdr:twoCellAnchor>
  <xdr:twoCellAnchor editAs="absolute">
    <xdr:from>
      <xdr:col>1</xdr:col>
      <xdr:colOff>20411</xdr:colOff>
      <xdr:row>11</xdr:row>
      <xdr:rowOff>25854</xdr:rowOff>
    </xdr:from>
    <xdr:to>
      <xdr:col>3</xdr:col>
      <xdr:colOff>907</xdr:colOff>
      <xdr:row>17</xdr:row>
      <xdr:rowOff>276678</xdr:rowOff>
    </xdr:to>
    <xdr:sp macro="" textlink="">
      <xdr:nvSpPr>
        <xdr:cNvPr id="3" name="TextBox 9">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SpPr txBox="1"/>
      </xdr:nvSpPr>
      <xdr:spPr>
        <a:xfrm>
          <a:off x="637268" y="4662715"/>
          <a:ext cx="6737803" cy="25399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latin typeface="+mn-lt"/>
            </a:rPr>
            <a:t>Table 1.3: Number of Broadleaf Trees Planted and Species</a:t>
          </a:r>
        </a:p>
        <a:p>
          <a:endParaRPr lang="en-GB" sz="1200" b="1"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Please complete Table 1.3 on the right for each species of broadleaf tree that will be planted by 31 March. </a:t>
          </a: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pPr eaLnBrk="1" fontAlgn="auto" latinLnBrk="0" hangingPunct="1"/>
          <a:r>
            <a:rPr lang="en-GB" sz="1100" b="0" baseline="0">
              <a:solidFill>
                <a:schemeClr val="dk1"/>
              </a:solidFill>
              <a:effectLst/>
              <a:latin typeface="+mn-lt"/>
              <a:ea typeface="+mn-ea"/>
              <a:cs typeface="+mn-cs"/>
            </a:rPr>
            <a:t>In column F enter each broadleaf tree species you will have planted before 31 March.</a:t>
          </a:r>
        </a:p>
        <a:p>
          <a:pPr eaLnBrk="1" fontAlgn="auto" latinLnBrk="0" hangingPunct="1"/>
          <a:endParaRPr lang="en-GB">
            <a:effectLst/>
          </a:endParaRPr>
        </a:p>
        <a:p>
          <a:pPr eaLnBrk="1" fontAlgn="auto" latinLnBrk="0" hangingPunct="1"/>
          <a:r>
            <a:rPr lang="en-GB" sz="1100" b="0" baseline="0">
              <a:solidFill>
                <a:schemeClr val="dk1"/>
              </a:solidFill>
              <a:effectLst/>
              <a:latin typeface="+mn-lt"/>
              <a:ea typeface="+mn-ea"/>
              <a:cs typeface="+mn-cs"/>
            </a:rPr>
            <a:t>In column G please specify the Plant Healthy Nursery these trees were sourced from using the drop-down list. If sourced from a non-Plant Healthy certified nursery, choose this option and then enter the name of the nursery and Ready to Plant (RtP) Assessment voucher unique reference for the consignment in column H. Trees that do not adhere to the Biosecure Procurement Requirment (Plant Healthy nursery or RtP voucher) will not be paid.</a:t>
          </a:r>
          <a:endParaRPr lang="en-GB">
            <a:effectLst/>
          </a:endParaRPr>
        </a:p>
        <a:p>
          <a:pPr eaLnBrk="1" fontAlgn="auto" latinLnBrk="0" hangingPunct="1"/>
          <a:endParaRPr lang="en-GB" sz="1100" b="0" baseline="0">
            <a:solidFill>
              <a:schemeClr val="dk1"/>
            </a:solidFill>
            <a:effectLst/>
            <a:latin typeface="+mn-lt"/>
            <a:ea typeface="+mn-ea"/>
            <a:cs typeface="+mn-cs"/>
          </a:endParaRPr>
        </a:p>
        <a:p>
          <a:pPr eaLnBrk="1" fontAlgn="auto" latinLnBrk="0" hangingPunct="1"/>
          <a:r>
            <a:rPr lang="en-GB" sz="1100" b="0" baseline="0">
              <a:solidFill>
                <a:schemeClr val="dk1"/>
              </a:solidFill>
              <a:effectLst/>
              <a:latin typeface="+mn-lt"/>
              <a:ea typeface="+mn-ea"/>
              <a:cs typeface="+mn-cs"/>
            </a:rPr>
            <a:t>The planting numbers should be added to columns I-K for the types of trees planted (whip, feather and standard). Column L will automatically calculate the total amount of trees planted this financial year.</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xdr:txBody>
    </xdr:sp>
    <xdr:clientData/>
  </xdr:twoCellAnchor>
  <xdr:twoCellAnchor editAs="absolute">
    <xdr:from>
      <xdr:col>1</xdr:col>
      <xdr:colOff>45356</xdr:colOff>
      <xdr:row>18</xdr:row>
      <xdr:rowOff>165099</xdr:rowOff>
    </xdr:from>
    <xdr:to>
      <xdr:col>2</xdr:col>
      <xdr:colOff>3635827</xdr:colOff>
      <xdr:row>21</xdr:row>
      <xdr:rowOff>373288</xdr:rowOff>
    </xdr:to>
    <xdr:sp macro="" textlink="">
      <xdr:nvSpPr>
        <xdr:cNvPr id="4" name="TextBox 6">
          <a:extLst>
            <a:ext uri="{FF2B5EF4-FFF2-40B4-BE49-F238E27FC236}">
              <a16:creationId xmlns:a16="http://schemas.microsoft.com/office/drawing/2014/main" id="{00000000-0008-0000-0100-000004000000}"/>
            </a:ext>
          </a:extLst>
        </xdr:cNvPr>
        <xdr:cNvSpPr txBox="1"/>
      </xdr:nvSpPr>
      <xdr:spPr>
        <a:xfrm>
          <a:off x="674460" y="7468960"/>
          <a:ext cx="6687003" cy="135118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mn-lt"/>
            </a:rPr>
            <a:t>Table 1.4:</a:t>
          </a:r>
          <a:r>
            <a:rPr lang="en-GB" sz="1200" b="1" baseline="0">
              <a:latin typeface="+mn-lt"/>
            </a:rPr>
            <a:t> </a:t>
          </a:r>
          <a:r>
            <a:rPr lang="en-GB" sz="1200" b="1" baseline="0">
              <a:solidFill>
                <a:schemeClr val="dk1"/>
              </a:solidFill>
              <a:effectLst/>
              <a:latin typeface="+mn-lt"/>
              <a:ea typeface="+mn-ea"/>
              <a:cs typeface="+mn-cs"/>
            </a:rPr>
            <a:t>Capital Items</a:t>
          </a:r>
        </a:p>
        <a:p>
          <a:endParaRPr lang="en-GB">
            <a:effectLst/>
          </a:endParaRPr>
        </a:p>
        <a:p>
          <a:r>
            <a:rPr lang="en-GB" sz="1100" b="0" baseline="0">
              <a:solidFill>
                <a:schemeClr val="dk1"/>
              </a:solidFill>
              <a:effectLst/>
              <a:latin typeface="+mn-lt"/>
              <a:ea typeface="+mn-ea"/>
              <a:cs typeface="+mn-cs"/>
            </a:rPr>
            <a:t>Please complete Table 1.4. </a:t>
          </a:r>
        </a:p>
        <a:p>
          <a:endParaRPr lang="en-GB" sz="1100" b="0"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Enter the capital items in column F and then add the quantity of each item to column G. The number of each item will depend on the units purchased and should follow what was applied for in your Project Cost Calculator, for example 6 spades or 100 m of deer fencing.</a:t>
          </a:r>
        </a:p>
        <a:p>
          <a:endParaRPr lang="en-GB" sz="1100" b="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7712</xdr:colOff>
      <xdr:row>0</xdr:row>
      <xdr:rowOff>68852</xdr:rowOff>
    </xdr:from>
    <xdr:to>
      <xdr:col>8</xdr:col>
      <xdr:colOff>430378</xdr:colOff>
      <xdr:row>0</xdr:row>
      <xdr:rowOff>3096532</xdr:rowOff>
    </xdr:to>
    <xdr:sp macro="" textlink="">
      <xdr:nvSpPr>
        <xdr:cNvPr id="47" name="TextBox 1">
          <a:extLst>
            <a:ext uri="{FF2B5EF4-FFF2-40B4-BE49-F238E27FC236}">
              <a16:creationId xmlns:a16="http://schemas.microsoft.com/office/drawing/2014/main" id="{00000000-0008-0000-0200-000002000000}"/>
            </a:ext>
          </a:extLst>
        </xdr:cNvPr>
        <xdr:cNvSpPr txBox="1"/>
      </xdr:nvSpPr>
      <xdr:spPr>
        <a:xfrm>
          <a:off x="347437" y="72027"/>
          <a:ext cx="15806902" cy="302133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Table 2.1: Area Covered by Planting this FInancial</a:t>
          </a:r>
          <a:r>
            <a:rPr lang="en-GB" sz="1100" b="1" baseline="0">
              <a:solidFill>
                <a:schemeClr val="dk1"/>
              </a:solidFill>
              <a:effectLst/>
              <a:latin typeface="+mn-lt"/>
              <a:ea typeface="+mn-ea"/>
              <a:cs typeface="+mn-cs"/>
            </a:rPr>
            <a:t> Year</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complete the table below. The information you provide here will help us digitise your planting (s) and check your claim information. You must provide details for ALL natural colonisation (NC) and planting sites. An example entry has been added in blue.</a:t>
          </a:r>
        </a:p>
        <a:p>
          <a:r>
            <a:rPr lang="en-GB" sz="1100">
              <a:solidFill>
                <a:schemeClr val="dk1"/>
              </a:solidFill>
              <a:effectLst/>
              <a:latin typeface="+mn-lt"/>
              <a:ea typeface="+mn-ea"/>
              <a:cs typeface="+mn-cs"/>
            </a:rPr>
            <a:t>- Column B: Enter a logical site name, for</a:t>
          </a:r>
          <a:r>
            <a:rPr lang="en-GB" sz="1100" baseline="0">
              <a:solidFill>
                <a:schemeClr val="dk1"/>
              </a:solidFill>
              <a:effectLst/>
              <a:latin typeface="+mn-lt"/>
              <a:ea typeface="+mn-ea"/>
              <a:cs typeface="+mn-cs"/>
            </a:rPr>
            <a:t> example Alpha Road House Number 1, Beta Park, Gamma Primary School.</a:t>
          </a:r>
          <a:r>
            <a:rPr lang="en-GB" sz="1100">
              <a:solidFill>
                <a:schemeClr val="dk1"/>
              </a:solidFill>
              <a:effectLst/>
              <a:latin typeface="+mn-lt"/>
              <a:ea typeface="+mn-ea"/>
              <a:cs typeface="+mn-cs"/>
            </a:rPr>
            <a:t> If you are planting within large sites, please break down the planting areas into smaller, clearer locations e.g. 'Site Name, Area A'.</a:t>
          </a:r>
        </a:p>
        <a:p>
          <a:r>
            <a:rPr lang="en-GB" sz="1100">
              <a:solidFill>
                <a:schemeClr val="dk1"/>
              </a:solidFill>
              <a:effectLst/>
              <a:latin typeface="+mn-lt"/>
              <a:ea typeface="+mn-ea"/>
              <a:cs typeface="+mn-cs"/>
            </a:rPr>
            <a:t>- Column C: Input the photo name in the same format as you have used to label the photos sent as evidence of planting submitted with your claim. E.g </a:t>
          </a:r>
          <a:r>
            <a:rPr lang="en-GB" sz="1100" i="1">
              <a:solidFill>
                <a:schemeClr val="dk1"/>
              </a:solidFill>
              <a:effectLst/>
              <a:latin typeface="+mn-lt"/>
              <a:ea typeface="+mn-ea"/>
              <a:cs typeface="+mn-cs"/>
            </a:rPr>
            <a:t>Wood Grove LATF-2425-Site1</a:t>
          </a:r>
          <a:endParaRPr lang="en-GB" sz="1100">
            <a:solidFill>
              <a:schemeClr val="dk1"/>
            </a:solidFill>
            <a:effectLst/>
            <a:latin typeface="+mn-lt"/>
            <a:ea typeface="+mn-ea"/>
            <a:cs typeface="+mn-cs"/>
          </a:endParaRPr>
        </a:p>
        <a:p>
          <a:r>
            <a:rPr lang="en-GB" sz="1100" i="1">
              <a:solidFill>
                <a:schemeClr val="dk1"/>
              </a:solidFill>
              <a:effectLst/>
              <a:latin typeface="+mn-lt"/>
              <a:ea typeface="+mn-ea"/>
              <a:cs typeface="+mn-cs"/>
            </a:rPr>
            <a:t>-</a:t>
          </a:r>
          <a:r>
            <a:rPr lang="en-GB" sz="1100">
              <a:solidFill>
                <a:schemeClr val="dk1"/>
              </a:solidFill>
              <a:effectLst/>
              <a:latin typeface="+mn-lt"/>
              <a:ea typeface="+mn-ea"/>
              <a:cs typeface="+mn-cs"/>
            </a:rPr>
            <a:t> Column D: Enter the name of the map which supports the data for each</a:t>
          </a:r>
          <a:r>
            <a:rPr lang="en-GB" sz="1100" baseline="0">
              <a:solidFill>
                <a:schemeClr val="dk1"/>
              </a:solidFill>
              <a:effectLst/>
              <a:latin typeface="+mn-lt"/>
              <a:ea typeface="+mn-ea"/>
              <a:cs typeface="+mn-cs"/>
            </a:rPr>
            <a:t> site</a:t>
          </a:r>
          <a:r>
            <a:rPr lang="en-GB" sz="1100">
              <a:solidFill>
                <a:schemeClr val="dk1"/>
              </a:solidFill>
              <a:effectLst/>
              <a:latin typeface="+mn-lt"/>
              <a:ea typeface="+mn-ea"/>
              <a:cs typeface="+mn-cs"/>
            </a:rPr>
            <a:t>. Naming each map file to match the</a:t>
          </a:r>
          <a:r>
            <a:rPr lang="en-GB" sz="1100" baseline="0">
              <a:solidFill>
                <a:schemeClr val="dk1"/>
              </a:solidFill>
              <a:effectLst/>
              <a:latin typeface="+mn-lt"/>
              <a:ea typeface="+mn-ea"/>
              <a:cs typeface="+mn-cs"/>
            </a:rPr>
            <a:t> ID in column D </a:t>
          </a:r>
          <a:r>
            <a:rPr lang="en-GB" sz="1100">
              <a:solidFill>
                <a:schemeClr val="dk1"/>
              </a:solidFill>
              <a:effectLst/>
              <a:latin typeface="+mn-lt"/>
              <a:ea typeface="+mn-ea"/>
              <a:cs typeface="+mn-cs"/>
            </a:rPr>
            <a:t>will help us match these documents to each site and help us in our assessment. Mapping requirements and further details are outlined in the guidance document and the Photos and Maps Guidance tab of this spreadsheet . It is a requirement to include clear maps of your planting area(s).</a:t>
          </a:r>
        </a:p>
        <a:p>
          <a:r>
            <a:rPr lang="en-GB" sz="1100">
              <a:solidFill>
                <a:schemeClr val="dk1"/>
              </a:solidFill>
              <a:effectLst/>
              <a:latin typeface="+mn-lt"/>
              <a:ea typeface="+mn-ea"/>
              <a:cs typeface="+mn-cs"/>
            </a:rPr>
            <a:t>- Column E: Add a 10-figure National Grid Reference (NGR) for each planting area, selecting a central NGR of the planting area if there is a</a:t>
          </a:r>
          <a:r>
            <a:rPr lang="en-GB" sz="1100" baseline="0">
              <a:solidFill>
                <a:schemeClr val="dk1"/>
              </a:solidFill>
              <a:effectLst/>
              <a:latin typeface="+mn-lt"/>
              <a:ea typeface="+mn-ea"/>
              <a:cs typeface="+mn-cs"/>
            </a:rPr>
            <a:t> group of trees</a:t>
          </a:r>
          <a:r>
            <a:rPr lang="en-GB" sz="1100">
              <a:solidFill>
                <a:schemeClr val="dk1"/>
              </a:solidFill>
              <a:effectLst/>
              <a:latin typeface="+mn-lt"/>
              <a:ea typeface="+mn-ea"/>
              <a:cs typeface="+mn-cs"/>
            </a:rPr>
            <a:t>.</a:t>
          </a:r>
        </a:p>
        <a:p>
          <a:r>
            <a:rPr lang="en-GB" sz="1100">
              <a:solidFill>
                <a:schemeClr val="dk1"/>
              </a:solidFill>
              <a:effectLst/>
              <a:latin typeface="+mn-lt"/>
              <a:ea typeface="+mn-ea"/>
              <a:cs typeface="+mn-cs"/>
            </a:rPr>
            <a:t>- Column F: Choose from the drop down menu to indicate if the site is a ‘Natural Colonisation’ or ‘Planting Site’. </a:t>
          </a:r>
        </a:p>
        <a:p>
          <a:r>
            <a:rPr lang="en-GB" sz="1100">
              <a:solidFill>
                <a:schemeClr val="dk1"/>
              </a:solidFill>
              <a:effectLst/>
              <a:latin typeface="+mn-lt"/>
              <a:ea typeface="+mn-ea"/>
              <a:cs typeface="+mn-cs"/>
            </a:rPr>
            <a:t>- Column G: Input the month and year in which the planting was done.</a:t>
          </a:r>
        </a:p>
        <a:p>
          <a:r>
            <a:rPr lang="en-GB" sz="1100">
              <a:solidFill>
                <a:schemeClr val="dk1"/>
              </a:solidFill>
              <a:effectLst/>
              <a:latin typeface="+mn-lt"/>
              <a:ea typeface="+mn-ea"/>
              <a:cs typeface="+mn-cs"/>
            </a:rPr>
            <a:t>- Column H: Input the total area in hectares (Ha) of each of the planting sites (or combined</a:t>
          </a:r>
          <a:r>
            <a:rPr lang="en-GB" sz="1100" baseline="0">
              <a:solidFill>
                <a:schemeClr val="dk1"/>
              </a:solidFill>
              <a:effectLst/>
              <a:latin typeface="+mn-lt"/>
              <a:ea typeface="+mn-ea"/>
              <a:cs typeface="+mn-cs"/>
            </a:rPr>
            <a:t> hectarage of separate blocks of planting at the same site)</a:t>
          </a:r>
          <a:r>
            <a:rPr lang="en-GB" sz="1100">
              <a:solidFill>
                <a:schemeClr val="dk1"/>
              </a:solidFill>
              <a:effectLst/>
              <a:latin typeface="+mn-lt"/>
              <a:ea typeface="+mn-ea"/>
              <a:cs typeface="+mn-cs"/>
            </a:rPr>
            <a:t>. Please note this must be no greater than 0.5 Ha or it will be rejected.</a:t>
          </a:r>
        </a:p>
        <a:p>
          <a:r>
            <a:rPr lang="en-GB" sz="1100">
              <a:solidFill>
                <a:schemeClr val="dk1"/>
              </a:solidFill>
              <a:effectLst/>
              <a:latin typeface="+mn-lt"/>
              <a:ea typeface="+mn-ea"/>
              <a:cs typeface="+mn-cs"/>
            </a:rPr>
            <a:t>- Column I: Detail if each</a:t>
          </a:r>
          <a:r>
            <a:rPr lang="en-GB" sz="1100" baseline="0">
              <a:solidFill>
                <a:schemeClr val="dk1"/>
              </a:solidFill>
              <a:effectLst/>
              <a:latin typeface="+mn-lt"/>
              <a:ea typeface="+mn-ea"/>
              <a:cs typeface="+mn-cs"/>
            </a:rPr>
            <a:t> site is publically accessible</a:t>
          </a:r>
          <a:r>
            <a:rPr lang="en-GB" sz="1100">
              <a:solidFill>
                <a:schemeClr val="dk1"/>
              </a:solidFill>
              <a:effectLst/>
              <a:latin typeface="+mn-lt"/>
              <a:ea typeface="+mn-ea"/>
              <a:cs typeface="+mn-cs"/>
            </a:rPr>
            <a:t>. ‘Public access’ refers to access by foot via public footpath or permissive access to all or part of the tree planting. For full or partial access please select 'Yes'. Use the definitions as follows. Trees planted on public land have full access, trees planted in e.g. state schools have partial access, and trees planted in private land have no access unless this is additionally provided by the landowner.</a:t>
          </a:r>
        </a:p>
        <a:p>
          <a:r>
            <a:rPr lang="en-GB" sz="1100">
              <a:solidFill>
                <a:schemeClr val="dk1"/>
              </a:solidFill>
              <a:effectLst/>
              <a:latin typeface="+mn-lt"/>
              <a:ea typeface="+mn-ea"/>
              <a:cs typeface="+mn-cs"/>
            </a:rPr>
            <a:t>- Column J - Select yes/no to specify if each planting site falls on land located within the 25% most deprived Lower Super Output Areas (LSOAs) or Medium Super Output Areas (MSOAs).</a:t>
          </a:r>
        </a:p>
        <a:p>
          <a:r>
            <a:rPr lang="en-GB" sz="1100">
              <a:solidFill>
                <a:schemeClr val="dk1"/>
              </a:solidFill>
              <a:effectLst/>
              <a:latin typeface="+mn-lt"/>
              <a:ea typeface="+mn-ea"/>
              <a:cs typeface="+mn-cs"/>
            </a:rPr>
            <a:t>- Columns K-M and O-Q: Please refer to the data you have included in the Planting Information tab to submit the total numbers of both Conifer and Broadleaf trees. These will not need completing for NC sites</a:t>
          </a:r>
        </a:p>
        <a:p>
          <a:r>
            <a:rPr lang="en-GB" sz="1100">
              <a:solidFill>
                <a:schemeClr val="dk1"/>
              </a:solidFill>
              <a:effectLst/>
              <a:latin typeface="+mn-lt"/>
              <a:ea typeface="+mn-ea"/>
              <a:cs typeface="+mn-cs"/>
            </a:rPr>
            <a:t>- Column N&amp;R: Will calculate automatically </a:t>
          </a:r>
        </a:p>
        <a:p>
          <a:r>
            <a:rPr lang="en-GB" sz="1100">
              <a:solidFill>
                <a:schemeClr val="dk1"/>
              </a:solidFill>
              <a:effectLst/>
              <a:latin typeface="+mn-lt"/>
              <a:ea typeface="+mn-ea"/>
              <a:cs typeface="+mn-cs"/>
            </a:rPr>
            <a:t>To add Additional Rows to this Table, click the button below. If you cannot</a:t>
          </a:r>
          <a:r>
            <a:rPr lang="en-GB" sz="1100" baseline="0">
              <a:solidFill>
                <a:schemeClr val="dk1"/>
              </a:solidFill>
              <a:effectLst/>
              <a:latin typeface="+mn-lt"/>
              <a:ea typeface="+mn-ea"/>
              <a:cs typeface="+mn-cs"/>
            </a:rPr>
            <a:t> use the macro-eabled version, please request a macro-disabled version and specify the number of site rows required.</a:t>
          </a:r>
          <a:endParaRPr lang="en-GB" sz="11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absolute">
        <xdr:from>
          <xdr:col>1</xdr:col>
          <xdr:colOff>222250</xdr:colOff>
          <xdr:row>0</xdr:row>
          <xdr:rowOff>3149600</xdr:rowOff>
        </xdr:from>
        <xdr:to>
          <xdr:col>1</xdr:col>
          <xdr:colOff>3530600</xdr:colOff>
          <xdr:row>0</xdr:row>
          <xdr:rowOff>3778250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1100" b="0" i="0" u="none" strike="noStrike" baseline="0">
                  <a:solidFill>
                    <a:srgbClr val="000000"/>
                  </a:solidFill>
                  <a:latin typeface="Calibri"/>
                  <a:ea typeface="Calibri"/>
                  <a:cs typeface="Calibri"/>
                </a:rPr>
                <a:t>Add Row</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107371</xdr:colOff>
      <xdr:row>23</xdr:row>
      <xdr:rowOff>1731</xdr:rowOff>
    </xdr:from>
    <xdr:to>
      <xdr:col>6</xdr:col>
      <xdr:colOff>1786539</xdr:colOff>
      <xdr:row>57</xdr:row>
      <xdr:rowOff>44085</xdr:rowOff>
    </xdr:to>
    <xdr:sp macro="" textlink="" fLocksText="0">
      <xdr:nvSpPr>
        <xdr:cNvPr id="2" name="TextBox 2">
          <a:extLst>
            <a:ext uri="{FF2B5EF4-FFF2-40B4-BE49-F238E27FC236}">
              <a16:creationId xmlns:a16="http://schemas.microsoft.com/office/drawing/2014/main" id="{00000000-0008-0000-0300-000002000000}"/>
            </a:ext>
          </a:extLst>
        </xdr:cNvPr>
        <xdr:cNvSpPr txBox="1"/>
      </xdr:nvSpPr>
      <xdr:spPr>
        <a:xfrm>
          <a:off x="1180521" y="5145231"/>
          <a:ext cx="13001218" cy="630345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3.3 Contributions in Kind</a:t>
          </a:r>
          <a:r>
            <a:rPr lang="en-GB" sz="1100" b="1" baseline="0"/>
            <a:t> </a:t>
          </a:r>
          <a:r>
            <a:rPr lang="en-GB" sz="1100" b="1"/>
            <a:t>Notes: </a:t>
          </a:r>
          <a:r>
            <a:rPr lang="en-GB" sz="1100" b="1" i="1"/>
            <a:t>Please use this section to include any further details relating to the</a:t>
          </a:r>
          <a:r>
            <a:rPr lang="en-GB" sz="1100" b="1" i="1" baseline="0"/>
            <a:t> contributions in kind you may have received or are due to receive, during your planting period. (PLEASE NOTE, DUE TO WORKSHEET PROTECTIONS, TO ENTER A NEW LINE PRESS CTRL+SHIFT+ENTER).</a:t>
          </a:r>
          <a:endParaRPr lang="en-GB" sz="1100" b="0" i="1" baseline="0"/>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2</xdr:col>
          <xdr:colOff>152400</xdr:colOff>
          <xdr:row>18</xdr:row>
          <xdr:rowOff>31750</xdr:rowOff>
        </xdr:from>
        <xdr:to>
          <xdr:col>3</xdr:col>
          <xdr:colOff>1898650</xdr:colOff>
          <xdr:row>20</xdr:row>
          <xdr:rowOff>139700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1100" b="0" i="0" u="none" strike="noStrike" baseline="0">
                  <a:solidFill>
                    <a:srgbClr val="000000"/>
                  </a:solidFill>
                  <a:latin typeface="Calibri"/>
                  <a:ea typeface="Calibri"/>
                  <a:cs typeface="Calibri"/>
                </a:rPr>
                <a:t>Add Row</a:t>
              </a:r>
            </a:p>
          </xdr:txBody>
        </xdr:sp>
        <xdr:clientData fLocksWithSheet="0" fPrintsWithSheet="0"/>
      </xdr:twoCellAnchor>
    </mc:Choice>
    <mc:Fallback/>
  </mc:AlternateContent>
  <xdr:twoCellAnchor>
    <xdr:from>
      <xdr:col>2</xdr:col>
      <xdr:colOff>1</xdr:colOff>
      <xdr:row>0</xdr:row>
      <xdr:rowOff>87539</xdr:rowOff>
    </xdr:from>
    <xdr:to>
      <xdr:col>5</xdr:col>
      <xdr:colOff>4603750</xdr:colOff>
      <xdr:row>4</xdr:row>
      <xdr:rowOff>0</xdr:rowOff>
    </xdr:to>
    <xdr:sp macro="" textlink="">
      <xdr:nvSpPr>
        <xdr:cNvPr id="3" name="TextBox 1">
          <a:extLst>
            <a:ext uri="{FF2B5EF4-FFF2-40B4-BE49-F238E27FC236}">
              <a16:creationId xmlns:a16="http://schemas.microsoft.com/office/drawing/2014/main" id="{00000000-0008-0000-0300-000003000000}"/>
            </a:ext>
          </a:extLst>
        </xdr:cNvPr>
        <xdr:cNvSpPr txBox="1"/>
      </xdr:nvSpPr>
      <xdr:spPr>
        <a:xfrm>
          <a:off x="1187451" y="87539"/>
          <a:ext cx="10363199" cy="649061"/>
        </a:xfrm>
        <a:prstGeom prst="rect">
          <a:avLst/>
        </a:prstGeom>
        <a:solidFill>
          <a:schemeClr val="accent4">
            <a:lumMod val="40000"/>
            <a:lumOff val="60000"/>
            <a:alpha val="99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600" b="1"/>
            <a:t>3.1 Please</a:t>
          </a:r>
          <a:r>
            <a:rPr lang="en-GB" sz="1600" b="1" baseline="0"/>
            <a:t> tick this box if you have no contributions in kind you wish to declare, otherwise complete the table below:</a:t>
          </a:r>
          <a:endParaRPr lang="en-GB" sz="1600" b="1"/>
        </a:p>
      </xdr:txBody>
    </xdr:sp>
    <xdr:clientData/>
  </xdr:twoCellAnchor>
  <mc:AlternateContent xmlns:mc="http://schemas.openxmlformats.org/markup-compatibility/2006">
    <mc:Choice xmlns:a14="http://schemas.microsoft.com/office/drawing/2010/main" Requires="a14">
      <xdr:twoCellAnchor editAs="oneCell">
        <xdr:from>
          <xdr:col>5</xdr:col>
          <xdr:colOff>4292600</xdr:colOff>
          <xdr:row>0</xdr:row>
          <xdr:rowOff>0</xdr:rowOff>
        </xdr:from>
        <xdr:to>
          <xdr:col>5</xdr:col>
          <xdr:colOff>4978400</xdr:colOff>
          <xdr:row>3</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228601</xdr:colOff>
      <xdr:row>1</xdr:row>
      <xdr:rowOff>12699</xdr:rowOff>
    </xdr:from>
    <xdr:to>
      <xdr:col>14</xdr:col>
      <xdr:colOff>495300</xdr:colOff>
      <xdr:row>42</xdr:row>
      <xdr:rowOff>127000</xdr:rowOff>
    </xdr:to>
    <xdr:sp macro="" textlink="">
      <xdr:nvSpPr>
        <xdr:cNvPr id="62" name="TextBox 3">
          <a:extLst>
            <a:ext uri="{FF2B5EF4-FFF2-40B4-BE49-F238E27FC236}">
              <a16:creationId xmlns:a16="http://schemas.microsoft.com/office/drawing/2014/main" id="{00000000-0008-0000-0400-000002000000}"/>
            </a:ext>
          </a:extLst>
        </xdr:cNvPr>
        <xdr:cNvSpPr txBox="1"/>
      </xdr:nvSpPr>
      <xdr:spPr>
        <a:xfrm>
          <a:off x="228601" y="196849"/>
          <a:ext cx="8883649" cy="766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Declaration </a:t>
          </a:r>
        </a:p>
        <a:p>
          <a:endParaRPr lang="en-GB" sz="1200" b="1"/>
        </a:p>
        <a:p>
          <a:r>
            <a:rPr lang="en-GB" sz="1100"/>
            <a:t>Please tick the box to confirm:</a:t>
          </a:r>
        </a:p>
        <a:p>
          <a:endParaRPr lang="en-GB" sz="1100"/>
        </a:p>
        <a:p>
          <a:r>
            <a:rPr lang="en-GB" sz="1100"/>
            <a:t>I confirm</a:t>
          </a:r>
          <a:r>
            <a:rPr lang="en-GB" sz="1100" baseline="0"/>
            <a:t> that all works have been carried out in adherence with the Memorandum of Understanding. </a:t>
          </a:r>
        </a:p>
        <a:p>
          <a:endParaRPr lang="en-GB" sz="1100" baseline="0"/>
        </a:p>
        <a:p>
          <a:r>
            <a:rPr lang="en-GB" sz="1100" baseline="0"/>
            <a:t>The information I have provided in the Post Planting Report is accurate and all items and activities recorded in this document have been subsidised by capital funding provided by the Local Authority Treescapes Fund unless stated otherwise. </a:t>
          </a:r>
          <a:endParaRPr lang="en-GB" sz="1100" baseline="0">
            <a:solidFill>
              <a:srgbClr val="FF0000"/>
            </a:solidFill>
          </a:endParaRPr>
        </a:p>
        <a:p>
          <a:endParaRPr lang="en-GB" sz="1100" baseline="0"/>
        </a:p>
        <a:p>
          <a:r>
            <a:rPr lang="en-GB" sz="1100" baseline="0"/>
            <a:t>If a site visit has been made during the planting period, please tick the box to confirm that you have implemented any recommendations and measures as advised by the Forestry Commission, in advance of this claim.</a:t>
          </a:r>
        </a:p>
        <a:p>
          <a:endParaRPr lang="en-GB" sz="1100" baseline="0"/>
        </a:p>
        <a:p>
          <a:r>
            <a:rPr lang="en-GB" sz="1100" baseline="0"/>
            <a:t>Please tick the box to confirm you have provided photographs for 10% of the planting sites </a:t>
          </a:r>
          <a:r>
            <a:rPr lang="en-GB" sz="1100" i="0" baseline="0"/>
            <a:t>as per the instructions in the 'Maps and Photos' tab of this form</a:t>
          </a:r>
          <a:r>
            <a:rPr lang="en-GB" sz="1100" baseline="0"/>
            <a:t>. </a:t>
          </a:r>
        </a:p>
        <a:p>
          <a:endParaRPr lang="en-GB" sz="1100" baseline="0"/>
        </a:p>
        <a:p>
          <a:r>
            <a:rPr lang="en-GB" sz="1100" baseline="0"/>
            <a:t>Please confirm you have provided </a:t>
          </a:r>
          <a:r>
            <a:rPr lang="en-GB" sz="1100" b="1" baseline="0"/>
            <a:t>named</a:t>
          </a:r>
          <a:r>
            <a:rPr lang="en-GB" sz="1100" b="0" baseline="0"/>
            <a:t> maps of each of your planting sites )100%) </a:t>
          </a:r>
          <a:r>
            <a:rPr lang="en-GB" sz="1100" i="0" baseline="0">
              <a:solidFill>
                <a:schemeClr val="dk1"/>
              </a:solidFill>
              <a:effectLst/>
              <a:latin typeface="+mn-lt"/>
              <a:ea typeface="+mn-ea"/>
              <a:cs typeface="+mn-cs"/>
            </a:rPr>
            <a:t>as per the instructions in the 'Maps and Photos' tab of this form</a:t>
          </a:r>
          <a:r>
            <a:rPr lang="en-GB" sz="1100" b="0" baseline="0"/>
            <a:t>.</a:t>
          </a:r>
        </a:p>
        <a:p>
          <a:endParaRPr lang="en-GB"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Please </a:t>
          </a:r>
          <a:r>
            <a:rPr lang="en-GB" sz="1100" b="0" baseline="0">
              <a:solidFill>
                <a:schemeClr val="dk1"/>
              </a:solidFill>
              <a:effectLst/>
              <a:latin typeface="+mn-lt"/>
              <a:ea typeface="+mn-ea"/>
              <a:cs typeface="+mn-cs"/>
            </a:rPr>
            <a:t>confirm you </a:t>
          </a:r>
          <a:r>
            <a:rPr lang="en-GB" sz="1100" b="0" i="0">
              <a:solidFill>
                <a:schemeClr val="dk1"/>
              </a:solidFill>
              <a:effectLst/>
              <a:latin typeface="+mn-lt"/>
              <a:ea typeface="+mn-ea"/>
              <a:cs typeface="+mn-cs"/>
            </a:rPr>
            <a:t>will keep invoices on file so they are available to submit if requested.</a:t>
          </a:r>
          <a:endParaRPr lang="en-GB" sz="1100" b="0" baseline="0"/>
        </a:p>
        <a:p>
          <a:endParaRPr lang="en-GB" sz="1100" b="0" baseline="0"/>
        </a:p>
        <a:p>
          <a:r>
            <a:rPr lang="en-GB" sz="1100" b="0" baseline="0"/>
            <a:t>Please confirm all planting included in this PPR will have been completed by 31 March (including all delivery partner planting).</a:t>
          </a:r>
        </a:p>
        <a:p>
          <a:endParaRPr lang="en-GB" sz="1100" baseline="0"/>
        </a:p>
        <a:p>
          <a:r>
            <a:rPr lang="en-GB" sz="1100" baseline="0"/>
            <a:t>Please confirm that the costs claimed for tree planting detailed in this form have not also been awarded under any other grants.</a:t>
          </a:r>
        </a:p>
        <a:p>
          <a:endParaRPr lang="en-GB" sz="1100" baseline="0"/>
        </a:p>
        <a:p>
          <a:endParaRPr lang="en-GB" sz="1100" baseline="0"/>
        </a:p>
        <a:p>
          <a:endParaRPr lang="en-GB" sz="1100" baseline="0"/>
        </a:p>
        <a:p>
          <a:r>
            <a:rPr lang="en-GB" sz="1100" baseline="0"/>
            <a:t>By signing this declaration you confirm all details provided are correct and up to date.</a:t>
          </a:r>
        </a:p>
        <a:p>
          <a:endParaRPr lang="en-GB" sz="1100" baseline="0"/>
        </a:p>
        <a:p>
          <a:r>
            <a:rPr lang="en-GB" sz="1100" baseline="0"/>
            <a:t>Name:  .................................................................                                                                     </a:t>
          </a:r>
        </a:p>
        <a:p>
          <a:endParaRPr lang="en-GB" sz="1100" baseline="0"/>
        </a:p>
        <a:p>
          <a:endParaRPr lang="en-GB" sz="1100" baseline="0"/>
        </a:p>
        <a:p>
          <a:r>
            <a:rPr lang="en-GB" sz="1100" baseline="0"/>
            <a:t>Date:</a:t>
          </a:r>
          <a:endParaRPr lang="en-GB" sz="1100" b="1" baseline="0"/>
        </a:p>
        <a:p>
          <a:endParaRPr lang="en-GB" sz="1100" b="1" baseline="0"/>
        </a:p>
        <a:p>
          <a:endParaRPr lang="en-GB" sz="1100" b="1" baseline="0"/>
        </a:p>
        <a:p>
          <a:r>
            <a:rPr lang="en-GB" sz="1200" b="1" baseline="0"/>
            <a:t>Next Steps</a:t>
          </a:r>
        </a:p>
        <a:p>
          <a:endParaRPr lang="en-GB" sz="1200" b="1" baseline="0"/>
        </a:p>
        <a:p>
          <a:r>
            <a:rPr lang="en-GB" sz="1100" b="0" baseline="0"/>
            <a:t>Please complete the Claim Forms in the next two tabs and then email this completed Post Planting Report and Claim spreadsheet to LATF@forestrycommission.gov.uk with your maps, photographs and any other supporting evidence required</a:t>
          </a:r>
          <a:r>
            <a:rPr lang="en-GB" sz="1100" b="0" baseline="0">
              <a:solidFill>
                <a:schemeClr val="tx1">
                  <a:lumMod val="95000"/>
                  <a:lumOff val="5000"/>
                </a:schemeClr>
              </a:solidFill>
            </a:rPr>
            <a:t>. Please ensure you quote the relevant LATF reference number and make clear that the email is your PPR submission, in the subject line and body of your email. </a:t>
          </a:r>
        </a:p>
        <a:p>
          <a:endParaRPr lang="en-GB" sz="1100" b="0" baseline="0">
            <a:solidFill>
              <a:schemeClr val="tx1">
                <a:lumMod val="95000"/>
                <a:lumOff val="5000"/>
              </a:schemeClr>
            </a:solidFill>
          </a:endParaRPr>
        </a:p>
        <a:p>
          <a:r>
            <a:rPr lang="en-GB" sz="1100" b="0" baseline="0">
              <a:solidFill>
                <a:schemeClr val="tx1">
                  <a:lumMod val="95000"/>
                  <a:lumOff val="5000"/>
                </a:schemeClr>
              </a:solidFill>
            </a:rPr>
            <a:t>We are able to receive attachments with a combined maximum capacity of approximately 35MB. With this in mind, you may wish to send your photographs and/or maps via a zip file.</a:t>
          </a:r>
        </a:p>
        <a:p>
          <a:endParaRPr lang="en-GB" sz="1100" b="0" baseline="0">
            <a:solidFill>
              <a:schemeClr val="tx1">
                <a:lumMod val="95000"/>
                <a:lumOff val="5000"/>
              </a:schemeClr>
            </a:solidFill>
          </a:endParaRPr>
        </a:p>
        <a:p>
          <a:r>
            <a:rPr lang="en-GB" sz="1100" b="0" baseline="0">
              <a:solidFill>
                <a:schemeClr val="tx1">
                  <a:lumMod val="95000"/>
                  <a:lumOff val="5000"/>
                </a:schemeClr>
              </a:solidFill>
            </a:rPr>
            <a:t>Once we receive your submission, the FC will notify you of any issues regarding your PPR assessment. </a:t>
          </a:r>
          <a:endParaRPr lang="en-GB" sz="1100" baseline="0"/>
        </a:p>
        <a:p>
          <a:endParaRPr lang="en-GB" sz="1100"/>
        </a:p>
      </xdr:txBody>
    </xdr:sp>
    <xdr:clientData/>
  </xdr:twoCellAnchor>
  <mc:AlternateContent xmlns:mc="http://schemas.openxmlformats.org/markup-compatibility/2006">
    <mc:Choice xmlns:a14="http://schemas.microsoft.com/office/drawing/2010/main" Requires="a14">
      <xdr:twoCellAnchor editAs="oneCell">
        <xdr:from>
          <xdr:col>10</xdr:col>
          <xdr:colOff>44450</xdr:colOff>
          <xdr:row>4</xdr:row>
          <xdr:rowOff>152400</xdr:rowOff>
        </xdr:from>
        <xdr:to>
          <xdr:col>10</xdr:col>
          <xdr:colOff>444500</xdr:colOff>
          <xdr:row>6</xdr:row>
          <xdr:rowOff>88900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615950</xdr:colOff>
          <xdr:row>7</xdr:row>
          <xdr:rowOff>139700</xdr:rowOff>
        </xdr:from>
        <xdr:to>
          <xdr:col>9</xdr:col>
          <xdr:colOff>444500</xdr:colOff>
          <xdr:row>9</xdr:row>
          <xdr:rowOff>82550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xdr:row>
          <xdr:rowOff>107950</xdr:rowOff>
        </xdr:from>
        <xdr:to>
          <xdr:col>7</xdr:col>
          <xdr:colOff>82550</xdr:colOff>
          <xdr:row>12</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111125</xdr:colOff>
      <xdr:row>28</xdr:row>
      <xdr:rowOff>145732</xdr:rowOff>
    </xdr:from>
    <xdr:to>
      <xdr:col>6</xdr:col>
      <xdr:colOff>440690</xdr:colOff>
      <xdr:row>30</xdr:row>
      <xdr:rowOff>120650</xdr:rowOff>
    </xdr:to>
    <xdr:sp macro="" textlink="" fLocksText="0">
      <xdr:nvSpPr>
        <xdr:cNvPr id="3" name="TextBox 2">
          <a:extLst>
            <a:ext uri="{FF2B5EF4-FFF2-40B4-BE49-F238E27FC236}">
              <a16:creationId xmlns:a16="http://schemas.microsoft.com/office/drawing/2014/main" id="{00000000-0008-0000-0400-000003000000}"/>
            </a:ext>
          </a:extLst>
        </xdr:cNvPr>
        <xdr:cNvSpPr txBox="1">
          <a:spLocks noChangeAspect="1"/>
        </xdr:cNvSpPr>
      </xdr:nvSpPr>
      <xdr:spPr>
        <a:xfrm>
          <a:off x="727075" y="5301932"/>
          <a:ext cx="3409315" cy="343218"/>
        </a:xfrm>
        <a:prstGeom prst="rect">
          <a:avLst/>
        </a:prstGeom>
        <a:solidFill>
          <a:schemeClr val="lt1">
            <a:alpha val="98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1</xdr:col>
      <xdr:colOff>130175</xdr:colOff>
      <xdr:row>26</xdr:row>
      <xdr:rowOff>15240</xdr:rowOff>
    </xdr:from>
    <xdr:to>
      <xdr:col>6</xdr:col>
      <xdr:colOff>450215</xdr:colOff>
      <xdr:row>27</xdr:row>
      <xdr:rowOff>168093</xdr:rowOff>
    </xdr:to>
    <xdr:sp macro="" textlink="" fLocksText="0">
      <xdr:nvSpPr>
        <xdr:cNvPr id="4" name="TextBox 3">
          <a:extLst>
            <a:ext uri="{FF2B5EF4-FFF2-40B4-BE49-F238E27FC236}">
              <a16:creationId xmlns:a16="http://schemas.microsoft.com/office/drawing/2014/main" id="{00000000-0008-0000-0400-000004000000}"/>
            </a:ext>
          </a:extLst>
        </xdr:cNvPr>
        <xdr:cNvSpPr txBox="1">
          <a:spLocks noChangeAspect="1"/>
        </xdr:cNvSpPr>
      </xdr:nvSpPr>
      <xdr:spPr>
        <a:xfrm>
          <a:off x="746125" y="4803140"/>
          <a:ext cx="3399790" cy="337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mc:AlternateContent xmlns:mc="http://schemas.openxmlformats.org/markup-compatibility/2006">
    <mc:Choice xmlns:a14="http://schemas.microsoft.com/office/drawing/2010/main" Requires="a14">
      <xdr:twoCellAnchor editAs="oneCell">
        <xdr:from>
          <xdr:col>1</xdr:col>
          <xdr:colOff>146050</xdr:colOff>
          <xdr:row>13</xdr:row>
          <xdr:rowOff>63500</xdr:rowOff>
        </xdr:from>
        <xdr:to>
          <xdr:col>1</xdr:col>
          <xdr:colOff>546100</xdr:colOff>
          <xdr:row>14</xdr:row>
          <xdr:rowOff>177800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15</xdr:row>
          <xdr:rowOff>0</xdr:rowOff>
        </xdr:from>
        <xdr:to>
          <xdr:col>14</xdr:col>
          <xdr:colOff>552450</xdr:colOff>
          <xdr:row>16</xdr:row>
          <xdr:rowOff>120650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146050</xdr:rowOff>
        </xdr:from>
        <xdr:to>
          <xdr:col>9</xdr:col>
          <xdr:colOff>336550</xdr:colOff>
          <xdr:row>18</xdr:row>
          <xdr:rowOff>76200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20</xdr:row>
          <xdr:rowOff>76200</xdr:rowOff>
        </xdr:from>
        <xdr:to>
          <xdr:col>13</xdr:col>
          <xdr:colOff>241300</xdr:colOff>
          <xdr:row>22</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18</xdr:row>
          <xdr:rowOff>107950</xdr:rowOff>
        </xdr:from>
        <xdr:to>
          <xdr:col>13</xdr:col>
          <xdr:colOff>12700</xdr:colOff>
          <xdr:row>20</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304800</xdr:colOff>
      <xdr:row>27</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435350" y="1192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xdr:col>
      <xdr:colOff>3295650</xdr:colOff>
      <xdr:row>0</xdr:row>
      <xdr:rowOff>49592</xdr:rowOff>
    </xdr:from>
    <xdr:to>
      <xdr:col>1</xdr:col>
      <xdr:colOff>4495800</xdr:colOff>
      <xdr:row>2</xdr:row>
      <xdr:rowOff>87322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426200" y="49592"/>
          <a:ext cx="1200150" cy="7616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446617</xdr:colOff>
      <xdr:row>0</xdr:row>
      <xdr:rowOff>0</xdr:rowOff>
    </xdr:from>
    <xdr:to>
      <xdr:col>6</xdr:col>
      <xdr:colOff>512657</xdr:colOff>
      <xdr:row>1</xdr:row>
      <xdr:rowOff>171450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552267" y="0"/>
          <a:ext cx="1200150" cy="660400"/>
        </a:xfrm>
        <a:prstGeom prst="rect">
          <a:avLst/>
        </a:prstGeom>
      </xdr:spPr>
    </xdr:pic>
    <xdr:clientData/>
  </xdr:twoCellAnchor>
  <xdr:twoCellAnchor>
    <xdr:from>
      <xdr:col>16384</xdr:col>
      <xdr:colOff>2686050</xdr:colOff>
      <xdr:row>35</xdr:row>
      <xdr:rowOff>123825</xdr:rowOff>
    </xdr:from>
    <xdr:to>
      <xdr:col>16384</xdr:col>
      <xdr:colOff>3638550</xdr:colOff>
      <xdr:row>42</xdr:row>
      <xdr:rowOff>171450</xdr:rowOff>
    </xdr:to>
    <xdr:sp macro="" textlink="">
      <xdr:nvSpPr>
        <xdr:cNvPr id="3" name="TextBox 2">
          <a:extLst>
            <a:ext uri="{FF2B5EF4-FFF2-40B4-BE49-F238E27FC236}">
              <a16:creationId xmlns:a16="http://schemas.microsoft.com/office/drawing/2014/main" id="{00000000-0008-0000-0600-000003000000}"/>
            </a:ext>
            <a:ext uri="{147F2762-F138-4A5C-976F-8EAC2B608ADB}">
              <a16:predDERef xmlns:a16="http://schemas.microsoft.com/office/drawing/2014/main" pred="{2DA9189E-2281-4562-AF32-E1793D67C457}"/>
            </a:ext>
          </a:extLst>
        </xdr:cNvPr>
        <xdr:cNvSpPr txBox="1"/>
      </xdr:nvSpPr>
      <xdr:spPr>
        <a:xfrm>
          <a:off x="9582150" y="11064875"/>
          <a:ext cx="0" cy="1336675"/>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twoCellAnchor>
    <xdr:from>
      <xdr:col>16384</xdr:col>
      <xdr:colOff>2686050</xdr:colOff>
      <xdr:row>35</xdr:row>
      <xdr:rowOff>123825</xdr:rowOff>
    </xdr:from>
    <xdr:to>
      <xdr:col>16384</xdr:col>
      <xdr:colOff>3638550</xdr:colOff>
      <xdr:row>42</xdr:row>
      <xdr:rowOff>171450</xdr:rowOff>
    </xdr:to>
    <xdr:sp macro="" textlink="">
      <xdr:nvSpPr>
        <xdr:cNvPr id="4" name="TextBox 3">
          <a:extLst>
            <a:ext uri="{FF2B5EF4-FFF2-40B4-BE49-F238E27FC236}">
              <a16:creationId xmlns:a16="http://schemas.microsoft.com/office/drawing/2014/main" id="{00000000-0008-0000-0600-000004000000}"/>
            </a:ext>
            <a:ext uri="{147F2762-F138-4A5C-976F-8EAC2B608ADB}">
              <a16:predDERef xmlns:a16="http://schemas.microsoft.com/office/drawing/2014/main" pred="{3C70A94C-35C6-6958-FB17-8D4013CD70EE}"/>
            </a:ext>
          </a:extLst>
        </xdr:cNvPr>
        <xdr:cNvSpPr txBox="1"/>
      </xdr:nvSpPr>
      <xdr:spPr>
        <a:xfrm>
          <a:off x="9582150" y="11064875"/>
          <a:ext cx="0" cy="1336675"/>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twoCellAnchor>
    <xdr:from>
      <xdr:col>0</xdr:col>
      <xdr:colOff>122985</xdr:colOff>
      <xdr:row>57</xdr:row>
      <xdr:rowOff>95855</xdr:rowOff>
    </xdr:from>
    <xdr:to>
      <xdr:col>4</xdr:col>
      <xdr:colOff>1494584</xdr:colOff>
      <xdr:row>60</xdr:row>
      <xdr:rowOff>18068</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22985" y="16441502"/>
          <a:ext cx="6959599" cy="482507"/>
        </a:xfrm>
        <a:prstGeom prst="rect">
          <a:avLst/>
        </a:prstGeom>
        <a:solidFill>
          <a:schemeClr val="accent4">
            <a:lumMod val="40000"/>
            <a:lumOff val="60000"/>
            <a:alpha val="99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b="1"/>
            <a:t>Thank you</a:t>
          </a:r>
          <a:r>
            <a:rPr lang="en-GB" sz="1100" b="1" baseline="0"/>
            <a:t> for completing the Post Planting Report &amp; Claim Form. Please also complete the Non-RDPE Claims Declaration form and submit it alongside this form, using the claim value calculated in cell F20.</a:t>
          </a:r>
          <a:endParaRPr lang="en-GB"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tryengland.sharepoint.com/Users/helen.humphries/Downloads/UTCF_Application_annex_April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 Project Details and Scoring"/>
      <sheetName val="2 - Planting Details"/>
      <sheetName val="3 - Summary"/>
      <sheetName val="Species List"/>
      <sheetName val="Spacing Matrix"/>
      <sheetName val="Costs Hidden"/>
      <sheetName val="Sheet2"/>
    </sheetNames>
    <sheetDataSet>
      <sheetData sheetId="0"/>
      <sheetData sheetId="1"/>
      <sheetData sheetId="2"/>
      <sheetData sheetId="3"/>
      <sheetData sheetId="4"/>
      <sheetData sheetId="5"/>
      <sheetData sheetId="6"/>
      <sheetData sheetId="7"/>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35A5DC-E4B9-4694-8826-B8EDB43887D7}" name="Table18" displayName="Table18" ref="F3:L19" totalsRowCount="1" headerRowDxfId="131" dataDxfId="130" totalsRowDxfId="129" headerRowBorderDxfId="127" tableBorderDxfId="128" totalsRowBorderDxfId="126">
  <tableColumns count="7">
    <tableColumn id="1" xr3:uid="{E8323FA1-4EE2-4C30-82E5-55766F0D8443}" name="Table 1.2: Conifer Species (manually enter the Species)" totalsRowLabel="Total" dataDxfId="124" totalsRowDxfId="125"/>
    <tableColumn id="7" xr3:uid="{43C3872A-C5A7-4B3F-A38D-862B8531744A}" name="Nursery sourced from (if not Plant Healthy Certified, choose this option and complete column I)" dataDxfId="122" totalsRowDxfId="123"/>
    <tableColumn id="8" xr3:uid="{EC10310C-429B-46C3-B486-C540D053C65E}" name="Nursery sourced from if not Plant Healthy Certified (include nursery name and unique RtP assessment voucher reference)" dataDxfId="120" totalsRowDxfId="121"/>
    <tableColumn id="2" xr3:uid="{894460E2-592B-4009-9F0A-2A2A2865B97E}" name="Total No. of Whips Planted this Financial Year" totalsRowFunction="sum" dataDxfId="118" totalsRowDxfId="119"/>
    <tableColumn id="3" xr3:uid="{9FD7BCC3-C4D9-4B94-949D-C6A5ADD94BFD}" name="Total No. of Feathers Planted this Financial Year" totalsRowFunction="sum" dataDxfId="116" totalsRowDxfId="117"/>
    <tableColumn id="4" xr3:uid="{D586A85D-4B55-4872-A0BF-7922933E94D0}" name="Total No. of Standard Trees Planted this Financial Year" totalsRowFunction="sum" dataDxfId="114" totalsRowDxfId="115"/>
    <tableColumn id="5" xr3:uid="{45ABD01C-EAF1-4C29-8A22-3130D0F4D1A7}" name="Total No. of Trees Planted (AUTO)" totalsRowFunction="sum" dataDxfId="112" totalsRowDxfId="113">
      <calculatedColumnFormula>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calculatedColumnFormula>
    </tableColumn>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C107A9-FDF0-43A4-A64C-04E58EB76596}" name="Table44" displayName="Table44" ref="F23:L37" totalsRowCount="1" headerRowDxfId="111" dataDxfId="110" totalsRowDxfId="109" headerRowBorderDxfId="107" tableBorderDxfId="108" totalsRowBorderDxfId="106">
  <tableColumns count="7">
    <tableColumn id="1" xr3:uid="{FB5DA8D7-76FB-47C7-9CA2-CEDB3AD7E8B9}" name="Table 1.3: Broadleaf species (manually enter the species)" totalsRowLabel="Total" dataDxfId="104" totalsRowDxfId="105"/>
    <tableColumn id="7" xr3:uid="{78ADD593-6032-44C7-BC41-B7143FED0B3C}" name="Nursery sourced from (if not Plant Healthy Certified, choose this option and complete column I)" dataDxfId="102" totalsRowDxfId="103"/>
    <tableColumn id="8" xr3:uid="{4727FDBB-5FB3-4E77-98D2-D4F7A522E6A2}" name="Nursery sourced from if not Plant Healthy Certified (include nursery name and unique RtP assessment voucher reference)" dataDxfId="100" totalsRowDxfId="101"/>
    <tableColumn id="2" xr3:uid="{952B77C6-5F4A-4710-8DB6-EB74DD86D97C}" name="Total No. of Whips Planted this Financial Year" totalsRowFunction="sum" dataDxfId="98" totalsRowDxfId="99"/>
    <tableColumn id="3" xr3:uid="{D6DBA632-8BF1-4A24-98F2-790819039ABD}" name="Total No. of Feathers Planted this Financial Year" totalsRowFunction="sum" dataDxfId="96" totalsRowDxfId="97"/>
    <tableColumn id="4" xr3:uid="{DAB37662-DC3C-4F14-86B2-F3B69A225A5E}" name="Total No. of Standard Trees Planted this Financial Year" totalsRowFunction="sum" dataDxfId="94" totalsRowDxfId="95"/>
    <tableColumn id="5" xr3:uid="{20D8B5EA-B52C-4D09-AE85-0D43DF8F016F}" name="Total No. of Trees Planted (AUTO)" totalsRowFunction="sum" dataDxfId="92" totalsRowDxfId="93">
      <calculatedColumnFormula>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calculatedColumnFormula>
    </tableColumn>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B4436E-9D20-42C4-B700-93393CDDC4C5}" name="Table8" displayName="Table8" ref="F42:G59" totalsRowCount="1" totalsRowDxfId="91" headerRowBorderDxfId="89" tableBorderDxfId="90" totalsRowBorderDxfId="88">
  <autoFilter ref="F42:G58" xr:uid="{9DB4436E-9D20-42C4-B700-93393CDDC4C5}"/>
  <tableColumns count="2">
    <tableColumn id="1" xr3:uid="{09EA6D21-4634-4667-A683-416C6C7CEDAA}" name="Table 1.4: Capital Items Acquired " totalsRowLabel="Total" dataDxfId="86" totalsRowDxfId="87"/>
    <tableColumn id="2" xr3:uid="{9DB13E14-71D3-4D0D-AABD-0879E6862E8F}" name="Quantity" totalsRowFunction="sum" dataDxfId="84" totalsRowDxfId="8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3BA720-6019-406A-BB71-1AA1EC6557B1}" name="Table13" displayName="Table13" ref="B2:R40" totalsRowCount="1" headerRowDxfId="70" dataDxfId="69" totalsRowDxfId="68" headerRowBorderDxfId="66" tableBorderDxfId="67" totalsRowBorderDxfId="65">
  <tableColumns count="17">
    <tableColumn id="1" xr3:uid="{94BEE702-E4E2-49C9-9B23-07CF3B1AD0CB}" name="Site Name_x000a_Large sites with multiple discrete blocks of planting or single trees can be split into separate site entries if preferred" totalsRowLabel="Total" dataDxfId="63" totalsRowDxfId="64"/>
    <tableColumn id="4" xr3:uid="{47C89DC3-C876-4FC3-BA67-E0506480E1DB}" name="Photo name/reference" dataDxfId="61" totalsRowDxfId="62"/>
    <tableColumn id="13" xr3:uid="{41FEF45D-DF46-4C17-822D-7EF03F89297D}" name="Map Name/reference" dataDxfId="59" totalsRowDxfId="60"/>
    <tableColumn id="19" xr3:uid="{3DD7D3DF-6C20-4BCC-B7FD-9BB8E76B4E91}" name="National Grid Reference" dataDxfId="57" totalsRowDxfId="58"/>
    <tableColumn id="16" xr3:uid="{4A456B3B-E59C-4403-AE4B-3B1BDFE8A0E8}" name="Natural Colonisation or Planting Site?" dataDxfId="55" totalsRowDxfId="56"/>
    <tableColumn id="2" xr3:uid="{99B09314-DACE-4595-B8D5-E08CE921F781}" name="Planting Date (Month/Year)" dataDxfId="53" totalsRowDxfId="54"/>
    <tableColumn id="3" xr3:uid="{B92F61D3-5994-4058-8FB9-87AB0D271DE0}" name="Total Area (Ha)_x000a_This must be no greater than 0.5 Ha or it will be rejected." dataDxfId="51" totalsRowDxfId="52"/>
    <tableColumn id="7" xr3:uid="{A9ED53BA-9286-40A3-9F82-8ED62B2A80E9}" name="Is This Site Publicly Accessible?" dataDxfId="49" totalsRowDxfId="50"/>
    <tableColumn id="20" xr3:uid="{023F96DB-49D5-4A44-B7C1-DE37ACF7FFEC}" name="Does the proposed planting site fall on land located within Lower Super Output Areas (LSOAs) and Medium Super Output Areas (MSOAs) which are within the 25% most deprived according to the national Index of Multiple Deprivation" dataDxfId="47" totalsRowDxfId="48"/>
    <tableColumn id="5" xr3:uid="{3B54C76F-8113-4238-9C37-47E97B92CF4D}" name="Total No. of Broadleaf Whips" totalsRowFunction="custom" dataDxfId="45" totalsRowDxfId="46">
      <totalsRowFormula>SUBTOTAL(109,Table13[Total No. of Broadleaf Whips])-SUM(K3)</totalsRowFormula>
    </tableColumn>
    <tableColumn id="12" xr3:uid="{A58E86D0-4990-4167-A7B8-381601130F1E}" name="Total No. of Broadleaf Feathers" totalsRowFunction="custom" dataDxfId="43" totalsRowDxfId="44">
      <totalsRowFormula>SUBTOTAL(109,Table13[Total No. of Broadleaf Feathers])-SUM(L3)</totalsRowFormula>
    </tableColumn>
    <tableColumn id="10" xr3:uid="{906702D7-38A6-41AA-AC7C-1A692015DE6E}" name="Total No. of Broadleaf Standards" totalsRowFunction="custom" dataDxfId="41" totalsRowDxfId="42">
      <totalsRowFormula>SUBTOTAL(109,Table13[Total No. of Broadleaf Standards])-SUM(M3)</totalsRowFormula>
    </tableColumn>
    <tableColumn id="17" xr3:uid="{3A7ACE7F-EBAD-4432-8967-50EDCC4FEB69}" name="Total No. of Broadleaf Trees" totalsRowFunction="custom" dataDxfId="39" totalsRowDxfId="40">
      <calculatedColumnFormula>SUM(K3:M3)</calculatedColumnFormula>
      <totalsRowFormula>SUBTOTAL(109,Table13[Total No. of Broadleaf Trees])-SUM(N3)</totalsRowFormula>
    </tableColumn>
    <tableColumn id="6" xr3:uid="{954D0EF1-342C-46C1-A96F-F8AB84C91DA7}" name="Total No. of Conifers Whips" totalsRowFunction="custom" dataDxfId="37" totalsRowDxfId="38">
      <totalsRowFormula>SUBTOTAL(109,Table13[Total No. of Conifers Whips])-SUM(O3)</totalsRowFormula>
    </tableColumn>
    <tableColumn id="15" xr3:uid="{EC6F8577-978C-4323-97C8-40AAF391C84F}" name="Total No. of Conifers Feathers" totalsRowFunction="custom" dataDxfId="35" totalsRowDxfId="36">
      <totalsRowFormula>SUBTOTAL(109,Table13[Total No. of Conifers Feathers])-SUM(P3)</totalsRowFormula>
    </tableColumn>
    <tableColumn id="14" xr3:uid="{32E6CB5E-A7C8-4131-BF20-3009CA6DFBAE}" name="Total No. of Conifers Standards" totalsRowFunction="custom" dataDxfId="33" totalsRowDxfId="34">
      <totalsRowFormula>SUBTOTAL(109,Table13[Total No. of Conifers Standards])-SUM(Q3)</totalsRowFormula>
    </tableColumn>
    <tableColumn id="18" xr3:uid="{A32A040C-4238-4A6D-8EB4-0A07AC0B92E5}" name="Total No. of Conifer Trees" totalsRowFunction="custom" dataDxfId="31" totalsRowDxfId="32">
      <calculatedColumnFormula>SUM(O3:Q3)</calculatedColumnFormula>
      <totalsRowFormula>SUBTOTAL(109,Table13[Total No. of Conifer Trees])-SUM(R3)</totalsRowFormula>
    </tableColumn>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428B83-60DC-48B6-87DD-191BF6C52A6D}" name="Table9" displayName="Table9" ref="C6:G16" totalsRowShown="0" headerRowDxfId="30" tableBorderDxfId="29">
  <autoFilter ref="C6:G16" xr:uid="{47428B83-60DC-48B6-87DD-191BF6C52A6D}"/>
  <tableColumns count="5">
    <tableColumn id="1" xr3:uid="{F1B5758F-ABD8-49E2-8341-3454454101B1}" name="3.2 Item / Activity" dataDxfId="28"/>
    <tableColumn id="2" xr3:uid="{2A67608B-1E7E-43E5-A4D2-F8643809E09B}" name="Contributing Party" dataDxfId="27"/>
    <tableColumn id="3" xr3:uid="{5B7FE137-1284-4844-93A2-00847BBE071F}" name="Quantity (if applicable)" dataDxfId="26"/>
    <tableColumn id="4" xr3:uid="{1241B57D-C9AC-4AF4-89E0-6B78152511A6}" name="Has the contribution been made, is it ongoing or is it due? (select from list)" dataDxfId="25"/>
    <tableColumn id="5" xr3:uid="{CB06A0EA-6765-40FA-A97E-99BE887A3A02}" name="Comments" dataDxfId="24"/>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120244-4A77-46A6-9B48-F6D6C8B58FDF}" name="Table1" displayName="Table1" ref="A35:E51" totalsRowShown="0" headerRowDxfId="7" dataDxfId="6" tableBorderDxfId="5">
  <autoFilter ref="A35:E51" xr:uid="{BAE3E298-562D-40B5-9FB3-231F18D43156}"/>
  <tableColumns count="5">
    <tableColumn id="1" xr3:uid="{A06E3F73-70FB-452D-864C-34C5284D0BDE}" name="Item" dataDxfId="4">
      <calculatedColumnFormula>'Planting Information'!F43</calculatedColumnFormula>
    </tableColumn>
    <tableColumn id="2" xr3:uid="{5DA221C7-FC9A-4A06-927E-2DB6E71724C5}" name="Unit Type" dataDxfId="3"/>
    <tableColumn id="3" xr3:uid="{4597CA51-DB33-49EC-AA8F-F0EC2031F62D}" name=" Cost _x000a_Per Unit" dataDxfId="2"/>
    <tableColumn id="4" xr3:uid="{5A0A1D4D-8E62-43FC-BBB8-3910B6A770AC}" name=" Number of Units" dataDxfId="1">
      <calculatedColumnFormula>'Planting Information'!G43</calculatedColumnFormula>
    </tableColumn>
    <tableColumn id="5" xr3:uid="{6FB4E186-D92F-435E-9187-C1137F792C26}" name="Total cost of item" dataDxfId="0" dataCellStyle="Currency 2">
      <calculatedColumnFormula>D36*C36</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accent4">
            <a:lumMod val="40000"/>
            <a:lumOff val="60000"/>
          </a:schemeClr>
        </a:solidFill>
        <a:ln w="9525" cmpd="sng">
          <a:solidFill>
            <a:schemeClr val="lt1">
              <a:shade val="50000"/>
            </a:schemeClr>
          </a:solidFill>
        </a:ln>
      </a:spPr>
      <a:bodyPr vertOverflow="clip" horzOverflow="clip" wrap="square" rtlCol="0" anchor="t"/>
      <a:lstStyle>
        <a:defPPr algn="l">
          <a:defRPr sz="1100" b="1"/>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xml"/><Relationship Id="rId5" Type="http://schemas.openxmlformats.org/officeDocument/2006/relationships/table" Target="../tables/table5.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ctrlProp" Target="../ctrlProps/ctrlProp7.xml"/><Relationship Id="rId7" Type="http://schemas.openxmlformats.org/officeDocument/2006/relationships/ctrlProp" Target="../ctrlProps/ctrlProp11.xml"/><Relationship Id="rId2" Type="http://schemas.openxmlformats.org/officeDocument/2006/relationships/vmlDrawing" Target="../drawings/vmlDrawing4.vml"/><Relationship Id="rId1" Type="http://schemas.openxmlformats.org/officeDocument/2006/relationships/drawing" Target="../drawings/drawing5.xm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B8DB-03A9-4AE3-9D5C-23F16AFC3E03}">
  <sheetPr codeName="Sheet1"/>
  <dimension ref="A1:U62"/>
  <sheetViews>
    <sheetView topLeftCell="A14" zoomScale="70" zoomScaleNormal="70" workbookViewId="0">
      <selection activeCell="A63" sqref="A63"/>
    </sheetView>
  </sheetViews>
  <sheetFormatPr defaultColWidth="0" defaultRowHeight="14.45" zeroHeight="1"/>
  <cols>
    <col min="1" max="21" width="8.85546875" customWidth="1"/>
    <col min="22" max="16384" width="8.85546875" hidden="1"/>
  </cols>
  <sheetData>
    <row r="1" spans="1:21">
      <c r="A1" s="1"/>
      <c r="B1" s="1"/>
      <c r="C1" s="1"/>
      <c r="D1" s="1"/>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c r="A3" s="1"/>
      <c r="B3" s="1"/>
      <c r="C3" s="1"/>
      <c r="D3" s="1"/>
      <c r="E3" s="1"/>
      <c r="F3" s="1"/>
      <c r="G3" s="1"/>
      <c r="H3" s="1"/>
      <c r="I3" s="1"/>
      <c r="J3" s="1"/>
      <c r="K3" s="1"/>
      <c r="L3" s="1"/>
      <c r="M3" s="1"/>
      <c r="N3" s="1"/>
      <c r="O3" s="1"/>
      <c r="P3" s="1"/>
      <c r="Q3" s="1"/>
      <c r="R3" s="1"/>
      <c r="S3" s="1"/>
      <c r="T3" s="1"/>
      <c r="U3" s="1"/>
    </row>
    <row r="4" spans="1:21">
      <c r="A4" s="1"/>
      <c r="B4" s="1"/>
      <c r="C4" s="1"/>
      <c r="D4" s="1"/>
      <c r="E4" s="1"/>
      <c r="F4" s="1"/>
      <c r="G4" s="1"/>
      <c r="H4" s="1"/>
      <c r="I4" s="1"/>
      <c r="J4" s="1"/>
      <c r="K4" s="1"/>
      <c r="L4" s="1"/>
      <c r="M4" s="1"/>
      <c r="N4" s="1"/>
      <c r="O4" s="1"/>
      <c r="P4" s="1"/>
      <c r="Q4" s="1"/>
      <c r="R4" s="1"/>
      <c r="S4" s="1"/>
      <c r="T4" s="1"/>
      <c r="U4" s="1"/>
    </row>
    <row r="5" spans="1:21">
      <c r="A5" s="1"/>
      <c r="B5" s="1"/>
      <c r="C5" s="1"/>
      <c r="D5" s="1"/>
      <c r="E5" s="1"/>
      <c r="F5" s="1"/>
      <c r="G5" s="1"/>
      <c r="H5" s="1"/>
      <c r="I5" s="1"/>
      <c r="J5" s="1"/>
      <c r="K5" s="1"/>
      <c r="L5" s="1"/>
      <c r="M5" s="1"/>
      <c r="N5" s="1"/>
      <c r="O5" s="1"/>
      <c r="P5" s="1"/>
      <c r="Q5" s="1"/>
      <c r="R5" s="1"/>
      <c r="S5" s="1"/>
      <c r="T5" s="1"/>
      <c r="U5" s="1"/>
    </row>
    <row r="6" spans="1:21">
      <c r="A6" s="1"/>
      <c r="B6" s="1"/>
      <c r="C6" s="1"/>
      <c r="D6" s="1"/>
      <c r="E6" s="1"/>
      <c r="F6" s="1"/>
      <c r="G6" s="1"/>
      <c r="H6" s="1"/>
      <c r="I6" s="1"/>
      <c r="J6" s="1"/>
      <c r="K6" s="1"/>
      <c r="L6" s="1"/>
      <c r="M6" s="1"/>
      <c r="N6" s="1"/>
      <c r="O6" s="1"/>
      <c r="P6" s="1"/>
      <c r="Q6" s="1"/>
      <c r="R6" s="1"/>
      <c r="S6" s="1"/>
      <c r="T6" s="1"/>
      <c r="U6" s="1"/>
    </row>
    <row r="7" spans="1:21">
      <c r="A7" s="1"/>
      <c r="B7" s="1"/>
      <c r="C7" s="1"/>
      <c r="D7" s="1"/>
      <c r="E7" s="1"/>
      <c r="F7" s="1"/>
      <c r="G7" s="1"/>
      <c r="H7" s="1"/>
      <c r="I7" s="1"/>
      <c r="J7" s="1"/>
      <c r="K7" s="1"/>
      <c r="L7" s="1"/>
      <c r="M7" s="1"/>
      <c r="N7" s="1"/>
      <c r="O7" s="1"/>
      <c r="P7" s="1"/>
      <c r="Q7" s="1"/>
      <c r="R7" s="1"/>
      <c r="S7" s="1"/>
      <c r="T7" s="1"/>
      <c r="U7" s="1"/>
    </row>
    <row r="8" spans="1:21">
      <c r="A8" s="1"/>
      <c r="B8" s="1"/>
      <c r="C8" s="1"/>
      <c r="D8" s="1"/>
      <c r="E8" s="1"/>
      <c r="F8" s="1"/>
      <c r="G8" s="1"/>
      <c r="H8" s="1"/>
      <c r="I8" s="1"/>
      <c r="J8" s="1"/>
      <c r="K8" s="1"/>
      <c r="L8" s="1"/>
      <c r="M8" s="1"/>
      <c r="N8" s="1"/>
      <c r="O8" s="1"/>
      <c r="P8" s="1"/>
      <c r="Q8" s="1"/>
      <c r="R8" s="1"/>
      <c r="S8" s="1"/>
      <c r="T8" s="1"/>
      <c r="U8" s="1"/>
    </row>
    <row r="9" spans="1:21">
      <c r="A9" s="1"/>
      <c r="B9" s="1"/>
      <c r="C9" s="1"/>
      <c r="D9" s="1"/>
      <c r="E9" s="1"/>
      <c r="F9" s="1"/>
      <c r="G9" s="1"/>
      <c r="H9" s="1"/>
      <c r="I9" s="1"/>
      <c r="J9" s="1"/>
      <c r="K9" s="1"/>
      <c r="L9" s="1"/>
      <c r="M9" s="1"/>
      <c r="N9" s="1"/>
      <c r="O9" s="1"/>
      <c r="P9" s="1"/>
      <c r="Q9" s="1"/>
      <c r="R9" s="1"/>
      <c r="S9" s="1"/>
      <c r="T9" s="1"/>
      <c r="U9" s="1"/>
    </row>
    <row r="10" spans="1:21">
      <c r="A10" s="1"/>
      <c r="B10" s="1"/>
      <c r="C10" s="1"/>
      <c r="D10" s="1"/>
      <c r="E10" s="1"/>
      <c r="F10" s="1"/>
      <c r="G10" s="1"/>
      <c r="H10" s="1"/>
      <c r="I10" s="1"/>
      <c r="J10" s="1"/>
      <c r="K10" s="1"/>
      <c r="L10" s="1"/>
      <c r="M10" s="1"/>
      <c r="N10" s="1"/>
      <c r="O10" s="1"/>
      <c r="P10" s="1"/>
      <c r="Q10" s="1"/>
      <c r="R10" s="1"/>
      <c r="S10" s="1"/>
      <c r="T10" s="1"/>
      <c r="U10" s="1"/>
    </row>
    <row r="11" spans="1:21">
      <c r="A11" s="1"/>
      <c r="B11" s="1"/>
      <c r="C11" s="1"/>
      <c r="D11" s="1"/>
      <c r="E11" s="1"/>
      <c r="F11" s="1"/>
      <c r="G11" s="1"/>
      <c r="H11" s="1"/>
      <c r="I11" s="1"/>
      <c r="J11" s="1"/>
      <c r="K11" s="1"/>
      <c r="L11" s="1"/>
      <c r="M11" s="1"/>
      <c r="N11" s="1"/>
      <c r="O11" s="1"/>
      <c r="P11" s="1"/>
      <c r="Q11" s="1"/>
      <c r="R11" s="1"/>
      <c r="S11" s="1"/>
      <c r="T11" s="1"/>
      <c r="U11" s="1"/>
    </row>
    <row r="12" spans="1:21">
      <c r="A12" s="1"/>
      <c r="B12" s="1"/>
      <c r="C12" s="1"/>
      <c r="D12" s="1"/>
      <c r="E12" s="1"/>
      <c r="F12" s="1"/>
      <c r="G12" s="1"/>
      <c r="H12" s="1"/>
      <c r="I12" s="1"/>
      <c r="J12" s="1"/>
      <c r="K12" s="1"/>
      <c r="L12" s="1"/>
      <c r="M12" s="1"/>
      <c r="N12" s="1"/>
      <c r="O12" s="1"/>
      <c r="P12" s="1"/>
      <c r="Q12" s="1"/>
      <c r="R12" s="1"/>
      <c r="S12" s="1"/>
      <c r="T12" s="1"/>
      <c r="U12" s="1"/>
    </row>
    <row r="13" spans="1:21">
      <c r="A13" s="1"/>
      <c r="B13" s="1"/>
      <c r="C13" s="1"/>
      <c r="D13" s="1"/>
      <c r="E13" s="1"/>
      <c r="F13" s="1"/>
      <c r="G13" s="1"/>
      <c r="H13" s="1"/>
      <c r="I13" s="1"/>
      <c r="J13" s="1"/>
      <c r="K13" s="1"/>
      <c r="L13" s="1"/>
      <c r="M13" s="1"/>
      <c r="N13" s="1"/>
      <c r="O13" s="1"/>
      <c r="P13" s="1"/>
      <c r="Q13" s="1"/>
      <c r="R13" s="1"/>
      <c r="S13" s="1"/>
      <c r="T13" s="1"/>
      <c r="U13" s="1"/>
    </row>
    <row r="14" spans="1:21">
      <c r="A14" s="1"/>
      <c r="B14" s="1"/>
      <c r="C14" s="1"/>
      <c r="D14" s="1"/>
      <c r="E14" s="1"/>
      <c r="F14" s="1"/>
      <c r="G14" s="1"/>
      <c r="H14" s="1"/>
      <c r="I14" s="1"/>
      <c r="J14" s="1"/>
      <c r="K14" s="1"/>
      <c r="L14" s="1"/>
      <c r="M14" s="1"/>
      <c r="N14" s="1"/>
      <c r="O14" s="1"/>
      <c r="P14" s="1"/>
      <c r="Q14" s="1"/>
      <c r="R14" s="1"/>
      <c r="S14" s="1"/>
      <c r="T14" s="1"/>
      <c r="U14" s="1"/>
    </row>
    <row r="15" spans="1:21">
      <c r="A15" s="1"/>
      <c r="B15" s="1"/>
      <c r="C15" s="1"/>
      <c r="D15" s="1"/>
      <c r="E15" s="1"/>
      <c r="F15" s="1"/>
      <c r="G15" s="1"/>
      <c r="H15" s="1"/>
      <c r="I15" s="1"/>
      <c r="J15" s="1"/>
      <c r="K15" s="1"/>
      <c r="L15" s="1"/>
      <c r="M15" s="1"/>
      <c r="N15" s="1"/>
      <c r="O15" s="1"/>
      <c r="P15" s="1"/>
      <c r="Q15" s="1"/>
      <c r="R15" s="1"/>
      <c r="S15" s="1"/>
      <c r="T15" s="1"/>
      <c r="U15" s="1"/>
    </row>
    <row r="16" spans="1:21">
      <c r="A16" s="1"/>
      <c r="B16" s="1"/>
      <c r="C16" s="1"/>
      <c r="D16" s="1"/>
      <c r="E16" s="1"/>
      <c r="F16" s="1"/>
      <c r="G16" s="1"/>
      <c r="H16" s="1"/>
      <c r="I16" s="1"/>
      <c r="J16" s="1"/>
      <c r="K16" s="1"/>
      <c r="L16" s="1"/>
      <c r="M16" s="1"/>
      <c r="N16" s="1"/>
      <c r="O16" s="1"/>
      <c r="P16" s="1"/>
      <c r="Q16" s="1"/>
      <c r="R16" s="1"/>
      <c r="S16" s="1"/>
      <c r="T16" s="1"/>
      <c r="U16" s="1"/>
    </row>
    <row r="17" spans="1:21">
      <c r="A17" s="1"/>
      <c r="B17" s="1"/>
      <c r="C17" s="1"/>
      <c r="D17" s="1"/>
      <c r="E17" s="1"/>
      <c r="F17" s="1"/>
      <c r="G17" s="1"/>
      <c r="H17" s="1"/>
      <c r="I17" s="1"/>
      <c r="J17" s="1"/>
      <c r="K17" s="1"/>
      <c r="L17" s="1"/>
      <c r="M17" s="1"/>
      <c r="N17" s="1"/>
      <c r="O17" s="1"/>
      <c r="P17" s="1"/>
      <c r="Q17" s="1"/>
      <c r="R17" s="1"/>
      <c r="S17" s="1"/>
      <c r="T17" s="1"/>
      <c r="U17" s="1"/>
    </row>
    <row r="18" spans="1:21">
      <c r="A18" s="1"/>
      <c r="B18" s="1"/>
      <c r="C18" s="1"/>
      <c r="D18" s="1"/>
      <c r="E18" s="1"/>
      <c r="F18" s="1"/>
      <c r="G18" s="1"/>
      <c r="H18" s="1"/>
      <c r="I18" s="1"/>
      <c r="J18" s="1"/>
      <c r="K18" s="1"/>
      <c r="L18" s="1"/>
      <c r="M18" s="1"/>
      <c r="N18" s="1"/>
      <c r="O18" s="1"/>
      <c r="P18" s="1"/>
      <c r="Q18" s="1"/>
      <c r="R18" s="1"/>
      <c r="S18" s="1"/>
      <c r="T18" s="1"/>
      <c r="U18" s="1"/>
    </row>
    <row r="19" spans="1:21">
      <c r="A19" s="1"/>
      <c r="B19" s="1"/>
      <c r="C19" s="1"/>
      <c r="D19" s="1"/>
      <c r="E19" s="1"/>
      <c r="F19" s="1"/>
      <c r="G19" s="1"/>
      <c r="H19" s="1"/>
      <c r="I19" s="1"/>
      <c r="J19" s="1"/>
      <c r="K19" s="1"/>
      <c r="L19" s="1"/>
      <c r="M19" s="1"/>
      <c r="N19" s="1"/>
      <c r="O19" s="1"/>
      <c r="P19" s="1"/>
      <c r="Q19" s="1"/>
      <c r="R19" s="1"/>
      <c r="S19" s="1"/>
      <c r="T19" s="1"/>
      <c r="U19" s="1"/>
    </row>
    <row r="20" spans="1:21">
      <c r="A20" s="1"/>
      <c r="B20" s="1"/>
      <c r="C20" s="1"/>
      <c r="D20" s="1"/>
      <c r="E20" s="1"/>
      <c r="F20" s="1"/>
      <c r="G20" s="1"/>
      <c r="H20" s="1"/>
      <c r="I20" s="1"/>
      <c r="J20" s="1"/>
      <c r="K20" s="1"/>
      <c r="L20" s="1"/>
      <c r="M20" s="1"/>
      <c r="N20" s="1"/>
      <c r="O20" s="1"/>
      <c r="P20" s="1"/>
      <c r="Q20" s="1"/>
      <c r="R20" s="1"/>
      <c r="S20" s="1"/>
      <c r="T20" s="1"/>
      <c r="U20" s="1"/>
    </row>
    <row r="21" spans="1:21">
      <c r="A21" s="1"/>
      <c r="B21" s="1"/>
      <c r="C21" s="1"/>
      <c r="D21" s="1"/>
      <c r="E21" s="1"/>
      <c r="F21" s="1"/>
      <c r="G21" s="1"/>
      <c r="H21" s="1"/>
      <c r="I21" s="1"/>
      <c r="J21" s="1"/>
      <c r="K21" s="1"/>
      <c r="L21" s="1"/>
      <c r="M21" s="1"/>
      <c r="N21" s="1"/>
      <c r="O21" s="1"/>
      <c r="P21" s="1"/>
      <c r="Q21" s="1"/>
      <c r="R21" s="1"/>
      <c r="S21" s="1"/>
      <c r="T21" s="1"/>
      <c r="U21" s="1"/>
    </row>
    <row r="22" spans="1:21">
      <c r="A22" s="1"/>
      <c r="B22" s="1"/>
      <c r="C22" s="1"/>
      <c r="D22" s="1"/>
      <c r="E22" s="1"/>
      <c r="F22" s="1"/>
      <c r="G22" s="1"/>
      <c r="H22" s="1"/>
      <c r="I22" s="1"/>
      <c r="J22" s="1"/>
      <c r="K22" s="1"/>
      <c r="L22" s="1"/>
      <c r="M22" s="1"/>
      <c r="N22" s="1"/>
      <c r="O22" s="1"/>
      <c r="P22" s="1"/>
      <c r="Q22" s="1"/>
      <c r="R22" s="1"/>
      <c r="S22" s="1"/>
      <c r="T22" s="1"/>
      <c r="U22" s="1"/>
    </row>
    <row r="23" spans="1:21">
      <c r="A23" s="1"/>
      <c r="B23" s="1"/>
      <c r="C23" s="1"/>
      <c r="D23" s="1"/>
      <c r="E23" s="1"/>
      <c r="F23" s="1"/>
      <c r="G23" s="1"/>
      <c r="H23" s="1"/>
      <c r="I23" s="1"/>
      <c r="J23" s="1"/>
      <c r="K23" s="1"/>
      <c r="L23" s="1"/>
      <c r="M23" s="1"/>
      <c r="N23" s="1"/>
      <c r="O23" s="1"/>
      <c r="P23" s="1"/>
      <c r="Q23" s="1"/>
      <c r="R23" s="1"/>
      <c r="S23" s="1"/>
      <c r="T23" s="1"/>
      <c r="U23" s="1"/>
    </row>
    <row r="24" spans="1:21">
      <c r="A24" s="1"/>
      <c r="B24" s="1"/>
      <c r="C24" s="1"/>
      <c r="D24" s="1"/>
      <c r="E24" s="1"/>
      <c r="F24" s="1"/>
      <c r="G24" s="1"/>
      <c r="H24" s="1"/>
      <c r="I24" s="1"/>
      <c r="J24" s="1"/>
      <c r="K24" s="1"/>
      <c r="L24" s="1"/>
      <c r="M24" s="1"/>
      <c r="N24" s="1"/>
      <c r="O24" s="1"/>
      <c r="P24" s="1"/>
      <c r="Q24" s="1"/>
      <c r="R24" s="1"/>
      <c r="S24" s="1"/>
      <c r="T24" s="1"/>
      <c r="U24" s="1"/>
    </row>
    <row r="25" spans="1:21">
      <c r="A25" s="1"/>
      <c r="B25" s="1"/>
      <c r="C25" s="1"/>
      <c r="D25" s="1"/>
      <c r="E25" s="1"/>
      <c r="F25" s="1"/>
      <c r="G25" s="1"/>
      <c r="H25" s="1"/>
      <c r="I25" s="1"/>
      <c r="J25" s="1"/>
      <c r="K25" s="1"/>
      <c r="L25" s="1"/>
      <c r="M25" s="1"/>
      <c r="N25" s="1"/>
      <c r="O25" s="1"/>
      <c r="P25" s="1"/>
      <c r="Q25" s="1"/>
      <c r="R25" s="1"/>
      <c r="S25" s="1"/>
      <c r="T25" s="1"/>
      <c r="U25" s="1"/>
    </row>
    <row r="26" spans="1:21">
      <c r="A26" s="1"/>
      <c r="B26" s="1"/>
      <c r="C26" s="1"/>
      <c r="D26" s="1"/>
      <c r="E26" s="1"/>
      <c r="F26" s="1"/>
      <c r="G26" s="1"/>
      <c r="H26" s="1"/>
      <c r="I26" s="1"/>
      <c r="J26" s="1"/>
      <c r="K26" s="1"/>
      <c r="L26" s="1"/>
      <c r="M26" s="1"/>
      <c r="N26" s="1"/>
      <c r="O26" s="1"/>
      <c r="P26" s="1"/>
      <c r="Q26" s="1"/>
      <c r="R26" s="1"/>
      <c r="S26" s="1"/>
      <c r="T26" s="1"/>
      <c r="U26" s="1"/>
    </row>
    <row r="27" spans="1:21">
      <c r="A27" s="1"/>
      <c r="B27" s="1"/>
      <c r="C27" s="1"/>
      <c r="D27" s="1"/>
      <c r="E27" s="1"/>
      <c r="F27" s="1"/>
      <c r="G27" s="1"/>
      <c r="H27" s="1"/>
      <c r="I27" s="1"/>
      <c r="J27" s="1"/>
      <c r="K27" s="1"/>
      <c r="L27" s="1"/>
      <c r="M27" s="1"/>
      <c r="N27" s="1"/>
      <c r="O27" s="1"/>
      <c r="P27" s="1"/>
      <c r="Q27" s="1"/>
      <c r="R27" s="1"/>
      <c r="S27" s="1"/>
      <c r="T27" s="1"/>
      <c r="U27" s="1"/>
    </row>
    <row r="28" spans="1:21">
      <c r="A28" s="1"/>
      <c r="B28" s="1"/>
      <c r="C28" s="1"/>
      <c r="D28" s="1"/>
      <c r="E28" s="1"/>
      <c r="F28" s="1"/>
      <c r="G28" s="1"/>
      <c r="H28" s="1"/>
      <c r="I28" s="1"/>
      <c r="J28" s="1"/>
      <c r="K28" s="1"/>
      <c r="L28" s="1"/>
      <c r="M28" s="1"/>
      <c r="N28" s="1"/>
      <c r="O28" s="1"/>
      <c r="P28" s="1"/>
      <c r="Q28" s="1"/>
      <c r="R28" s="1"/>
      <c r="S28" s="1"/>
      <c r="T28" s="1"/>
      <c r="U28" s="1"/>
    </row>
    <row r="29" spans="1:21">
      <c r="A29" s="1"/>
      <c r="B29" s="1"/>
      <c r="C29" s="1"/>
      <c r="D29" s="1"/>
      <c r="E29" s="1"/>
      <c r="F29" s="1"/>
      <c r="G29" s="1"/>
      <c r="H29" s="1"/>
      <c r="I29" s="1"/>
      <c r="J29" s="1"/>
      <c r="K29" s="1"/>
      <c r="L29" s="1"/>
      <c r="M29" s="1"/>
      <c r="N29" s="1"/>
      <c r="O29" s="1"/>
      <c r="P29" s="1"/>
      <c r="Q29" s="1"/>
      <c r="R29" s="1"/>
      <c r="S29" s="1"/>
      <c r="T29" s="1"/>
      <c r="U29" s="1"/>
    </row>
    <row r="30" spans="1:21">
      <c r="A30" s="1"/>
      <c r="B30" s="1"/>
      <c r="C30" s="1"/>
      <c r="D30" s="1"/>
      <c r="E30" s="1"/>
      <c r="F30" s="1"/>
      <c r="G30" s="1"/>
      <c r="H30" s="1"/>
      <c r="I30" s="1"/>
      <c r="J30" s="1"/>
      <c r="K30" s="1"/>
      <c r="L30" s="1"/>
      <c r="M30" s="1"/>
      <c r="N30" s="1"/>
      <c r="O30" s="1"/>
      <c r="P30" s="1"/>
      <c r="Q30" s="1"/>
      <c r="R30" s="1"/>
      <c r="S30" s="1"/>
      <c r="T30" s="1"/>
      <c r="U30" s="1"/>
    </row>
    <row r="31" spans="1:21">
      <c r="A31" s="1"/>
      <c r="B31" s="1"/>
      <c r="C31" s="1"/>
      <c r="D31" s="1"/>
      <c r="E31" s="1"/>
      <c r="F31" s="1"/>
      <c r="G31" s="1"/>
      <c r="H31" s="1"/>
      <c r="I31" s="1"/>
      <c r="J31" s="1"/>
      <c r="K31" s="1"/>
      <c r="L31" s="1"/>
      <c r="M31" s="1"/>
      <c r="N31" s="1"/>
      <c r="O31" s="1"/>
      <c r="P31" s="1"/>
      <c r="Q31" s="1"/>
      <c r="R31" s="1"/>
      <c r="S31" s="1"/>
      <c r="T31" s="1"/>
      <c r="U31" s="1"/>
    </row>
    <row r="32" spans="1:21">
      <c r="A32" s="1"/>
      <c r="B32" s="1"/>
      <c r="C32" s="1"/>
      <c r="D32" s="1"/>
      <c r="E32" s="1"/>
      <c r="F32" s="1"/>
      <c r="G32" s="1"/>
      <c r="H32" s="1"/>
      <c r="I32" s="1"/>
      <c r="J32" s="1"/>
      <c r="K32" s="1"/>
      <c r="L32" s="1"/>
      <c r="M32" s="1"/>
      <c r="N32" s="1"/>
      <c r="O32" s="1"/>
      <c r="P32" s="1"/>
      <c r="Q32" s="1"/>
      <c r="R32" s="1"/>
      <c r="S32" s="1"/>
      <c r="T32" s="1"/>
      <c r="U32" s="1"/>
    </row>
    <row r="33" spans="1:21">
      <c r="A33" s="1"/>
      <c r="B33" s="1"/>
      <c r="C33" s="1"/>
      <c r="D33" s="1"/>
      <c r="E33" s="1"/>
      <c r="F33" s="1"/>
      <c r="G33" s="1"/>
      <c r="H33" s="1"/>
      <c r="I33" s="1"/>
      <c r="J33" s="1"/>
      <c r="K33" s="1"/>
      <c r="L33" s="1"/>
      <c r="M33" s="1"/>
      <c r="N33" s="1"/>
      <c r="O33" s="1"/>
      <c r="P33" s="1"/>
      <c r="Q33" s="1"/>
      <c r="R33" s="1"/>
      <c r="S33" s="1"/>
      <c r="T33" s="1"/>
      <c r="U33" s="1"/>
    </row>
    <row r="34" spans="1:21">
      <c r="A34" s="1"/>
      <c r="B34" s="1"/>
      <c r="C34" s="1"/>
      <c r="D34" s="1"/>
      <c r="E34" s="1"/>
      <c r="F34" s="1"/>
      <c r="G34" s="1"/>
      <c r="H34" s="1"/>
      <c r="I34" s="1"/>
      <c r="J34" s="1"/>
      <c r="K34" s="1"/>
      <c r="L34" s="1"/>
      <c r="M34" s="1"/>
      <c r="N34" s="1"/>
      <c r="O34" s="1"/>
      <c r="P34" s="1"/>
      <c r="Q34" s="1"/>
      <c r="R34" s="1"/>
      <c r="S34" s="1"/>
      <c r="T34" s="1"/>
      <c r="U34" s="1"/>
    </row>
    <row r="35" spans="1:21">
      <c r="A35" s="1"/>
      <c r="B35" s="1"/>
      <c r="C35" s="1"/>
      <c r="D35" s="1"/>
      <c r="E35" s="1"/>
      <c r="F35" s="1"/>
      <c r="G35" s="1"/>
      <c r="H35" s="1"/>
      <c r="I35" s="1"/>
      <c r="J35" s="1"/>
      <c r="K35" s="1"/>
      <c r="L35" s="1"/>
      <c r="M35" s="1"/>
      <c r="N35" s="1"/>
      <c r="O35" s="1"/>
      <c r="P35" s="1"/>
      <c r="Q35" s="1"/>
      <c r="R35" s="1"/>
      <c r="S35" s="1"/>
      <c r="T35" s="1"/>
      <c r="U35" s="1"/>
    </row>
    <row r="36" spans="1:21">
      <c r="A36" s="1"/>
      <c r="B36" s="1"/>
      <c r="C36" s="1"/>
      <c r="D36" s="1"/>
      <c r="E36" s="1"/>
      <c r="F36" s="1"/>
      <c r="G36" s="1"/>
      <c r="H36" s="1"/>
      <c r="I36" s="1"/>
      <c r="J36" s="1"/>
      <c r="K36" s="1"/>
      <c r="L36" s="1"/>
      <c r="M36" s="1"/>
      <c r="N36" s="1"/>
      <c r="O36" s="1"/>
      <c r="P36" s="1"/>
      <c r="Q36" s="1"/>
      <c r="R36" s="1"/>
      <c r="S36" s="1"/>
      <c r="T36" s="1"/>
      <c r="U36" s="1"/>
    </row>
    <row r="37" spans="1:21">
      <c r="A37" s="1"/>
      <c r="B37" s="1"/>
      <c r="C37" s="1"/>
      <c r="D37" s="1"/>
      <c r="E37" s="1"/>
      <c r="F37" s="1"/>
      <c r="G37" s="1"/>
      <c r="H37" s="1"/>
      <c r="I37" s="1"/>
      <c r="J37" s="1"/>
      <c r="K37" s="1"/>
      <c r="L37" s="1"/>
      <c r="M37" s="1"/>
      <c r="N37" s="1"/>
      <c r="O37" s="1"/>
      <c r="P37" s="1"/>
      <c r="Q37" s="1"/>
      <c r="R37" s="1"/>
      <c r="S37" s="1"/>
      <c r="T37" s="1"/>
      <c r="U37" s="1"/>
    </row>
    <row r="38" spans="1:21">
      <c r="A38" s="1"/>
      <c r="B38" s="1"/>
      <c r="C38" s="1"/>
      <c r="D38" s="1"/>
      <c r="E38" s="1"/>
      <c r="F38" s="1"/>
      <c r="G38" s="1"/>
      <c r="H38" s="1"/>
      <c r="I38" s="1"/>
      <c r="J38" s="1"/>
      <c r="K38" s="1"/>
      <c r="L38" s="1"/>
      <c r="M38" s="1"/>
      <c r="N38" s="1"/>
      <c r="O38" s="1"/>
      <c r="P38" s="1"/>
      <c r="Q38" s="1"/>
      <c r="R38" s="1"/>
      <c r="S38" s="1"/>
      <c r="T38" s="1"/>
      <c r="U38" s="1"/>
    </row>
    <row r="39" spans="1:21">
      <c r="A39" s="1"/>
      <c r="B39" s="1"/>
      <c r="C39" s="1"/>
      <c r="D39" s="1"/>
      <c r="E39" s="1"/>
      <c r="F39" s="1"/>
      <c r="G39" s="1"/>
      <c r="H39" s="1"/>
      <c r="I39" s="1"/>
      <c r="J39" s="1"/>
      <c r="K39" s="1"/>
      <c r="L39" s="1"/>
      <c r="M39" s="1"/>
      <c r="N39" s="1"/>
      <c r="O39" s="1"/>
      <c r="P39" s="1"/>
      <c r="Q39" s="1"/>
      <c r="R39" s="1"/>
      <c r="S39" s="1"/>
      <c r="T39" s="1"/>
      <c r="U39" s="1"/>
    </row>
    <row r="40" spans="1:21">
      <c r="A40" s="1"/>
      <c r="B40" s="1"/>
      <c r="C40" s="1"/>
      <c r="D40" s="1"/>
      <c r="E40" s="1"/>
      <c r="F40" s="1"/>
      <c r="G40" s="1"/>
      <c r="H40" s="1"/>
      <c r="I40" s="1"/>
      <c r="J40" s="1"/>
      <c r="K40" s="1"/>
      <c r="L40" s="1"/>
      <c r="M40" s="1"/>
      <c r="N40" s="1"/>
      <c r="O40" s="1"/>
      <c r="P40" s="1"/>
      <c r="Q40" s="1"/>
      <c r="R40" s="1"/>
      <c r="S40" s="1"/>
      <c r="T40" s="1"/>
      <c r="U40" s="1"/>
    </row>
    <row r="41" spans="1:21">
      <c r="A41" s="1"/>
      <c r="B41" s="1"/>
      <c r="C41" s="1"/>
      <c r="D41" s="1"/>
      <c r="E41" s="1"/>
      <c r="F41" s="1"/>
      <c r="G41" s="1"/>
      <c r="H41" s="1"/>
      <c r="I41" s="1"/>
      <c r="J41" s="1"/>
      <c r="K41" s="1"/>
      <c r="L41" s="1"/>
      <c r="M41" s="1"/>
      <c r="N41" s="1"/>
      <c r="O41" s="1"/>
      <c r="P41" s="1"/>
      <c r="Q41" s="1"/>
      <c r="R41" s="1"/>
      <c r="S41" s="1"/>
      <c r="T41" s="1"/>
      <c r="U41" s="1"/>
    </row>
    <row r="42" spans="1:21">
      <c r="A42" s="1"/>
      <c r="B42" s="1"/>
      <c r="C42" s="1"/>
      <c r="D42" s="1"/>
      <c r="E42" s="1"/>
      <c r="F42" s="1"/>
      <c r="G42" s="1"/>
      <c r="H42" s="1"/>
      <c r="I42" s="1"/>
      <c r="J42" s="1"/>
      <c r="K42" s="1"/>
      <c r="L42" s="1"/>
      <c r="M42" s="1"/>
      <c r="N42" s="1"/>
      <c r="O42" s="1"/>
      <c r="P42" s="1"/>
      <c r="Q42" s="1"/>
      <c r="R42" s="1"/>
      <c r="S42" s="1"/>
      <c r="T42" s="1"/>
      <c r="U42" s="1"/>
    </row>
    <row r="43" spans="1:21">
      <c r="A43" s="1"/>
      <c r="B43" s="1"/>
      <c r="C43" s="1"/>
      <c r="D43" s="1"/>
      <c r="E43" s="1"/>
      <c r="F43" s="1"/>
      <c r="G43" s="1"/>
      <c r="H43" s="1"/>
      <c r="I43" s="1"/>
      <c r="J43" s="1"/>
      <c r="K43" s="1"/>
      <c r="L43" s="1"/>
      <c r="M43" s="1"/>
      <c r="N43" s="1"/>
      <c r="O43" s="1"/>
      <c r="P43" s="1"/>
      <c r="Q43" s="1"/>
      <c r="R43" s="1"/>
      <c r="S43" s="1"/>
      <c r="T43" s="1"/>
      <c r="U43" s="1"/>
    </row>
    <row r="44" spans="1:21">
      <c r="A44" s="1"/>
      <c r="B44" s="1"/>
      <c r="C44" s="1"/>
      <c r="D44" s="1"/>
      <c r="E44" s="1"/>
      <c r="F44" s="1"/>
      <c r="G44" s="1"/>
      <c r="H44" s="1"/>
      <c r="I44" s="1"/>
      <c r="J44" s="1"/>
      <c r="K44" s="1"/>
      <c r="L44" s="1"/>
      <c r="M44" s="1"/>
      <c r="N44" s="1"/>
      <c r="O44" s="1"/>
      <c r="P44" s="1"/>
      <c r="Q44" s="1"/>
      <c r="R44" s="1"/>
      <c r="S44" s="1"/>
      <c r="T44" s="1"/>
      <c r="U44" s="1"/>
    </row>
    <row r="45" spans="1:21">
      <c r="A45" s="1"/>
      <c r="B45" s="1"/>
      <c r="C45" s="1"/>
      <c r="D45" s="1"/>
      <c r="E45" s="1"/>
      <c r="F45" s="1"/>
      <c r="G45" s="1"/>
      <c r="H45" s="1"/>
      <c r="I45" s="1"/>
      <c r="J45" s="1"/>
      <c r="K45" s="1"/>
      <c r="L45" s="1"/>
      <c r="M45" s="1"/>
      <c r="N45" s="1"/>
      <c r="O45" s="1"/>
      <c r="P45" s="1"/>
      <c r="Q45" s="1"/>
      <c r="R45" s="1"/>
      <c r="S45" s="1"/>
      <c r="T45" s="1"/>
      <c r="U45" s="1"/>
    </row>
    <row r="46" spans="1:21">
      <c r="A46" s="1"/>
      <c r="B46" s="1"/>
      <c r="C46" s="1"/>
      <c r="D46" s="1"/>
      <c r="E46" s="1"/>
      <c r="F46" s="1"/>
      <c r="G46" s="1"/>
      <c r="H46" s="1"/>
      <c r="I46" s="1"/>
      <c r="J46" s="1"/>
      <c r="K46" s="1"/>
      <c r="L46" s="1"/>
      <c r="M46" s="1"/>
      <c r="N46" s="1"/>
      <c r="O46" s="1"/>
      <c r="P46" s="1"/>
      <c r="Q46" s="1"/>
      <c r="R46" s="1"/>
      <c r="S46" s="1"/>
      <c r="T46" s="1"/>
      <c r="U46" s="1"/>
    </row>
    <row r="47" spans="1:21">
      <c r="A47" s="1"/>
      <c r="B47" s="1"/>
      <c r="C47" s="1"/>
      <c r="D47" s="1"/>
      <c r="E47" s="1"/>
      <c r="F47" s="1"/>
      <c r="G47" s="1"/>
      <c r="H47" s="1"/>
      <c r="I47" s="1"/>
      <c r="J47" s="1"/>
      <c r="K47" s="1"/>
      <c r="L47" s="1"/>
      <c r="M47" s="1"/>
      <c r="N47" s="1"/>
      <c r="O47" s="1"/>
      <c r="P47" s="1"/>
      <c r="Q47" s="1"/>
      <c r="R47" s="1"/>
      <c r="S47" s="1"/>
      <c r="T47" s="1"/>
      <c r="U47" s="1"/>
    </row>
    <row r="48" spans="1:21">
      <c r="A48" s="1"/>
      <c r="B48" s="1"/>
      <c r="C48" s="1"/>
      <c r="D48" s="1"/>
      <c r="E48" s="1"/>
      <c r="F48" s="1"/>
      <c r="G48" s="1"/>
      <c r="H48" s="1"/>
      <c r="I48" s="1"/>
      <c r="J48" s="1"/>
      <c r="K48" s="1"/>
      <c r="L48" s="1"/>
      <c r="M48" s="1"/>
      <c r="N48" s="1"/>
      <c r="O48" s="1"/>
      <c r="P48" s="1"/>
      <c r="Q48" s="1"/>
      <c r="R48" s="1"/>
      <c r="S48" s="1"/>
      <c r="T48" s="1"/>
      <c r="U48" s="1"/>
    </row>
    <row r="49" spans="1:21">
      <c r="A49" s="1"/>
      <c r="B49" s="1"/>
      <c r="C49" s="1"/>
      <c r="D49" s="1"/>
      <c r="E49" s="1"/>
      <c r="F49" s="1"/>
      <c r="G49" s="1"/>
      <c r="H49" s="1"/>
      <c r="I49" s="1"/>
      <c r="J49" s="1"/>
      <c r="K49" s="1"/>
      <c r="L49" s="1"/>
      <c r="M49" s="1"/>
      <c r="N49" s="1"/>
      <c r="O49" s="1"/>
      <c r="P49" s="1"/>
      <c r="Q49" s="1"/>
      <c r="R49" s="1"/>
      <c r="S49" s="1"/>
      <c r="T49" s="1"/>
      <c r="U49" s="1"/>
    </row>
    <row r="50" spans="1:21" s="1" customFormat="1"/>
    <row r="51" spans="1:21">
      <c r="A51" s="1"/>
      <c r="B51" s="1"/>
      <c r="C51" s="1"/>
      <c r="D51" s="1"/>
      <c r="E51" s="1"/>
      <c r="F51" s="1"/>
      <c r="G51" s="1"/>
      <c r="H51" s="1"/>
      <c r="I51" s="1"/>
      <c r="J51" s="1"/>
      <c r="K51" s="1"/>
      <c r="L51" s="1"/>
      <c r="M51" s="1"/>
      <c r="N51" s="1"/>
      <c r="O51" s="1"/>
      <c r="P51" s="1"/>
      <c r="Q51" s="1"/>
      <c r="R51" s="1"/>
      <c r="S51" s="1"/>
      <c r="T51" s="1"/>
      <c r="U51" s="1"/>
    </row>
    <row r="52" spans="1:21">
      <c r="A52" s="1"/>
      <c r="B52" s="1"/>
      <c r="C52" s="1"/>
      <c r="D52" s="1"/>
      <c r="E52" s="1"/>
      <c r="F52" s="1"/>
      <c r="G52" s="1"/>
      <c r="H52" s="1"/>
      <c r="I52" s="1"/>
      <c r="J52" s="1"/>
      <c r="K52" s="1"/>
      <c r="L52" s="1"/>
      <c r="M52" s="1"/>
      <c r="N52" s="1"/>
      <c r="O52" s="1"/>
      <c r="P52" s="1"/>
      <c r="Q52" s="1"/>
      <c r="R52" s="1"/>
      <c r="S52" s="1"/>
      <c r="T52" s="1"/>
      <c r="U52" s="1"/>
    </row>
    <row r="53" spans="1:21">
      <c r="A53" s="1"/>
      <c r="B53" s="1"/>
      <c r="C53" s="1"/>
      <c r="D53" s="1"/>
      <c r="E53" s="1"/>
      <c r="F53" s="1"/>
      <c r="G53" s="1"/>
      <c r="H53" s="1"/>
      <c r="I53" s="1"/>
      <c r="J53" s="1"/>
      <c r="K53" s="1"/>
      <c r="L53" s="1"/>
      <c r="M53" s="1"/>
      <c r="N53" s="1"/>
      <c r="O53" s="1"/>
      <c r="P53" s="1"/>
      <c r="Q53" s="1"/>
      <c r="R53" s="1"/>
      <c r="S53" s="1"/>
      <c r="T53" s="1"/>
      <c r="U53" s="1"/>
    </row>
    <row r="54" spans="1:21">
      <c r="A54" s="1"/>
      <c r="B54" s="1"/>
      <c r="C54" s="1"/>
      <c r="D54" s="1"/>
      <c r="E54" s="1"/>
      <c r="F54" s="1"/>
      <c r="G54" s="1"/>
      <c r="H54" s="1"/>
      <c r="I54" s="1"/>
      <c r="J54" s="1"/>
      <c r="K54" s="1"/>
      <c r="L54" s="1"/>
      <c r="M54" s="1"/>
      <c r="N54" s="1"/>
      <c r="O54" s="1"/>
      <c r="P54" s="1"/>
      <c r="Q54" s="1"/>
      <c r="R54" s="1"/>
      <c r="S54" s="1"/>
      <c r="T54" s="1"/>
      <c r="U54" s="1"/>
    </row>
    <row r="55" spans="1:21">
      <c r="A55" s="1"/>
      <c r="B55" s="1"/>
      <c r="C55" s="1"/>
      <c r="D55" s="1"/>
      <c r="E55" s="1"/>
      <c r="F55" s="1"/>
      <c r="G55" s="1"/>
      <c r="H55" s="1"/>
      <c r="I55" s="1"/>
      <c r="J55" s="1"/>
      <c r="K55" s="1"/>
      <c r="L55" s="1"/>
      <c r="M55" s="1"/>
      <c r="N55" s="1"/>
      <c r="O55" s="1"/>
      <c r="P55" s="1"/>
      <c r="Q55" s="1"/>
      <c r="R55" s="1"/>
      <c r="S55" s="1"/>
      <c r="T55" s="1"/>
      <c r="U55" s="1"/>
    </row>
    <row r="56" spans="1:21">
      <c r="A56" s="1"/>
      <c r="B56" s="1"/>
      <c r="C56" s="1"/>
      <c r="D56" s="1"/>
      <c r="E56" s="1"/>
      <c r="F56" s="1"/>
      <c r="G56" s="1"/>
      <c r="H56" s="1"/>
      <c r="I56" s="1"/>
      <c r="J56" s="1"/>
      <c r="K56" s="1"/>
      <c r="L56" s="1"/>
      <c r="M56" s="1"/>
      <c r="N56" s="1"/>
      <c r="O56" s="1"/>
      <c r="P56" s="1"/>
      <c r="Q56" s="1"/>
      <c r="R56" s="1"/>
      <c r="S56" s="1"/>
      <c r="T56" s="1"/>
      <c r="U56" s="1"/>
    </row>
    <row r="57" spans="1:21">
      <c r="A57" s="1"/>
      <c r="B57" s="1"/>
      <c r="C57" s="1"/>
      <c r="D57" s="1"/>
      <c r="E57" s="1"/>
      <c r="F57" s="1"/>
      <c r="G57" s="1"/>
      <c r="H57" s="1"/>
      <c r="I57" s="1"/>
      <c r="J57" s="1"/>
      <c r="K57" s="1"/>
      <c r="L57" s="1"/>
      <c r="M57" s="1"/>
      <c r="N57" s="1"/>
      <c r="O57" s="1"/>
      <c r="P57" s="1"/>
      <c r="Q57" s="1"/>
      <c r="R57" s="1"/>
      <c r="S57" s="1"/>
      <c r="T57" s="1"/>
      <c r="U57" s="1"/>
    </row>
    <row r="58" spans="1:21">
      <c r="A58" s="1"/>
      <c r="B58" s="1"/>
      <c r="C58" s="1"/>
      <c r="D58" s="1"/>
      <c r="E58" s="1"/>
      <c r="F58" s="1"/>
      <c r="G58" s="1"/>
      <c r="H58" s="1"/>
      <c r="I58" s="1"/>
      <c r="J58" s="1"/>
      <c r="K58" s="1"/>
      <c r="L58" s="1"/>
      <c r="M58" s="1"/>
      <c r="N58" s="1"/>
      <c r="O58" s="1"/>
      <c r="P58" s="1"/>
      <c r="Q58" s="1"/>
      <c r="R58" s="1"/>
      <c r="S58" s="1"/>
      <c r="T58" s="1"/>
      <c r="U58" s="1"/>
    </row>
    <row r="59" spans="1:21">
      <c r="A59" s="1"/>
      <c r="B59" s="1"/>
      <c r="C59" s="1"/>
      <c r="D59" s="1"/>
      <c r="E59" s="1"/>
      <c r="F59" s="1"/>
      <c r="G59" s="1"/>
      <c r="H59" s="1"/>
      <c r="I59" s="1"/>
      <c r="J59" s="1"/>
      <c r="K59" s="1"/>
      <c r="L59" s="1"/>
      <c r="M59" s="1"/>
      <c r="N59" s="1"/>
      <c r="O59" s="1"/>
      <c r="P59" s="1"/>
      <c r="Q59" s="1"/>
      <c r="R59" s="1"/>
      <c r="S59" s="1"/>
      <c r="T59" s="1"/>
      <c r="U59" s="1"/>
    </row>
    <row r="60" spans="1:21">
      <c r="A60" s="1"/>
      <c r="B60" s="1"/>
      <c r="C60" s="1"/>
      <c r="D60" s="1"/>
      <c r="E60" s="1"/>
      <c r="F60" s="1"/>
      <c r="G60" s="1"/>
      <c r="H60" s="1"/>
      <c r="I60" s="1"/>
      <c r="J60" s="1"/>
      <c r="K60" s="1"/>
      <c r="L60" s="1"/>
      <c r="M60" s="1"/>
      <c r="N60" s="1"/>
      <c r="O60" s="1"/>
      <c r="P60" s="1"/>
      <c r="Q60" s="1"/>
      <c r="R60" s="1"/>
      <c r="S60" s="1"/>
      <c r="T60" s="1"/>
      <c r="U60" s="1"/>
    </row>
    <row r="61" spans="1:21">
      <c r="A61" s="1"/>
      <c r="B61" s="1"/>
      <c r="C61" s="1"/>
      <c r="D61" s="1"/>
      <c r="E61" s="1"/>
      <c r="F61" s="1"/>
      <c r="G61" s="1"/>
      <c r="H61" s="1"/>
      <c r="I61" s="1"/>
      <c r="J61" s="1"/>
      <c r="K61" s="1"/>
      <c r="L61" s="1"/>
      <c r="M61" s="1"/>
      <c r="N61" s="1"/>
      <c r="O61" s="1"/>
      <c r="P61" s="1"/>
      <c r="Q61" s="1"/>
      <c r="R61" s="1"/>
      <c r="S61" s="1"/>
      <c r="T61" s="1"/>
      <c r="U61" s="1"/>
    </row>
    <row r="62" spans="1:21" ht="39.950000000000003" customHeight="1">
      <c r="A62" s="1"/>
      <c r="B62" s="1"/>
      <c r="C62" s="1"/>
      <c r="D62" s="1"/>
      <c r="E62" s="1"/>
      <c r="F62" s="1"/>
      <c r="G62" s="1"/>
      <c r="H62" s="1"/>
      <c r="I62" s="1"/>
      <c r="J62" s="1"/>
      <c r="K62" s="1"/>
      <c r="L62" s="1"/>
      <c r="M62" s="1"/>
      <c r="N62" s="1"/>
      <c r="O62" s="1"/>
      <c r="P62" s="1"/>
      <c r="Q62" s="1"/>
      <c r="R62" s="1"/>
      <c r="S62" s="1"/>
      <c r="T62" s="1"/>
      <c r="U62" s="1"/>
    </row>
  </sheetData>
  <sheetProtection algorithmName="SHA-512" hashValue="FqELgewWikZGH6YNM3+ZVETQRHtv2hBNvlTnSjCKHNTIjvSZth8ZsrwA0GPOWB31ZZ/dzPNbn2j6BIoo5g4vOg==" saltValue="nHfmwUSJPbgv+4mxSE7UCQ=="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EF0D-0D2F-4265-A344-AB6C18B3699A}">
  <sheetPr codeName="Sheet2"/>
  <dimension ref="A1:M201"/>
  <sheetViews>
    <sheetView topLeftCell="C1" zoomScale="70" zoomScaleNormal="70" workbookViewId="0">
      <selection activeCell="G6" sqref="G6"/>
    </sheetView>
  </sheetViews>
  <sheetFormatPr defaultColWidth="0" defaultRowHeight="30" customHeight="1"/>
  <cols>
    <col min="1" max="1" width="8.85546875" customWidth="1"/>
    <col min="2" max="2" width="42.42578125" customWidth="1"/>
    <col min="3" max="3" width="54.5703125" customWidth="1"/>
    <col min="4" max="5" width="8.85546875" customWidth="1"/>
    <col min="6" max="6" width="70.5703125" customWidth="1"/>
    <col min="7" max="12" width="40.5703125" customWidth="1"/>
    <col min="13" max="13" width="31" customWidth="1"/>
    <col min="14" max="16384" width="8.85546875" hidden="1"/>
  </cols>
  <sheetData>
    <row r="1" spans="1:13" ht="30" customHeight="1">
      <c r="A1" s="1"/>
      <c r="B1" s="1"/>
      <c r="C1" s="1"/>
      <c r="D1" s="1"/>
      <c r="E1" s="1"/>
      <c r="F1" s="30"/>
      <c r="G1" s="1"/>
      <c r="H1" s="1"/>
      <c r="I1" s="1"/>
      <c r="J1" s="1"/>
      <c r="K1" s="1"/>
      <c r="L1" s="1"/>
      <c r="M1" s="1"/>
    </row>
    <row r="2" spans="1:13" ht="30" customHeight="1">
      <c r="A2" s="2"/>
      <c r="B2" s="162" t="s">
        <v>0</v>
      </c>
      <c r="C2" s="163"/>
      <c r="D2" s="2"/>
      <c r="E2" s="2"/>
      <c r="F2" s="30"/>
      <c r="G2" s="1"/>
      <c r="H2" s="1"/>
      <c r="I2" s="1"/>
      <c r="J2" s="1"/>
      <c r="K2" s="1"/>
      <c r="L2" s="2"/>
      <c r="M2" s="2"/>
    </row>
    <row r="3" spans="1:13" ht="65.45" customHeight="1">
      <c r="A3" s="1"/>
      <c r="B3" s="152" t="s">
        <v>1</v>
      </c>
      <c r="C3" s="153"/>
      <c r="D3" s="1"/>
      <c r="E3" s="1"/>
      <c r="F3" s="3" t="s">
        <v>2</v>
      </c>
      <c r="G3" s="3" t="s">
        <v>3</v>
      </c>
      <c r="H3" s="3" t="s">
        <v>4</v>
      </c>
      <c r="I3" s="4" t="s">
        <v>5</v>
      </c>
      <c r="J3" s="4" t="s">
        <v>6</v>
      </c>
      <c r="K3" s="4" t="s">
        <v>7</v>
      </c>
      <c r="L3" s="5" t="s">
        <v>8</v>
      </c>
      <c r="M3" s="1"/>
    </row>
    <row r="4" spans="1:13" ht="30" customHeight="1">
      <c r="A4" s="1"/>
      <c r="B4" s="154" t="s">
        <v>9</v>
      </c>
      <c r="C4" s="155"/>
      <c r="D4" s="1"/>
      <c r="E4" s="1"/>
      <c r="F4" s="6"/>
      <c r="G4" s="7"/>
      <c r="H4" s="7"/>
      <c r="I4" s="8"/>
      <c r="J4" s="8"/>
      <c r="K4" s="8"/>
      <c r="L4"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4" s="1"/>
    </row>
    <row r="5" spans="1:13" ht="30" customHeight="1">
      <c r="A5" s="1"/>
      <c r="B5" s="164"/>
      <c r="C5" s="164"/>
      <c r="D5" s="1"/>
      <c r="E5" s="1"/>
      <c r="F5" s="6"/>
      <c r="G5" s="7"/>
      <c r="H5" s="7"/>
      <c r="I5" s="8"/>
      <c r="J5" s="8"/>
      <c r="K5" s="8"/>
      <c r="L5"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5" s="1"/>
    </row>
    <row r="6" spans="1:13" ht="30" customHeight="1">
      <c r="A6" s="1"/>
      <c r="B6" s="165"/>
      <c r="C6" s="165"/>
      <c r="D6" s="1"/>
      <c r="E6" s="1"/>
      <c r="F6" s="6"/>
      <c r="G6" s="7"/>
      <c r="H6" s="7"/>
      <c r="I6" s="8"/>
      <c r="J6" s="8"/>
      <c r="K6" s="8"/>
      <c r="L6"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6" s="1"/>
    </row>
    <row r="7" spans="1:13" ht="30" customHeight="1">
      <c r="A7" s="1"/>
      <c r="B7" s="165"/>
      <c r="C7" s="165"/>
      <c r="D7" s="1"/>
      <c r="E7" s="1"/>
      <c r="F7" s="6"/>
      <c r="G7" s="7"/>
      <c r="H7" s="7"/>
      <c r="I7" s="8"/>
      <c r="J7" s="8"/>
      <c r="K7" s="8"/>
      <c r="L7"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7" s="1"/>
    </row>
    <row r="8" spans="1:13" ht="30" customHeight="1">
      <c r="A8" s="1"/>
      <c r="B8" s="165"/>
      <c r="C8" s="165"/>
      <c r="D8" s="1"/>
      <c r="E8" s="1"/>
      <c r="F8" s="6"/>
      <c r="G8" s="7"/>
      <c r="H8" s="7"/>
      <c r="I8" s="8"/>
      <c r="J8" s="8"/>
      <c r="K8" s="8"/>
      <c r="L8"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8" s="1"/>
    </row>
    <row r="9" spans="1:13" ht="30" customHeight="1">
      <c r="A9" s="1"/>
      <c r="B9" s="165"/>
      <c r="C9" s="165"/>
      <c r="D9" s="1"/>
      <c r="E9" s="1"/>
      <c r="F9" s="6"/>
      <c r="G9" s="7"/>
      <c r="H9" s="7"/>
      <c r="I9" s="8"/>
      <c r="J9" s="8"/>
      <c r="K9" s="8"/>
      <c r="L9"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9" s="1"/>
    </row>
    <row r="10" spans="1:13" ht="30" customHeight="1">
      <c r="A10" s="1"/>
      <c r="B10" s="165"/>
      <c r="C10" s="165"/>
      <c r="D10" s="1"/>
      <c r="E10" s="1"/>
      <c r="F10" s="6"/>
      <c r="G10" s="7"/>
      <c r="H10" s="7"/>
      <c r="I10" s="8"/>
      <c r="J10" s="8"/>
      <c r="K10" s="8"/>
      <c r="L10"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0" s="1"/>
    </row>
    <row r="11" spans="1:13" ht="30" customHeight="1">
      <c r="A11" s="1"/>
      <c r="B11" s="1"/>
      <c r="C11" s="1"/>
      <c r="D11" s="1"/>
      <c r="E11" s="1"/>
      <c r="F11" s="6"/>
      <c r="G11" s="7"/>
      <c r="H11" s="7"/>
      <c r="I11" s="8"/>
      <c r="J11" s="8"/>
      <c r="K11" s="8"/>
      <c r="L11"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1" s="1"/>
    </row>
    <row r="12" spans="1:13" ht="30" customHeight="1">
      <c r="A12" s="1"/>
      <c r="B12" s="1"/>
      <c r="C12" s="1"/>
      <c r="D12" s="1"/>
      <c r="E12" s="1"/>
      <c r="F12" s="6"/>
      <c r="G12" s="7"/>
      <c r="H12" s="7"/>
      <c r="I12" s="8"/>
      <c r="J12" s="8"/>
      <c r="K12" s="8"/>
      <c r="L12"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2" s="1"/>
    </row>
    <row r="13" spans="1:13" ht="30" customHeight="1">
      <c r="A13" s="1"/>
      <c r="B13" s="1"/>
      <c r="C13" s="1"/>
      <c r="D13" s="1"/>
      <c r="E13" s="1"/>
      <c r="F13" s="6"/>
      <c r="G13" s="7"/>
      <c r="H13" s="7"/>
      <c r="I13" s="8"/>
      <c r="J13" s="8"/>
      <c r="K13" s="8"/>
      <c r="L13"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3" s="1"/>
    </row>
    <row r="14" spans="1:13" ht="30" customHeight="1">
      <c r="A14" s="1"/>
      <c r="B14" s="1"/>
      <c r="C14" s="1"/>
      <c r="D14" s="1"/>
      <c r="E14" s="1"/>
      <c r="F14" s="6"/>
      <c r="G14" s="7"/>
      <c r="H14" s="7"/>
      <c r="I14" s="8"/>
      <c r="J14" s="8"/>
      <c r="K14" s="8"/>
      <c r="L14"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4" s="1"/>
    </row>
    <row r="15" spans="1:13" ht="30" customHeight="1">
      <c r="A15" s="1"/>
      <c r="B15" s="1"/>
      <c r="C15" s="1"/>
      <c r="D15" s="1"/>
      <c r="E15" s="1"/>
      <c r="F15" s="6"/>
      <c r="G15" s="7"/>
      <c r="H15" s="7"/>
      <c r="I15" s="8"/>
      <c r="J15" s="8"/>
      <c r="K15" s="8"/>
      <c r="L15"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5" s="1"/>
    </row>
    <row r="16" spans="1:13" ht="30" customHeight="1">
      <c r="A16" s="1"/>
      <c r="B16" s="1"/>
      <c r="C16" s="1"/>
      <c r="D16" s="1"/>
      <c r="E16" s="1"/>
      <c r="F16" s="6"/>
      <c r="G16" s="7"/>
      <c r="H16" s="7"/>
      <c r="I16" s="8"/>
      <c r="J16" s="8"/>
      <c r="K16" s="8"/>
      <c r="L16"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6" s="1"/>
    </row>
    <row r="17" spans="1:13" ht="30" customHeight="1">
      <c r="A17" s="1"/>
      <c r="B17" s="1"/>
      <c r="C17" s="1"/>
      <c r="D17" s="1"/>
      <c r="E17" s="1"/>
      <c r="F17" s="6"/>
      <c r="G17" s="8"/>
      <c r="H17" s="8"/>
      <c r="I17" s="8"/>
      <c r="J17" s="8"/>
      <c r="K17" s="8"/>
      <c r="L17"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7" s="1"/>
    </row>
    <row r="18" spans="1:13" ht="30" customHeight="1">
      <c r="A18" s="1"/>
      <c r="B18" s="1"/>
      <c r="C18" s="1"/>
      <c r="D18" s="1"/>
      <c r="E18" s="1"/>
      <c r="F18" s="6"/>
      <c r="G18" s="8"/>
      <c r="H18" s="8"/>
      <c r="I18" s="8"/>
      <c r="J18" s="8"/>
      <c r="K18" s="8"/>
      <c r="L18" s="9" t="str">
        <f>IF(SUM(Table18[[#This Row],[Total No. of Whips Planted this Financial Year]:[Total No. of Standard Trees Planted this Financial Year]])=0,"AUTO", +Table18[[#This Row],[Total No. of Whips Planted this Financial Year]]+Table18[[#This Row],[Total No. of Feathers Planted this Financial Year]]+Table18[[#This Row],[Total No. of Standard Trees Planted this Financial Year]])</f>
        <v>AUTO</v>
      </c>
      <c r="M18" s="1"/>
    </row>
    <row r="19" spans="1:13" ht="30" customHeight="1">
      <c r="A19" s="1"/>
      <c r="B19" s="1"/>
      <c r="C19" s="1"/>
      <c r="D19" s="1"/>
      <c r="E19" s="1"/>
      <c r="F19" s="10" t="s">
        <v>10</v>
      </c>
      <c r="G19" s="11"/>
      <c r="H19" s="11"/>
      <c r="I19" s="12">
        <f>SUBTOTAL(109,Table18[Total No. of Whips Planted this Financial Year])</f>
        <v>0</v>
      </c>
      <c r="J19" s="13">
        <f>SUBTOTAL(109,Table18[Total No. of Feathers Planted this Financial Year])</f>
        <v>0</v>
      </c>
      <c r="K19" s="13">
        <f>SUBTOTAL(109,Table18[Total No. of Standard Trees Planted this Financial Year])</f>
        <v>0</v>
      </c>
      <c r="L19" s="14">
        <f>SUBTOTAL(109,Table18[Total No. of Trees Planted (AUTO)])</f>
        <v>0</v>
      </c>
      <c r="M19" s="1"/>
    </row>
    <row r="20" spans="1:13" ht="30" customHeight="1">
      <c r="A20" s="1"/>
      <c r="B20" s="1"/>
      <c r="C20" s="1"/>
      <c r="D20" s="1"/>
      <c r="E20" s="1"/>
      <c r="F20" s="1"/>
      <c r="J20" s="15"/>
      <c r="K20" s="1"/>
      <c r="L20" s="1"/>
      <c r="M20" s="1"/>
    </row>
    <row r="21" spans="1:13" ht="30" customHeight="1">
      <c r="A21" s="1"/>
      <c r="B21" s="1"/>
      <c r="C21" s="1"/>
      <c r="D21" s="1"/>
      <c r="E21" s="1"/>
      <c r="F21" s="1"/>
      <c r="G21" s="1"/>
      <c r="H21" s="1"/>
      <c r="I21" s="1"/>
      <c r="J21" s="15"/>
      <c r="K21" s="1"/>
      <c r="L21" s="1"/>
      <c r="M21" s="1"/>
    </row>
    <row r="22" spans="1:13" ht="30" customHeight="1">
      <c r="A22" s="1"/>
      <c r="B22" s="1"/>
      <c r="C22" s="1"/>
      <c r="D22" s="1"/>
      <c r="E22" s="1"/>
      <c r="F22" s="16"/>
      <c r="G22" s="1"/>
      <c r="H22" s="1"/>
      <c r="I22" s="1"/>
      <c r="J22" s="15"/>
      <c r="K22" s="1"/>
      <c r="L22" s="1"/>
      <c r="M22" s="1"/>
    </row>
    <row r="23" spans="1:13" ht="56.45" customHeight="1">
      <c r="A23" s="1"/>
      <c r="B23" s="1"/>
      <c r="C23" s="1"/>
      <c r="D23" s="1"/>
      <c r="E23" s="1"/>
      <c r="F23" s="17" t="s">
        <v>11</v>
      </c>
      <c r="G23" s="3" t="s">
        <v>3</v>
      </c>
      <c r="H23" s="3" t="s">
        <v>12</v>
      </c>
      <c r="I23" s="4" t="s">
        <v>5</v>
      </c>
      <c r="J23" s="4" t="s">
        <v>6</v>
      </c>
      <c r="K23" s="4" t="s">
        <v>7</v>
      </c>
      <c r="L23" s="18" t="s">
        <v>8</v>
      </c>
      <c r="M23" s="1"/>
    </row>
    <row r="24" spans="1:13" ht="30" customHeight="1">
      <c r="A24" s="1"/>
      <c r="B24" s="1"/>
      <c r="C24" s="1"/>
      <c r="D24" s="1"/>
      <c r="E24" s="1"/>
      <c r="F24" s="6"/>
      <c r="G24" s="19"/>
      <c r="H24" s="19"/>
      <c r="I24" s="19"/>
      <c r="J24" s="19"/>
      <c r="K24" s="20"/>
      <c r="L24"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4" s="1"/>
    </row>
    <row r="25" spans="1:13" ht="30" customHeight="1">
      <c r="A25" s="1"/>
      <c r="B25" s="1"/>
      <c r="C25" s="1"/>
      <c r="D25" s="1"/>
      <c r="E25" s="1"/>
      <c r="F25" s="6"/>
      <c r="G25" s="19"/>
      <c r="H25" s="19"/>
      <c r="I25" s="19"/>
      <c r="J25" s="19"/>
      <c r="K25" s="20"/>
      <c r="L25"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5" s="1"/>
    </row>
    <row r="26" spans="1:13" ht="30" customHeight="1">
      <c r="A26" s="1"/>
      <c r="B26" s="1"/>
      <c r="C26" s="1"/>
      <c r="D26" s="1"/>
      <c r="E26" s="1"/>
      <c r="F26" s="6"/>
      <c r="G26" s="19"/>
      <c r="H26" s="19"/>
      <c r="I26" s="19"/>
      <c r="J26" s="19"/>
      <c r="K26" s="20"/>
      <c r="L26"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6" s="1"/>
    </row>
    <row r="27" spans="1:13" ht="30" customHeight="1">
      <c r="A27" s="1"/>
      <c r="B27" s="1"/>
      <c r="C27" s="1"/>
      <c r="D27" s="1"/>
      <c r="E27" s="1"/>
      <c r="F27" s="6"/>
      <c r="G27" s="19"/>
      <c r="H27" s="19"/>
      <c r="I27" s="19"/>
      <c r="J27" s="19"/>
      <c r="K27" s="20"/>
      <c r="L27"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7" s="1"/>
    </row>
    <row r="28" spans="1:13" ht="30" customHeight="1">
      <c r="A28" s="1"/>
      <c r="B28" s="1"/>
      <c r="C28" s="1"/>
      <c r="D28" s="1"/>
      <c r="E28" s="1"/>
      <c r="F28" s="6"/>
      <c r="G28" s="19"/>
      <c r="H28" s="19"/>
      <c r="I28" s="19"/>
      <c r="J28" s="19"/>
      <c r="K28" s="20"/>
      <c r="L28"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8" s="1"/>
    </row>
    <row r="29" spans="1:13" ht="30" customHeight="1">
      <c r="A29" s="1"/>
      <c r="B29" s="1"/>
      <c r="C29" s="1"/>
      <c r="D29" s="1"/>
      <c r="E29" s="1"/>
      <c r="F29" s="21"/>
      <c r="G29" s="19"/>
      <c r="H29" s="22"/>
      <c r="I29" s="22"/>
      <c r="J29" s="22"/>
      <c r="K29" s="23"/>
      <c r="L29"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29" s="1"/>
    </row>
    <row r="30" spans="1:13" ht="30" customHeight="1">
      <c r="A30" s="1"/>
      <c r="B30" s="1"/>
      <c r="C30" s="1"/>
      <c r="D30" s="1"/>
      <c r="E30" s="1"/>
      <c r="F30" s="21"/>
      <c r="G30" s="19"/>
      <c r="H30" s="22"/>
      <c r="I30" s="22"/>
      <c r="J30" s="22"/>
      <c r="K30" s="23"/>
      <c r="L30"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0" s="1"/>
    </row>
    <row r="31" spans="1:13" ht="30" customHeight="1">
      <c r="A31" s="1"/>
      <c r="B31" s="1"/>
      <c r="C31" s="1"/>
      <c r="D31" s="1"/>
      <c r="E31" s="1"/>
      <c r="F31" s="21"/>
      <c r="G31" s="19"/>
      <c r="H31" s="22"/>
      <c r="I31" s="22"/>
      <c r="J31" s="22"/>
      <c r="K31" s="23"/>
      <c r="L31"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1" s="1"/>
    </row>
    <row r="32" spans="1:13" ht="30" customHeight="1">
      <c r="A32" s="1"/>
      <c r="B32" s="1"/>
      <c r="C32" s="1"/>
      <c r="D32" s="1"/>
      <c r="E32" s="1"/>
      <c r="F32" s="21"/>
      <c r="G32" s="19"/>
      <c r="H32" s="22"/>
      <c r="I32" s="22"/>
      <c r="J32" s="22"/>
      <c r="K32" s="23"/>
      <c r="L32"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2" s="1"/>
    </row>
    <row r="33" spans="1:13" ht="30" customHeight="1">
      <c r="A33" s="1"/>
      <c r="B33" s="1"/>
      <c r="C33" s="1"/>
      <c r="D33" s="1"/>
      <c r="E33" s="1"/>
      <c r="F33" s="6"/>
      <c r="G33" s="19"/>
      <c r="H33" s="19"/>
      <c r="I33" s="19"/>
      <c r="J33" s="19"/>
      <c r="K33" s="20"/>
      <c r="L33"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3" s="1"/>
    </row>
    <row r="34" spans="1:13" ht="30" customHeight="1">
      <c r="A34" s="1"/>
      <c r="B34" s="1"/>
      <c r="C34" s="1"/>
      <c r="D34" s="1"/>
      <c r="E34" s="1"/>
      <c r="F34" s="6"/>
      <c r="G34" s="19"/>
      <c r="H34" s="19"/>
      <c r="I34" s="19"/>
      <c r="J34" s="19"/>
      <c r="K34" s="20"/>
      <c r="L34"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4" s="1"/>
    </row>
    <row r="35" spans="1:13" ht="30" customHeight="1">
      <c r="A35" s="1"/>
      <c r="B35" s="1"/>
      <c r="C35" s="1"/>
      <c r="D35" s="1"/>
      <c r="E35" s="1"/>
      <c r="F35" s="6"/>
      <c r="G35" s="19"/>
      <c r="H35" s="19"/>
      <c r="I35" s="19"/>
      <c r="J35" s="19"/>
      <c r="K35" s="20"/>
      <c r="L35"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5" s="1"/>
    </row>
    <row r="36" spans="1:13" ht="30" customHeight="1">
      <c r="A36" s="1"/>
      <c r="B36" s="1"/>
      <c r="C36" s="1"/>
      <c r="D36" s="1"/>
      <c r="E36" s="1"/>
      <c r="F36" s="6"/>
      <c r="G36" s="19"/>
      <c r="H36" s="19"/>
      <c r="I36" s="19"/>
      <c r="J36" s="19"/>
      <c r="K36" s="20"/>
      <c r="L36" s="9" t="str">
        <f>IF(SUM(Table44[[#This Row],[Total No. of Whips Planted this Financial Year]:[Total No. of Standard Trees Planted this Financial Year]])=0,"AUTO",+Table44[[#This Row],[Total No. of Whips Planted this Financial Year]]+Table44[[#This Row],[Total No. of Feathers Planted this Financial Year]]+Table44[[#This Row],[Total No. of Standard Trees Planted this Financial Year]])</f>
        <v>AUTO</v>
      </c>
      <c r="M36" s="1"/>
    </row>
    <row r="37" spans="1:13" ht="30" customHeight="1">
      <c r="A37" s="1"/>
      <c r="B37" s="1"/>
      <c r="C37" s="1"/>
      <c r="D37" s="1"/>
      <c r="E37" s="1"/>
      <c r="F37" s="12" t="s">
        <v>10</v>
      </c>
      <c r="G37" s="11"/>
      <c r="H37" s="11"/>
      <c r="I37" s="13">
        <f>SUBTOTAL(109,Table44[Total No. of Whips Planted this Financial Year])</f>
        <v>0</v>
      </c>
      <c r="J37" s="13">
        <f>SUBTOTAL(109,Table44[Total No. of Feathers Planted this Financial Year])</f>
        <v>0</v>
      </c>
      <c r="K37" s="13">
        <f>SUBTOTAL(109,Table44[Total No. of Standard Trees Planted this Financial Year])</f>
        <v>0</v>
      </c>
      <c r="L37" s="14">
        <f>SUBTOTAL(109,Table44[Total No. of Trees Planted (AUTO)])</f>
        <v>0</v>
      </c>
      <c r="M37" s="1"/>
    </row>
    <row r="38" spans="1:13" ht="30" customHeight="1">
      <c r="A38" s="1"/>
      <c r="B38" s="1"/>
      <c r="C38" s="1"/>
      <c r="D38" s="1"/>
      <c r="E38" s="1"/>
      <c r="F38" s="1"/>
      <c r="G38" s="1"/>
      <c r="H38" s="1"/>
      <c r="I38" s="1"/>
      <c r="J38" s="1"/>
      <c r="K38" s="1"/>
      <c r="L38" s="1"/>
      <c r="M38" s="1"/>
    </row>
    <row r="39" spans="1:13" ht="30" customHeight="1">
      <c r="A39" s="1"/>
      <c r="B39" s="1"/>
      <c r="C39" s="1"/>
      <c r="D39" s="1"/>
      <c r="E39" s="1"/>
      <c r="F39" s="1"/>
      <c r="G39" s="1"/>
      <c r="H39" s="1"/>
      <c r="I39" s="1"/>
      <c r="J39" s="1"/>
      <c r="K39" s="1"/>
      <c r="L39" s="1"/>
      <c r="M39" s="1"/>
    </row>
    <row r="40" spans="1:13" ht="30" customHeight="1">
      <c r="A40" s="1"/>
      <c r="B40" s="1"/>
      <c r="C40" s="1"/>
      <c r="D40" s="1"/>
      <c r="E40" s="1"/>
      <c r="F40" s="1"/>
      <c r="G40" s="1"/>
      <c r="H40" s="1"/>
      <c r="I40" s="1"/>
      <c r="J40" s="1"/>
      <c r="K40" s="1"/>
      <c r="L40" s="1"/>
      <c r="M40" s="1"/>
    </row>
    <row r="41" spans="1:13" ht="30" customHeight="1">
      <c r="A41" s="1"/>
      <c r="B41" s="1"/>
      <c r="C41" s="1"/>
      <c r="D41" s="1"/>
      <c r="E41" s="1"/>
      <c r="F41" s="1"/>
      <c r="G41" s="1"/>
      <c r="H41" s="1"/>
      <c r="I41" s="1"/>
      <c r="J41" s="1"/>
      <c r="K41" s="1"/>
      <c r="L41" s="1"/>
      <c r="M41" s="1"/>
    </row>
    <row r="42" spans="1:13" ht="30" customHeight="1">
      <c r="A42" s="1"/>
      <c r="B42" s="1"/>
      <c r="C42" s="1"/>
      <c r="D42" s="1"/>
      <c r="E42" s="1"/>
      <c r="F42" s="3" t="s">
        <v>13</v>
      </c>
      <c r="G42" s="24" t="s">
        <v>14</v>
      </c>
      <c r="H42" s="1"/>
      <c r="I42" s="1"/>
      <c r="J42" s="1"/>
      <c r="K42" s="1"/>
      <c r="L42" s="1"/>
      <c r="M42" s="1"/>
    </row>
    <row r="43" spans="1:13" ht="30" customHeight="1">
      <c r="A43" s="1"/>
      <c r="B43" s="1"/>
      <c r="C43" s="1"/>
      <c r="D43" s="1"/>
      <c r="E43" s="1"/>
      <c r="F43" s="25"/>
      <c r="G43" s="26"/>
      <c r="H43" s="1"/>
      <c r="I43" s="1"/>
      <c r="J43" s="1"/>
      <c r="K43" s="1"/>
      <c r="L43" s="1"/>
      <c r="M43" s="1"/>
    </row>
    <row r="44" spans="1:13" ht="30" customHeight="1">
      <c r="A44" s="1"/>
      <c r="B44" s="1"/>
      <c r="C44" s="1"/>
      <c r="D44" s="1"/>
      <c r="E44" s="1"/>
      <c r="F44" s="25"/>
      <c r="G44" s="26"/>
      <c r="H44" s="1"/>
      <c r="I44" s="1"/>
      <c r="J44" s="1"/>
      <c r="K44" s="1"/>
      <c r="L44" s="1"/>
      <c r="M44" s="1"/>
    </row>
    <row r="45" spans="1:13" ht="30" customHeight="1">
      <c r="A45" s="1"/>
      <c r="B45" s="1"/>
      <c r="C45" s="1"/>
      <c r="D45" s="1"/>
      <c r="E45" s="1"/>
      <c r="F45" s="25"/>
      <c r="G45" s="26"/>
      <c r="H45" s="1"/>
      <c r="I45" s="1"/>
      <c r="J45" s="1"/>
      <c r="K45" s="1"/>
      <c r="L45" s="1"/>
      <c r="M45" s="1"/>
    </row>
    <row r="46" spans="1:13" ht="30" customHeight="1">
      <c r="A46" s="1"/>
      <c r="B46" s="1"/>
      <c r="C46" s="1"/>
      <c r="D46" s="1"/>
      <c r="E46" s="1"/>
      <c r="F46" s="25"/>
      <c r="G46" s="26"/>
      <c r="H46" s="1"/>
      <c r="I46" s="1"/>
      <c r="J46" s="1"/>
      <c r="K46" s="1"/>
      <c r="L46" s="1"/>
      <c r="M46" s="1"/>
    </row>
    <row r="47" spans="1:13" ht="30" customHeight="1">
      <c r="A47" s="1"/>
      <c r="B47" s="1"/>
      <c r="C47" s="1"/>
      <c r="D47" s="1"/>
      <c r="E47" s="1"/>
      <c r="F47" s="25"/>
      <c r="G47" s="26"/>
      <c r="H47" s="1"/>
      <c r="I47" s="1"/>
      <c r="J47" s="1"/>
      <c r="K47" s="1"/>
      <c r="L47" s="1"/>
      <c r="M47" s="1"/>
    </row>
    <row r="48" spans="1:13" ht="30" customHeight="1">
      <c r="A48" s="1"/>
      <c r="B48" s="1"/>
      <c r="C48" s="1"/>
      <c r="D48" s="1"/>
      <c r="E48" s="1"/>
      <c r="F48" s="25"/>
      <c r="G48" s="26"/>
      <c r="H48" s="1"/>
      <c r="I48" s="1"/>
      <c r="J48" s="1"/>
      <c r="K48" s="1"/>
      <c r="L48" s="1"/>
      <c r="M48" s="1"/>
    </row>
    <row r="49" spans="1:13" ht="30" customHeight="1">
      <c r="A49" s="1"/>
      <c r="B49" s="1"/>
      <c r="C49" s="1"/>
      <c r="D49" s="1"/>
      <c r="E49" s="1"/>
      <c r="F49" s="27"/>
      <c r="G49" s="28"/>
      <c r="H49" s="1"/>
      <c r="I49" s="1"/>
      <c r="J49" s="1"/>
      <c r="K49" s="1"/>
      <c r="L49" s="1"/>
      <c r="M49" s="1"/>
    </row>
    <row r="50" spans="1:13" ht="30" customHeight="1">
      <c r="A50" s="1"/>
      <c r="B50" s="1"/>
      <c r="C50" s="1"/>
      <c r="D50" s="1"/>
      <c r="E50" s="1"/>
      <c r="F50" s="25"/>
      <c r="G50" s="26"/>
      <c r="H50" s="1"/>
      <c r="I50" s="1"/>
      <c r="J50" s="1"/>
      <c r="K50" s="1"/>
      <c r="L50" s="1"/>
      <c r="M50" s="1"/>
    </row>
    <row r="51" spans="1:13" ht="30" customHeight="1">
      <c r="A51" s="1"/>
      <c r="B51" s="1"/>
      <c r="C51" s="1"/>
      <c r="D51" s="1"/>
      <c r="E51" s="1"/>
      <c r="F51" s="25"/>
      <c r="G51" s="26"/>
      <c r="H51" s="1"/>
      <c r="I51" s="1"/>
      <c r="J51" s="1"/>
      <c r="K51" s="1"/>
      <c r="L51" s="1"/>
      <c r="M51" s="1"/>
    </row>
    <row r="52" spans="1:13" ht="30" customHeight="1">
      <c r="A52" s="1"/>
      <c r="B52" s="1"/>
      <c r="C52" s="1"/>
      <c r="D52" s="1"/>
      <c r="E52" s="1"/>
      <c r="F52" s="25"/>
      <c r="G52" s="26"/>
      <c r="H52" s="1"/>
      <c r="I52" s="1"/>
      <c r="J52" s="1"/>
      <c r="K52" s="1"/>
      <c r="L52" s="1"/>
      <c r="M52" s="1"/>
    </row>
    <row r="53" spans="1:13" ht="30" customHeight="1">
      <c r="A53" s="1"/>
      <c r="B53" s="1"/>
      <c r="C53" s="1"/>
      <c r="D53" s="1"/>
      <c r="E53" s="1"/>
      <c r="F53" s="25"/>
      <c r="G53" s="26"/>
      <c r="H53" s="1"/>
      <c r="I53" s="1"/>
      <c r="J53" s="1"/>
      <c r="K53" s="1"/>
      <c r="L53" s="1"/>
      <c r="M53" s="1"/>
    </row>
    <row r="54" spans="1:13" ht="30" customHeight="1">
      <c r="A54" s="1"/>
      <c r="B54" s="1"/>
      <c r="C54" s="1"/>
      <c r="D54" s="1"/>
      <c r="E54" s="1"/>
      <c r="F54" s="25"/>
      <c r="G54" s="26"/>
      <c r="H54" s="1"/>
      <c r="I54" s="1"/>
      <c r="J54" s="1"/>
      <c r="K54" s="1"/>
      <c r="L54" s="1"/>
      <c r="M54" s="1"/>
    </row>
    <row r="55" spans="1:13" ht="30" customHeight="1">
      <c r="A55" s="1"/>
      <c r="B55" s="1"/>
      <c r="C55" s="1"/>
      <c r="D55" s="1"/>
      <c r="E55" s="1"/>
      <c r="F55" s="25"/>
      <c r="G55" s="26"/>
      <c r="H55" s="1"/>
      <c r="I55" s="1"/>
      <c r="J55" s="1"/>
      <c r="K55" s="1"/>
      <c r="L55" s="1"/>
      <c r="M55" s="1"/>
    </row>
    <row r="56" spans="1:13" ht="30" customHeight="1">
      <c r="A56" s="1"/>
      <c r="B56" s="1"/>
      <c r="C56" s="1"/>
      <c r="D56" s="1"/>
      <c r="E56" s="1"/>
      <c r="F56" s="25"/>
      <c r="G56" s="26"/>
      <c r="H56" s="1"/>
      <c r="I56" s="1"/>
      <c r="J56" s="1"/>
      <c r="K56" s="1"/>
      <c r="L56" s="1"/>
      <c r="M56" s="1"/>
    </row>
    <row r="57" spans="1:13" ht="30" customHeight="1">
      <c r="A57" s="1"/>
      <c r="B57" s="1"/>
      <c r="C57" s="1"/>
      <c r="D57" s="1"/>
      <c r="E57" s="1"/>
      <c r="F57" s="25"/>
      <c r="G57" s="26"/>
      <c r="H57" s="1"/>
      <c r="I57" s="1"/>
      <c r="J57" s="1"/>
      <c r="K57" s="1"/>
      <c r="L57" s="1"/>
      <c r="M57" s="1"/>
    </row>
    <row r="58" spans="1:13" ht="30" customHeight="1">
      <c r="A58" s="1"/>
      <c r="B58" s="1"/>
      <c r="C58" s="1"/>
      <c r="D58" s="1"/>
      <c r="E58" s="1"/>
      <c r="F58" s="25"/>
      <c r="G58" s="26"/>
      <c r="H58" s="1"/>
      <c r="I58" s="1"/>
      <c r="J58" s="1"/>
      <c r="K58" s="1"/>
      <c r="L58" s="1"/>
      <c r="M58" s="1"/>
    </row>
    <row r="59" spans="1:13" ht="30" customHeight="1">
      <c r="A59" s="1"/>
      <c r="B59" s="1"/>
      <c r="C59" s="1"/>
      <c r="D59" s="1"/>
      <c r="E59" s="1"/>
      <c r="F59" s="12" t="s">
        <v>10</v>
      </c>
      <c r="G59" s="29">
        <f>SUBTOTAL(109,Table8[Quantity])</f>
        <v>0</v>
      </c>
      <c r="H59" s="1"/>
      <c r="I59" s="1"/>
      <c r="J59" s="1"/>
      <c r="K59" s="1"/>
      <c r="L59" s="1"/>
      <c r="M59" s="1"/>
    </row>
    <row r="60" spans="1:13" ht="30" customHeight="1">
      <c r="A60" s="1"/>
      <c r="B60" s="1"/>
      <c r="C60" s="1"/>
      <c r="D60" s="1"/>
      <c r="E60" s="1"/>
      <c r="F60" s="1"/>
      <c r="G60" s="1"/>
      <c r="H60" s="1"/>
      <c r="I60" s="1"/>
      <c r="J60" s="1"/>
      <c r="K60" s="1"/>
      <c r="L60" s="1"/>
      <c r="M60" s="1"/>
    </row>
    <row r="61" spans="1:13" ht="30" customHeight="1">
      <c r="A61" s="1"/>
      <c r="B61" s="1"/>
      <c r="C61" s="1"/>
      <c r="D61" s="1"/>
      <c r="E61" s="1"/>
      <c r="F61" s="1"/>
      <c r="G61" s="1"/>
      <c r="H61" s="1"/>
      <c r="I61" s="1"/>
      <c r="J61" s="1"/>
      <c r="K61" s="1"/>
      <c r="L61" s="1"/>
      <c r="M61" s="1"/>
    </row>
    <row r="62" spans="1:13" ht="30" customHeight="1">
      <c r="A62" s="1"/>
      <c r="B62" s="1"/>
      <c r="C62" s="1"/>
      <c r="D62" s="1"/>
      <c r="E62" s="1"/>
      <c r="F62" s="1"/>
      <c r="G62" s="1"/>
      <c r="H62" s="1"/>
      <c r="I62" s="1"/>
      <c r="J62" s="1"/>
      <c r="K62" s="1"/>
      <c r="L62" s="1"/>
      <c r="M62" s="1"/>
    </row>
    <row r="63" spans="1:13" ht="30" customHeight="1">
      <c r="A63" s="1"/>
      <c r="B63" s="1"/>
      <c r="C63" s="1"/>
      <c r="D63" s="1"/>
      <c r="E63" s="1"/>
      <c r="F63" s="1"/>
      <c r="G63" s="1"/>
      <c r="H63" s="1"/>
      <c r="I63" s="1"/>
      <c r="J63" s="1"/>
      <c r="K63" s="1"/>
      <c r="L63" s="1"/>
      <c r="M63" s="1"/>
    </row>
    <row r="64" spans="1:13" ht="30" customHeight="1">
      <c r="A64" s="1"/>
      <c r="B64" s="1"/>
      <c r="C64" s="1"/>
      <c r="D64" s="1"/>
      <c r="E64" s="1"/>
      <c r="F64" s="1"/>
      <c r="G64" s="1"/>
      <c r="H64" s="1"/>
      <c r="I64" s="1"/>
      <c r="J64" s="1"/>
      <c r="K64" s="1"/>
      <c r="L64" s="1"/>
      <c r="M64" s="1"/>
    </row>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156" s="1" customFormat="1" ht="30" customHeight="1"/>
    <row r="157" s="1" customFormat="1" ht="30" customHeight="1"/>
    <row r="158" s="1" customFormat="1" ht="30" customHeight="1"/>
    <row r="159" s="1" customFormat="1" ht="30" customHeight="1"/>
    <row r="160" s="1" customFormat="1" ht="30" customHeight="1"/>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pans="6:7" s="1" customFormat="1" ht="30" customHeight="1"/>
    <row r="194" spans="6:7" s="1" customFormat="1" ht="30" customHeight="1"/>
    <row r="195" spans="6:7" ht="30" customHeight="1">
      <c r="F195" s="1"/>
      <c r="G195" s="1"/>
    </row>
    <row r="196" spans="6:7" ht="30" customHeight="1">
      <c r="F196" s="1"/>
      <c r="G196" s="1"/>
    </row>
    <row r="197" spans="6:7" ht="30" customHeight="1">
      <c r="F197" s="1"/>
      <c r="G197" s="1"/>
    </row>
    <row r="198" spans="6:7" ht="30" customHeight="1">
      <c r="F198" s="1"/>
      <c r="G198" s="1"/>
    </row>
    <row r="199" spans="6:7" ht="30" customHeight="1">
      <c r="F199" s="1"/>
      <c r="G199" s="1"/>
    </row>
    <row r="200" spans="6:7" ht="30" customHeight="1">
      <c r="F200" s="1"/>
      <c r="G200" s="1"/>
    </row>
    <row r="201" spans="6:7" ht="30" customHeight="1">
      <c r="F201" s="1"/>
      <c r="G201" s="1"/>
    </row>
  </sheetData>
  <sheetProtection algorithmName="SHA-512" hashValue="p9aOqno6s1HkN1Ba4JFT4+WbTOnjcg0tGlROw6b4SzO6hNfdqeetRP6kK54u1PGWjSlBJiL8fsnWHjSXqdBvuQ==" saltValue="YdmNvEFQCWhkrrAJ8dmA8w==" spinCount="100000" sheet="1" selectLockedCells="1"/>
  <mergeCells count="2">
    <mergeCell ref="B2:C2"/>
    <mergeCell ref="B5:C10"/>
  </mergeCells>
  <dataValidations count="2">
    <dataValidation type="whole" allowBlank="1" showInputMessage="1" showErrorMessage="1" sqref="I24:K36" xr:uid="{E3A9026B-1282-4F11-BC52-5BDEE5C2A7B4}">
      <formula1>1</formula1>
      <formula2>100000</formula2>
    </dataValidation>
    <dataValidation type="whole" allowBlank="1" showInputMessage="1" showErrorMessage="1" sqref="I5:K18" xr:uid="{6DD1C760-AE09-4B32-BD68-D0D6440BF701}">
      <formula1>1</formula1>
      <formula2>10000</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AddRow">
                <anchor moveWithCells="1" sizeWithCells="1">
                  <from>
                    <xdr:col>5</xdr:col>
                    <xdr:colOff>12700</xdr:colOff>
                    <xdr:row>19</xdr:row>
                    <xdr:rowOff>101600</xdr:rowOff>
                  </from>
                  <to>
                    <xdr:col>5</xdr:col>
                    <xdr:colOff>1765300</xdr:colOff>
                    <xdr:row>21</xdr:row>
                    <xdr:rowOff>88900</xdr:rowOff>
                  </to>
                </anchor>
              </controlPr>
            </control>
          </mc:Choice>
        </mc:AlternateContent>
        <mc:AlternateContent xmlns:mc="http://schemas.openxmlformats.org/markup-compatibility/2006">
          <mc:Choice Requires="x14">
            <control shapeId="1029" r:id="rId5" name="Button 5">
              <controlPr defaultSize="0" print="0" autoFill="0" autoPict="0" macro="[0]!AddRowTable44">
                <anchor moveWithCells="1" sizeWithCells="1">
                  <from>
                    <xdr:col>5</xdr:col>
                    <xdr:colOff>12700</xdr:colOff>
                    <xdr:row>37</xdr:row>
                    <xdr:rowOff>101600</xdr:rowOff>
                  </from>
                  <to>
                    <xdr:col>5</xdr:col>
                    <xdr:colOff>1765300</xdr:colOff>
                    <xdr:row>39</xdr:row>
                    <xdr:rowOff>63500</xdr:rowOff>
                  </to>
                </anchor>
              </controlPr>
            </control>
          </mc:Choice>
        </mc:AlternateContent>
        <mc:AlternateContent xmlns:mc="http://schemas.openxmlformats.org/markup-compatibility/2006">
          <mc:Choice Requires="x14">
            <control shapeId="1030" r:id="rId6" name="Button 6">
              <controlPr defaultSize="0" print="0" autoFill="0" autoPict="0" macro="[0]!AddRowTable8">
                <anchor moveWithCells="1" sizeWithCells="1">
                  <from>
                    <xdr:col>5</xdr:col>
                    <xdr:colOff>38100</xdr:colOff>
                    <xdr:row>59</xdr:row>
                    <xdr:rowOff>146050</xdr:rowOff>
                  </from>
                  <to>
                    <xdr:col>5</xdr:col>
                    <xdr:colOff>1790700</xdr:colOff>
                    <xdr:row>61</xdr:row>
                    <xdr:rowOff>107950</xdr:rowOff>
                  </to>
                </anchor>
              </controlPr>
            </control>
          </mc:Choice>
        </mc:AlternateContent>
      </controls>
    </mc:Choice>
  </mc:AlternateContent>
  <tableParts count="3">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D03B88D9-3C01-4609-8850-AA0E40CBBB55}">
          <x14:formula1>
            <xm:f>'Plant Healthy Nurseries'!$A$1:$A$104</xm:f>
          </x14:formula1>
          <xm:sqref>G24:G36 G4:G5 G7:G18 G6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404A-5BF6-4BD9-9AC8-88318DD51AA5}">
  <sheetPr codeName="Sheet3"/>
  <dimension ref="A1:V200"/>
  <sheetViews>
    <sheetView topLeftCell="G1" zoomScale="70" zoomScaleNormal="70" workbookViewId="0">
      <selection activeCell="L5" sqref="L5"/>
    </sheetView>
  </sheetViews>
  <sheetFormatPr defaultColWidth="0" defaultRowHeight="20.100000000000001" customHeight="1"/>
  <cols>
    <col min="1" max="1" width="5" customWidth="1"/>
    <col min="2" max="2" width="54.5703125" customWidth="1"/>
    <col min="3" max="3" width="25.5703125" customWidth="1"/>
    <col min="4" max="4" width="26.42578125" customWidth="1"/>
    <col min="5" max="5" width="27.42578125" customWidth="1"/>
    <col min="6" max="6" width="35.42578125" customWidth="1"/>
    <col min="7" max="7" width="21.5703125" customWidth="1"/>
    <col min="8" max="8" width="29" customWidth="1"/>
    <col min="9" max="10" width="42" customWidth="1"/>
    <col min="11" max="18" width="24.5703125" customWidth="1"/>
    <col min="19" max="19" width="8.85546875" customWidth="1"/>
    <col min="20" max="22" width="0" hidden="1" customWidth="1"/>
    <col min="23" max="16384" width="8.85546875" hidden="1"/>
  </cols>
  <sheetData>
    <row r="1" spans="1:19" ht="318" customHeight="1">
      <c r="A1" s="1"/>
      <c r="B1" s="1"/>
      <c r="C1" s="1"/>
      <c r="D1" s="1"/>
      <c r="E1" s="1"/>
      <c r="F1" s="1"/>
      <c r="G1" s="1"/>
      <c r="H1" s="1"/>
      <c r="I1" s="1"/>
      <c r="J1" s="1"/>
      <c r="K1" s="1"/>
      <c r="L1" s="1"/>
      <c r="M1" s="1"/>
      <c r="N1" s="1"/>
      <c r="O1" s="1"/>
      <c r="P1" s="1"/>
      <c r="Q1" s="1"/>
      <c r="R1" s="1"/>
      <c r="S1" s="1"/>
    </row>
    <row r="2" spans="1:19" ht="93" customHeight="1">
      <c r="A2" s="1"/>
      <c r="B2" s="151" t="s">
        <v>15</v>
      </c>
      <c r="C2" s="31" t="s">
        <v>16</v>
      </c>
      <c r="D2" s="31" t="s">
        <v>17</v>
      </c>
      <c r="E2" s="31" t="s">
        <v>18</v>
      </c>
      <c r="F2" s="32" t="s">
        <v>19</v>
      </c>
      <c r="G2" s="32" t="s">
        <v>20</v>
      </c>
      <c r="H2" s="149" t="s">
        <v>21</v>
      </c>
      <c r="I2" s="33" t="s">
        <v>22</v>
      </c>
      <c r="J2" s="32" t="s">
        <v>23</v>
      </c>
      <c r="K2" s="32" t="s">
        <v>24</v>
      </c>
      <c r="L2" s="32" t="s">
        <v>25</v>
      </c>
      <c r="M2" s="32" t="s">
        <v>26</v>
      </c>
      <c r="N2" s="4" t="s">
        <v>27</v>
      </c>
      <c r="O2" s="32" t="s">
        <v>28</v>
      </c>
      <c r="P2" s="32" t="s">
        <v>29</v>
      </c>
      <c r="Q2" s="32" t="s">
        <v>30</v>
      </c>
      <c r="R2" s="4" t="s">
        <v>31</v>
      </c>
      <c r="S2" s="1"/>
    </row>
    <row r="3" spans="1:19" ht="20.100000000000001" customHeight="1">
      <c r="A3" s="1"/>
      <c r="B3" s="160" t="s">
        <v>32</v>
      </c>
      <c r="C3" s="34" t="s">
        <v>33</v>
      </c>
      <c r="D3" s="150" t="s">
        <v>34</v>
      </c>
      <c r="E3" s="34" t="s">
        <v>35</v>
      </c>
      <c r="F3" s="34" t="s">
        <v>36</v>
      </c>
      <c r="G3" s="34" t="s">
        <v>37</v>
      </c>
      <c r="H3" s="35">
        <v>0.2</v>
      </c>
      <c r="I3" s="35" t="s">
        <v>38</v>
      </c>
      <c r="J3" s="38" t="s">
        <v>39</v>
      </c>
      <c r="K3" s="143">
        <v>100</v>
      </c>
      <c r="L3" s="143">
        <v>50</v>
      </c>
      <c r="M3" s="143">
        <v>5</v>
      </c>
      <c r="N3" s="37">
        <f t="shared" ref="N3:N34" si="0">SUM(K3:M3)</f>
        <v>155</v>
      </c>
      <c r="O3" s="36">
        <v>1000</v>
      </c>
      <c r="P3" s="36">
        <v>500</v>
      </c>
      <c r="Q3" s="36">
        <v>100</v>
      </c>
      <c r="R3" s="37">
        <f t="shared" ref="R3:R34" si="1">SUM(O3:Q3)</f>
        <v>1600</v>
      </c>
      <c r="S3" s="1"/>
    </row>
    <row r="4" spans="1:19" ht="20.100000000000001" customHeight="1">
      <c r="A4" s="1"/>
      <c r="B4" s="25"/>
      <c r="C4" s="25"/>
      <c r="D4" s="25"/>
      <c r="E4" s="25"/>
      <c r="F4" s="39"/>
      <c r="G4" s="40"/>
      <c r="H4" s="41"/>
      <c r="I4" s="42"/>
      <c r="J4" s="42"/>
      <c r="K4" s="43"/>
      <c r="L4" s="43"/>
      <c r="M4" s="43"/>
      <c r="N4" s="44">
        <f t="shared" si="0"/>
        <v>0</v>
      </c>
      <c r="O4" s="43"/>
      <c r="P4" s="43"/>
      <c r="Q4" s="43"/>
      <c r="R4" s="44">
        <f t="shared" si="1"/>
        <v>0</v>
      </c>
      <c r="S4" s="1"/>
    </row>
    <row r="5" spans="1:19" ht="20.100000000000001" customHeight="1">
      <c r="A5" s="1"/>
      <c r="B5" s="45"/>
      <c r="C5" s="45"/>
      <c r="D5" s="45"/>
      <c r="E5" s="45"/>
      <c r="F5" s="39"/>
      <c r="G5" s="40"/>
      <c r="H5" s="41"/>
      <c r="I5" s="42"/>
      <c r="J5" s="42"/>
      <c r="K5" s="43"/>
      <c r="L5" s="43"/>
      <c r="M5" s="43"/>
      <c r="N5" s="44">
        <f t="shared" si="0"/>
        <v>0</v>
      </c>
      <c r="O5" s="43"/>
      <c r="P5" s="43"/>
      <c r="Q5" s="43"/>
      <c r="R5" s="44">
        <f t="shared" si="1"/>
        <v>0</v>
      </c>
      <c r="S5" s="1"/>
    </row>
    <row r="6" spans="1:19" ht="20.100000000000001" customHeight="1">
      <c r="A6" s="1"/>
      <c r="B6" s="25"/>
      <c r="C6" s="25"/>
      <c r="D6" s="25"/>
      <c r="E6" s="25"/>
      <c r="F6" s="39"/>
      <c r="G6" s="39"/>
      <c r="H6" s="41"/>
      <c r="I6" s="42"/>
      <c r="J6" s="42"/>
      <c r="K6" s="43"/>
      <c r="L6" s="43"/>
      <c r="M6" s="43"/>
      <c r="N6" s="44">
        <f t="shared" si="0"/>
        <v>0</v>
      </c>
      <c r="O6" s="43"/>
      <c r="P6" s="43"/>
      <c r="Q6" s="43"/>
      <c r="R6" s="44">
        <f t="shared" si="1"/>
        <v>0</v>
      </c>
      <c r="S6" s="1"/>
    </row>
    <row r="7" spans="1:19" ht="20.100000000000001" customHeight="1">
      <c r="A7" s="1"/>
      <c r="B7" s="25"/>
      <c r="C7" s="25"/>
      <c r="D7" s="25"/>
      <c r="E7" s="25"/>
      <c r="F7" s="39"/>
      <c r="G7" s="39"/>
      <c r="H7" s="41"/>
      <c r="I7" s="42"/>
      <c r="J7" s="42"/>
      <c r="K7" s="43"/>
      <c r="L7" s="43"/>
      <c r="M7" s="43"/>
      <c r="N7" s="44">
        <f t="shared" si="0"/>
        <v>0</v>
      </c>
      <c r="O7" s="43"/>
      <c r="P7" s="43"/>
      <c r="Q7" s="43"/>
      <c r="R7" s="44">
        <f t="shared" si="1"/>
        <v>0</v>
      </c>
      <c r="S7" s="1"/>
    </row>
    <row r="8" spans="1:19" ht="20.100000000000001" customHeight="1">
      <c r="A8" s="1"/>
      <c r="B8" s="25"/>
      <c r="C8" s="25"/>
      <c r="D8" s="25"/>
      <c r="E8" s="25"/>
      <c r="F8" s="39"/>
      <c r="G8" s="39"/>
      <c r="H8" s="41"/>
      <c r="I8" s="42"/>
      <c r="J8" s="42"/>
      <c r="K8" s="43"/>
      <c r="L8" s="43"/>
      <c r="M8" s="43"/>
      <c r="N8" s="44">
        <f t="shared" si="0"/>
        <v>0</v>
      </c>
      <c r="O8" s="43"/>
      <c r="P8" s="43"/>
      <c r="Q8" s="43"/>
      <c r="R8" s="44">
        <f t="shared" si="1"/>
        <v>0</v>
      </c>
      <c r="S8" s="1"/>
    </row>
    <row r="9" spans="1:19" ht="20.100000000000001" customHeight="1">
      <c r="A9" s="1"/>
      <c r="B9" s="25"/>
      <c r="C9" s="25"/>
      <c r="D9" s="25"/>
      <c r="E9" s="25"/>
      <c r="F9" s="39"/>
      <c r="G9" s="39"/>
      <c r="H9" s="41"/>
      <c r="I9" s="42"/>
      <c r="J9" s="42"/>
      <c r="K9" s="43"/>
      <c r="L9" s="43"/>
      <c r="M9" s="43"/>
      <c r="N9" s="44">
        <f t="shared" si="0"/>
        <v>0</v>
      </c>
      <c r="O9" s="43"/>
      <c r="P9" s="43"/>
      <c r="Q9" s="43"/>
      <c r="R9" s="44">
        <f t="shared" si="1"/>
        <v>0</v>
      </c>
      <c r="S9" s="1"/>
    </row>
    <row r="10" spans="1:19" ht="20.100000000000001" customHeight="1">
      <c r="A10" s="1"/>
      <c r="B10" s="25"/>
      <c r="C10" s="25"/>
      <c r="D10" s="25"/>
      <c r="E10" s="25"/>
      <c r="F10" s="39"/>
      <c r="G10" s="39"/>
      <c r="H10" s="41"/>
      <c r="I10" s="42"/>
      <c r="J10" s="42"/>
      <c r="K10" s="43"/>
      <c r="L10" s="43"/>
      <c r="M10" s="43"/>
      <c r="N10" s="44">
        <f t="shared" si="0"/>
        <v>0</v>
      </c>
      <c r="O10" s="43"/>
      <c r="P10" s="43"/>
      <c r="Q10" s="43"/>
      <c r="R10" s="44">
        <f t="shared" si="1"/>
        <v>0</v>
      </c>
      <c r="S10" s="1"/>
    </row>
    <row r="11" spans="1:19" ht="20.100000000000001" customHeight="1">
      <c r="A11" s="1"/>
      <c r="B11" s="25"/>
      <c r="C11" s="25"/>
      <c r="D11" s="25"/>
      <c r="E11" s="25"/>
      <c r="F11" s="39"/>
      <c r="G11" s="39"/>
      <c r="H11" s="41"/>
      <c r="I11" s="42"/>
      <c r="J11" s="42"/>
      <c r="K11" s="43"/>
      <c r="L11" s="43"/>
      <c r="M11" s="43"/>
      <c r="N11" s="44">
        <f t="shared" si="0"/>
        <v>0</v>
      </c>
      <c r="O11" s="43"/>
      <c r="P11" s="43"/>
      <c r="Q11" s="43"/>
      <c r="R11" s="44">
        <f t="shared" si="1"/>
        <v>0</v>
      </c>
      <c r="S11" s="1"/>
    </row>
    <row r="12" spans="1:19" ht="20.100000000000001" customHeight="1">
      <c r="A12" s="1"/>
      <c r="B12" s="25"/>
      <c r="C12" s="25"/>
      <c r="D12" s="25"/>
      <c r="E12" s="25"/>
      <c r="F12" s="39"/>
      <c r="G12" s="39"/>
      <c r="H12" s="41"/>
      <c r="I12" s="42"/>
      <c r="J12" s="42"/>
      <c r="K12" s="43"/>
      <c r="L12" s="43"/>
      <c r="M12" s="43"/>
      <c r="N12" s="44">
        <f t="shared" si="0"/>
        <v>0</v>
      </c>
      <c r="O12" s="43"/>
      <c r="P12" s="43"/>
      <c r="Q12" s="43"/>
      <c r="R12" s="44">
        <f t="shared" si="1"/>
        <v>0</v>
      </c>
      <c r="S12" s="1"/>
    </row>
    <row r="13" spans="1:19" ht="20.100000000000001" customHeight="1">
      <c r="A13" s="1"/>
      <c r="B13" s="25"/>
      <c r="C13" s="25"/>
      <c r="D13" s="25"/>
      <c r="E13" s="25"/>
      <c r="F13" s="39"/>
      <c r="G13" s="39"/>
      <c r="H13" s="41"/>
      <c r="I13" s="42"/>
      <c r="J13" s="42"/>
      <c r="K13" s="43"/>
      <c r="L13" s="43"/>
      <c r="M13" s="43"/>
      <c r="N13" s="44">
        <f t="shared" si="0"/>
        <v>0</v>
      </c>
      <c r="O13" s="43"/>
      <c r="P13" s="43"/>
      <c r="Q13" s="43"/>
      <c r="R13" s="44">
        <f t="shared" si="1"/>
        <v>0</v>
      </c>
      <c r="S13" s="1"/>
    </row>
    <row r="14" spans="1:19" ht="20.100000000000001" customHeight="1">
      <c r="A14" s="1"/>
      <c r="B14" s="25"/>
      <c r="C14" s="25"/>
      <c r="D14" s="25"/>
      <c r="E14" s="25"/>
      <c r="F14" s="39"/>
      <c r="G14" s="39"/>
      <c r="H14" s="41"/>
      <c r="I14" s="42"/>
      <c r="J14" s="42"/>
      <c r="K14" s="43"/>
      <c r="L14" s="43"/>
      <c r="M14" s="43"/>
      <c r="N14" s="44">
        <f t="shared" si="0"/>
        <v>0</v>
      </c>
      <c r="O14" s="43"/>
      <c r="P14" s="43"/>
      <c r="Q14" s="43"/>
      <c r="R14" s="44">
        <f t="shared" si="1"/>
        <v>0</v>
      </c>
      <c r="S14" s="1"/>
    </row>
    <row r="15" spans="1:19" ht="20.100000000000001" customHeight="1">
      <c r="A15" s="1"/>
      <c r="B15" s="25"/>
      <c r="C15" s="25"/>
      <c r="D15" s="25"/>
      <c r="E15" s="25"/>
      <c r="F15" s="39"/>
      <c r="G15" s="39"/>
      <c r="H15" s="41"/>
      <c r="I15" s="42"/>
      <c r="J15" s="42"/>
      <c r="K15" s="43"/>
      <c r="L15" s="43"/>
      <c r="M15" s="43"/>
      <c r="N15" s="44">
        <f t="shared" si="0"/>
        <v>0</v>
      </c>
      <c r="O15" s="43"/>
      <c r="P15" s="43"/>
      <c r="Q15" s="43"/>
      <c r="R15" s="44">
        <f t="shared" si="1"/>
        <v>0</v>
      </c>
      <c r="S15" s="1"/>
    </row>
    <row r="16" spans="1:19" ht="20.100000000000001" customHeight="1">
      <c r="A16" s="1"/>
      <c r="B16" s="25"/>
      <c r="C16" s="25"/>
      <c r="D16" s="25"/>
      <c r="E16" s="25"/>
      <c r="F16" s="39"/>
      <c r="G16" s="39"/>
      <c r="H16" s="41"/>
      <c r="I16" s="42"/>
      <c r="J16" s="42"/>
      <c r="K16" s="43"/>
      <c r="L16" s="43"/>
      <c r="M16" s="43"/>
      <c r="N16" s="44">
        <f t="shared" si="0"/>
        <v>0</v>
      </c>
      <c r="O16" s="43"/>
      <c r="P16" s="43"/>
      <c r="Q16" s="43"/>
      <c r="R16" s="44">
        <f t="shared" si="1"/>
        <v>0</v>
      </c>
      <c r="S16" s="1"/>
    </row>
    <row r="17" spans="1:19" ht="20.100000000000001" customHeight="1">
      <c r="A17" s="1"/>
      <c r="B17" s="25"/>
      <c r="C17" s="25"/>
      <c r="D17" s="25"/>
      <c r="E17" s="25"/>
      <c r="F17" s="39"/>
      <c r="G17" s="39"/>
      <c r="H17" s="41"/>
      <c r="I17" s="42"/>
      <c r="J17" s="42"/>
      <c r="K17" s="43"/>
      <c r="L17" s="43"/>
      <c r="M17" s="43"/>
      <c r="N17" s="44">
        <f t="shared" si="0"/>
        <v>0</v>
      </c>
      <c r="O17" s="43"/>
      <c r="P17" s="43"/>
      <c r="Q17" s="43"/>
      <c r="R17" s="44">
        <f t="shared" si="1"/>
        <v>0</v>
      </c>
      <c r="S17" s="1"/>
    </row>
    <row r="18" spans="1:19" ht="20.100000000000001" customHeight="1">
      <c r="A18" s="1"/>
      <c r="B18" s="25"/>
      <c r="C18" s="25"/>
      <c r="D18" s="25"/>
      <c r="E18" s="25"/>
      <c r="F18" s="39"/>
      <c r="G18" s="39"/>
      <c r="H18" s="41"/>
      <c r="I18" s="42"/>
      <c r="J18" s="42"/>
      <c r="K18" s="43"/>
      <c r="L18" s="43"/>
      <c r="M18" s="43"/>
      <c r="N18" s="44">
        <f t="shared" si="0"/>
        <v>0</v>
      </c>
      <c r="O18" s="43"/>
      <c r="P18" s="43"/>
      <c r="Q18" s="43"/>
      <c r="R18" s="44">
        <f t="shared" si="1"/>
        <v>0</v>
      </c>
      <c r="S18" s="1"/>
    </row>
    <row r="19" spans="1:19" ht="20.100000000000001" customHeight="1">
      <c r="A19" s="1"/>
      <c r="B19" s="25"/>
      <c r="C19" s="25"/>
      <c r="D19" s="25"/>
      <c r="E19" s="25"/>
      <c r="F19" s="39"/>
      <c r="G19" s="39"/>
      <c r="H19" s="41"/>
      <c r="I19" s="42"/>
      <c r="J19" s="42"/>
      <c r="K19" s="43"/>
      <c r="L19" s="43"/>
      <c r="M19" s="43"/>
      <c r="N19" s="44">
        <f t="shared" si="0"/>
        <v>0</v>
      </c>
      <c r="O19" s="43"/>
      <c r="P19" s="43"/>
      <c r="Q19" s="43"/>
      <c r="R19" s="44">
        <f t="shared" si="1"/>
        <v>0</v>
      </c>
      <c r="S19" s="1"/>
    </row>
    <row r="20" spans="1:19" ht="20.100000000000001" customHeight="1">
      <c r="A20" s="1"/>
      <c r="B20" s="25"/>
      <c r="C20" s="25"/>
      <c r="D20" s="25"/>
      <c r="E20" s="25"/>
      <c r="F20" s="39"/>
      <c r="G20" s="39"/>
      <c r="H20" s="41"/>
      <c r="I20" s="42"/>
      <c r="J20" s="42"/>
      <c r="K20" s="43"/>
      <c r="L20" s="43"/>
      <c r="M20" s="43"/>
      <c r="N20" s="44">
        <f t="shared" si="0"/>
        <v>0</v>
      </c>
      <c r="O20" s="43"/>
      <c r="P20" s="43"/>
      <c r="Q20" s="43"/>
      <c r="R20" s="44">
        <f t="shared" si="1"/>
        <v>0</v>
      </c>
      <c r="S20" s="1"/>
    </row>
    <row r="21" spans="1:19" ht="20.100000000000001" customHeight="1">
      <c r="A21" s="1"/>
      <c r="B21" s="25"/>
      <c r="C21" s="25"/>
      <c r="D21" s="25"/>
      <c r="E21" s="25"/>
      <c r="F21" s="39"/>
      <c r="G21" s="39"/>
      <c r="H21" s="41"/>
      <c r="I21" s="42"/>
      <c r="J21" s="42"/>
      <c r="K21" s="43"/>
      <c r="L21" s="43"/>
      <c r="M21" s="43"/>
      <c r="N21" s="44">
        <f t="shared" si="0"/>
        <v>0</v>
      </c>
      <c r="O21" s="43"/>
      <c r="P21" s="43"/>
      <c r="Q21" s="43"/>
      <c r="R21" s="44">
        <f t="shared" si="1"/>
        <v>0</v>
      </c>
      <c r="S21" s="1"/>
    </row>
    <row r="22" spans="1:19" ht="20.100000000000001" customHeight="1">
      <c r="A22" s="1"/>
      <c r="B22" s="25"/>
      <c r="C22" s="25"/>
      <c r="D22" s="25"/>
      <c r="E22" s="25"/>
      <c r="F22" s="39"/>
      <c r="G22" s="39"/>
      <c r="H22" s="41"/>
      <c r="I22" s="42"/>
      <c r="J22" s="42"/>
      <c r="K22" s="43"/>
      <c r="L22" s="43"/>
      <c r="M22" s="43"/>
      <c r="N22" s="44">
        <f t="shared" si="0"/>
        <v>0</v>
      </c>
      <c r="O22" s="43"/>
      <c r="P22" s="43"/>
      <c r="Q22" s="43"/>
      <c r="R22" s="44">
        <f t="shared" si="1"/>
        <v>0</v>
      </c>
      <c r="S22" s="1"/>
    </row>
    <row r="23" spans="1:19" ht="20.100000000000001" customHeight="1">
      <c r="A23" s="1"/>
      <c r="B23" s="25"/>
      <c r="C23" s="25"/>
      <c r="D23" s="25"/>
      <c r="E23" s="25"/>
      <c r="F23" s="39"/>
      <c r="G23" s="39"/>
      <c r="H23" s="41"/>
      <c r="I23" s="42"/>
      <c r="J23" s="42"/>
      <c r="K23" s="43"/>
      <c r="L23" s="43"/>
      <c r="M23" s="43"/>
      <c r="N23" s="44">
        <f t="shared" si="0"/>
        <v>0</v>
      </c>
      <c r="O23" s="43"/>
      <c r="P23" s="43"/>
      <c r="Q23" s="43"/>
      <c r="R23" s="44">
        <f t="shared" si="1"/>
        <v>0</v>
      </c>
      <c r="S23" s="1"/>
    </row>
    <row r="24" spans="1:19" ht="20.100000000000001" customHeight="1">
      <c r="A24" s="1"/>
      <c r="B24" s="25"/>
      <c r="C24" s="25"/>
      <c r="D24" s="25"/>
      <c r="E24" s="25"/>
      <c r="F24" s="39"/>
      <c r="G24" s="39"/>
      <c r="H24" s="41"/>
      <c r="I24" s="42"/>
      <c r="J24" s="42"/>
      <c r="K24" s="43"/>
      <c r="L24" s="43"/>
      <c r="M24" s="43"/>
      <c r="N24" s="44">
        <f t="shared" si="0"/>
        <v>0</v>
      </c>
      <c r="O24" s="43"/>
      <c r="P24" s="43"/>
      <c r="Q24" s="43"/>
      <c r="R24" s="44">
        <f t="shared" si="1"/>
        <v>0</v>
      </c>
      <c r="S24" s="1"/>
    </row>
    <row r="25" spans="1:19" ht="20.100000000000001" customHeight="1">
      <c r="A25" s="1"/>
      <c r="B25" s="25"/>
      <c r="C25" s="25"/>
      <c r="D25" s="25"/>
      <c r="E25" s="25"/>
      <c r="F25" s="39"/>
      <c r="G25" s="39"/>
      <c r="H25" s="41"/>
      <c r="I25" s="42"/>
      <c r="J25" s="42"/>
      <c r="K25" s="43"/>
      <c r="L25" s="43"/>
      <c r="M25" s="43"/>
      <c r="N25" s="44">
        <f t="shared" si="0"/>
        <v>0</v>
      </c>
      <c r="O25" s="43"/>
      <c r="P25" s="43"/>
      <c r="Q25" s="43"/>
      <c r="R25" s="44">
        <f t="shared" si="1"/>
        <v>0</v>
      </c>
      <c r="S25" s="1"/>
    </row>
    <row r="26" spans="1:19" ht="20.100000000000001" customHeight="1">
      <c r="A26" s="1"/>
      <c r="B26" s="25"/>
      <c r="C26" s="25"/>
      <c r="D26" s="25"/>
      <c r="E26" s="25"/>
      <c r="F26" s="39"/>
      <c r="G26" s="39"/>
      <c r="H26" s="41"/>
      <c r="I26" s="42"/>
      <c r="J26" s="42"/>
      <c r="K26" s="43"/>
      <c r="L26" s="43"/>
      <c r="M26" s="43"/>
      <c r="N26" s="44">
        <f t="shared" si="0"/>
        <v>0</v>
      </c>
      <c r="O26" s="43"/>
      <c r="P26" s="43"/>
      <c r="Q26" s="43"/>
      <c r="R26" s="44">
        <f t="shared" si="1"/>
        <v>0</v>
      </c>
      <c r="S26" s="1"/>
    </row>
    <row r="27" spans="1:19" ht="20.100000000000001" customHeight="1">
      <c r="A27" s="1"/>
      <c r="B27" s="25"/>
      <c r="C27" s="25"/>
      <c r="D27" s="25"/>
      <c r="E27" s="25"/>
      <c r="F27" s="39"/>
      <c r="G27" s="39"/>
      <c r="H27" s="41"/>
      <c r="I27" s="42"/>
      <c r="J27" s="42"/>
      <c r="K27" s="43"/>
      <c r="L27" s="43"/>
      <c r="M27" s="43"/>
      <c r="N27" s="44">
        <f t="shared" si="0"/>
        <v>0</v>
      </c>
      <c r="O27" s="43"/>
      <c r="P27" s="43"/>
      <c r="Q27" s="43"/>
      <c r="R27" s="44">
        <f t="shared" si="1"/>
        <v>0</v>
      </c>
      <c r="S27" s="1"/>
    </row>
    <row r="28" spans="1:19" ht="20.100000000000001" customHeight="1">
      <c r="A28" s="1"/>
      <c r="B28" s="25"/>
      <c r="C28" s="25"/>
      <c r="D28" s="25"/>
      <c r="E28" s="25"/>
      <c r="F28" s="39"/>
      <c r="G28" s="39"/>
      <c r="H28" s="41"/>
      <c r="I28" s="42"/>
      <c r="J28" s="42"/>
      <c r="K28" s="43"/>
      <c r="L28" s="43"/>
      <c r="M28" s="43"/>
      <c r="N28" s="44">
        <f t="shared" si="0"/>
        <v>0</v>
      </c>
      <c r="O28" s="43"/>
      <c r="P28" s="43"/>
      <c r="Q28" s="43"/>
      <c r="R28" s="44">
        <f t="shared" si="1"/>
        <v>0</v>
      </c>
      <c r="S28" s="1"/>
    </row>
    <row r="29" spans="1:19" ht="20.100000000000001" customHeight="1">
      <c r="A29" s="1"/>
      <c r="B29" s="25"/>
      <c r="C29" s="25"/>
      <c r="D29" s="25"/>
      <c r="E29" s="25"/>
      <c r="F29" s="39"/>
      <c r="G29" s="39"/>
      <c r="H29" s="41"/>
      <c r="I29" s="42"/>
      <c r="J29" s="42"/>
      <c r="K29" s="43"/>
      <c r="L29" s="43"/>
      <c r="M29" s="43"/>
      <c r="N29" s="44">
        <f t="shared" si="0"/>
        <v>0</v>
      </c>
      <c r="O29" s="43"/>
      <c r="P29" s="43"/>
      <c r="Q29" s="43"/>
      <c r="R29" s="44">
        <f t="shared" si="1"/>
        <v>0</v>
      </c>
      <c r="S29" s="1"/>
    </row>
    <row r="30" spans="1:19" ht="20.100000000000001" customHeight="1">
      <c r="A30" s="1"/>
      <c r="B30" s="25"/>
      <c r="C30" s="25"/>
      <c r="D30" s="25"/>
      <c r="E30" s="25"/>
      <c r="F30" s="39"/>
      <c r="G30" s="39"/>
      <c r="H30" s="41"/>
      <c r="I30" s="42"/>
      <c r="J30" s="42"/>
      <c r="K30" s="43"/>
      <c r="L30" s="43"/>
      <c r="M30" s="43"/>
      <c r="N30" s="44">
        <f t="shared" si="0"/>
        <v>0</v>
      </c>
      <c r="O30" s="43"/>
      <c r="P30" s="43"/>
      <c r="Q30" s="43"/>
      <c r="R30" s="44">
        <f t="shared" si="1"/>
        <v>0</v>
      </c>
      <c r="S30" s="1"/>
    </row>
    <row r="31" spans="1:19" ht="20.100000000000001" customHeight="1">
      <c r="A31" s="1"/>
      <c r="B31" s="25"/>
      <c r="C31" s="25"/>
      <c r="D31" s="25"/>
      <c r="E31" s="25"/>
      <c r="F31" s="39"/>
      <c r="G31" s="39"/>
      <c r="H31" s="41"/>
      <c r="I31" s="42"/>
      <c r="J31" s="42"/>
      <c r="K31" s="43"/>
      <c r="L31" s="43"/>
      <c r="M31" s="43"/>
      <c r="N31" s="44">
        <f t="shared" si="0"/>
        <v>0</v>
      </c>
      <c r="O31" s="43"/>
      <c r="P31" s="43"/>
      <c r="Q31" s="43"/>
      <c r="R31" s="44">
        <f t="shared" si="1"/>
        <v>0</v>
      </c>
      <c r="S31" s="1"/>
    </row>
    <row r="32" spans="1:19" ht="20.100000000000001" customHeight="1">
      <c r="A32" s="1"/>
      <c r="B32" s="25"/>
      <c r="C32" s="25"/>
      <c r="D32" s="25"/>
      <c r="E32" s="25"/>
      <c r="F32" s="39"/>
      <c r="G32" s="39"/>
      <c r="H32" s="41"/>
      <c r="I32" s="42"/>
      <c r="J32" s="42"/>
      <c r="K32" s="43"/>
      <c r="L32" s="43"/>
      <c r="M32" s="43"/>
      <c r="N32" s="44">
        <f t="shared" si="0"/>
        <v>0</v>
      </c>
      <c r="O32" s="43"/>
      <c r="P32" s="43"/>
      <c r="Q32" s="43"/>
      <c r="R32" s="44">
        <f t="shared" si="1"/>
        <v>0</v>
      </c>
      <c r="S32" s="1"/>
    </row>
    <row r="33" spans="1:19" ht="20.100000000000001" customHeight="1">
      <c r="A33" s="1"/>
      <c r="B33" s="25"/>
      <c r="C33" s="25"/>
      <c r="D33" s="25"/>
      <c r="E33" s="25"/>
      <c r="F33" s="39"/>
      <c r="G33" s="39"/>
      <c r="H33" s="41"/>
      <c r="I33" s="42"/>
      <c r="J33" s="42"/>
      <c r="K33" s="43"/>
      <c r="L33" s="43"/>
      <c r="M33" s="43"/>
      <c r="N33" s="44">
        <f t="shared" si="0"/>
        <v>0</v>
      </c>
      <c r="O33" s="43"/>
      <c r="P33" s="43"/>
      <c r="Q33" s="43"/>
      <c r="R33" s="44">
        <f t="shared" si="1"/>
        <v>0</v>
      </c>
      <c r="S33" s="1"/>
    </row>
    <row r="34" spans="1:19" ht="20.100000000000001" customHeight="1">
      <c r="A34" s="1"/>
      <c r="B34" s="25"/>
      <c r="C34" s="25"/>
      <c r="D34" s="25"/>
      <c r="E34" s="25"/>
      <c r="F34" s="39"/>
      <c r="G34" s="39"/>
      <c r="H34" s="41"/>
      <c r="I34" s="42"/>
      <c r="J34" s="42"/>
      <c r="K34" s="43"/>
      <c r="L34" s="43"/>
      <c r="M34" s="43"/>
      <c r="N34" s="44">
        <f t="shared" si="0"/>
        <v>0</v>
      </c>
      <c r="O34" s="43"/>
      <c r="P34" s="43"/>
      <c r="Q34" s="43"/>
      <c r="R34" s="44">
        <f t="shared" si="1"/>
        <v>0</v>
      </c>
      <c r="S34" s="1"/>
    </row>
    <row r="35" spans="1:19" ht="20.100000000000001" customHeight="1">
      <c r="A35" s="1"/>
      <c r="B35" s="25"/>
      <c r="C35" s="25"/>
      <c r="D35" s="25"/>
      <c r="E35" s="25"/>
      <c r="F35" s="39"/>
      <c r="G35" s="39"/>
      <c r="H35" s="41"/>
      <c r="I35" s="42"/>
      <c r="J35" s="42"/>
      <c r="K35" s="43"/>
      <c r="L35" s="20"/>
      <c r="M35" s="20"/>
      <c r="N35" s="46">
        <f>SUM(K35:M35)</f>
        <v>0</v>
      </c>
      <c r="O35" s="20"/>
      <c r="P35" s="20"/>
      <c r="Q35" s="20"/>
      <c r="R35" s="46">
        <f>SUM(O35:Q35)</f>
        <v>0</v>
      </c>
      <c r="S35" s="1"/>
    </row>
    <row r="36" spans="1:19" ht="20.100000000000001" customHeight="1">
      <c r="A36" s="1"/>
      <c r="B36" s="25"/>
      <c r="C36" s="25"/>
      <c r="D36" s="25"/>
      <c r="E36" s="25"/>
      <c r="F36" s="39"/>
      <c r="G36" s="39"/>
      <c r="H36" s="41"/>
      <c r="I36" s="42"/>
      <c r="J36" s="42"/>
      <c r="K36" s="43"/>
      <c r="L36" s="20"/>
      <c r="M36" s="20"/>
      <c r="N36" s="46">
        <f>SUM(K36:M36)</f>
        <v>0</v>
      </c>
      <c r="O36" s="20"/>
      <c r="P36" s="20"/>
      <c r="Q36" s="20"/>
      <c r="R36" s="46">
        <f>SUM(O36:Q36)</f>
        <v>0</v>
      </c>
      <c r="S36" s="1"/>
    </row>
    <row r="37" spans="1:19" ht="20.100000000000001" customHeight="1">
      <c r="A37" s="1"/>
      <c r="B37" s="25"/>
      <c r="C37" s="25"/>
      <c r="D37" s="25"/>
      <c r="E37" s="25"/>
      <c r="F37" s="39"/>
      <c r="G37" s="39"/>
      <c r="H37" s="41"/>
      <c r="I37" s="42"/>
      <c r="J37" s="42"/>
      <c r="K37" s="43"/>
      <c r="L37" s="20"/>
      <c r="M37" s="20"/>
      <c r="N37" s="46">
        <f>SUM(K37:M37)</f>
        <v>0</v>
      </c>
      <c r="O37" s="20"/>
      <c r="P37" s="20"/>
      <c r="Q37" s="20"/>
      <c r="R37" s="46">
        <f>SUM(O37:Q37)</f>
        <v>0</v>
      </c>
      <c r="S37" s="1"/>
    </row>
    <row r="38" spans="1:19" ht="20.100000000000001" customHeight="1">
      <c r="A38" s="1"/>
      <c r="B38" s="47"/>
      <c r="C38" s="47"/>
      <c r="D38" s="47"/>
      <c r="E38" s="47"/>
      <c r="F38" s="39"/>
      <c r="G38" s="39"/>
      <c r="H38" s="41"/>
      <c r="I38" s="42"/>
      <c r="J38" s="42"/>
      <c r="K38" s="43"/>
      <c r="L38" s="20"/>
      <c r="M38" s="20"/>
      <c r="N38" s="46">
        <f>SUM(K38:M38)</f>
        <v>0</v>
      </c>
      <c r="O38" s="20"/>
      <c r="P38" s="20"/>
      <c r="Q38" s="20"/>
      <c r="R38" s="46">
        <f>SUM(O38:Q38)</f>
        <v>0</v>
      </c>
      <c r="S38" s="1"/>
    </row>
    <row r="39" spans="1:19" ht="20.100000000000001" customHeight="1">
      <c r="A39" s="1"/>
      <c r="B39" s="48"/>
      <c r="C39" s="48"/>
      <c r="D39" s="48"/>
      <c r="E39" s="48"/>
      <c r="F39" s="49"/>
      <c r="G39" s="49"/>
      <c r="H39" s="41"/>
      <c r="I39" s="42"/>
      <c r="J39" s="42"/>
      <c r="K39" s="36"/>
      <c r="L39" s="50"/>
      <c r="M39" s="50"/>
      <c r="N39" s="51">
        <f>SUM(K39:M39)</f>
        <v>0</v>
      </c>
      <c r="O39" s="20"/>
      <c r="P39" s="50"/>
      <c r="Q39" s="50"/>
      <c r="R39" s="51">
        <f>SUM(O39:Q39)</f>
        <v>0</v>
      </c>
      <c r="S39" s="1"/>
    </row>
    <row r="40" spans="1:19" ht="20.100000000000001" customHeight="1">
      <c r="A40" s="1"/>
      <c r="B40" s="52" t="s">
        <v>10</v>
      </c>
      <c r="C40" s="52"/>
      <c r="D40" s="52"/>
      <c r="E40" s="52"/>
      <c r="F40" s="52"/>
      <c r="G40" s="52"/>
      <c r="H40" s="52"/>
      <c r="I40" s="52"/>
      <c r="J40" s="52"/>
      <c r="K40" s="52">
        <f>SUBTOTAL(109,Table13[Total No. of Broadleaf Whips])-SUM(K3)</f>
        <v>0</v>
      </c>
      <c r="L40" s="52">
        <f>SUBTOTAL(109,Table13[Total No. of Broadleaf Feathers])-SUM(L3)</f>
        <v>0</v>
      </c>
      <c r="M40" s="52">
        <f>SUBTOTAL(109,Table13[Total No. of Broadleaf Standards])-SUM(M3)</f>
        <v>0</v>
      </c>
      <c r="N40" s="53">
        <f>SUBTOTAL(109,Table13[Total No. of Broadleaf Trees])-SUM(N3)</f>
        <v>0</v>
      </c>
      <c r="O40" s="52">
        <f>SUBTOTAL(109,Table13[Total No. of Conifers Whips])-SUM(O3)</f>
        <v>0</v>
      </c>
      <c r="P40" s="52">
        <f>SUBTOTAL(109,Table13[Total No. of Conifers Feathers])-SUM(P3)</f>
        <v>0</v>
      </c>
      <c r="Q40" s="52">
        <f>SUBTOTAL(109,Table13[Total No. of Conifers Standards])-SUM(Q3)</f>
        <v>0</v>
      </c>
      <c r="R40" s="53">
        <f>SUBTOTAL(109,Table13[Total No. of Conifer Trees])-SUM(R3)</f>
        <v>0</v>
      </c>
      <c r="S40" s="1"/>
    </row>
    <row r="41" spans="1:19" ht="20.100000000000001" customHeight="1">
      <c r="A41" s="1"/>
      <c r="B41" s="1"/>
      <c r="C41" s="1"/>
      <c r="D41" s="1"/>
      <c r="E41" s="1"/>
      <c r="F41" s="1"/>
      <c r="G41" s="1"/>
      <c r="H41" s="1"/>
      <c r="I41" s="1"/>
      <c r="J41" s="1"/>
      <c r="K41" s="1"/>
      <c r="L41" s="1"/>
      <c r="M41" s="1"/>
      <c r="N41" s="1"/>
      <c r="O41" s="1"/>
      <c r="P41" s="1"/>
      <c r="Q41" s="1"/>
      <c r="R41" s="1"/>
      <c r="S41" s="1"/>
    </row>
    <row r="42" spans="1:19" ht="20.100000000000001" customHeight="1">
      <c r="A42" s="1"/>
      <c r="B42" s="1"/>
      <c r="C42" s="1"/>
      <c r="D42" s="1"/>
      <c r="E42" s="1"/>
      <c r="F42" s="1"/>
      <c r="G42" s="1"/>
      <c r="H42" s="1"/>
      <c r="I42" s="1"/>
      <c r="J42" s="1"/>
      <c r="K42" s="1"/>
      <c r="L42" s="1"/>
      <c r="M42" s="1"/>
      <c r="N42" s="1"/>
      <c r="O42" s="1"/>
      <c r="P42" s="1"/>
      <c r="Q42" s="1"/>
      <c r="R42" s="1"/>
      <c r="S42" s="1"/>
    </row>
    <row r="43" spans="1:19" ht="20.100000000000001" customHeight="1">
      <c r="A43" s="1"/>
      <c r="B43" s="1"/>
      <c r="C43" s="1"/>
      <c r="D43" s="1"/>
      <c r="E43" s="1"/>
      <c r="F43" s="1"/>
      <c r="G43" s="1"/>
      <c r="H43" s="1"/>
      <c r="I43" s="1"/>
      <c r="J43" s="1"/>
      <c r="K43" s="1"/>
      <c r="L43" s="1"/>
      <c r="M43" s="1"/>
      <c r="N43" s="1"/>
      <c r="O43" s="1"/>
      <c r="P43" s="1"/>
      <c r="Q43" s="1"/>
      <c r="R43" s="1"/>
      <c r="S43" s="1"/>
    </row>
    <row r="44" spans="1:19" ht="20.100000000000001" customHeight="1">
      <c r="A44" s="1"/>
      <c r="B44" s="1"/>
      <c r="C44" s="1"/>
      <c r="D44" s="1"/>
      <c r="E44" s="1"/>
      <c r="F44" s="1"/>
      <c r="G44" s="1"/>
      <c r="H44" s="1"/>
      <c r="I44" s="1"/>
      <c r="J44" s="1"/>
      <c r="K44" s="1"/>
      <c r="L44" s="1"/>
      <c r="M44" s="1"/>
      <c r="N44" s="1"/>
      <c r="O44" s="1"/>
      <c r="P44" s="1"/>
      <c r="Q44" s="1"/>
      <c r="R44" s="1"/>
      <c r="S44" s="1"/>
    </row>
    <row r="45" spans="1:19" ht="20.100000000000001" customHeight="1">
      <c r="A45" s="1"/>
      <c r="B45" s="1"/>
      <c r="C45" s="1"/>
      <c r="D45" s="1"/>
      <c r="E45" s="1"/>
      <c r="F45" s="1"/>
      <c r="G45" s="1"/>
      <c r="H45" s="1"/>
      <c r="I45" s="1"/>
      <c r="J45" s="1"/>
      <c r="K45" s="1"/>
      <c r="L45" s="1"/>
      <c r="M45" s="1"/>
      <c r="N45" s="1"/>
      <c r="O45" s="1"/>
      <c r="P45" s="1"/>
      <c r="Q45" s="1"/>
      <c r="R45" s="1"/>
      <c r="S45" s="1"/>
    </row>
    <row r="46" spans="1:19" s="1" customFormat="1" ht="20.100000000000001" customHeight="1"/>
    <row r="47" spans="1:19" s="1" customFormat="1" ht="20.100000000000001" customHeight="1"/>
    <row r="48" spans="1:19" s="1" customFormat="1" ht="20.100000000000001" customHeight="1"/>
    <row r="49" s="1" customFormat="1" ht="20.100000000000001" customHeight="1"/>
    <row r="50" s="1" customFormat="1" ht="20.100000000000001" customHeight="1"/>
    <row r="51" s="1" customFormat="1" ht="20.100000000000001" customHeight="1"/>
    <row r="52" s="1" customFormat="1" ht="20.100000000000001" customHeight="1"/>
    <row r="53" s="1" customFormat="1" ht="20.100000000000001" customHeight="1"/>
    <row r="54" s="1" customFormat="1" ht="20.100000000000001" customHeight="1"/>
    <row r="55" s="1" customFormat="1" ht="20.100000000000001" customHeight="1"/>
    <row r="56" s="1" customFormat="1" ht="20.100000000000001" customHeight="1"/>
    <row r="57" s="1" customFormat="1" ht="20.100000000000001" customHeight="1"/>
    <row r="58" s="1" customFormat="1" ht="20.100000000000001" customHeight="1"/>
    <row r="59" s="1" customFormat="1" ht="20.100000000000001" customHeight="1"/>
    <row r="60" s="1" customFormat="1" ht="20.100000000000001" customHeight="1"/>
    <row r="61" s="1" customFormat="1" ht="20.100000000000001" customHeight="1"/>
    <row r="62" s="1" customFormat="1" ht="20.100000000000001" customHeight="1"/>
    <row r="63" s="1" customFormat="1" ht="20.100000000000001" customHeight="1"/>
    <row r="64" s="1" customFormat="1" ht="20.100000000000001" customHeight="1"/>
    <row r="65" s="1" customFormat="1" ht="20.100000000000001" customHeight="1"/>
    <row r="66" s="1" customFormat="1" ht="20.100000000000001" customHeight="1"/>
    <row r="67" s="1" customFormat="1" ht="20.100000000000001" customHeight="1"/>
    <row r="68" s="1" customFormat="1" ht="20.100000000000001" customHeight="1"/>
    <row r="69" s="1" customFormat="1" ht="20.100000000000001" customHeight="1"/>
    <row r="70" s="1" customFormat="1" ht="20.100000000000001" customHeight="1"/>
    <row r="71" s="1" customFormat="1" ht="20.100000000000001" customHeight="1"/>
    <row r="72" s="1" customFormat="1" ht="20.100000000000001" customHeight="1"/>
    <row r="73" s="1" customFormat="1" ht="20.100000000000001" customHeight="1"/>
    <row r="74" s="1" customFormat="1" ht="20.100000000000001" customHeight="1"/>
    <row r="75" s="1" customFormat="1" ht="20.100000000000001" customHeight="1"/>
    <row r="76" s="1" customFormat="1" ht="20.100000000000001" customHeight="1"/>
    <row r="77" s="1" customFormat="1" ht="20.100000000000001" customHeight="1"/>
    <row r="78" s="1" customFormat="1" ht="20.100000000000001" customHeight="1"/>
    <row r="79" s="1" customFormat="1" ht="20.100000000000001" customHeight="1"/>
    <row r="80" s="1" customFormat="1" ht="20.100000000000001" customHeight="1"/>
    <row r="81" s="1" customFormat="1" ht="20.100000000000001" customHeight="1"/>
    <row r="82" s="1" customFormat="1" ht="20.100000000000001" customHeight="1"/>
    <row r="83" s="1" customFormat="1" ht="20.100000000000001" customHeight="1"/>
    <row r="84" s="1" customFormat="1" ht="20.100000000000001" customHeight="1"/>
    <row r="85" s="1" customFormat="1" ht="20.100000000000001" customHeight="1"/>
    <row r="86" s="1" customFormat="1" ht="20.100000000000001" customHeight="1"/>
    <row r="87" s="1" customFormat="1" ht="20.100000000000001" customHeight="1"/>
    <row r="88" s="1" customFormat="1" ht="20.100000000000001" customHeight="1"/>
    <row r="89" s="1" customFormat="1" ht="20.100000000000001" customHeight="1"/>
    <row r="90" s="1" customFormat="1" ht="20.100000000000001" customHeight="1"/>
    <row r="91" s="1" customFormat="1" ht="20.100000000000001" customHeight="1"/>
    <row r="92" s="1" customFormat="1" ht="20.100000000000001" customHeight="1"/>
    <row r="93" s="1" customFormat="1" ht="20.100000000000001" customHeight="1"/>
    <row r="94" s="1" customFormat="1" ht="20.100000000000001" customHeight="1"/>
    <row r="95" s="1" customFormat="1" ht="20.100000000000001" customHeight="1"/>
    <row r="96" s="1" customFormat="1" ht="20.100000000000001" customHeight="1"/>
    <row r="97" s="1" customFormat="1" ht="20.100000000000001" customHeight="1"/>
    <row r="98" s="1" customFormat="1" ht="20.100000000000001" customHeight="1"/>
    <row r="99" s="1" customFormat="1" ht="20.100000000000001" customHeight="1"/>
    <row r="100" s="1" customFormat="1" ht="20.100000000000001" customHeight="1"/>
    <row r="101" s="1" customFormat="1" ht="20.100000000000001" customHeight="1"/>
    <row r="102" s="1" customFormat="1" ht="20.100000000000001" customHeight="1"/>
    <row r="103" s="1" customFormat="1" ht="20.100000000000001" customHeight="1"/>
    <row r="104" s="1" customFormat="1" ht="20.100000000000001" customHeight="1"/>
    <row r="105" s="1" customFormat="1" ht="20.100000000000001" customHeight="1"/>
    <row r="106" s="1" customFormat="1" ht="20.100000000000001" customHeight="1"/>
    <row r="107" s="1" customFormat="1" ht="20.100000000000001" customHeight="1"/>
    <row r="108" s="1" customFormat="1" ht="20.100000000000001" customHeight="1"/>
    <row r="109" s="1" customFormat="1" ht="20.100000000000001" customHeight="1"/>
    <row r="110" s="1" customFormat="1" ht="20.100000000000001" customHeight="1"/>
    <row r="111" s="1" customFormat="1" ht="20.100000000000001" customHeight="1"/>
    <row r="112" s="1" customFormat="1" ht="20.100000000000001" customHeight="1"/>
    <row r="113" s="1" customFormat="1" ht="20.100000000000001" customHeight="1"/>
    <row r="114" s="1" customFormat="1" ht="20.100000000000001" customHeight="1"/>
    <row r="115" s="1" customFormat="1" ht="20.100000000000001" customHeight="1"/>
    <row r="116" s="1" customFormat="1" ht="20.100000000000001" customHeight="1"/>
    <row r="117" s="1" customFormat="1" ht="20.100000000000001" customHeight="1"/>
    <row r="118" s="1" customFormat="1" ht="20.100000000000001" customHeight="1"/>
    <row r="119" s="1" customFormat="1" ht="20.100000000000001" customHeight="1"/>
    <row r="120" s="1" customFormat="1" ht="20.100000000000001" customHeight="1"/>
    <row r="121" s="1" customFormat="1" ht="20.100000000000001" customHeight="1"/>
    <row r="122" s="1" customFormat="1" ht="20.100000000000001" customHeight="1"/>
    <row r="123" s="1" customFormat="1" ht="20.100000000000001" customHeight="1"/>
    <row r="124" s="1" customFormat="1" ht="20.100000000000001" customHeight="1"/>
    <row r="125" s="1" customFormat="1" ht="20.100000000000001" customHeight="1"/>
    <row r="126" s="1" customFormat="1" ht="20.100000000000001" customHeight="1"/>
    <row r="127" s="1" customFormat="1" ht="20.100000000000001" customHeight="1"/>
    <row r="128" s="1" customFormat="1" ht="20.100000000000001" customHeight="1"/>
    <row r="129" s="1" customFormat="1" ht="20.100000000000001" customHeight="1"/>
    <row r="130" s="1" customFormat="1" ht="20.100000000000001" customHeight="1"/>
    <row r="131" s="1" customFormat="1" ht="20.100000000000001" customHeight="1"/>
    <row r="132" s="1" customFormat="1" ht="20.100000000000001" customHeight="1"/>
    <row r="133" s="1" customFormat="1" ht="20.100000000000001" customHeight="1"/>
    <row r="134" s="1" customFormat="1" ht="20.100000000000001" customHeight="1"/>
    <row r="135" s="1" customFormat="1" ht="20.100000000000001" customHeight="1"/>
    <row r="136" s="1" customFormat="1" ht="20.100000000000001" customHeight="1"/>
    <row r="137" s="1" customFormat="1" ht="20.100000000000001" customHeight="1"/>
    <row r="138" s="1" customFormat="1" ht="20.100000000000001" customHeight="1"/>
    <row r="139" s="1" customFormat="1" ht="20.100000000000001" customHeight="1"/>
    <row r="140" s="1" customFormat="1" ht="20.100000000000001" customHeight="1"/>
    <row r="141" s="1" customFormat="1" ht="20.100000000000001" customHeight="1"/>
    <row r="142" s="1" customFormat="1" ht="20.100000000000001" customHeight="1"/>
    <row r="143" s="1" customFormat="1" ht="20.100000000000001" customHeight="1"/>
    <row r="144" s="1" customFormat="1" ht="20.100000000000001" customHeight="1"/>
    <row r="145" s="1" customFormat="1" ht="20.100000000000001" customHeight="1"/>
    <row r="146" s="1" customFormat="1" ht="20.100000000000001" customHeight="1"/>
    <row r="147" s="1" customFormat="1" ht="20.100000000000001" customHeight="1"/>
    <row r="148" s="1" customFormat="1" ht="20.100000000000001" customHeight="1"/>
    <row r="149" s="1" customFormat="1" ht="20.100000000000001" customHeight="1"/>
    <row r="150" s="1" customFormat="1" ht="20.100000000000001" customHeight="1"/>
    <row r="151" s="1" customFormat="1" ht="20.100000000000001" customHeight="1"/>
    <row r="152" s="1" customFormat="1" ht="20.100000000000001" customHeight="1"/>
    <row r="153" s="1" customFormat="1" ht="20.100000000000001" customHeight="1"/>
    <row r="154" s="1" customFormat="1" ht="20.100000000000001" customHeight="1"/>
    <row r="155" s="1" customFormat="1" ht="20.100000000000001" customHeight="1"/>
    <row r="156" s="1" customFormat="1" ht="20.100000000000001" customHeight="1"/>
    <row r="157" s="1" customFormat="1" ht="20.100000000000001" customHeight="1"/>
    <row r="158" s="1" customFormat="1" ht="20.100000000000001" customHeight="1"/>
    <row r="159" s="1" customFormat="1" ht="20.100000000000001" customHeight="1"/>
    <row r="160" s="1" customFormat="1" ht="20.100000000000001" customHeight="1"/>
    <row r="161" s="1" customFormat="1" ht="20.100000000000001" customHeight="1"/>
    <row r="162" s="1" customFormat="1" ht="20.100000000000001" customHeight="1"/>
    <row r="163" s="1" customFormat="1" ht="20.100000000000001" customHeight="1"/>
    <row r="164" s="1" customFormat="1" ht="20.100000000000001" customHeight="1"/>
    <row r="165" s="1" customFormat="1" ht="20.100000000000001" customHeight="1"/>
    <row r="166" s="1" customFormat="1" ht="20.100000000000001" customHeight="1"/>
    <row r="167" s="1" customFormat="1" ht="20.100000000000001" customHeight="1"/>
    <row r="168" s="1" customFormat="1" ht="20.100000000000001" customHeight="1"/>
    <row r="169" s="1" customFormat="1" ht="20.100000000000001" customHeight="1"/>
    <row r="170" s="1" customFormat="1" ht="20.100000000000001" customHeight="1"/>
    <row r="171" s="1" customFormat="1" ht="20.100000000000001" customHeight="1"/>
    <row r="172" s="1" customFormat="1" ht="20.100000000000001" customHeight="1"/>
    <row r="173" s="1" customFormat="1" ht="20.100000000000001" customHeight="1"/>
    <row r="174" s="1" customFormat="1" ht="20.100000000000001" customHeight="1"/>
    <row r="175" s="1" customFormat="1" ht="20.100000000000001" customHeight="1"/>
    <row r="176" s="1" customFormat="1" ht="20.100000000000001" customHeight="1"/>
    <row r="177" s="1" customFormat="1" ht="20.100000000000001" customHeight="1"/>
    <row r="178" s="1" customFormat="1" ht="20.100000000000001" customHeight="1"/>
    <row r="179" s="1" customFormat="1" ht="20.100000000000001" customHeight="1"/>
    <row r="180" s="1" customFormat="1" ht="20.100000000000001" customHeight="1"/>
    <row r="181" s="1" customFormat="1" ht="20.100000000000001" customHeight="1"/>
    <row r="182" s="1" customFormat="1" ht="20.100000000000001" customHeight="1"/>
    <row r="183" s="1" customFormat="1" ht="20.100000000000001" customHeight="1"/>
    <row r="184" s="1" customFormat="1" ht="20.100000000000001" customHeight="1"/>
    <row r="185" s="1" customFormat="1" ht="20.100000000000001" customHeight="1"/>
    <row r="186" s="1" customFormat="1" ht="20.100000000000001" customHeight="1"/>
    <row r="187" s="1" customFormat="1" ht="20.100000000000001" customHeight="1"/>
    <row r="188" s="1" customFormat="1" ht="20.100000000000001" customHeight="1"/>
    <row r="189" s="1" customFormat="1" ht="20.100000000000001" customHeight="1"/>
    <row r="190" s="1" customFormat="1" ht="20.100000000000001" customHeight="1"/>
    <row r="191" s="1" customFormat="1" ht="20.100000000000001" customHeight="1"/>
    <row r="192" s="1" customFormat="1" ht="20.100000000000001" customHeight="1"/>
    <row r="193" s="1" customFormat="1" ht="20.100000000000001" customHeight="1"/>
    <row r="194" s="1" customFormat="1" ht="20.100000000000001" customHeight="1"/>
    <row r="195" s="1" customFormat="1" ht="20.100000000000001" customHeight="1"/>
    <row r="196" s="1" customFormat="1" ht="20.100000000000001" customHeight="1"/>
    <row r="197" s="1" customFormat="1" ht="20.100000000000001" customHeight="1"/>
    <row r="198" s="1" customFormat="1" ht="20.100000000000001" customHeight="1"/>
    <row r="199" s="1" customFormat="1" ht="20.100000000000001" customHeight="1"/>
    <row r="200" s="1" customFormat="1" ht="20.100000000000001" customHeight="1"/>
  </sheetData>
  <sheetProtection algorithmName="SHA-512" hashValue="ENJ6exjQVN/gz/+4usxJ88KISFY8OeIgczNaDONVXLJBhiVt5uVQ0rawApyPbWu2K6Iy0Ne3Av+asT7AUxMgmw==" saltValue="C/n+cCPZ4lu7UOOc4G6iKw==" spinCount="100000" sheet="1" selectLockedCells="1"/>
  <conditionalFormatting sqref="N3:N39 R3:R39">
    <cfRule type="cellIs" dxfId="83" priority="13" operator="greaterThan">
      <formula>-1</formula>
    </cfRule>
  </conditionalFormatting>
  <conditionalFormatting sqref="O3:Q39 K3:M39">
    <cfRule type="expression" dxfId="82" priority="10">
      <formula>$F3="Planting Site"</formula>
    </cfRule>
    <cfRule type="expression" dxfId="81" priority="11">
      <formula>$F3="Natural Colonisation Site"</formula>
    </cfRule>
    <cfRule type="expression" dxfId="80" priority="12">
      <formula>$F3=""</formula>
    </cfRule>
  </conditionalFormatting>
  <conditionalFormatting sqref="O3:Q3">
    <cfRule type="expression" dxfId="79" priority="9">
      <formula>$F3=""</formula>
    </cfRule>
  </conditionalFormatting>
  <dataValidations count="10">
    <dataValidation type="custom" showInputMessage="1" showErrorMessage="1" sqref="O3:Q3 K3:M3" xr:uid="{63DBEFA3-0591-46F5-9436-7435BFBEA05B}">
      <formula1>$G3="Planting Site"</formula1>
    </dataValidation>
    <dataValidation type="decimal" operator="lessThanOrEqual" allowBlank="1" showInputMessage="1" showErrorMessage="1" error="Value must be less than or equal to half an hectare" sqref="H3:H39" xr:uid="{EE1C4E4A-A873-4DAF-9454-1C3F153F10AB}">
      <formula1>0.5</formula1>
    </dataValidation>
    <dataValidation showInputMessage="1" showErrorMessage="1" sqref="N3:N39 R3:R39" xr:uid="{BDAD845F-9916-4221-953A-B79490794FC4}"/>
    <dataValidation type="list" allowBlank="1" showInputMessage="1" showErrorMessage="1" sqref="F3:F39" xr:uid="{573CCA42-9BF7-4D06-B889-DC663B34799B}">
      <formula1>"Planting Site, Natural Colonisation Site"</formula1>
    </dataValidation>
    <dataValidation type="custom" showInputMessage="1" showErrorMessage="1" sqref="K4:M39 O4:Q39" xr:uid="{4BE05682-3972-4DEE-BBB8-C77BC34C9F2D}">
      <formula1>$F4="Planting Site"</formula1>
    </dataValidation>
    <dataValidation type="list" allowBlank="1" showInputMessage="1" showErrorMessage="1" sqref="J3:J39" xr:uid="{ED358380-6D05-4605-AA02-D292C3CD78D8}">
      <formula1>"Yes, No"</formula1>
    </dataValidation>
    <dataValidation type="list" allowBlank="1" showInputMessage="1" showErrorMessage="1" sqref="I3:I39" xr:uid="{3D79CA08-FE34-45A8-BC9E-8D2D5A8998B9}">
      <formula1>"Full access,Partial access,No access"</formula1>
    </dataValidation>
    <dataValidation allowBlank="1" showInputMessage="1" showErrorMessage="1" prompt="Please ensure the photo file (if provided) is named to match this reference." sqref="C4 C5 C6 C7 C8 C9 C10 C11 C12 C13 C14 C15 C16 C17 C18 C19 C20 C21 C22 C23 C24 C25 C26 C27 C28 C29 C30 C31 C32 C33 C34 C35 C36 C37 C38 C39" xr:uid="{90F030F3-9B83-4134-A88D-250D76EF08CB}"/>
    <dataValidation allowBlank="1" showInputMessage="1" showErrorMessage="1" prompt="Please ensure a map is provided and that the file is named to match this reference. Map should be 1:2500 or 1:500 scale, with number of trees stated and a coloured boundary line for groups of trees. " sqref="D4:D39" xr:uid="{D1241211-CF80-45E8-8610-16BF36186FBF}"/>
    <dataValidation allowBlank="1" showInputMessage="1" showErrorMessage="1" prompt="Please enter a min 6 fig NGR for sites with multiple trees, a 10 fig NGR is most appropriate for single tree sites." sqref="E4:E39" xr:uid="{549F65F9-9F2E-40DB-9627-1DA2B740B061}"/>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Button 3">
              <controlPr defaultSize="0" print="0" autoFill="0" autoPict="0" macro="[0]!AddRowTable13">
                <anchor>
                  <from>
                    <xdr:col>1</xdr:col>
                    <xdr:colOff>222250</xdr:colOff>
                    <xdr:row>0</xdr:row>
                    <xdr:rowOff>3149600</xdr:rowOff>
                  </from>
                  <to>
                    <xdr:col>1</xdr:col>
                    <xdr:colOff>3530600</xdr:colOff>
                    <xdr:row>0</xdr:row>
                    <xdr:rowOff>3778250</xdr:rowOff>
                  </to>
                </anchor>
              </controlPr>
            </control>
          </mc:Choice>
        </mc:AlternateContent>
      </controls>
    </mc:Choice>
  </mc:AlternateContent>
  <tableParts count="1">
    <tablePart r:id="rId4"/>
  </tableParts>
  <extLst>
    <ext xmlns:x14="http://schemas.microsoft.com/office/spreadsheetml/2009/9/main" uri="{78C0D931-6437-407d-A8EE-F0AAD7539E65}">
      <x14:conditionalFormattings>
        <x14:conditionalFormatting xmlns:xm="http://schemas.microsoft.com/office/excel/2006/main">
          <x14:cfRule type="cellIs" priority="8" operator="notEqual" id="{267AAE05-46D8-4326-8051-CC2BDFA58EAD}">
            <xm:f>'Planting Information'!$I$37</xm:f>
            <x14:dxf>
              <font>
                <color rgb="FF9C0006"/>
              </font>
              <fill>
                <patternFill>
                  <bgColor rgb="FFFFC7CE"/>
                </patternFill>
              </fill>
            </x14:dxf>
          </x14:cfRule>
          <xm:sqref>K40</xm:sqref>
        </x14:conditionalFormatting>
        <x14:conditionalFormatting xmlns:xm="http://schemas.microsoft.com/office/excel/2006/main">
          <x14:cfRule type="cellIs" priority="7" operator="notEqual" id="{8EA5C7AA-9B78-4411-BEAC-BBAA33974B08}">
            <xm:f>'Planting Information'!$J$37</xm:f>
            <x14:dxf>
              <font>
                <color rgb="FF9C0006"/>
              </font>
              <fill>
                <patternFill>
                  <bgColor rgb="FFFFC7CE"/>
                </patternFill>
              </fill>
            </x14:dxf>
          </x14:cfRule>
          <xm:sqref>L40</xm:sqref>
        </x14:conditionalFormatting>
        <x14:conditionalFormatting xmlns:xm="http://schemas.microsoft.com/office/excel/2006/main">
          <x14:cfRule type="cellIs" priority="6" operator="notEqual" id="{D08AD049-C8EE-4CF3-BA89-2562CABD47C2}">
            <xm:f>'Planting Information'!$K$37</xm:f>
            <x14:dxf>
              <font>
                <color rgb="FF9C0006"/>
              </font>
              <fill>
                <patternFill>
                  <bgColor rgb="FFFFC7CE"/>
                </patternFill>
              </fill>
            </x14:dxf>
          </x14:cfRule>
          <xm:sqref>M40</xm:sqref>
        </x14:conditionalFormatting>
        <x14:conditionalFormatting xmlns:xm="http://schemas.microsoft.com/office/excel/2006/main">
          <x14:cfRule type="cellIs" priority="5" operator="notEqual" id="{25AE9F6D-6A5E-4609-B2C6-8A712A53F0D1}">
            <xm:f>'Planting Information'!$L$37</xm:f>
            <x14:dxf>
              <font>
                <color rgb="FF9C0006"/>
              </font>
              <fill>
                <patternFill>
                  <bgColor rgb="FFFFC7CE"/>
                </patternFill>
              </fill>
            </x14:dxf>
          </x14:cfRule>
          <xm:sqref>N40</xm:sqref>
        </x14:conditionalFormatting>
        <x14:conditionalFormatting xmlns:xm="http://schemas.microsoft.com/office/excel/2006/main">
          <x14:cfRule type="cellIs" priority="4" operator="notEqual" id="{89577CF6-6E68-4D77-A7F8-E4214C942DC6}">
            <xm:f>'Planting Information'!$I$19</xm:f>
            <x14:dxf>
              <font>
                <color rgb="FF9C0006"/>
              </font>
              <fill>
                <patternFill>
                  <bgColor rgb="FFFFC7CE"/>
                </patternFill>
              </fill>
            </x14:dxf>
          </x14:cfRule>
          <xm:sqref>O40</xm:sqref>
        </x14:conditionalFormatting>
        <x14:conditionalFormatting xmlns:xm="http://schemas.microsoft.com/office/excel/2006/main">
          <x14:cfRule type="cellIs" priority="3" operator="notEqual" id="{1F41BB78-3667-48D0-A4AB-3C85FC47DCEA}">
            <xm:f>'Planting Information'!$J$19</xm:f>
            <x14:dxf>
              <font>
                <color rgb="FF9C0006"/>
              </font>
              <fill>
                <patternFill>
                  <bgColor rgb="FFFFC7CE"/>
                </patternFill>
              </fill>
            </x14:dxf>
          </x14:cfRule>
          <xm:sqref>P40</xm:sqref>
        </x14:conditionalFormatting>
        <x14:conditionalFormatting xmlns:xm="http://schemas.microsoft.com/office/excel/2006/main">
          <x14:cfRule type="cellIs" priority="2" operator="notEqual" id="{B5D955FA-31AD-4194-BEC9-EF4DCF31F1E3}">
            <xm:f>'Planting Information'!$K$19</xm:f>
            <x14:dxf>
              <font>
                <color rgb="FF9C0006"/>
              </font>
              <fill>
                <patternFill>
                  <bgColor rgb="FFFFC7CE"/>
                </patternFill>
              </fill>
            </x14:dxf>
          </x14:cfRule>
          <xm:sqref>Q40</xm:sqref>
        </x14:conditionalFormatting>
        <x14:conditionalFormatting xmlns:xm="http://schemas.microsoft.com/office/excel/2006/main">
          <x14:cfRule type="cellIs" priority="1" operator="notEqual" id="{B76756A9-63CD-4404-88AC-0B2410D24D5C}">
            <xm:f>'Planting Information'!$L$19</xm:f>
            <x14:dxf>
              <font>
                <color rgb="FF9C0006"/>
              </font>
              <fill>
                <patternFill>
                  <bgColor rgb="FFFFC7CE"/>
                </patternFill>
              </fill>
            </x14:dxf>
          </x14:cfRule>
          <xm:sqref>R40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17B3-F7BD-45EE-82AB-FF4AB5A688F1}">
  <sheetPr codeName="Sheet6"/>
  <dimension ref="A1:H201"/>
  <sheetViews>
    <sheetView topLeftCell="A3" workbookViewId="0">
      <selection activeCell="D12" sqref="D12"/>
    </sheetView>
  </sheetViews>
  <sheetFormatPr defaultColWidth="0" defaultRowHeight="14.45"/>
  <cols>
    <col min="1" max="1" width="6.85546875" customWidth="1"/>
    <col min="2" max="2" width="10.140625" customWidth="1"/>
    <col min="3" max="3" width="25.85546875" customWidth="1"/>
    <col min="4" max="4" width="30.85546875" customWidth="1"/>
    <col min="5" max="5" width="25.85546875" customWidth="1"/>
    <col min="6" max="6" width="79.85546875" customWidth="1"/>
    <col min="7" max="7" width="67.42578125" customWidth="1"/>
    <col min="8" max="8" width="9.140625" customWidth="1"/>
    <col min="9" max="16384" width="8.85546875" hidden="1"/>
  </cols>
  <sheetData>
    <row r="1" spans="1:8">
      <c r="A1" s="1"/>
      <c r="B1" s="1"/>
      <c r="C1" s="1"/>
      <c r="D1" s="1"/>
      <c r="E1" s="1"/>
      <c r="F1" s="1"/>
      <c r="G1" s="1"/>
      <c r="H1" s="1"/>
    </row>
    <row r="2" spans="1:8">
      <c r="A2" s="1"/>
      <c r="B2" s="1"/>
      <c r="C2" s="1"/>
      <c r="D2" s="1"/>
      <c r="E2" s="1"/>
      <c r="F2" s="1"/>
      <c r="G2" s="1"/>
      <c r="H2" s="1"/>
    </row>
    <row r="3" spans="1:8">
      <c r="A3" s="1"/>
      <c r="B3" s="1"/>
      <c r="C3" s="1"/>
      <c r="D3" s="1"/>
      <c r="E3" s="1"/>
      <c r="F3" s="1"/>
      <c r="G3" s="1"/>
      <c r="H3" s="1"/>
    </row>
    <row r="4" spans="1:8">
      <c r="A4" s="1"/>
      <c r="B4" s="1"/>
      <c r="C4" s="1"/>
      <c r="D4" s="1"/>
      <c r="E4" s="1"/>
      <c r="F4" s="1"/>
      <c r="G4" s="1"/>
      <c r="H4" s="1"/>
    </row>
    <row r="5" spans="1:8">
      <c r="A5" s="1"/>
      <c r="B5" s="1"/>
      <c r="C5" s="1"/>
      <c r="D5" s="1"/>
      <c r="E5" s="1"/>
      <c r="F5" s="1"/>
      <c r="G5" s="1"/>
      <c r="H5" s="1"/>
    </row>
    <row r="6" spans="1:8">
      <c r="A6" s="1"/>
      <c r="B6" s="1"/>
      <c r="C6" s="54" t="s">
        <v>40</v>
      </c>
      <c r="D6" s="55" t="s">
        <v>41</v>
      </c>
      <c r="E6" s="56" t="s">
        <v>42</v>
      </c>
      <c r="F6" s="56" t="s">
        <v>43</v>
      </c>
      <c r="G6" s="56" t="s">
        <v>44</v>
      </c>
      <c r="H6" s="1"/>
    </row>
    <row r="7" spans="1:8">
      <c r="A7" s="1"/>
      <c r="B7" s="1"/>
      <c r="C7" s="57" t="s">
        <v>45</v>
      </c>
      <c r="D7" s="58" t="s">
        <v>46</v>
      </c>
      <c r="E7" s="59">
        <v>10</v>
      </c>
      <c r="F7" s="60" t="s">
        <v>47</v>
      </c>
      <c r="G7" s="59" t="s">
        <v>48</v>
      </c>
      <c r="H7" s="1"/>
    </row>
    <row r="8" spans="1:8">
      <c r="A8" s="1"/>
      <c r="B8" s="1"/>
      <c r="C8" s="25"/>
      <c r="D8" s="20"/>
      <c r="E8" s="28"/>
      <c r="F8" s="28"/>
      <c r="G8" s="61"/>
      <c r="H8" s="1"/>
    </row>
    <row r="9" spans="1:8">
      <c r="A9" s="1"/>
      <c r="B9" s="1"/>
      <c r="C9" s="25"/>
      <c r="D9" s="20"/>
      <c r="E9" s="28"/>
      <c r="F9" s="28"/>
      <c r="G9" s="61"/>
      <c r="H9" s="1"/>
    </row>
    <row r="10" spans="1:8">
      <c r="A10" s="1"/>
      <c r="B10" s="1"/>
      <c r="C10" s="25"/>
      <c r="D10" s="20"/>
      <c r="E10" s="28"/>
      <c r="F10" s="28"/>
      <c r="G10" s="61"/>
      <c r="H10" s="1"/>
    </row>
    <row r="11" spans="1:8">
      <c r="A11" s="1"/>
      <c r="B11" s="1"/>
      <c r="C11" s="25"/>
      <c r="D11" s="20"/>
      <c r="E11" s="28"/>
      <c r="F11" s="28"/>
      <c r="G11" s="61"/>
      <c r="H11" s="1"/>
    </row>
    <row r="12" spans="1:8">
      <c r="A12" s="1"/>
      <c r="B12" s="1"/>
      <c r="C12" s="25"/>
      <c r="D12" s="20"/>
      <c r="E12" s="28"/>
      <c r="F12" s="28"/>
      <c r="G12" s="61"/>
      <c r="H12" s="1"/>
    </row>
    <row r="13" spans="1:8">
      <c r="A13" s="1"/>
      <c r="B13" s="1"/>
      <c r="C13" s="25"/>
      <c r="D13" s="20"/>
      <c r="E13" s="28"/>
      <c r="F13" s="28"/>
      <c r="G13" s="61"/>
      <c r="H13" s="1"/>
    </row>
    <row r="14" spans="1:8">
      <c r="A14" s="1"/>
      <c r="B14" s="1"/>
      <c r="C14" s="25"/>
      <c r="D14" s="20"/>
      <c r="E14" s="28"/>
      <c r="F14" s="28"/>
      <c r="G14" s="61"/>
      <c r="H14" s="1"/>
    </row>
    <row r="15" spans="1:8">
      <c r="A15" s="1"/>
      <c r="B15" s="1"/>
      <c r="C15" s="25"/>
      <c r="D15" s="20"/>
      <c r="E15" s="28"/>
      <c r="F15" s="28"/>
      <c r="G15" s="61"/>
      <c r="H15" s="1"/>
    </row>
    <row r="16" spans="1:8">
      <c r="A16" s="1"/>
      <c r="B16" s="1"/>
      <c r="C16" s="25"/>
      <c r="D16" s="20"/>
      <c r="E16" s="28"/>
      <c r="F16" s="28"/>
      <c r="G16" s="61"/>
      <c r="H16" s="1"/>
    </row>
    <row r="17" spans="1:8">
      <c r="A17" s="1"/>
      <c r="B17" s="1"/>
      <c r="C17" s="62"/>
      <c r="D17" s="62"/>
      <c r="E17" s="62"/>
      <c r="F17" s="62"/>
      <c r="G17" s="1"/>
      <c r="H17" s="1"/>
    </row>
    <row r="18" spans="1:8">
      <c r="A18" s="1"/>
      <c r="B18" s="63"/>
      <c r="C18" s="62"/>
      <c r="D18" s="62"/>
      <c r="E18" s="62"/>
      <c r="F18" s="62"/>
      <c r="G18" s="1"/>
      <c r="H18" s="1"/>
    </row>
    <row r="19" spans="1:8">
      <c r="A19" s="1"/>
      <c r="B19" s="63"/>
      <c r="C19" s="62"/>
      <c r="D19" s="62"/>
      <c r="E19" s="62"/>
      <c r="F19" s="62"/>
      <c r="G19" s="1"/>
      <c r="H19" s="1"/>
    </row>
    <row r="20" spans="1:8">
      <c r="A20" s="1"/>
      <c r="B20" s="63"/>
      <c r="C20" s="62"/>
      <c r="D20" s="62"/>
      <c r="E20" s="62"/>
      <c r="F20" s="62"/>
      <c r="G20" s="1"/>
      <c r="H20" s="1"/>
    </row>
    <row r="21" spans="1:8">
      <c r="A21" s="1"/>
      <c r="B21" s="63"/>
      <c r="C21" s="62"/>
      <c r="D21" s="62"/>
      <c r="E21" s="62"/>
      <c r="F21" s="62"/>
      <c r="G21" s="1"/>
      <c r="H21" s="1"/>
    </row>
    <row r="22" spans="1:8">
      <c r="A22" s="1"/>
      <c r="B22" s="63"/>
      <c r="C22" s="62"/>
      <c r="D22" s="62"/>
      <c r="E22" s="62"/>
      <c r="F22" s="62"/>
      <c r="G22" s="1"/>
      <c r="H22" s="1"/>
    </row>
    <row r="23" spans="1:8">
      <c r="A23" s="1"/>
      <c r="B23" s="63"/>
      <c r="C23" s="64"/>
      <c r="D23" s="64"/>
      <c r="E23" s="64"/>
      <c r="F23" s="64"/>
      <c r="G23" s="63"/>
      <c r="H23" s="1"/>
    </row>
    <row r="24" spans="1:8">
      <c r="A24" s="1"/>
      <c r="B24" s="63"/>
      <c r="C24" s="63"/>
      <c r="D24" s="63"/>
      <c r="E24" s="63"/>
      <c r="F24" s="63"/>
      <c r="G24" s="63"/>
      <c r="H24" s="1"/>
    </row>
    <row r="25" spans="1:8">
      <c r="A25" s="1"/>
      <c r="B25" s="63"/>
      <c r="C25" s="63"/>
      <c r="D25" s="63"/>
      <c r="E25" s="63"/>
      <c r="F25" s="63"/>
      <c r="G25" s="63"/>
      <c r="H25" s="1"/>
    </row>
    <row r="26" spans="1:8">
      <c r="A26" s="1"/>
      <c r="B26" s="63"/>
      <c r="C26" s="63"/>
      <c r="D26" s="63"/>
      <c r="E26" s="63"/>
      <c r="F26" s="63"/>
      <c r="G26" s="63"/>
      <c r="H26" s="1"/>
    </row>
    <row r="27" spans="1:8">
      <c r="A27" s="1"/>
      <c r="B27" s="63"/>
      <c r="C27" s="63"/>
      <c r="D27" s="63"/>
      <c r="E27" s="63"/>
      <c r="F27" s="63"/>
      <c r="G27" s="63"/>
      <c r="H27" s="1"/>
    </row>
    <row r="28" spans="1:8">
      <c r="A28" s="1"/>
      <c r="B28" s="63"/>
      <c r="C28" s="63"/>
      <c r="D28" s="63"/>
      <c r="E28" s="63"/>
      <c r="F28" s="63"/>
      <c r="G28" s="63"/>
      <c r="H28" s="1"/>
    </row>
    <row r="29" spans="1:8">
      <c r="A29" s="1"/>
      <c r="B29" s="63"/>
      <c r="C29" s="63"/>
      <c r="D29" s="63"/>
      <c r="E29" s="63"/>
      <c r="F29" s="63"/>
      <c r="G29" s="63"/>
      <c r="H29" s="1"/>
    </row>
    <row r="30" spans="1:8">
      <c r="A30" s="1"/>
      <c r="B30" s="63"/>
      <c r="C30" s="63"/>
      <c r="D30" s="63"/>
      <c r="E30" s="63"/>
      <c r="F30" s="63"/>
      <c r="G30" s="63"/>
      <c r="H30" s="1"/>
    </row>
    <row r="31" spans="1:8">
      <c r="A31" s="1"/>
      <c r="B31" s="63"/>
      <c r="C31" s="63"/>
      <c r="D31" s="63"/>
      <c r="E31" s="63"/>
      <c r="F31" s="63"/>
      <c r="G31" s="63"/>
      <c r="H31" s="1"/>
    </row>
    <row r="32" spans="1:8">
      <c r="A32" s="1"/>
      <c r="B32" s="63"/>
      <c r="C32" s="63"/>
      <c r="D32" s="63"/>
      <c r="E32" s="63"/>
      <c r="F32" s="63"/>
      <c r="G32" s="63"/>
      <c r="H32" s="1"/>
    </row>
    <row r="33" spans="1:8">
      <c r="A33" s="1"/>
      <c r="B33" s="63"/>
      <c r="C33" s="63"/>
      <c r="D33" s="63"/>
      <c r="E33" s="63"/>
      <c r="F33" s="63"/>
      <c r="G33" s="63"/>
      <c r="H33" s="1"/>
    </row>
    <row r="34" spans="1:8">
      <c r="A34" s="1"/>
      <c r="B34" s="63"/>
      <c r="C34" s="63"/>
      <c r="D34" s="63"/>
      <c r="E34" s="63"/>
      <c r="F34" s="63"/>
      <c r="G34" s="63"/>
      <c r="H34" s="1"/>
    </row>
    <row r="35" spans="1:8">
      <c r="A35" s="1"/>
      <c r="B35" s="63"/>
      <c r="C35" s="63"/>
      <c r="D35" s="63"/>
      <c r="E35" s="63"/>
      <c r="F35" s="63"/>
      <c r="G35" s="63"/>
      <c r="H35" s="1"/>
    </row>
    <row r="36" spans="1:8">
      <c r="A36" s="1"/>
      <c r="B36" s="63"/>
      <c r="C36" s="63"/>
      <c r="D36" s="63"/>
      <c r="E36" s="63"/>
      <c r="F36" s="63"/>
      <c r="G36" s="63"/>
      <c r="H36" s="1"/>
    </row>
    <row r="37" spans="1:8">
      <c r="A37" s="1"/>
      <c r="B37" s="63"/>
      <c r="C37" s="63"/>
      <c r="D37" s="63"/>
      <c r="E37" s="63"/>
      <c r="F37" s="63"/>
      <c r="G37" s="63"/>
      <c r="H37" s="1"/>
    </row>
    <row r="38" spans="1:8">
      <c r="A38" s="1"/>
      <c r="B38" s="63"/>
      <c r="C38" s="63"/>
      <c r="D38" s="63"/>
      <c r="E38" s="63"/>
      <c r="F38" s="63"/>
      <c r="G38" s="63"/>
      <c r="H38" s="1"/>
    </row>
    <row r="39" spans="1:8">
      <c r="A39" s="1"/>
      <c r="B39" s="63"/>
      <c r="C39" s="63"/>
      <c r="D39" s="63"/>
      <c r="E39" s="63"/>
      <c r="F39" s="63"/>
      <c r="G39" s="63"/>
      <c r="H39" s="1"/>
    </row>
    <row r="40" spans="1:8">
      <c r="A40" s="1"/>
      <c r="B40" s="63"/>
      <c r="C40" s="63"/>
      <c r="D40" s="63"/>
      <c r="E40" s="63"/>
      <c r="F40" s="63"/>
      <c r="G40" s="63"/>
      <c r="H40" s="1"/>
    </row>
    <row r="41" spans="1:8">
      <c r="A41" s="1"/>
      <c r="B41" s="63"/>
      <c r="C41" s="63"/>
      <c r="D41" s="63"/>
      <c r="E41" s="63"/>
      <c r="F41" s="63"/>
      <c r="G41" s="63"/>
      <c r="H41" s="1"/>
    </row>
    <row r="42" spans="1:8">
      <c r="A42" s="1"/>
      <c r="B42" s="63"/>
      <c r="C42" s="63"/>
      <c r="D42" s="63"/>
      <c r="E42" s="63"/>
      <c r="F42" s="63"/>
      <c r="G42" s="63"/>
      <c r="H42" s="1"/>
    </row>
    <row r="43" spans="1:8">
      <c r="A43" s="1"/>
      <c r="B43" s="63"/>
      <c r="C43" s="63"/>
      <c r="D43" s="63"/>
      <c r="E43" s="63"/>
      <c r="F43" s="63"/>
      <c r="G43" s="63"/>
      <c r="H43" s="1"/>
    </row>
    <row r="44" spans="1:8">
      <c r="A44" s="1"/>
      <c r="B44" s="63"/>
      <c r="C44" s="63"/>
      <c r="D44" s="63"/>
      <c r="E44" s="63"/>
      <c r="F44" s="63"/>
      <c r="G44" s="63"/>
      <c r="H44" s="1"/>
    </row>
    <row r="45" spans="1:8">
      <c r="A45" s="1"/>
      <c r="B45" s="63"/>
      <c r="C45" s="63"/>
      <c r="D45" s="63"/>
      <c r="E45" s="63"/>
      <c r="F45" s="63"/>
      <c r="G45" s="63"/>
      <c r="H45" s="1"/>
    </row>
    <row r="46" spans="1:8">
      <c r="A46" s="1"/>
      <c r="B46" s="63"/>
      <c r="C46" s="63"/>
      <c r="D46" s="63"/>
      <c r="E46" s="63"/>
      <c r="F46" s="63"/>
      <c r="G46" s="63"/>
      <c r="H46" s="1"/>
    </row>
    <row r="47" spans="1:8">
      <c r="A47" s="1"/>
      <c r="B47" s="63"/>
      <c r="C47" s="63"/>
      <c r="D47" s="63"/>
      <c r="E47" s="63"/>
      <c r="F47" s="63"/>
      <c r="G47" s="63"/>
      <c r="H47" s="1"/>
    </row>
    <row r="48" spans="1:8">
      <c r="A48" s="1"/>
      <c r="B48" s="63"/>
      <c r="C48" s="63"/>
      <c r="D48" s="63"/>
      <c r="E48" s="63"/>
      <c r="F48" s="63"/>
      <c r="G48" s="63"/>
      <c r="H48" s="1"/>
    </row>
    <row r="49" spans="1:8">
      <c r="A49" s="1"/>
      <c r="B49" s="1"/>
      <c r="C49" s="63"/>
      <c r="D49" s="63"/>
      <c r="E49" s="63"/>
      <c r="F49" s="63"/>
      <c r="G49" s="63"/>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
      <c r="G53" s="1"/>
      <c r="H53" s="1"/>
    </row>
    <row r="54" spans="1:8">
      <c r="A54" s="1"/>
      <c r="B54" s="1"/>
      <c r="C54" s="1"/>
      <c r="D54" s="1"/>
      <c r="E54" s="1"/>
      <c r="F54" s="1"/>
      <c r="G54" s="1"/>
      <c r="H54" s="1"/>
    </row>
    <row r="55" spans="1:8">
      <c r="A55" s="1"/>
      <c r="B55" s="1"/>
      <c r="C55" s="1"/>
      <c r="D55" s="1"/>
      <c r="E55" s="1"/>
      <c r="F55" s="1"/>
      <c r="G55" s="1"/>
      <c r="H55" s="1"/>
    </row>
    <row r="56" spans="1:8">
      <c r="A56" s="1"/>
      <c r="B56" s="1"/>
      <c r="C56" s="1"/>
      <c r="D56" s="1"/>
      <c r="E56" s="1"/>
      <c r="F56" s="1"/>
      <c r="G56" s="1"/>
      <c r="H56" s="1"/>
    </row>
    <row r="57" spans="1:8">
      <c r="A57" s="1"/>
      <c r="B57" s="1"/>
      <c r="C57" s="1"/>
      <c r="D57" s="1"/>
      <c r="E57" s="1"/>
      <c r="F57" s="1"/>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s="1" customFormat="1"/>
    <row r="62" spans="1:8" s="1" customFormat="1"/>
    <row r="63" spans="1:8" s="1" customFormat="1"/>
    <row r="64" spans="1:8"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pans="3:7" s="1" customFormat="1"/>
    <row r="194" spans="3:7" s="1" customFormat="1"/>
    <row r="195" spans="3:7" s="1" customFormat="1"/>
    <row r="196" spans="3:7" s="1" customFormat="1"/>
    <row r="197" spans="3:7" s="1" customFormat="1"/>
    <row r="198" spans="3:7" s="1" customFormat="1"/>
    <row r="199" spans="3:7" s="1" customFormat="1"/>
    <row r="200" spans="3:7" s="1" customFormat="1"/>
    <row r="201" spans="3:7">
      <c r="C201" s="1"/>
      <c r="D201" s="1"/>
      <c r="E201" s="1"/>
      <c r="F201" s="1"/>
      <c r="G201" s="1"/>
    </row>
  </sheetData>
  <sheetProtection algorithmName="SHA-512" hashValue="oTpLPL3vcpRCzn6JeeWNRQs52jVtVc+sI4dsmeEUEpTin7QR84fLHiBRfOz8yzTMdx1EWcWZ6ek2QdS72ZtetQ==" saltValue="4KkP77fxcI/4BsWTu1Sebw==" spinCount="100000" sheet="1" scenarios="1" selectLockedCells="1"/>
  <dataValidations count="2">
    <dataValidation type="list" allowBlank="1" showInputMessage="1" showErrorMessage="1" sqref="F7" xr:uid="{A4EC4325-6B41-4B70-9D19-2B527406F4CF}">
      <formula1>"Contribution has been made, Contribution is ongoing, Contribution is due"</formula1>
    </dataValidation>
    <dataValidation type="list" allowBlank="1" showInputMessage="1" sqref="F8:F23" xr:uid="{5F270FB7-3415-42B4-9314-E407FE7E5A57}">
      <formula1>"Contribution has been made, Contribution is ongoing, Contribution is due"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locked="0" defaultSize="0" print="0" autoFill="0" autoPict="0" macro="[0]!AddRowTable9">
                <anchor moveWithCells="1">
                  <from>
                    <xdr:col>2</xdr:col>
                    <xdr:colOff>152400</xdr:colOff>
                    <xdr:row>18</xdr:row>
                    <xdr:rowOff>31750</xdr:rowOff>
                  </from>
                  <to>
                    <xdr:col>3</xdr:col>
                    <xdr:colOff>1898650</xdr:colOff>
                    <xdr:row>20</xdr:row>
                    <xdr:rowOff>139700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5</xdr:col>
                    <xdr:colOff>4292600</xdr:colOff>
                    <xdr:row>0</xdr:row>
                    <xdr:rowOff>0</xdr:rowOff>
                  </from>
                  <to>
                    <xdr:col>5</xdr:col>
                    <xdr:colOff>4978400</xdr:colOff>
                    <xdr:row>3</xdr:row>
                    <xdr:rowOff>69850</xdr:rowOff>
                  </to>
                </anchor>
              </controlPr>
            </control>
          </mc:Choice>
        </mc:AlternateContent>
      </controls>
    </mc:Choice>
  </mc:AlternateContent>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B518-8A07-4B7D-ACDD-FB8AED373D69}">
  <sheetPr codeName="Sheet7"/>
  <dimension ref="A1:O43"/>
  <sheetViews>
    <sheetView workbookViewId="0">
      <selection activeCell="O14" sqref="O14"/>
    </sheetView>
  </sheetViews>
  <sheetFormatPr defaultColWidth="0" defaultRowHeight="14.45" zeroHeight="1"/>
  <cols>
    <col min="1" max="15" width="8.85546875" customWidth="1"/>
    <col min="16" max="16384" width="8.85546875" hidden="1"/>
  </cols>
  <sheetData>
    <row r="1" spans="1:15">
      <c r="A1" s="1"/>
      <c r="B1" s="1"/>
      <c r="C1" s="1"/>
      <c r="D1" s="1"/>
      <c r="E1" s="1"/>
      <c r="F1" s="1"/>
      <c r="G1" s="1"/>
      <c r="H1" s="1"/>
      <c r="I1" s="1"/>
      <c r="J1" s="1"/>
      <c r="K1" s="1"/>
      <c r="L1" s="1"/>
      <c r="M1" s="1"/>
      <c r="N1" s="1"/>
      <c r="O1" s="1"/>
    </row>
    <row r="2" spans="1:15">
      <c r="A2" s="1"/>
      <c r="B2" s="1"/>
      <c r="C2" s="1"/>
      <c r="D2" s="1"/>
      <c r="E2" s="1"/>
      <c r="F2" s="1"/>
      <c r="G2" s="1"/>
      <c r="H2" s="1"/>
      <c r="I2" s="1"/>
      <c r="J2" s="1"/>
      <c r="K2" s="1"/>
      <c r="L2" s="1"/>
      <c r="M2" s="1"/>
      <c r="N2" s="1"/>
      <c r="O2" s="1"/>
    </row>
    <row r="3" spans="1:15">
      <c r="A3" s="1"/>
      <c r="B3" s="1"/>
      <c r="C3" s="1"/>
      <c r="D3" s="1"/>
      <c r="E3" s="1"/>
      <c r="F3" s="1"/>
      <c r="G3" s="1"/>
      <c r="H3" s="1"/>
      <c r="I3" s="1"/>
      <c r="J3" s="1"/>
      <c r="K3" s="1"/>
      <c r="L3" s="1"/>
      <c r="M3" s="1"/>
      <c r="N3" s="1"/>
      <c r="O3" s="1"/>
    </row>
    <row r="4" spans="1:15">
      <c r="A4" s="1"/>
      <c r="B4" s="1"/>
      <c r="C4" s="1"/>
      <c r="D4" s="1"/>
      <c r="E4" s="1"/>
      <c r="F4" s="1"/>
      <c r="G4" s="1"/>
      <c r="H4" s="1"/>
      <c r="I4" s="1"/>
      <c r="J4" s="1"/>
      <c r="K4" s="1"/>
      <c r="L4" s="1"/>
      <c r="M4" s="1"/>
      <c r="N4" s="1"/>
      <c r="O4" s="1"/>
    </row>
    <row r="5" spans="1:15">
      <c r="A5" s="1"/>
      <c r="B5" s="1"/>
      <c r="C5" s="1"/>
      <c r="D5" s="1"/>
      <c r="E5" s="1"/>
      <c r="F5" s="1"/>
      <c r="G5" s="1"/>
      <c r="H5" s="1"/>
      <c r="I5" s="1"/>
      <c r="J5" s="1"/>
      <c r="K5" s="1"/>
      <c r="L5" s="1"/>
      <c r="M5" s="1"/>
      <c r="N5" s="1"/>
      <c r="O5" s="1"/>
    </row>
    <row r="6" spans="1:15">
      <c r="A6" s="1"/>
      <c r="B6" s="1"/>
      <c r="C6" s="1"/>
      <c r="D6" s="1"/>
      <c r="E6" s="1"/>
      <c r="F6" s="1"/>
      <c r="G6" s="1"/>
      <c r="H6" s="1"/>
      <c r="I6" s="1"/>
      <c r="J6" s="1"/>
      <c r="K6" s="1"/>
      <c r="L6" s="1"/>
      <c r="M6" s="1"/>
      <c r="N6" s="1"/>
      <c r="O6" s="1"/>
    </row>
    <row r="7" spans="1:15">
      <c r="A7" s="1"/>
      <c r="B7" s="1"/>
      <c r="C7" s="1"/>
      <c r="D7" s="1"/>
      <c r="E7" s="1"/>
      <c r="F7" s="1"/>
      <c r="G7" s="1"/>
      <c r="H7" s="1"/>
      <c r="I7" s="1"/>
      <c r="J7" s="1"/>
      <c r="K7" s="1"/>
      <c r="L7" s="1"/>
      <c r="M7" s="1"/>
      <c r="N7" s="1"/>
      <c r="O7" s="1"/>
    </row>
    <row r="8" spans="1:15">
      <c r="A8" s="1"/>
      <c r="B8" s="1"/>
      <c r="C8" s="1"/>
      <c r="D8" s="1"/>
      <c r="E8" s="1"/>
      <c r="F8" s="1"/>
      <c r="G8" s="1"/>
      <c r="H8" s="1"/>
      <c r="I8" s="1"/>
      <c r="J8" s="1"/>
      <c r="K8" s="1"/>
      <c r="L8" s="1"/>
      <c r="M8" s="1"/>
      <c r="N8" s="1"/>
      <c r="O8" s="1"/>
    </row>
    <row r="9" spans="1:15">
      <c r="A9" s="1"/>
      <c r="B9" s="1"/>
      <c r="C9" s="1"/>
      <c r="D9" s="1"/>
      <c r="E9" s="1"/>
      <c r="F9" s="1"/>
      <c r="G9" s="1"/>
      <c r="H9" s="1"/>
      <c r="I9" s="1"/>
      <c r="J9" s="1"/>
      <c r="K9" s="1"/>
      <c r="L9" s="1"/>
      <c r="M9" s="1"/>
      <c r="N9" s="1"/>
      <c r="O9" s="1"/>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c r="A12" s="1"/>
      <c r="B12" s="1"/>
      <c r="C12" s="1"/>
      <c r="D12" s="1"/>
      <c r="E12" s="1"/>
      <c r="F12" s="1"/>
      <c r="G12" s="1"/>
      <c r="H12" s="1"/>
      <c r="I12" s="1"/>
      <c r="J12" s="1"/>
      <c r="K12" s="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A23" s="1"/>
      <c r="B23" s="1"/>
      <c r="C23" s="1"/>
      <c r="D23" s="1"/>
      <c r="E23" s="1"/>
      <c r="F23" s="1"/>
      <c r="G23" s="1"/>
      <c r="H23" s="1"/>
      <c r="I23" s="1"/>
      <c r="J23" s="1"/>
      <c r="K23" s="1"/>
      <c r="L23" s="1"/>
      <c r="M23" s="1"/>
      <c r="N23" s="1"/>
      <c r="O23" s="1"/>
    </row>
    <row r="24" spans="1:15">
      <c r="A24" s="1"/>
      <c r="B24" s="1"/>
      <c r="C24" s="1"/>
      <c r="D24" s="1"/>
      <c r="E24" s="1"/>
      <c r="F24" s="1"/>
      <c r="G24" s="1"/>
      <c r="H24" s="1"/>
      <c r="I24" s="1"/>
      <c r="J24" s="1"/>
      <c r="K24" s="1"/>
      <c r="L24" s="1"/>
      <c r="M24" s="1"/>
      <c r="N24" s="1"/>
      <c r="O24" s="1"/>
    </row>
    <row r="25" spans="1:15">
      <c r="A25" s="1"/>
      <c r="B25" s="1"/>
      <c r="C25" s="1"/>
      <c r="D25" s="1"/>
      <c r="E25" s="1"/>
      <c r="F25" s="1"/>
      <c r="G25" s="1"/>
      <c r="H25" s="1"/>
      <c r="I25" s="1"/>
      <c r="J25" s="1"/>
      <c r="K25" s="1"/>
      <c r="L25" s="1"/>
      <c r="M25" s="1"/>
      <c r="N25" s="1"/>
      <c r="O25" s="1"/>
    </row>
    <row r="26" spans="1:15">
      <c r="A26" s="1"/>
      <c r="B26" s="1"/>
      <c r="C26" s="1"/>
      <c r="D26" s="1"/>
      <c r="E26" s="1"/>
      <c r="F26" s="1"/>
      <c r="G26" s="1"/>
      <c r="H26" s="1"/>
      <c r="I26" s="1"/>
      <c r="J26" s="1"/>
      <c r="K26" s="1"/>
      <c r="L26" s="1"/>
      <c r="M26" s="1"/>
      <c r="N26" s="1"/>
      <c r="O26" s="1"/>
    </row>
    <row r="27" spans="1:15">
      <c r="A27" s="1"/>
      <c r="B27" s="1"/>
      <c r="C27" s="1"/>
      <c r="D27" s="1"/>
      <c r="E27" s="1"/>
      <c r="F27" s="1"/>
      <c r="G27" s="1"/>
      <c r="H27" s="1"/>
      <c r="I27" s="1"/>
      <c r="J27" s="1"/>
      <c r="K27" s="1"/>
      <c r="L27" s="1"/>
      <c r="M27" s="1"/>
      <c r="N27" s="1"/>
      <c r="O27" s="1"/>
    </row>
    <row r="28" spans="1:15">
      <c r="A28" s="1"/>
      <c r="B28" s="1"/>
      <c r="C28" s="1"/>
      <c r="D28" s="1"/>
      <c r="E28" s="1"/>
      <c r="F28" s="1"/>
      <c r="G28" s="1"/>
      <c r="H28" s="1"/>
      <c r="I28" s="1"/>
      <c r="J28" s="1"/>
      <c r="K28" s="1"/>
      <c r="L28" s="1"/>
      <c r="M28" s="1"/>
      <c r="N28" s="1"/>
      <c r="O28" s="1"/>
    </row>
    <row r="29" spans="1:15">
      <c r="A29" s="1"/>
      <c r="B29" s="1"/>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pans="1:15">
      <c r="A33" s="1"/>
      <c r="B33" s="1"/>
      <c r="C33" s="1"/>
      <c r="D33" s="1"/>
      <c r="E33" s="1"/>
      <c r="F33" s="1"/>
      <c r="G33" s="1"/>
      <c r="H33" s="1"/>
      <c r="I33" s="1"/>
      <c r="J33" s="1"/>
      <c r="K33" s="1"/>
      <c r="L33" s="1"/>
      <c r="M33" s="1"/>
      <c r="N33" s="1"/>
      <c r="O33" s="1"/>
    </row>
    <row r="34" spans="1:15">
      <c r="A34" s="1"/>
      <c r="B34" s="1"/>
      <c r="C34" s="1"/>
      <c r="D34" s="1"/>
      <c r="E34" s="1"/>
      <c r="F34" s="1"/>
      <c r="G34" s="1"/>
      <c r="H34" s="1"/>
      <c r="I34" s="1"/>
      <c r="J34" s="1"/>
      <c r="K34" s="1"/>
      <c r="L34" s="1"/>
      <c r="M34" s="1"/>
      <c r="N34" s="1"/>
      <c r="O34" s="1"/>
    </row>
    <row r="35" spans="1:15">
      <c r="A35" s="1"/>
      <c r="B35" s="1"/>
      <c r="C35" s="1"/>
      <c r="D35" s="1"/>
      <c r="E35" s="1"/>
      <c r="F35" s="1"/>
      <c r="G35" s="1"/>
      <c r="H35" s="1"/>
      <c r="I35" s="1"/>
      <c r="J35" s="1"/>
      <c r="K35" s="1"/>
      <c r="L35" s="1"/>
      <c r="M35" s="1"/>
      <c r="N35" s="1"/>
      <c r="O35" s="1"/>
    </row>
    <row r="36" spans="1:15">
      <c r="A36" s="1"/>
      <c r="B36" s="1"/>
      <c r="C36" s="1"/>
      <c r="D36" s="1"/>
      <c r="E36" s="1"/>
      <c r="F36" s="1"/>
      <c r="G36" s="1"/>
      <c r="H36" s="1"/>
      <c r="I36" s="1"/>
      <c r="J36" s="1"/>
      <c r="K36" s="1"/>
      <c r="L36" s="1"/>
      <c r="M36" s="1"/>
      <c r="N36" s="1"/>
      <c r="O36" s="1"/>
    </row>
    <row r="37" spans="1:15">
      <c r="A37" s="1"/>
      <c r="B37" s="1"/>
      <c r="C37" s="1"/>
      <c r="D37" s="1"/>
      <c r="E37" s="1"/>
      <c r="F37" s="1"/>
      <c r="G37" s="1"/>
      <c r="H37" s="1"/>
      <c r="I37" s="1"/>
      <c r="J37" s="1"/>
      <c r="K37" s="1"/>
      <c r="L37" s="1"/>
      <c r="M37" s="1"/>
      <c r="N37" s="1"/>
      <c r="O37" s="1"/>
    </row>
    <row r="38" spans="1:15">
      <c r="A38" s="1"/>
      <c r="B38" s="1"/>
      <c r="C38" s="1"/>
      <c r="D38" s="1"/>
      <c r="E38" s="1"/>
      <c r="F38" s="1"/>
      <c r="G38" s="1"/>
      <c r="H38" s="1"/>
      <c r="I38" s="1"/>
      <c r="J38" s="1"/>
      <c r="K38" s="1"/>
      <c r="L38" s="1"/>
      <c r="M38" s="1"/>
      <c r="N38" s="1"/>
      <c r="O38" s="1"/>
    </row>
    <row r="39" spans="1:15">
      <c r="A39" s="1"/>
      <c r="B39" s="1"/>
      <c r="C39" s="1"/>
      <c r="D39" s="1"/>
      <c r="E39" s="1"/>
      <c r="F39" s="1"/>
      <c r="G39" s="1"/>
      <c r="H39" s="1"/>
      <c r="I39" s="1"/>
      <c r="J39" s="1"/>
      <c r="K39" s="1"/>
      <c r="L39" s="1"/>
      <c r="M39" s="1"/>
      <c r="N39" s="1"/>
      <c r="O39" s="1"/>
    </row>
    <row r="40" spans="1:15">
      <c r="A40" s="1"/>
      <c r="B40" s="1"/>
      <c r="C40" s="1"/>
      <c r="D40" s="1"/>
      <c r="E40" s="1"/>
      <c r="F40" s="1"/>
      <c r="G40" s="1"/>
      <c r="H40" s="1"/>
      <c r="I40" s="1"/>
      <c r="J40" s="1"/>
      <c r="K40" s="1"/>
      <c r="L40" s="1"/>
      <c r="M40" s="1"/>
      <c r="N40" s="1"/>
      <c r="O40" s="1"/>
    </row>
    <row r="41" spans="1:15">
      <c r="A41" s="1"/>
      <c r="B41" s="1"/>
      <c r="C41" s="1"/>
      <c r="D41" s="1"/>
      <c r="E41" s="1"/>
      <c r="F41" s="1"/>
      <c r="G41" s="1"/>
      <c r="H41" s="1"/>
      <c r="I41" s="1"/>
      <c r="J41" s="1"/>
      <c r="K41" s="1"/>
      <c r="L41" s="1"/>
      <c r="M41" s="1"/>
      <c r="N41" s="1"/>
      <c r="O41" s="1"/>
    </row>
    <row r="42" spans="1:15">
      <c r="A42" s="1"/>
      <c r="B42" s="1"/>
      <c r="C42" s="1"/>
      <c r="D42" s="1"/>
      <c r="E42" s="1"/>
      <c r="F42" s="1"/>
      <c r="G42" s="1"/>
      <c r="H42" s="1"/>
      <c r="I42" s="1"/>
      <c r="J42" s="1"/>
      <c r="K42" s="1"/>
      <c r="L42" s="1"/>
      <c r="M42" s="1"/>
      <c r="N42" s="1"/>
      <c r="O42" s="1"/>
    </row>
    <row r="43" spans="1:15">
      <c r="A43" s="1"/>
      <c r="B43" s="1"/>
      <c r="C43" s="1"/>
      <c r="D43" s="1"/>
      <c r="E43" s="1"/>
      <c r="F43" s="1"/>
      <c r="G43" s="1"/>
      <c r="H43" s="1"/>
      <c r="I43" s="1"/>
      <c r="J43" s="1"/>
      <c r="K43" s="1"/>
      <c r="L43" s="1"/>
      <c r="M43" s="1"/>
      <c r="N43" s="1"/>
      <c r="O43" s="1"/>
    </row>
  </sheetData>
  <sheetProtection algorithmName="SHA-512" hashValue="H0FEtQYjF2+gDGfeB3FGkdqmHXnot3v5hxyv/XxAOc8Yx/HJsTDsNQvpJhDfxxfpF0g72da7wbnVF3FxJcD2ag==" saltValue="dxiMbfQdyknIMOAGONYJYw==" spinCount="100000" sheet="1" selectLockedCells="1" selectUnlockedCell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locked="0" defaultSize="0" autoFill="0" autoLine="0" autoPict="0">
                <anchor moveWithCells="1">
                  <from>
                    <xdr:col>10</xdr:col>
                    <xdr:colOff>44450</xdr:colOff>
                    <xdr:row>4</xdr:row>
                    <xdr:rowOff>152400</xdr:rowOff>
                  </from>
                  <to>
                    <xdr:col>10</xdr:col>
                    <xdr:colOff>444500</xdr:colOff>
                    <xdr:row>6</xdr:row>
                    <xdr:rowOff>88900</xdr:rowOff>
                  </to>
                </anchor>
              </controlPr>
            </control>
          </mc:Choice>
        </mc:AlternateContent>
        <mc:AlternateContent xmlns:mc="http://schemas.openxmlformats.org/markup-compatibility/2006">
          <mc:Choice Requires="x14">
            <control shapeId="4098" r:id="rId4" name="Check Box 2">
              <controlPr locked="0" defaultSize="0" autoFill="0" autoLine="0" autoPict="0">
                <anchor moveWithCells="1">
                  <from>
                    <xdr:col>8</xdr:col>
                    <xdr:colOff>615950</xdr:colOff>
                    <xdr:row>7</xdr:row>
                    <xdr:rowOff>139700</xdr:rowOff>
                  </from>
                  <to>
                    <xdr:col>9</xdr:col>
                    <xdr:colOff>444500</xdr:colOff>
                    <xdr:row>9</xdr:row>
                    <xdr:rowOff>82550</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6</xdr:col>
                    <xdr:colOff>304800</xdr:colOff>
                    <xdr:row>10</xdr:row>
                    <xdr:rowOff>107950</xdr:rowOff>
                  </from>
                  <to>
                    <xdr:col>7</xdr:col>
                    <xdr:colOff>82550</xdr:colOff>
                    <xdr:row>12</xdr:row>
                    <xdr:rowOff>31750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146050</xdr:colOff>
                    <xdr:row>13</xdr:row>
                    <xdr:rowOff>63500</xdr:rowOff>
                  </from>
                  <to>
                    <xdr:col>1</xdr:col>
                    <xdr:colOff>546100</xdr:colOff>
                    <xdr:row>14</xdr:row>
                    <xdr:rowOff>177800</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14</xdr:col>
                    <xdr:colOff>177800</xdr:colOff>
                    <xdr:row>15</xdr:row>
                    <xdr:rowOff>0</xdr:rowOff>
                  </from>
                  <to>
                    <xdr:col>14</xdr:col>
                    <xdr:colOff>552450</xdr:colOff>
                    <xdr:row>16</xdr:row>
                    <xdr:rowOff>120650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8</xdr:col>
                    <xdr:colOff>609600</xdr:colOff>
                    <xdr:row>16</xdr:row>
                    <xdr:rowOff>146050</xdr:rowOff>
                  </from>
                  <to>
                    <xdr:col>9</xdr:col>
                    <xdr:colOff>336550</xdr:colOff>
                    <xdr:row>18</xdr:row>
                    <xdr:rowOff>76200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12</xdr:col>
                    <xdr:colOff>361950</xdr:colOff>
                    <xdr:row>20</xdr:row>
                    <xdr:rowOff>76200</xdr:rowOff>
                  </from>
                  <to>
                    <xdr:col>13</xdr:col>
                    <xdr:colOff>241300</xdr:colOff>
                    <xdr:row>22</xdr:row>
                    <xdr:rowOff>38100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12</xdr:col>
                    <xdr:colOff>298450</xdr:colOff>
                    <xdr:row>18</xdr:row>
                    <xdr:rowOff>107950</xdr:rowOff>
                  </from>
                  <to>
                    <xdr:col>13</xdr:col>
                    <xdr:colOff>12700</xdr:colOff>
                    <xdr:row>20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33FE-9061-4A44-9689-D702842BED69}">
  <sheetPr codeName="Sheet4"/>
  <dimension ref="A1:XFC31"/>
  <sheetViews>
    <sheetView showGridLines="0" zoomScale="90" zoomScaleNormal="90" workbookViewId="0">
      <selection activeCell="B21" sqref="B21"/>
    </sheetView>
  </sheetViews>
  <sheetFormatPr defaultColWidth="0" defaultRowHeight="0" customHeight="1" zeroHeight="1"/>
  <cols>
    <col min="1" max="1" width="44.85546875" customWidth="1"/>
    <col min="2" max="2" width="68.85546875" customWidth="1"/>
    <col min="3" max="3" width="1.85546875" hidden="1" customWidth="1"/>
    <col min="4" max="66" width="0" hidden="1" customWidth="1"/>
    <col min="67" max="16383" width="8.85546875" hidden="1" customWidth="1"/>
    <col min="16384" max="16384" width="2" customWidth="1"/>
  </cols>
  <sheetData>
    <row r="1" spans="1:66" s="65" customFormat="1" ht="39.6" customHeight="1">
      <c r="A1" s="167" t="s">
        <v>49</v>
      </c>
      <c r="B1" s="168"/>
    </row>
    <row r="2" spans="1:66" ht="17.45" customHeight="1">
      <c r="A2" s="66"/>
      <c r="B2" s="1"/>
    </row>
    <row r="3" spans="1:66" ht="9.9499999999999993" customHeight="1" thickBot="1">
      <c r="A3" s="1"/>
      <c r="B3" s="1"/>
    </row>
    <row r="4" spans="1:66" ht="207" customHeight="1" thickBot="1">
      <c r="A4" s="169" t="s">
        <v>50</v>
      </c>
      <c r="B4" s="170"/>
    </row>
    <row r="5" spans="1:66" s="1" customFormat="1" ht="11.45" customHeight="1" thickBot="1">
      <c r="A5" s="67"/>
      <c r="B5" s="63"/>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row>
    <row r="6" spans="1:66" s="68" customFormat="1" ht="26.1" customHeight="1" thickBot="1">
      <c r="A6" s="171" t="s">
        <v>51</v>
      </c>
      <c r="B6" s="172"/>
    </row>
    <row r="7" spans="1:66" ht="15.95" customHeight="1">
      <c r="B7" s="69" t="s">
        <v>52</v>
      </c>
    </row>
    <row r="8" spans="1:66" s="72" customFormat="1" ht="30.95" customHeight="1">
      <c r="A8" s="70" t="s">
        <v>53</v>
      </c>
      <c r="B8" s="71"/>
    </row>
    <row r="9" spans="1:66" s="72" customFormat="1" ht="28.5" customHeight="1">
      <c r="A9" s="70" t="s">
        <v>54</v>
      </c>
      <c r="B9" s="73"/>
    </row>
    <row r="10" spans="1:66" s="72" customFormat="1" ht="20.100000000000001" customHeight="1" thickBot="1">
      <c r="A10" s="74"/>
      <c r="B10" s="75"/>
    </row>
    <row r="11" spans="1:66" s="72" customFormat="1" ht="28.5" customHeight="1" thickBot="1">
      <c r="A11" s="171" t="s">
        <v>55</v>
      </c>
      <c r="B11" s="172"/>
    </row>
    <row r="12" spans="1:66" ht="14.45"/>
    <row r="13" spans="1:66" s="72" customFormat="1" ht="28.5" customHeight="1">
      <c r="A13" s="76" t="s">
        <v>56</v>
      </c>
      <c r="B13" s="77"/>
    </row>
    <row r="14" spans="1:66" s="72" customFormat="1" ht="28.5" customHeight="1">
      <c r="A14" s="76" t="s">
        <v>57</v>
      </c>
      <c r="B14" s="77"/>
    </row>
    <row r="15" spans="1:66" s="72" customFormat="1" ht="28.5" customHeight="1">
      <c r="A15" s="76" t="s">
        <v>58</v>
      </c>
      <c r="B15" s="77"/>
    </row>
    <row r="16" spans="1:66" s="72" customFormat="1" ht="28.5" customHeight="1">
      <c r="A16" s="76" t="s">
        <v>59</v>
      </c>
      <c r="B16" s="77"/>
    </row>
    <row r="17" spans="1:2" s="72" customFormat="1" ht="28.5" customHeight="1">
      <c r="A17" s="76" t="s">
        <v>60</v>
      </c>
      <c r="B17" s="77"/>
    </row>
    <row r="18" spans="1:2" s="72" customFormat="1" ht="28.5" customHeight="1">
      <c r="A18" s="76" t="s">
        <v>61</v>
      </c>
      <c r="B18" s="77"/>
    </row>
    <row r="19" spans="1:2" s="72" customFormat="1" ht="33.6" customHeight="1">
      <c r="A19" s="78" t="s">
        <v>62</v>
      </c>
      <c r="B19" s="77"/>
    </row>
    <row r="20" spans="1:2" s="72" customFormat="1" ht="33.6" customHeight="1">
      <c r="A20" s="78" t="s">
        <v>63</v>
      </c>
      <c r="B20" s="77"/>
    </row>
    <row r="21" spans="1:2" s="72" customFormat="1" ht="31.5" customHeight="1">
      <c r="A21" s="76" t="s">
        <v>64</v>
      </c>
      <c r="B21" s="77"/>
    </row>
    <row r="22" spans="1:2" s="80" customFormat="1" ht="12.75" customHeight="1" thickBot="1">
      <c r="A22" s="79"/>
      <c r="B22" s="79"/>
    </row>
    <row r="23" spans="1:2" s="80" customFormat="1" ht="36" customHeight="1" thickBot="1">
      <c r="A23" s="171" t="s">
        <v>65</v>
      </c>
      <c r="B23" s="172"/>
    </row>
    <row r="24" spans="1:2" s="80" customFormat="1" ht="35.1" customHeight="1">
      <c r="A24" s="76" t="s">
        <v>66</v>
      </c>
      <c r="B24" s="81"/>
    </row>
    <row r="25" spans="1:2" ht="21.6" customHeight="1"/>
    <row r="26" spans="1:2" s="65" customFormat="1" ht="38.1" customHeight="1">
      <c r="A26" s="166" t="s">
        <v>67</v>
      </c>
      <c r="B26" s="166"/>
    </row>
    <row r="27" spans="1:2" s="83" customFormat="1" ht="20.45" hidden="1" customHeight="1">
      <c r="A27" s="82"/>
      <c r="B27" s="82"/>
    </row>
    <row r="28" spans="1:2" ht="14.45"/>
    <row r="29" spans="1:2" ht="14.45"/>
    <row r="30" spans="1:2" ht="14.45"/>
    <row r="31" spans="1:2" ht="14.45"/>
  </sheetData>
  <sheetProtection algorithmName="SHA-512" hashValue="nRZ5dXKhkUroyoaJTHXAlROvXdmAbI71wftBVev1bBj9YRGytW9CYYRhDyXTSbBWvAiKWvP2Wmhom5AowEJbLQ==" saltValue="GvNBr7kfOZIgbPgFP0KizQ==" spinCount="100000" sheet="1" selectLockedCells="1"/>
  <mergeCells count="6">
    <mergeCell ref="A26:B26"/>
    <mergeCell ref="A1:B1"/>
    <mergeCell ref="A4:B4"/>
    <mergeCell ref="A6:B6"/>
    <mergeCell ref="A11:B11"/>
    <mergeCell ref="A23:B23"/>
  </mergeCells>
  <conditionalFormatting sqref="B9">
    <cfRule type="expression" dxfId="23" priority="2">
      <formula>ISBLANK(B9)</formula>
    </cfRule>
  </conditionalFormatting>
  <conditionalFormatting sqref="B8">
    <cfRule type="expression" dxfId="22" priority="1">
      <formula>ISBLANK(B8)</formula>
    </cfRule>
  </conditionalFormatting>
  <conditionalFormatting sqref="B24">
    <cfRule type="expression" dxfId="21" priority="3">
      <formula>ISBLANK(B24:B33)</formula>
    </cfRule>
  </conditionalFormatting>
  <conditionalFormatting sqref="B21">
    <cfRule type="expression" dxfId="20" priority="5">
      <formula>ISBLANK(B21:B34)</formula>
    </cfRule>
  </conditionalFormatting>
  <conditionalFormatting sqref="B19:B20 B13:B14">
    <cfRule type="expression" dxfId="19" priority="8">
      <formula>ISBLANK(B13:B25)</formula>
    </cfRule>
  </conditionalFormatting>
  <conditionalFormatting sqref="B15:B18">
    <cfRule type="expression" dxfId="18" priority="11">
      <formula>ISBLANK(B15:B26)</formula>
    </cfRule>
  </conditionalFormatting>
  <dataValidations count="4">
    <dataValidation type="list" allowBlank="1" showInputMessage="1" showErrorMessage="1" sqref="B9" xr:uid="{206E59DF-56EF-4404-B4B4-F88DFAAC23AC}">
      <formula1>"2022-23, 2023-24, 2024-25, 2025-26, 2026-27"</formula1>
    </dataValidation>
    <dataValidation type="list" allowBlank="1" showInputMessage="1" showErrorMessage="1" prompt="The minimum survival rate of 75% applies to every site. If you answer nol, include additional information about which sites incurred losses above 25%, and if you intend to restock in the email accompanying your claim submission. " sqref="B24" xr:uid="{D1BDE469-4A06-42B9-90A2-048512626E57}">
      <formula1>"Yes, No"</formula1>
    </dataValidation>
    <dataValidation allowBlank="1" showInputMessage="1" showErrorMessage="1" prompt="The name of this person must match that of the person who has signed the other documents/or be the appointed signatory, i.e. the Lead Applicant themselves or a senior responsible officer . " sqref="B14" xr:uid="{086CCC51-A353-4E44-85E3-BD1190FA3ABB}"/>
    <dataValidation type="list" allowBlank="1" showInputMessage="1" showErrorMessage="1" prompt="If answering yes, please explain in your accompanying email that either a. your recovery plan enables the tree planting to be undertaken, and/or; b. planting is part of the LA’s planned spending." sqref="B21" xr:uid="{C4420FCF-7602-4474-A345-761575DE54CD}">
      <formula1>"Yes,No"</formula1>
    </dataValidation>
  </dataValidations>
  <pageMargins left="0.43307086614173229" right="0.23622047244094491" top="0.35433070866141736" bottom="0.15748031496062992" header="0.31496062992125984" footer="0.31496062992125984"/>
  <pageSetup paperSize="9" scale="9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8696-2BE2-4A99-AA31-FDB79E1B0029}">
  <sheetPr codeName="Sheet5"/>
  <dimension ref="A1:XFD55"/>
  <sheetViews>
    <sheetView showGridLines="0" topLeftCell="A5" zoomScale="85" zoomScaleNormal="85" workbookViewId="0">
      <selection activeCell="F14" sqref="F14:G14"/>
    </sheetView>
  </sheetViews>
  <sheetFormatPr defaultColWidth="0" defaultRowHeight="14.45"/>
  <cols>
    <col min="1" max="1" width="23.85546875" customWidth="1"/>
    <col min="2" max="2" width="24.85546875" customWidth="1"/>
    <col min="3" max="3" width="10.42578125" customWidth="1"/>
    <col min="4" max="4" width="20.85546875" customWidth="1"/>
    <col min="5" max="5" width="22" customWidth="1"/>
    <col min="6" max="6" width="16.140625" customWidth="1"/>
    <col min="7" max="7" width="10.5703125" customWidth="1"/>
    <col min="8" max="8" width="0" hidden="1" customWidth="1"/>
    <col min="9" max="9" width="8.85546875" hidden="1" customWidth="1"/>
    <col min="10" max="16384" width="8.85546875" hidden="1"/>
  </cols>
  <sheetData>
    <row r="1" spans="1:9" s="65" customFormat="1" ht="39.6" customHeight="1">
      <c r="A1" s="167" t="s">
        <v>68</v>
      </c>
      <c r="B1" s="167"/>
      <c r="C1" s="167"/>
      <c r="D1" s="167"/>
      <c r="E1" s="167"/>
      <c r="F1" s="167"/>
      <c r="G1" s="167"/>
      <c r="I1" s="65" t="s">
        <v>69</v>
      </c>
    </row>
    <row r="2" spans="1:9" s="65" customFormat="1" ht="14.45" customHeight="1">
      <c r="A2" s="84"/>
      <c r="B2" s="84"/>
      <c r="C2" s="84"/>
      <c r="D2" s="84"/>
      <c r="E2" s="84"/>
      <c r="F2" s="84"/>
      <c r="G2" s="84"/>
    </row>
    <row r="3" spans="1:9" s="68" customFormat="1" ht="43.5" customHeight="1">
      <c r="A3" s="186" t="s">
        <v>70</v>
      </c>
      <c r="B3" s="186"/>
      <c r="C3" s="186"/>
      <c r="D3" s="186"/>
      <c r="E3" s="186"/>
      <c r="F3" s="186"/>
      <c r="G3" s="186"/>
    </row>
    <row r="4" spans="1:9" ht="6.6" customHeight="1">
      <c r="A4" s="85"/>
      <c r="G4" s="86"/>
    </row>
    <row r="5" spans="1:9" ht="18" customHeight="1">
      <c r="A5" s="174" t="s">
        <v>71</v>
      </c>
      <c r="B5" s="176"/>
      <c r="C5" s="187"/>
      <c r="D5" s="187"/>
      <c r="E5" s="187"/>
      <c r="F5" s="187"/>
      <c r="G5" s="187"/>
    </row>
    <row r="6" spans="1:9" ht="6" customHeight="1">
      <c r="A6" s="87"/>
      <c r="G6" s="86"/>
    </row>
    <row r="7" spans="1:9" ht="1.5" customHeight="1">
      <c r="A7" s="87"/>
      <c r="G7" s="86"/>
    </row>
    <row r="8" spans="1:9" hidden="1">
      <c r="A8" s="87"/>
      <c r="G8" s="86"/>
    </row>
    <row r="9" spans="1:9" ht="6.6" customHeight="1">
      <c r="A9" s="188"/>
      <c r="B9" s="189"/>
      <c r="C9" s="189"/>
      <c r="D9" s="189"/>
      <c r="E9" s="189"/>
      <c r="F9" s="189"/>
      <c r="G9" s="190"/>
    </row>
    <row r="10" spans="1:9" ht="24.6" customHeight="1">
      <c r="A10" s="185" t="s">
        <v>72</v>
      </c>
      <c r="B10" s="185"/>
      <c r="C10" s="185"/>
      <c r="D10" s="185"/>
      <c r="E10" s="185"/>
      <c r="F10" s="185"/>
      <c r="G10" s="185"/>
    </row>
    <row r="11" spans="1:9" ht="11.25" customHeight="1">
      <c r="A11" s="87"/>
      <c r="G11" s="86"/>
    </row>
    <row r="12" spans="1:9" ht="28.5" customHeight="1">
      <c r="A12" s="173" t="s">
        <v>73</v>
      </c>
      <c r="B12" s="173"/>
      <c r="C12" s="173"/>
      <c r="D12" s="173"/>
      <c r="E12" s="182"/>
      <c r="F12" s="182"/>
      <c r="G12" s="182"/>
    </row>
    <row r="13" spans="1:9" ht="29.1" customHeight="1">
      <c r="A13" s="173" t="s">
        <v>74</v>
      </c>
      <c r="B13" s="173"/>
      <c r="C13" s="173"/>
      <c r="D13" s="173"/>
      <c r="E13" s="173"/>
      <c r="F13" s="182"/>
      <c r="G13" s="182"/>
    </row>
    <row r="14" spans="1:9" ht="33.950000000000003" customHeight="1">
      <c r="A14" s="173" t="s">
        <v>75</v>
      </c>
      <c r="B14" s="173"/>
      <c r="C14" s="173"/>
      <c r="D14" s="173"/>
      <c r="E14" s="173"/>
      <c r="F14" s="182"/>
      <c r="G14" s="182"/>
    </row>
    <row r="15" spans="1:9" ht="47.45" customHeight="1">
      <c r="A15" s="173" t="s">
        <v>76</v>
      </c>
      <c r="B15" s="173"/>
      <c r="C15" s="173"/>
      <c r="D15" s="173"/>
      <c r="E15" s="173"/>
      <c r="F15" s="182"/>
      <c r="G15" s="182"/>
    </row>
    <row r="16" spans="1:9" ht="8.1" customHeight="1">
      <c r="A16" s="88"/>
      <c r="B16" s="89"/>
      <c r="C16" s="89"/>
      <c r="D16" s="89"/>
      <c r="E16" s="89"/>
      <c r="F16" s="183"/>
      <c r="G16" s="184"/>
    </row>
    <row r="17" spans="1:7 16384:16384" ht="54.95" customHeight="1">
      <c r="A17" s="173" t="s">
        <v>77</v>
      </c>
      <c r="B17" s="173"/>
      <c r="C17" s="173"/>
      <c r="D17" s="173"/>
      <c r="E17" s="173"/>
      <c r="F17" s="182"/>
      <c r="G17" s="182"/>
    </row>
    <row r="18" spans="1:7 16384:16384" ht="54" customHeight="1">
      <c r="A18" s="173" t="s">
        <v>78</v>
      </c>
      <c r="B18" s="173"/>
      <c r="C18" s="173"/>
      <c r="D18" s="173"/>
      <c r="E18" s="173"/>
      <c r="F18" s="182"/>
      <c r="G18" s="182"/>
    </row>
    <row r="19" spans="1:7 16384:16384" ht="39.950000000000003" customHeight="1">
      <c r="A19" s="174" t="s">
        <v>79</v>
      </c>
      <c r="B19" s="175"/>
      <c r="C19" s="175"/>
      <c r="D19" s="175"/>
      <c r="E19" s="176"/>
      <c r="F19" s="177">
        <f>E55</f>
        <v>0</v>
      </c>
      <c r="G19" s="177"/>
    </row>
    <row r="20" spans="1:7 16384:16384" ht="123" customHeight="1">
      <c r="A20" s="173" t="s">
        <v>80</v>
      </c>
      <c r="B20" s="173"/>
      <c r="C20" s="173"/>
      <c r="D20" s="173"/>
      <c r="E20" s="173"/>
      <c r="F20" s="177">
        <f>IF(F19/2&lt;=F17/2,F19-F18,F17-F18)</f>
        <v>0</v>
      </c>
      <c r="G20" s="177"/>
      <c r="XFD20" s="90">
        <f>SUM(F20:XFC20)</f>
        <v>0</v>
      </c>
    </row>
    <row r="21" spans="1:7 16384:16384" ht="30" customHeight="1">
      <c r="A21" s="173" t="s">
        <v>81</v>
      </c>
      <c r="B21" s="173"/>
      <c r="C21" s="173"/>
      <c r="D21" s="173"/>
      <c r="E21" s="173"/>
      <c r="F21" s="178" t="str">
        <f>IF(F19&gt;F17,"Yes","No")</f>
        <v>No</v>
      </c>
      <c r="G21" s="179"/>
    </row>
    <row r="22" spans="1:7 16384:16384" ht="57.95" customHeight="1">
      <c r="A22" s="175" t="s">
        <v>82</v>
      </c>
      <c r="B22" s="175"/>
      <c r="C22" s="175"/>
      <c r="D22" s="175"/>
      <c r="E22" s="175"/>
      <c r="F22" s="178">
        <f>IF(F20&lt;0,ABS(F20),0)</f>
        <v>0</v>
      </c>
      <c r="G22" s="178"/>
    </row>
    <row r="23" spans="1:7 16384:16384">
      <c r="A23" s="180"/>
      <c r="B23" s="181"/>
      <c r="C23" s="181"/>
      <c r="D23" s="181"/>
      <c r="E23" s="181"/>
      <c r="F23" s="89"/>
      <c r="G23" s="91"/>
    </row>
    <row r="24" spans="1:7 16384:16384" ht="56.25" customHeight="1">
      <c r="A24" s="173" t="s">
        <v>83</v>
      </c>
      <c r="B24" s="173"/>
      <c r="C24" s="173"/>
      <c r="D24" s="173"/>
      <c r="E24" s="173"/>
      <c r="F24" s="92"/>
      <c r="G24" s="93"/>
    </row>
    <row r="25" spans="1:7 16384:16384">
      <c r="A25" s="94" t="s">
        <v>84</v>
      </c>
      <c r="B25" s="95" t="s">
        <v>85</v>
      </c>
      <c r="C25" s="96" t="s">
        <v>86</v>
      </c>
      <c r="D25" s="95" t="s">
        <v>87</v>
      </c>
      <c r="E25" s="96" t="s">
        <v>88</v>
      </c>
      <c r="F25" s="89"/>
      <c r="G25" s="91"/>
    </row>
    <row r="26" spans="1:7 16384:16384" ht="34.5" customHeight="1">
      <c r="A26" s="97" t="s">
        <v>89</v>
      </c>
      <c r="B26" s="98" t="s">
        <v>90</v>
      </c>
      <c r="C26" s="99" t="s">
        <v>91</v>
      </c>
      <c r="D26" s="100" t="s">
        <v>92</v>
      </c>
      <c r="E26" s="99" t="s">
        <v>93</v>
      </c>
      <c r="F26" s="89"/>
      <c r="G26" s="91"/>
    </row>
    <row r="27" spans="1:7 16384:16384" ht="15.6">
      <c r="A27" s="101" t="s">
        <v>94</v>
      </c>
      <c r="B27" s="102" t="s">
        <v>95</v>
      </c>
      <c r="C27" s="103">
        <v>1.5</v>
      </c>
      <c r="D27" s="104">
        <v>250</v>
      </c>
      <c r="E27" s="105">
        <v>375</v>
      </c>
      <c r="F27" s="89"/>
      <c r="G27" s="91"/>
    </row>
    <row r="28" spans="1:7 16384:16384" ht="48.95" customHeight="1">
      <c r="A28" s="106" t="s">
        <v>96</v>
      </c>
      <c r="B28" s="107" t="s">
        <v>95</v>
      </c>
      <c r="C28" s="108">
        <v>0</v>
      </c>
      <c r="D28" s="156">
        <f>SUM('Planting Information'!K37,'Planting Information'!K19)</f>
        <v>0</v>
      </c>
      <c r="E28" s="109">
        <f t="shared" ref="E28:E30" si="0">C28*D28</f>
        <v>0</v>
      </c>
      <c r="F28" s="110"/>
      <c r="G28" s="111"/>
    </row>
    <row r="29" spans="1:7 16384:16384" ht="62.1" customHeight="1">
      <c r="A29" s="112" t="s">
        <v>97</v>
      </c>
      <c r="B29" s="107" t="s">
        <v>95</v>
      </c>
      <c r="C29" s="108">
        <v>0</v>
      </c>
      <c r="D29" s="156">
        <f>SUM('Planting Information'!J19,'Planting Information'!J37)</f>
        <v>0</v>
      </c>
      <c r="E29" s="109">
        <f t="shared" si="0"/>
        <v>0</v>
      </c>
      <c r="F29" s="110"/>
      <c r="G29" s="111"/>
    </row>
    <row r="30" spans="1:7 16384:16384" ht="46.5" customHeight="1">
      <c r="A30" s="106" t="s">
        <v>98</v>
      </c>
      <c r="B30" s="107" t="s">
        <v>95</v>
      </c>
      <c r="C30" s="108">
        <v>0</v>
      </c>
      <c r="D30" s="156">
        <f>SUM('Planting Information'!I19,'Planting Information'!I37)</f>
        <v>0</v>
      </c>
      <c r="E30" s="109">
        <f t="shared" si="0"/>
        <v>0</v>
      </c>
      <c r="F30" s="110"/>
      <c r="G30" s="111"/>
    </row>
    <row r="31" spans="1:7 16384:16384">
      <c r="A31" s="113"/>
      <c r="B31" s="114"/>
      <c r="C31" s="115" t="s">
        <v>10</v>
      </c>
      <c r="D31" s="116">
        <f>SUM(D28:D30)</f>
        <v>0</v>
      </c>
      <c r="E31" s="117">
        <f>SUM(E28:E30)</f>
        <v>0</v>
      </c>
      <c r="F31" s="110"/>
      <c r="G31" s="111"/>
    </row>
    <row r="32" spans="1:7 16384:16384">
      <c r="A32" s="118"/>
      <c r="B32" s="110"/>
      <c r="C32" s="119"/>
      <c r="D32" s="120"/>
      <c r="E32" s="121"/>
      <c r="F32" s="110"/>
      <c r="G32" s="111"/>
    </row>
    <row r="33" spans="1:7" ht="53.25" customHeight="1">
      <c r="A33" s="173" t="s">
        <v>99</v>
      </c>
      <c r="B33" s="173"/>
      <c r="C33" s="173"/>
      <c r="D33" s="173"/>
      <c r="E33" s="173"/>
      <c r="F33" s="110"/>
      <c r="G33" s="111"/>
    </row>
    <row r="34" spans="1:7">
      <c r="A34" s="122" t="s">
        <v>84</v>
      </c>
      <c r="B34" s="123" t="s">
        <v>85</v>
      </c>
      <c r="C34" s="124" t="s">
        <v>86</v>
      </c>
      <c r="D34" s="123" t="s">
        <v>87</v>
      </c>
      <c r="E34" s="124" t="s">
        <v>88</v>
      </c>
      <c r="F34" s="125"/>
      <c r="G34" s="126"/>
    </row>
    <row r="35" spans="1:7" ht="35.450000000000003" customHeight="1">
      <c r="A35" s="127" t="s">
        <v>89</v>
      </c>
      <c r="B35" s="161" t="s">
        <v>90</v>
      </c>
      <c r="C35" s="128" t="s">
        <v>91</v>
      </c>
      <c r="D35" s="129" t="s">
        <v>92</v>
      </c>
      <c r="E35" s="128" t="s">
        <v>93</v>
      </c>
      <c r="F35" s="125"/>
      <c r="G35" s="126"/>
    </row>
    <row r="36" spans="1:7">
      <c r="A36" s="130">
        <f>'Planting Information'!F43</f>
        <v>0</v>
      </c>
      <c r="B36" s="131"/>
      <c r="C36" s="132"/>
      <c r="D36" s="133">
        <f>'Planting Information'!G43</f>
        <v>0</v>
      </c>
      <c r="E36" s="134">
        <f>D36*C36</f>
        <v>0</v>
      </c>
      <c r="F36" s="125"/>
      <c r="G36" s="126"/>
    </row>
    <row r="37" spans="1:7">
      <c r="A37" s="130">
        <f>'Planting Information'!F44</f>
        <v>0</v>
      </c>
      <c r="B37" s="131"/>
      <c r="C37" s="132"/>
      <c r="D37" s="133">
        <f>'Planting Information'!G44</f>
        <v>0</v>
      </c>
      <c r="E37" s="134">
        <f t="shared" ref="E37:E42" si="1">D37*C37</f>
        <v>0</v>
      </c>
      <c r="F37" s="125"/>
      <c r="G37" s="126"/>
    </row>
    <row r="38" spans="1:7">
      <c r="A38" s="130">
        <f>'Planting Information'!F45</f>
        <v>0</v>
      </c>
      <c r="B38" s="131"/>
      <c r="C38" s="132"/>
      <c r="D38" s="133">
        <f>'Planting Information'!G45</f>
        <v>0</v>
      </c>
      <c r="E38" s="134">
        <f t="shared" si="1"/>
        <v>0</v>
      </c>
      <c r="F38" s="125"/>
      <c r="G38" s="126"/>
    </row>
    <row r="39" spans="1:7">
      <c r="A39" s="130">
        <f>'Planting Information'!F46</f>
        <v>0</v>
      </c>
      <c r="B39" s="131"/>
      <c r="C39" s="132"/>
      <c r="D39" s="133">
        <f>'Planting Information'!G46</f>
        <v>0</v>
      </c>
      <c r="E39" s="134">
        <f t="shared" si="1"/>
        <v>0</v>
      </c>
      <c r="F39" s="125"/>
      <c r="G39" s="126"/>
    </row>
    <row r="40" spans="1:7">
      <c r="A40" s="130">
        <f>'Planting Information'!F47</f>
        <v>0</v>
      </c>
      <c r="B40" s="131"/>
      <c r="C40" s="132"/>
      <c r="D40" s="133">
        <f>'Planting Information'!G47</f>
        <v>0</v>
      </c>
      <c r="E40" s="134">
        <f t="shared" si="1"/>
        <v>0</v>
      </c>
      <c r="F40" s="125"/>
      <c r="G40" s="126"/>
    </row>
    <row r="41" spans="1:7">
      <c r="A41" s="130">
        <f>'Planting Information'!F48</f>
        <v>0</v>
      </c>
      <c r="B41" s="131"/>
      <c r="C41" s="132"/>
      <c r="D41" s="133">
        <f>'Planting Information'!G48</f>
        <v>0</v>
      </c>
      <c r="E41" s="134">
        <f t="shared" si="1"/>
        <v>0</v>
      </c>
      <c r="F41" s="125"/>
      <c r="G41" s="126"/>
    </row>
    <row r="42" spans="1:7">
      <c r="A42" s="130">
        <f>'Planting Information'!F49</f>
        <v>0</v>
      </c>
      <c r="B42" s="131"/>
      <c r="C42" s="132"/>
      <c r="D42" s="133">
        <f>'Planting Information'!G49</f>
        <v>0</v>
      </c>
      <c r="E42" s="134">
        <f t="shared" si="1"/>
        <v>0</v>
      </c>
      <c r="F42" s="125"/>
      <c r="G42" s="126"/>
    </row>
    <row r="43" spans="1:7">
      <c r="A43" s="130">
        <f>'Planting Information'!F50</f>
        <v>0</v>
      </c>
      <c r="B43" s="131"/>
      <c r="C43" s="132"/>
      <c r="D43" s="133">
        <f>'Planting Information'!G50</f>
        <v>0</v>
      </c>
      <c r="E43" s="134">
        <f t="shared" ref="E43:E51" si="2">D43*C43</f>
        <v>0</v>
      </c>
      <c r="F43" s="125"/>
      <c r="G43" s="126"/>
    </row>
    <row r="44" spans="1:7">
      <c r="A44" s="130">
        <f>'Planting Information'!F51</f>
        <v>0</v>
      </c>
      <c r="B44" s="131"/>
      <c r="C44" s="132"/>
      <c r="D44" s="133">
        <f>'Planting Information'!G51</f>
        <v>0</v>
      </c>
      <c r="E44" s="134">
        <f t="shared" si="2"/>
        <v>0</v>
      </c>
      <c r="F44" s="125"/>
      <c r="G44" s="126"/>
    </row>
    <row r="45" spans="1:7">
      <c r="A45" s="130">
        <f>'Planting Information'!F52</f>
        <v>0</v>
      </c>
      <c r="B45" s="131"/>
      <c r="C45" s="132"/>
      <c r="D45" s="133">
        <f>'Planting Information'!G52</f>
        <v>0</v>
      </c>
      <c r="E45" s="134">
        <f t="shared" si="2"/>
        <v>0</v>
      </c>
    </row>
    <row r="46" spans="1:7" ht="14.45" customHeight="1">
      <c r="A46" s="130">
        <f>'Planting Information'!F53</f>
        <v>0</v>
      </c>
      <c r="B46" s="131"/>
      <c r="C46" s="132"/>
      <c r="D46" s="133">
        <f>'Planting Information'!G53</f>
        <v>0</v>
      </c>
      <c r="E46" s="134">
        <f t="shared" si="2"/>
        <v>0</v>
      </c>
    </row>
    <row r="47" spans="1:7" ht="15" customHeight="1">
      <c r="A47" s="130">
        <f>'Planting Information'!F54</f>
        <v>0</v>
      </c>
      <c r="B47" s="157"/>
      <c r="C47" s="132"/>
      <c r="D47" s="158">
        <f>'Planting Information'!G54</f>
        <v>0</v>
      </c>
      <c r="E47" s="159">
        <f t="shared" si="2"/>
        <v>0</v>
      </c>
    </row>
    <row r="48" spans="1:7" ht="15" customHeight="1">
      <c r="A48" s="130">
        <f>'Planting Information'!F55</f>
        <v>0</v>
      </c>
      <c r="B48" s="157"/>
      <c r="C48" s="132"/>
      <c r="D48" s="158">
        <f>'Planting Information'!G55</f>
        <v>0</v>
      </c>
      <c r="E48" s="159">
        <f t="shared" si="2"/>
        <v>0</v>
      </c>
    </row>
    <row r="49" spans="1:6">
      <c r="A49" s="130">
        <f>'Planting Information'!F56</f>
        <v>0</v>
      </c>
      <c r="B49" s="157"/>
      <c r="C49" s="132"/>
      <c r="D49" s="158">
        <f>'Planting Information'!G56</f>
        <v>0</v>
      </c>
      <c r="E49" s="159">
        <f t="shared" si="2"/>
        <v>0</v>
      </c>
    </row>
    <row r="50" spans="1:6">
      <c r="A50" s="130">
        <f>'Planting Information'!F57</f>
        <v>0</v>
      </c>
      <c r="B50" s="157"/>
      <c r="C50" s="132"/>
      <c r="D50" s="158">
        <f>'Planting Information'!G57</f>
        <v>0</v>
      </c>
      <c r="E50" s="159">
        <f t="shared" si="2"/>
        <v>0</v>
      </c>
      <c r="F50" s="148"/>
    </row>
    <row r="51" spans="1:6">
      <c r="A51" s="130">
        <f>'Planting Information'!F58</f>
        <v>0</v>
      </c>
      <c r="B51" s="157"/>
      <c r="C51" s="132"/>
      <c r="D51" s="158">
        <f>'Planting Information'!G58</f>
        <v>0</v>
      </c>
      <c r="E51" s="159">
        <f t="shared" si="2"/>
        <v>0</v>
      </c>
    </row>
    <row r="52" spans="1:6" ht="15" thickBot="1">
      <c r="A52" s="135"/>
      <c r="B52" s="136"/>
      <c r="C52" s="136"/>
      <c r="D52" s="137" t="s">
        <v>100</v>
      </c>
      <c r="E52" s="138">
        <f>SUM(E36:E51)</f>
        <v>0</v>
      </c>
    </row>
    <row r="53" spans="1:6" ht="15.6">
      <c r="A53" s="136"/>
      <c r="B53" s="136"/>
      <c r="C53" s="136"/>
      <c r="D53" s="139"/>
      <c r="E53" s="140"/>
    </row>
    <row r="54" spans="1:6">
      <c r="A54" s="88"/>
      <c r="B54" s="89"/>
      <c r="C54" s="89"/>
      <c r="D54" s="89"/>
      <c r="E54" s="141" t="s">
        <v>101</v>
      </c>
    </row>
    <row r="55" spans="1:6">
      <c r="A55" s="173" t="s">
        <v>102</v>
      </c>
      <c r="B55" s="173"/>
      <c r="C55" s="173"/>
      <c r="D55" s="173"/>
      <c r="E55" s="142">
        <f>E31+E52</f>
        <v>0</v>
      </c>
    </row>
  </sheetData>
  <sheetProtection algorithmName="SHA-512" hashValue="mJusQfP6MBHOKj2gZRz/oQxa4khGBKQSgDdcZQPspOx3mQFvtfHrz4jKLGSsFgX1N5JPdrXC1H6iBmuov5TanQ==" saltValue="kiLjMyN3Ud2uFZaNajkAdA==" spinCount="100000" sheet="1" selectLockedCells="1"/>
  <mergeCells count="31">
    <mergeCell ref="A12:D12"/>
    <mergeCell ref="E12:G12"/>
    <mergeCell ref="A13:E13"/>
    <mergeCell ref="F13:G13"/>
    <mergeCell ref="A14:E14"/>
    <mergeCell ref="F14:G14"/>
    <mergeCell ref="A10:G10"/>
    <mergeCell ref="A1:G1"/>
    <mergeCell ref="A3:G3"/>
    <mergeCell ref="A5:B5"/>
    <mergeCell ref="C5:G5"/>
    <mergeCell ref="A9:G9"/>
    <mergeCell ref="F20:G20"/>
    <mergeCell ref="A21:E21"/>
    <mergeCell ref="F21:G21"/>
    <mergeCell ref="A23:E23"/>
    <mergeCell ref="F15:G15"/>
    <mergeCell ref="F16:G16"/>
    <mergeCell ref="A17:E17"/>
    <mergeCell ref="F17:G17"/>
    <mergeCell ref="F19:G19"/>
    <mergeCell ref="F22:G22"/>
    <mergeCell ref="A18:E18"/>
    <mergeCell ref="F18:G18"/>
    <mergeCell ref="A15:E15"/>
    <mergeCell ref="A24:E24"/>
    <mergeCell ref="A33:E33"/>
    <mergeCell ref="A55:D55"/>
    <mergeCell ref="A19:E19"/>
    <mergeCell ref="A22:E22"/>
    <mergeCell ref="A20:E20"/>
  </mergeCells>
  <conditionalFormatting sqref="F21:G21 C5 F17 F20 F13:F15 F22">
    <cfRule type="expression" dxfId="17" priority="10">
      <formula>ISBLANK(C5)</formula>
    </cfRule>
  </conditionalFormatting>
  <conditionalFormatting sqref="F21:G21 F22">
    <cfRule type="containsText" dxfId="16" priority="3" operator="containsText" text="Yes">
      <formula>NOT(ISERROR(SEARCH("Yes",F21)))</formula>
    </cfRule>
    <cfRule type="expression" dxfId="15" priority="9">
      <formula>ISBLANK(F21)</formula>
    </cfRule>
  </conditionalFormatting>
  <conditionalFormatting sqref="F21:G21 F22">
    <cfRule type="cellIs" dxfId="14" priority="8" operator="lessThan">
      <formula>0</formula>
    </cfRule>
  </conditionalFormatting>
  <conditionalFormatting sqref="F18:F19">
    <cfRule type="expression" dxfId="13" priority="7">
      <formula>ISBLANK(F18)</formula>
    </cfRule>
  </conditionalFormatting>
  <conditionalFormatting sqref="F18:F19">
    <cfRule type="expression" dxfId="12" priority="6">
      <formula>ISBLANK(F18)</formula>
    </cfRule>
  </conditionalFormatting>
  <conditionalFormatting sqref="E12">
    <cfRule type="expression" dxfId="11" priority="5">
      <formula>ISBLANK(E12)</formula>
    </cfRule>
  </conditionalFormatting>
  <conditionalFormatting sqref="E55">
    <cfRule type="expression" dxfId="10" priority="4">
      <formula>ISBLANK(E55)</formula>
    </cfRule>
  </conditionalFormatting>
  <conditionalFormatting sqref="F22:G22">
    <cfRule type="cellIs" dxfId="9" priority="1" operator="greaterThan">
      <formula>0</formula>
    </cfRule>
    <cfRule type="cellIs" dxfId="8" priority="2" operator="greaterThan">
      <formula>0</formula>
    </cfRule>
  </conditionalFormatting>
  <dataValidations count="8">
    <dataValidation allowBlank="1" showInputMessage="1" showErrorMessage="1" sqref="F21:F22 G21" xr:uid="{F3E1DE91-843C-4E67-9846-E8B5452103CA}"/>
    <dataValidation type="list" allowBlank="1" showInputMessage="1" showErrorMessage="1" sqref="F15:G15" xr:uid="{40F1B3FC-BB63-43A4-8AED-AE599E606261}">
      <formula1>"Full Claim,Partial Claim"</formula1>
    </dataValidation>
    <dataValidation type="list" allowBlank="1" showInputMessage="1" showErrorMessage="1" prompt="Only applies to Claim 4." sqref="F13:G13" xr:uid="{72256E6A-8FC2-4A43-924D-E158F7B37C7A}">
      <formula1>"Yes, No"</formula1>
    </dataValidation>
    <dataValidation type="list" allowBlank="1" showInputMessage="1" showErrorMessage="1" sqref="C5:G5" xr:uid="{A66AB6B8-7E0B-487A-A77C-24F2BE5978C3}">
      <formula1>"Y (please complete the form below), N"</formula1>
    </dataValidation>
    <dataValidation type="list" allowBlank="1" showInputMessage="1" showErrorMessage="1" sqref="E12" xr:uid="{453B0F5C-7591-470D-9CF4-AEB1DDCD5F1C}">
      <formula1>"Claim 2 Capital Costs (Post Planting YR 1), Claim 4 Capital Costs if applicable (2 year agreement - Post Planting YR 2)"</formula1>
    </dataValidation>
    <dataValidation allowBlank="1" showInputMessage="1" showErrorMessage="1" prompt="The amount in this cell is the total amount of this post planting claim. It will calculate the total expenditure this FY minus your Claim 1 or 3 value. If sufficient funds available this is valid. If not, this will limit to the max available." sqref="F20:G20" xr:uid="{014F1E3C-DD28-4915-ABF2-D7A83AA73937}"/>
    <dataValidation type="list" allowBlank="1" showInputMessage="1" showErrorMessage="1" prompt="If answering 'Yes', please use the updated claim schedule from your Amendment Letter to inform values below. If answering 'No', use Offer/GD letter claim values and there may be a delay to processing while an Amendment is done." sqref="F14:G14" xr:uid="{A903C924-4A17-4305-B521-180F7261C36D}">
      <formula1>"Yes,No"</formula1>
    </dataValidation>
    <dataValidation allowBlank="1" showInputMessage="1" showErrorMessage="1" prompt="This draws from the total tree and capital item costs for this financial year entered in the tables below." sqref="F19:G19" xr:uid="{2097794A-C6A4-4C67-AFAE-23B4EBFDCFA7}"/>
  </dataValidation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D028-CA99-4745-9A46-7DD400FC136B}">
  <sheetPr codeName="Sheet8"/>
  <dimension ref="A1:M41"/>
  <sheetViews>
    <sheetView tabSelected="1" topLeftCell="A3" workbookViewId="0">
      <selection activeCell="A12" sqref="A12:B29"/>
    </sheetView>
  </sheetViews>
  <sheetFormatPr defaultRowHeight="14.45"/>
  <cols>
    <col min="1" max="1" width="48.85546875" customWidth="1"/>
    <col min="2" max="2" width="59" customWidth="1"/>
  </cols>
  <sheetData>
    <row r="1" spans="1:13" ht="15.6">
      <c r="A1" s="191" t="s">
        <v>103</v>
      </c>
      <c r="B1" s="192"/>
      <c r="C1" s="213"/>
      <c r="D1" s="215" t="s">
        <v>104</v>
      </c>
      <c r="E1" s="216"/>
      <c r="F1" s="216"/>
      <c r="G1" s="216"/>
      <c r="H1" s="216"/>
      <c r="I1" s="216"/>
      <c r="J1" s="216"/>
      <c r="K1" s="216"/>
      <c r="L1" s="216"/>
      <c r="M1" s="217"/>
    </row>
    <row r="2" spans="1:13">
      <c r="A2" s="221" t="s">
        <v>105</v>
      </c>
      <c r="B2" s="222"/>
      <c r="C2" s="213"/>
      <c r="D2" s="198" t="e" vm="1">
        <v>#VALUE!</v>
      </c>
      <c r="E2" s="214"/>
      <c r="F2" s="214"/>
      <c r="G2" s="214"/>
      <c r="H2" s="214"/>
      <c r="I2" s="214"/>
      <c r="J2" s="214"/>
      <c r="K2" s="214"/>
      <c r="L2" s="214"/>
      <c r="M2" s="199"/>
    </row>
    <row r="3" spans="1:13" ht="150" customHeight="1">
      <c r="A3" s="219" t="e" vm="2">
        <v>#VALUE!</v>
      </c>
      <c r="B3" s="220"/>
      <c r="C3" s="213"/>
      <c r="D3" s="198"/>
      <c r="E3" s="214"/>
      <c r="F3" s="214"/>
      <c r="G3" s="214"/>
      <c r="H3" s="214"/>
      <c r="I3" s="214"/>
      <c r="J3" s="214"/>
      <c r="K3" s="214"/>
      <c r="L3" s="214"/>
      <c r="M3" s="199"/>
    </row>
    <row r="4" spans="1:13">
      <c r="A4" s="145" t="s">
        <v>106</v>
      </c>
      <c r="B4" s="146"/>
      <c r="C4" s="213"/>
      <c r="D4" s="198"/>
      <c r="E4" s="214"/>
      <c r="F4" s="214"/>
      <c r="G4" s="214"/>
      <c r="H4" s="214"/>
      <c r="I4" s="214"/>
      <c r="J4" s="214"/>
      <c r="K4" s="214"/>
      <c r="L4" s="214"/>
      <c r="M4" s="199"/>
    </row>
    <row r="5" spans="1:13" ht="30" customHeight="1">
      <c r="A5" s="198" t="e" vm="3">
        <v>#VALUE!</v>
      </c>
      <c r="B5" s="199"/>
      <c r="C5" s="213"/>
      <c r="D5" s="198"/>
      <c r="E5" s="214"/>
      <c r="F5" s="214"/>
      <c r="G5" s="214"/>
      <c r="H5" s="214"/>
      <c r="I5" s="214"/>
      <c r="J5" s="214"/>
      <c r="K5" s="214"/>
      <c r="L5" s="214"/>
      <c r="M5" s="199"/>
    </row>
    <row r="6" spans="1:13">
      <c r="A6" s="202" t="s">
        <v>107</v>
      </c>
      <c r="B6" s="203"/>
      <c r="C6" s="213"/>
      <c r="D6" s="198"/>
      <c r="E6" s="214"/>
      <c r="F6" s="214"/>
      <c r="G6" s="214"/>
      <c r="H6" s="214"/>
      <c r="I6" s="214"/>
      <c r="J6" s="214"/>
      <c r="K6" s="214"/>
      <c r="L6" s="214"/>
      <c r="M6" s="199"/>
    </row>
    <row r="7" spans="1:13">
      <c r="A7" s="209"/>
      <c r="B7" s="210"/>
      <c r="C7" s="213"/>
      <c r="D7" s="198"/>
      <c r="E7" s="214"/>
      <c r="F7" s="214"/>
      <c r="G7" s="214"/>
      <c r="H7" s="214"/>
      <c r="I7" s="214"/>
      <c r="J7" s="214"/>
      <c r="K7" s="214"/>
      <c r="L7" s="214"/>
      <c r="M7" s="199"/>
    </row>
    <row r="8" spans="1:13">
      <c r="A8" s="147" t="s">
        <v>108</v>
      </c>
      <c r="B8" s="146"/>
      <c r="C8" s="213"/>
      <c r="D8" s="198"/>
      <c r="E8" s="214"/>
      <c r="F8" s="214"/>
      <c r="G8" s="214"/>
      <c r="H8" s="214"/>
      <c r="I8" s="214"/>
      <c r="J8" s="214"/>
      <c r="K8" s="214"/>
      <c r="L8" s="214"/>
      <c r="M8" s="199"/>
    </row>
    <row r="9" spans="1:13" ht="172.7" customHeight="1">
      <c r="A9" s="198" t="e" vm="4">
        <v>#VALUE!</v>
      </c>
      <c r="B9" s="199"/>
      <c r="C9" s="213"/>
      <c r="D9" s="198"/>
      <c r="E9" s="214"/>
      <c r="F9" s="214"/>
      <c r="G9" s="214"/>
      <c r="H9" s="214"/>
      <c r="I9" s="214"/>
      <c r="J9" s="214"/>
      <c r="K9" s="214"/>
      <c r="L9" s="214"/>
      <c r="M9" s="199"/>
    </row>
    <row r="10" spans="1:13">
      <c r="A10" s="200" t="s">
        <v>109</v>
      </c>
      <c r="B10" s="201"/>
      <c r="C10" s="213"/>
      <c r="D10" s="211"/>
      <c r="E10" s="218"/>
      <c r="F10" s="218"/>
      <c r="G10" s="218"/>
      <c r="H10" s="218"/>
      <c r="I10" s="218"/>
      <c r="J10" s="218"/>
      <c r="K10" s="218"/>
      <c r="L10" s="218"/>
      <c r="M10" s="212"/>
    </row>
    <row r="11" spans="1:13">
      <c r="A11" s="211"/>
      <c r="B11" s="212"/>
      <c r="C11" s="213"/>
      <c r="D11" s="193" t="s">
        <v>110</v>
      </c>
      <c r="E11" s="204"/>
      <c r="F11" s="204"/>
      <c r="G11" s="204"/>
      <c r="H11" s="204"/>
      <c r="I11" s="204"/>
      <c r="J11" s="204"/>
      <c r="K11" s="204"/>
      <c r="L11" s="204"/>
      <c r="M11" s="205"/>
    </row>
    <row r="12" spans="1:13" ht="14.45" customHeight="1">
      <c r="A12" s="193" t="s">
        <v>111</v>
      </c>
      <c r="B12" s="194"/>
      <c r="C12" s="213"/>
      <c r="D12" s="193"/>
      <c r="E12" s="204"/>
      <c r="F12" s="204"/>
      <c r="G12" s="204"/>
      <c r="H12" s="204"/>
      <c r="I12" s="204"/>
      <c r="J12" s="204"/>
      <c r="K12" s="204"/>
      <c r="L12" s="204"/>
      <c r="M12" s="205"/>
    </row>
    <row r="13" spans="1:13">
      <c r="A13" s="195"/>
      <c r="B13" s="194"/>
      <c r="C13" s="213"/>
      <c r="D13" s="193"/>
      <c r="E13" s="204"/>
      <c r="F13" s="204"/>
      <c r="G13" s="204"/>
      <c r="H13" s="204"/>
      <c r="I13" s="204"/>
      <c r="J13" s="204"/>
      <c r="K13" s="204"/>
      <c r="L13" s="204"/>
      <c r="M13" s="205"/>
    </row>
    <row r="14" spans="1:13">
      <c r="A14" s="195"/>
      <c r="B14" s="194"/>
      <c r="C14" s="213"/>
      <c r="D14" s="193"/>
      <c r="E14" s="204"/>
      <c r="F14" s="204"/>
      <c r="G14" s="204"/>
      <c r="H14" s="204"/>
      <c r="I14" s="204"/>
      <c r="J14" s="204"/>
      <c r="K14" s="204"/>
      <c r="L14" s="204"/>
      <c r="M14" s="205"/>
    </row>
    <row r="15" spans="1:13">
      <c r="A15" s="195"/>
      <c r="B15" s="194"/>
      <c r="C15" s="213"/>
      <c r="D15" s="193"/>
      <c r="E15" s="204"/>
      <c r="F15" s="204"/>
      <c r="G15" s="204"/>
      <c r="H15" s="204"/>
      <c r="I15" s="204"/>
      <c r="J15" s="204"/>
      <c r="K15" s="204"/>
      <c r="L15" s="204"/>
      <c r="M15" s="205"/>
    </row>
    <row r="16" spans="1:13">
      <c r="A16" s="195"/>
      <c r="B16" s="194"/>
      <c r="C16" s="213"/>
      <c r="D16" s="193"/>
      <c r="E16" s="204"/>
      <c r="F16" s="204"/>
      <c r="G16" s="204"/>
      <c r="H16" s="204"/>
      <c r="I16" s="204"/>
      <c r="J16" s="204"/>
      <c r="K16" s="204"/>
      <c r="L16" s="204"/>
      <c r="M16" s="205"/>
    </row>
    <row r="17" spans="1:13">
      <c r="A17" s="195"/>
      <c r="B17" s="194"/>
      <c r="C17" s="213"/>
      <c r="D17" s="193"/>
      <c r="E17" s="204"/>
      <c r="F17" s="204"/>
      <c r="G17" s="204"/>
      <c r="H17" s="204"/>
      <c r="I17" s="204"/>
      <c r="J17" s="204"/>
      <c r="K17" s="204"/>
      <c r="L17" s="204"/>
      <c r="M17" s="205"/>
    </row>
    <row r="18" spans="1:13">
      <c r="A18" s="195"/>
      <c r="B18" s="194"/>
      <c r="C18" s="213"/>
      <c r="D18" s="193"/>
      <c r="E18" s="204"/>
      <c r="F18" s="204"/>
      <c r="G18" s="204"/>
      <c r="H18" s="204"/>
      <c r="I18" s="204"/>
      <c r="J18" s="204"/>
      <c r="K18" s="204"/>
      <c r="L18" s="204"/>
      <c r="M18" s="205"/>
    </row>
    <row r="19" spans="1:13">
      <c r="A19" s="195"/>
      <c r="B19" s="194"/>
      <c r="C19" s="213"/>
      <c r="D19" s="193"/>
      <c r="E19" s="204"/>
      <c r="F19" s="204"/>
      <c r="G19" s="204"/>
      <c r="H19" s="204"/>
      <c r="I19" s="204"/>
      <c r="J19" s="204"/>
      <c r="K19" s="204"/>
      <c r="L19" s="204"/>
      <c r="M19" s="205"/>
    </row>
    <row r="20" spans="1:13">
      <c r="A20" s="195"/>
      <c r="B20" s="194"/>
      <c r="C20" s="213"/>
      <c r="D20" s="193"/>
      <c r="E20" s="204"/>
      <c r="F20" s="204"/>
      <c r="G20" s="204"/>
      <c r="H20" s="204"/>
      <c r="I20" s="204"/>
      <c r="J20" s="204"/>
      <c r="K20" s="204"/>
      <c r="L20" s="204"/>
      <c r="M20" s="205"/>
    </row>
    <row r="21" spans="1:13">
      <c r="A21" s="195"/>
      <c r="B21" s="194"/>
      <c r="C21" s="213"/>
      <c r="D21" s="193"/>
      <c r="E21" s="204"/>
      <c r="F21" s="204"/>
      <c r="G21" s="204"/>
      <c r="H21" s="204"/>
      <c r="I21" s="204"/>
      <c r="J21" s="204"/>
      <c r="K21" s="204"/>
      <c r="L21" s="204"/>
      <c r="M21" s="205"/>
    </row>
    <row r="22" spans="1:13">
      <c r="A22" s="195"/>
      <c r="B22" s="194"/>
      <c r="C22" s="213"/>
      <c r="D22" s="193"/>
      <c r="E22" s="204"/>
      <c r="F22" s="204"/>
      <c r="G22" s="204"/>
      <c r="H22" s="204"/>
      <c r="I22" s="204"/>
      <c r="J22" s="204"/>
      <c r="K22" s="204"/>
      <c r="L22" s="204"/>
      <c r="M22" s="205"/>
    </row>
    <row r="23" spans="1:13">
      <c r="A23" s="195"/>
      <c r="B23" s="194"/>
      <c r="C23" s="213"/>
      <c r="D23" s="193"/>
      <c r="E23" s="204"/>
      <c r="F23" s="204"/>
      <c r="G23" s="204"/>
      <c r="H23" s="204"/>
      <c r="I23" s="204"/>
      <c r="J23" s="204"/>
      <c r="K23" s="204"/>
      <c r="L23" s="204"/>
      <c r="M23" s="205"/>
    </row>
    <row r="24" spans="1:13">
      <c r="A24" s="195"/>
      <c r="B24" s="194"/>
      <c r="C24" s="213"/>
      <c r="D24" s="193"/>
      <c r="E24" s="204"/>
      <c r="F24" s="204"/>
      <c r="G24" s="204"/>
      <c r="H24" s="204"/>
      <c r="I24" s="204"/>
      <c r="J24" s="204"/>
      <c r="K24" s="204"/>
      <c r="L24" s="204"/>
      <c r="M24" s="205"/>
    </row>
    <row r="25" spans="1:13">
      <c r="A25" s="195"/>
      <c r="B25" s="194"/>
      <c r="C25" s="213"/>
      <c r="D25" s="193"/>
      <c r="E25" s="204"/>
      <c r="F25" s="204"/>
      <c r="G25" s="204"/>
      <c r="H25" s="204"/>
      <c r="I25" s="204"/>
      <c r="J25" s="204"/>
      <c r="K25" s="204"/>
      <c r="L25" s="204"/>
      <c r="M25" s="205"/>
    </row>
    <row r="26" spans="1:13">
      <c r="A26" s="195"/>
      <c r="B26" s="194"/>
      <c r="C26" s="213"/>
      <c r="D26" s="193"/>
      <c r="E26" s="204"/>
      <c r="F26" s="204"/>
      <c r="G26" s="204"/>
      <c r="H26" s="204"/>
      <c r="I26" s="204"/>
      <c r="J26" s="204"/>
      <c r="K26" s="204"/>
      <c r="L26" s="204"/>
      <c r="M26" s="205"/>
    </row>
    <row r="27" spans="1:13">
      <c r="A27" s="195"/>
      <c r="B27" s="194"/>
      <c r="C27" s="213"/>
      <c r="D27" s="193"/>
      <c r="E27" s="204"/>
      <c r="F27" s="204"/>
      <c r="G27" s="204"/>
      <c r="H27" s="204"/>
      <c r="I27" s="204"/>
      <c r="J27" s="204"/>
      <c r="K27" s="204"/>
      <c r="L27" s="204"/>
      <c r="M27" s="205"/>
    </row>
    <row r="28" spans="1:13">
      <c r="A28" s="195"/>
      <c r="B28" s="194"/>
      <c r="C28" s="213"/>
      <c r="D28" s="193"/>
      <c r="E28" s="204"/>
      <c r="F28" s="204"/>
      <c r="G28" s="204"/>
      <c r="H28" s="204"/>
      <c r="I28" s="204"/>
      <c r="J28" s="204"/>
      <c r="K28" s="204"/>
      <c r="L28" s="204"/>
      <c r="M28" s="205"/>
    </row>
    <row r="29" spans="1:13">
      <c r="A29" s="195"/>
      <c r="B29" s="194"/>
      <c r="C29" s="213"/>
      <c r="D29" s="211"/>
      <c r="E29" s="218"/>
      <c r="F29" s="218"/>
      <c r="G29" s="218"/>
      <c r="H29" s="218"/>
      <c r="I29" s="218"/>
      <c r="J29" s="218"/>
      <c r="K29" s="218"/>
      <c r="L29" s="218"/>
      <c r="M29" s="212"/>
    </row>
    <row r="30" spans="1:13" ht="14.45" customHeight="1">
      <c r="A30" s="211"/>
      <c r="B30" s="212"/>
      <c r="C30" s="213"/>
      <c r="D30" s="193" t="s">
        <v>112</v>
      </c>
      <c r="E30" s="204"/>
      <c r="F30" s="204"/>
      <c r="G30" s="204"/>
      <c r="H30" s="204"/>
      <c r="I30" s="204"/>
      <c r="J30" s="204"/>
      <c r="K30" s="204"/>
      <c r="L30" s="204"/>
      <c r="M30" s="205"/>
    </row>
    <row r="31" spans="1:13" ht="14.45" customHeight="1">
      <c r="A31" s="193" t="s">
        <v>113</v>
      </c>
      <c r="B31" s="194"/>
      <c r="C31" s="213"/>
      <c r="D31" s="193"/>
      <c r="E31" s="204"/>
      <c r="F31" s="204"/>
      <c r="G31" s="204"/>
      <c r="H31" s="204"/>
      <c r="I31" s="204"/>
      <c r="J31" s="204"/>
      <c r="K31" s="204"/>
      <c r="L31" s="204"/>
      <c r="M31" s="205"/>
    </row>
    <row r="32" spans="1:13">
      <c r="A32" s="195"/>
      <c r="B32" s="194"/>
      <c r="C32" s="213"/>
      <c r="D32" s="193"/>
      <c r="E32" s="204"/>
      <c r="F32" s="204"/>
      <c r="G32" s="204"/>
      <c r="H32" s="204"/>
      <c r="I32" s="204"/>
      <c r="J32" s="204"/>
      <c r="K32" s="204"/>
      <c r="L32" s="204"/>
      <c r="M32" s="205"/>
    </row>
    <row r="33" spans="1:13">
      <c r="A33" s="195"/>
      <c r="B33" s="194"/>
      <c r="C33" s="213"/>
      <c r="D33" s="193"/>
      <c r="E33" s="204"/>
      <c r="F33" s="204"/>
      <c r="G33" s="204"/>
      <c r="H33" s="204"/>
      <c r="I33" s="204"/>
      <c r="J33" s="204"/>
      <c r="K33" s="204"/>
      <c r="L33" s="204"/>
      <c r="M33" s="205"/>
    </row>
    <row r="34" spans="1:13">
      <c r="A34" s="195"/>
      <c r="B34" s="194"/>
      <c r="C34" s="213"/>
      <c r="D34" s="193"/>
      <c r="E34" s="204"/>
      <c r="F34" s="204"/>
      <c r="G34" s="204"/>
      <c r="H34" s="204"/>
      <c r="I34" s="204"/>
      <c r="J34" s="204"/>
      <c r="K34" s="204"/>
      <c r="L34" s="204"/>
      <c r="M34" s="205"/>
    </row>
    <row r="35" spans="1:13">
      <c r="A35" s="195"/>
      <c r="B35" s="194"/>
      <c r="C35" s="213"/>
      <c r="D35" s="193"/>
      <c r="E35" s="204"/>
      <c r="F35" s="204"/>
      <c r="G35" s="204"/>
      <c r="H35" s="204"/>
      <c r="I35" s="204"/>
      <c r="J35" s="204"/>
      <c r="K35" s="204"/>
      <c r="L35" s="204"/>
      <c r="M35" s="205"/>
    </row>
    <row r="36" spans="1:13">
      <c r="A36" s="195"/>
      <c r="B36" s="194"/>
      <c r="C36" s="213"/>
      <c r="D36" s="193"/>
      <c r="E36" s="204"/>
      <c r="F36" s="204"/>
      <c r="G36" s="204"/>
      <c r="H36" s="204"/>
      <c r="I36" s="204"/>
      <c r="J36" s="204"/>
      <c r="K36" s="204"/>
      <c r="L36" s="204"/>
      <c r="M36" s="205"/>
    </row>
    <row r="37" spans="1:13">
      <c r="A37" s="195"/>
      <c r="B37" s="194"/>
      <c r="C37" s="213"/>
      <c r="D37" s="193"/>
      <c r="E37" s="204"/>
      <c r="F37" s="204"/>
      <c r="G37" s="204"/>
      <c r="H37" s="204"/>
      <c r="I37" s="204"/>
      <c r="J37" s="204"/>
      <c r="K37" s="204"/>
      <c r="L37" s="204"/>
      <c r="M37" s="205"/>
    </row>
    <row r="38" spans="1:13">
      <c r="A38" s="195"/>
      <c r="B38" s="194"/>
      <c r="C38" s="213"/>
      <c r="D38" s="193"/>
      <c r="E38" s="204"/>
      <c r="F38" s="204"/>
      <c r="G38" s="204"/>
      <c r="H38" s="204"/>
      <c r="I38" s="204"/>
      <c r="J38" s="204"/>
      <c r="K38" s="204"/>
      <c r="L38" s="204"/>
      <c r="M38" s="205"/>
    </row>
    <row r="39" spans="1:13" ht="39.6" customHeight="1" thickBot="1">
      <c r="A39" s="196"/>
      <c r="B39" s="197"/>
      <c r="C39" s="213"/>
      <c r="D39" s="206"/>
      <c r="E39" s="207"/>
      <c r="F39" s="207"/>
      <c r="G39" s="207"/>
      <c r="H39" s="207"/>
      <c r="I39" s="207"/>
      <c r="J39" s="207"/>
      <c r="K39" s="207"/>
      <c r="L39" s="207"/>
      <c r="M39" s="208"/>
    </row>
    <row r="40" spans="1:13">
      <c r="D40" s="144"/>
      <c r="E40" s="144"/>
      <c r="F40" s="144"/>
      <c r="G40" s="144"/>
      <c r="H40" s="144"/>
      <c r="I40" s="144"/>
      <c r="J40" s="144"/>
      <c r="K40" s="144"/>
      <c r="L40" s="144"/>
      <c r="M40" s="144"/>
    </row>
    <row r="41" spans="1:13">
      <c r="D41" s="144"/>
      <c r="E41" s="144"/>
      <c r="F41" s="144"/>
      <c r="G41" s="144"/>
      <c r="H41" s="144"/>
      <c r="I41" s="144"/>
      <c r="J41" s="144"/>
      <c r="K41" s="144"/>
      <c r="L41" s="144"/>
      <c r="M41" s="144"/>
    </row>
  </sheetData>
  <sheetProtection algorithmName="SHA-512" hashValue="6D/2P7Z4YbpU2/3ofN1mBA15vydm55Ht/J6QyLDCDH0C5xzm5pTU5vDhtj//GpPNC8yY74lndl4XgiL7js40hA==" saltValue="SOpuQ5B32+MjELDqW2aCag==" spinCount="100000" sheet="1" objects="1" scenarios="1" selectLockedCells="1" selectUnlockedCells="1"/>
  <mergeCells count="19">
    <mergeCell ref="D30:M39"/>
    <mergeCell ref="A7:B7"/>
    <mergeCell ref="A11:B11"/>
    <mergeCell ref="A30:B30"/>
    <mergeCell ref="C1:C39"/>
    <mergeCell ref="D2:M9"/>
    <mergeCell ref="D1:M1"/>
    <mergeCell ref="D11:M28"/>
    <mergeCell ref="D29:M29"/>
    <mergeCell ref="D10:M10"/>
    <mergeCell ref="A3:B3"/>
    <mergeCell ref="A2:B2"/>
    <mergeCell ref="A1:B1"/>
    <mergeCell ref="A12:B29"/>
    <mergeCell ref="A31:B39"/>
    <mergeCell ref="A9:B9"/>
    <mergeCell ref="A10:B10"/>
    <mergeCell ref="A6:B6"/>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F67F-C2A1-4D11-9A62-3CB96E824FD6}">
  <sheetPr codeName="Sheet9"/>
  <dimension ref="A1:A104"/>
  <sheetViews>
    <sheetView topLeftCell="A91" workbookViewId="0">
      <selection activeCell="H87" sqref="H87"/>
    </sheetView>
  </sheetViews>
  <sheetFormatPr defaultRowHeight="14.45"/>
  <sheetData>
    <row r="1" spans="1:1">
      <c r="A1" t="s">
        <v>114</v>
      </c>
    </row>
    <row r="2" spans="1:1">
      <c r="A2" t="s">
        <v>115</v>
      </c>
    </row>
    <row r="3" spans="1:1">
      <c r="A3" t="s">
        <v>116</v>
      </c>
    </row>
    <row r="4" spans="1:1">
      <c r="A4" t="s">
        <v>117</v>
      </c>
    </row>
    <row r="5" spans="1:1">
      <c r="A5" t="s">
        <v>118</v>
      </c>
    </row>
    <row r="6" spans="1:1">
      <c r="A6" t="s">
        <v>119</v>
      </c>
    </row>
    <row r="7" spans="1:1">
      <c r="A7" t="s">
        <v>120</v>
      </c>
    </row>
    <row r="8" spans="1:1">
      <c r="A8" t="s">
        <v>121</v>
      </c>
    </row>
    <row r="9" spans="1:1">
      <c r="A9" t="s">
        <v>122</v>
      </c>
    </row>
    <row r="10" spans="1:1">
      <c r="A10" t="s">
        <v>123</v>
      </c>
    </row>
    <row r="11" spans="1:1">
      <c r="A11" t="s">
        <v>124</v>
      </c>
    </row>
    <row r="12" spans="1:1">
      <c r="A12" t="s">
        <v>125</v>
      </c>
    </row>
    <row r="13" spans="1:1">
      <c r="A13" t="s">
        <v>126</v>
      </c>
    </row>
    <row r="14" spans="1:1">
      <c r="A14" t="s">
        <v>127</v>
      </c>
    </row>
    <row r="15" spans="1:1">
      <c r="A15" t="s">
        <v>128</v>
      </c>
    </row>
    <row r="16" spans="1:1">
      <c r="A16" t="s">
        <v>129</v>
      </c>
    </row>
    <row r="17" spans="1:1">
      <c r="A17" t="s">
        <v>130</v>
      </c>
    </row>
    <row r="18" spans="1:1">
      <c r="A18" t="s">
        <v>131</v>
      </c>
    </row>
    <row r="19" spans="1:1">
      <c r="A19" t="s">
        <v>132</v>
      </c>
    </row>
    <row r="20" spans="1:1">
      <c r="A20" t="s">
        <v>133</v>
      </c>
    </row>
    <row r="21" spans="1:1">
      <c r="A21" t="s">
        <v>134</v>
      </c>
    </row>
    <row r="22" spans="1:1">
      <c r="A22" t="s">
        <v>135</v>
      </c>
    </row>
    <row r="23" spans="1:1">
      <c r="A23" t="s">
        <v>136</v>
      </c>
    </row>
    <row r="24" spans="1:1">
      <c r="A24" t="s">
        <v>137</v>
      </c>
    </row>
    <row r="25" spans="1:1">
      <c r="A25" t="s">
        <v>138</v>
      </c>
    </row>
    <row r="26" spans="1:1">
      <c r="A26" t="s">
        <v>139</v>
      </c>
    </row>
    <row r="27" spans="1:1">
      <c r="A27" t="s">
        <v>140</v>
      </c>
    </row>
    <row r="28" spans="1:1">
      <c r="A28" t="s">
        <v>141</v>
      </c>
    </row>
    <row r="29" spans="1:1">
      <c r="A29" t="s">
        <v>142</v>
      </c>
    </row>
    <row r="30" spans="1:1">
      <c r="A30" t="s">
        <v>143</v>
      </c>
    </row>
    <row r="31" spans="1:1">
      <c r="A31" t="s">
        <v>144</v>
      </c>
    </row>
    <row r="32" spans="1:1">
      <c r="A32" t="s">
        <v>145</v>
      </c>
    </row>
    <row r="33" spans="1:1">
      <c r="A33" t="s">
        <v>146</v>
      </c>
    </row>
    <row r="34" spans="1:1">
      <c r="A34" t="s">
        <v>147</v>
      </c>
    </row>
    <row r="35" spans="1:1">
      <c r="A35" t="s">
        <v>148</v>
      </c>
    </row>
    <row r="36" spans="1:1">
      <c r="A36" t="s">
        <v>149</v>
      </c>
    </row>
    <row r="37" spans="1:1">
      <c r="A37" t="s">
        <v>150</v>
      </c>
    </row>
    <row r="38" spans="1:1">
      <c r="A38" t="s">
        <v>151</v>
      </c>
    </row>
    <row r="39" spans="1:1">
      <c r="A39" t="s">
        <v>152</v>
      </c>
    </row>
    <row r="40" spans="1:1">
      <c r="A40" t="s">
        <v>153</v>
      </c>
    </row>
    <row r="41" spans="1:1">
      <c r="A41" t="s">
        <v>154</v>
      </c>
    </row>
    <row r="42" spans="1:1">
      <c r="A42" t="s">
        <v>155</v>
      </c>
    </row>
    <row r="43" spans="1:1">
      <c r="A43" t="s">
        <v>156</v>
      </c>
    </row>
    <row r="44" spans="1:1">
      <c r="A44" t="s">
        <v>157</v>
      </c>
    </row>
    <row r="45" spans="1:1">
      <c r="A45" t="s">
        <v>158</v>
      </c>
    </row>
    <row r="46" spans="1:1">
      <c r="A46" t="s">
        <v>159</v>
      </c>
    </row>
    <row r="47" spans="1:1">
      <c r="A47" t="s">
        <v>160</v>
      </c>
    </row>
    <row r="48" spans="1:1">
      <c r="A48" t="s">
        <v>161</v>
      </c>
    </row>
    <row r="49" spans="1:1">
      <c r="A49" t="s">
        <v>162</v>
      </c>
    </row>
    <row r="50" spans="1:1">
      <c r="A50" t="s">
        <v>163</v>
      </c>
    </row>
    <row r="51" spans="1:1">
      <c r="A51" t="s">
        <v>164</v>
      </c>
    </row>
    <row r="52" spans="1:1">
      <c r="A52" t="s">
        <v>165</v>
      </c>
    </row>
    <row r="53" spans="1:1">
      <c r="A53" t="s">
        <v>166</v>
      </c>
    </row>
    <row r="54" spans="1:1">
      <c r="A54" t="s">
        <v>167</v>
      </c>
    </row>
    <row r="55" spans="1:1">
      <c r="A55" t="s">
        <v>168</v>
      </c>
    </row>
    <row r="56" spans="1:1">
      <c r="A56" t="s">
        <v>169</v>
      </c>
    </row>
    <row r="57" spans="1:1">
      <c r="A57" t="s">
        <v>170</v>
      </c>
    </row>
    <row r="58" spans="1:1">
      <c r="A58" t="s">
        <v>171</v>
      </c>
    </row>
    <row r="59" spans="1:1">
      <c r="A59" t="s">
        <v>172</v>
      </c>
    </row>
    <row r="60" spans="1:1">
      <c r="A60" t="s">
        <v>173</v>
      </c>
    </row>
    <row r="61" spans="1:1">
      <c r="A61" t="s">
        <v>174</v>
      </c>
    </row>
    <row r="62" spans="1:1">
      <c r="A62" t="s">
        <v>175</v>
      </c>
    </row>
    <row r="63" spans="1:1">
      <c r="A63" t="s">
        <v>176</v>
      </c>
    </row>
    <row r="64" spans="1:1">
      <c r="A64" t="s">
        <v>177</v>
      </c>
    </row>
    <row r="65" spans="1:1">
      <c r="A65" t="s">
        <v>178</v>
      </c>
    </row>
    <row r="66" spans="1:1">
      <c r="A66" t="s">
        <v>179</v>
      </c>
    </row>
    <row r="67" spans="1:1">
      <c r="A67" t="s">
        <v>180</v>
      </c>
    </row>
    <row r="68" spans="1:1">
      <c r="A68" t="s">
        <v>181</v>
      </c>
    </row>
    <row r="69" spans="1:1">
      <c r="A69" t="s">
        <v>182</v>
      </c>
    </row>
    <row r="70" spans="1:1">
      <c r="A70" t="s">
        <v>183</v>
      </c>
    </row>
    <row r="71" spans="1:1">
      <c r="A71" t="s">
        <v>184</v>
      </c>
    </row>
    <row r="72" spans="1:1">
      <c r="A72" t="s">
        <v>185</v>
      </c>
    </row>
    <row r="73" spans="1:1">
      <c r="A73" t="s">
        <v>186</v>
      </c>
    </row>
    <row r="74" spans="1:1">
      <c r="A74" t="s">
        <v>187</v>
      </c>
    </row>
    <row r="75" spans="1:1">
      <c r="A75" t="s">
        <v>188</v>
      </c>
    </row>
    <row r="76" spans="1:1">
      <c r="A76" t="s">
        <v>189</v>
      </c>
    </row>
    <row r="77" spans="1:1">
      <c r="A77" t="s">
        <v>190</v>
      </c>
    </row>
    <row r="78" spans="1:1">
      <c r="A78" t="s">
        <v>191</v>
      </c>
    </row>
    <row r="79" spans="1:1">
      <c r="A79" t="s">
        <v>192</v>
      </c>
    </row>
    <row r="80" spans="1:1">
      <c r="A80" t="s">
        <v>193</v>
      </c>
    </row>
    <row r="81" spans="1:1">
      <c r="A81" t="s">
        <v>194</v>
      </c>
    </row>
    <row r="82" spans="1:1">
      <c r="A82" t="s">
        <v>195</v>
      </c>
    </row>
    <row r="83" spans="1:1">
      <c r="A83" t="s">
        <v>196</v>
      </c>
    </row>
    <row r="84" spans="1:1">
      <c r="A84" t="s">
        <v>197</v>
      </c>
    </row>
    <row r="85" spans="1:1">
      <c r="A85" t="s">
        <v>198</v>
      </c>
    </row>
    <row r="86" spans="1:1">
      <c r="A86" t="s">
        <v>199</v>
      </c>
    </row>
    <row r="87" spans="1:1">
      <c r="A87" t="s">
        <v>200</v>
      </c>
    </row>
    <row r="88" spans="1:1">
      <c r="A88" t="s">
        <v>201</v>
      </c>
    </row>
    <row r="89" spans="1:1">
      <c r="A89" t="s">
        <v>202</v>
      </c>
    </row>
    <row r="90" spans="1:1">
      <c r="A90" t="s">
        <v>203</v>
      </c>
    </row>
    <row r="91" spans="1:1">
      <c r="A91" t="s">
        <v>204</v>
      </c>
    </row>
    <row r="92" spans="1:1">
      <c r="A92" t="s">
        <v>205</v>
      </c>
    </row>
    <row r="93" spans="1:1">
      <c r="A93" t="s">
        <v>206</v>
      </c>
    </row>
    <row r="94" spans="1:1">
      <c r="A94" t="s">
        <v>207</v>
      </c>
    </row>
    <row r="95" spans="1:1">
      <c r="A95" t="s">
        <v>208</v>
      </c>
    </row>
    <row r="96" spans="1:1">
      <c r="A96" t="s">
        <v>209</v>
      </c>
    </row>
    <row r="97" spans="1:1">
      <c r="A97" t="s">
        <v>210</v>
      </c>
    </row>
    <row r="98" spans="1:1">
      <c r="A98" t="s">
        <v>211</v>
      </c>
    </row>
    <row r="99" spans="1:1">
      <c r="A99" t="s">
        <v>212</v>
      </c>
    </row>
    <row r="100" spans="1:1">
      <c r="A100" t="s">
        <v>213</v>
      </c>
    </row>
    <row r="101" spans="1:1">
      <c r="A101" t="s">
        <v>214</v>
      </c>
    </row>
    <row r="102" spans="1:1">
      <c r="A102" t="s">
        <v>215</v>
      </c>
    </row>
    <row r="103" spans="1:1">
      <c r="A103" t="s">
        <v>216</v>
      </c>
    </row>
    <row r="104" spans="1:1">
      <c r="A104" t="s">
        <v>217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E95236E4BE6844B435CBFEB8524BF1" ma:contentTypeVersion="13" ma:contentTypeDescription="Create a new document." ma:contentTypeScope="" ma:versionID="d5b08b5f84543284ea9a97bc2aa0fdb6">
  <xsd:schema xmlns:xsd="http://www.w3.org/2001/XMLSchema" xmlns:xs="http://www.w3.org/2001/XMLSchema" xmlns:p="http://schemas.microsoft.com/office/2006/metadata/properties" xmlns:ns2="a65faf29-fe38-4d1d-bc69-3ab3408b044a" xmlns:ns3="8c0eb733-1c82-4680-97fe-a45799771161" targetNamespace="http://schemas.microsoft.com/office/2006/metadata/properties" ma:root="true" ma:fieldsID="7ff4a737ae3629e3fe56957ffc1b595e" ns2:_="" ns3:_="">
    <xsd:import namespace="a65faf29-fe38-4d1d-bc69-3ab3408b044a"/>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faf29-fe38-4d1d-bc69-3ab3408b04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5faf29-fe38-4d1d-bc69-3ab3408b044a">
      <Terms xmlns="http://schemas.microsoft.com/office/infopath/2007/PartnerControls"/>
    </lcf76f155ced4ddcb4097134ff3c332f>
    <TaxCatchAll xmlns="8c0eb733-1c82-4680-97fe-a45799771161" xsi:nil="true"/>
  </documentManagement>
</p:properties>
</file>

<file path=customXml/itemProps1.xml><?xml version="1.0" encoding="utf-8"?>
<ds:datastoreItem xmlns:ds="http://schemas.openxmlformats.org/officeDocument/2006/customXml" ds:itemID="{C7A12448-11AB-4FD2-8C62-A8CCBFB1E14B}"/>
</file>

<file path=customXml/itemProps2.xml><?xml version="1.0" encoding="utf-8"?>
<ds:datastoreItem xmlns:ds="http://schemas.openxmlformats.org/officeDocument/2006/customXml" ds:itemID="{D264F34B-0AC1-46BB-BAA1-49AD26A97F5A}"/>
</file>

<file path=customXml/itemProps3.xml><?xml version="1.0" encoding="utf-8"?>
<ds:datastoreItem xmlns:ds="http://schemas.openxmlformats.org/officeDocument/2006/customXml" ds:itemID="{35C16FB1-EFA3-4122-8B46-1CAC08EEA8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Gadsden-Mckinlay, Cameron</dc:creator>
  <cp:keywords/>
  <dc:description/>
  <cp:lastModifiedBy/>
  <cp:revision/>
  <dcterms:created xsi:type="dcterms:W3CDTF">2023-03-13T11:11:55Z</dcterms:created>
  <dcterms:modified xsi:type="dcterms:W3CDTF">2025-12-05T12:12:21Z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0x010100F5E95236E4BE6844B435CBFEB8524BF1</vt:lpwstr>
  </property>
  <property fmtid="{D5CDD505-2E9C-101B-9397-08002B2CF9AE}" pid="3" name="MediaServiceImageTags">
    <vt:lpwstr/>
  </property>
  <property fmtid="{D5CDD505-2E9C-101B-9397-08002B2CF9AE}" pid="4" name="MSIP_Label_5ad63538-a7d0-4d63-95ef-ceb71aab01ba_Enabled">
    <vt:lpwstr>true</vt:lpwstr>
  </property>
  <property fmtid="{D5CDD505-2E9C-101B-9397-08002B2CF9AE}" pid="5" name="MSIP_Label_5ad63538-a7d0-4d63-95ef-ceb71aab01ba_SetDate">
    <vt:lpwstr>2024-08-12T13:42:58Z</vt:lpwstr>
  </property>
  <property fmtid="{D5CDD505-2E9C-101B-9397-08002B2CF9AE}" pid="6" name="MSIP_Label_5ad63538-a7d0-4d63-95ef-ceb71aab01ba_Method">
    <vt:lpwstr>Standard</vt:lpwstr>
  </property>
  <property fmtid="{D5CDD505-2E9C-101B-9397-08002B2CF9AE}" pid="7" name="MSIP_Label_5ad63538-a7d0-4d63-95ef-ceb71aab01ba_Name">
    <vt:lpwstr>Official</vt:lpwstr>
  </property>
  <property fmtid="{D5CDD505-2E9C-101B-9397-08002B2CF9AE}" pid="8" name="MSIP_Label_5ad63538-a7d0-4d63-95ef-ceb71aab01ba_SiteId">
    <vt:lpwstr>05c525e9-f9e4-4ca2-8c55-e4740272c3bc</vt:lpwstr>
  </property>
  <property fmtid="{D5CDD505-2E9C-101B-9397-08002B2CF9AE}" pid="9" name="MSIP_Label_5ad63538-a7d0-4d63-95ef-ceb71aab01ba_ActionId">
    <vt:lpwstr>009833b8-5f79-4cd3-9138-49c110aec33f</vt:lpwstr>
  </property>
  <property fmtid="{D5CDD505-2E9C-101B-9397-08002B2CF9AE}" pid="10" name="MSIP_Label_5ad63538-a7d0-4d63-95ef-ceb71aab01ba_ContentBits">
    <vt:lpwstr>0</vt:lpwstr>
  </property>
</Properties>
</file>