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https://mhclg-my.sharepoint.com/personal/sam_wozniak_communities_gov_uk/Documents/Documents/"/>
    </mc:Choice>
  </mc:AlternateContent>
  <xr:revisionPtr revIDLastSave="9" documentId="8_{86B3865B-7754-408B-9B37-F2F072EB4F1B}" xr6:coauthVersionLast="47" xr6:coauthVersionMax="47" xr10:uidLastSave="{C1990688-0D35-4FDD-9601-EF706D3DE61C}"/>
  <bookViews>
    <workbookView xWindow="-110" yWindow="-110" windowWidth="22780" windowHeight="14540" tabRatio="637" xr2:uid="{2CBE628F-C633-480E-9D39-F198D07190E9}"/>
  </bookViews>
  <sheets>
    <sheet name="Readme" sheetId="16" r:id="rId1"/>
    <sheet name="Calculator" sheetId="15" r:id="rId2"/>
    <sheet name="Calculations and Data" sheetId="2" r:id="rId3"/>
    <sheet name="Sources" sheetId="18" r:id="rId4"/>
  </sheets>
  <definedNames>
    <definedName name="__123Graph_A" hidden="1">#REF!</definedName>
    <definedName name="__123Graph_AALLTAX" hidden="1">#REF!</definedName>
    <definedName name="__123Graph_ACFSINDIV" hidden="1">#REF!</definedName>
    <definedName name="__123Graph_ACHGSPD1" hidden="1">#REF!</definedName>
    <definedName name="__123Graph_ACHGSPD2" hidden="1">#REF!</definedName>
    <definedName name="__123Graph_ADUMMY" hidden="1">#REF!</definedName>
    <definedName name="__123Graph_AEFF" hidden="1">#REF!</definedName>
    <definedName name="__123Graph_AGR14PBF1" hidden="1">#REF!</definedName>
    <definedName name="__123Graph_AHOMEVAT" hidden="1">#REF!</definedName>
    <definedName name="__123Graph_AIMPORT" hidden="1">#REF!</definedName>
    <definedName name="__123Graph_ALBFFIN" hidden="1">#REF!</definedName>
    <definedName name="__123Graph_ALBFFIN2" hidden="1">#REF!</definedName>
    <definedName name="__123Graph_ALBFHIC2" hidden="1">#REF!</definedName>
    <definedName name="__123Graph_ALCB" hidden="1">#REF!</definedName>
    <definedName name="__123Graph_AMAIN" hidden="1">#REF!</definedName>
    <definedName name="__123Graph_AMONTHLY" hidden="1">#REF!</definedName>
    <definedName name="__123Graph_AMONTHLY2" hidden="1">#REF!</definedName>
    <definedName name="__123Graph_ANACFIN" hidden="1">#REF!</definedName>
    <definedName name="__123Graph_ANACHIC" hidden="1">#REF!</definedName>
    <definedName name="__123Graph_APDNUMBERS" hidden="1">#REF!</definedName>
    <definedName name="__123Graph_APDTRENDS" hidden="1">#REF!</definedName>
    <definedName name="__123Graph_APIC" hidden="1">#REF!</definedName>
    <definedName name="__123Graph_ATOBREV" hidden="1">#REF!</definedName>
    <definedName name="__123Graph_ATOTAL" hidden="1">#REF!</definedName>
    <definedName name="__123Graph_B" hidden="1">#REF!</definedName>
    <definedName name="__123Graph_BCFSINDIV" hidden="1">#REF!</definedName>
    <definedName name="__123Graph_BCFSUK" hidden="1">#REF!</definedName>
    <definedName name="__123Graph_BCHGSPD1" hidden="1">#REF!</definedName>
    <definedName name="__123Graph_BCHGSPD2" hidden="1">#REF!</definedName>
    <definedName name="__123Graph_BDUMMY" hidden="1">#REF!</definedName>
    <definedName name="__123Graph_BEFF" hidden="1">#REF!</definedName>
    <definedName name="__123Graph_BHOMEVAT" hidden="1">#REF!</definedName>
    <definedName name="__123Graph_BIMPORT" hidden="1">#REF!</definedName>
    <definedName name="__123Graph_BLBF" hidden="1">#REF!</definedName>
    <definedName name="__123Graph_BLBFFIN" hidden="1">#REF!</definedName>
    <definedName name="__123Graph_BLCB" hidden="1">#REF!</definedName>
    <definedName name="__123Graph_BMAIN" hidden="1">#REF!</definedName>
    <definedName name="__123Graph_BMONTHLY" hidden="1">#REF!</definedName>
    <definedName name="__123Graph_BMONTHLY2" hidden="1">#REF!</definedName>
    <definedName name="__123Graph_BPDTRENDS" hidden="1">#REF!</definedName>
    <definedName name="__123Graph_BPIC" hidden="1">#REF!</definedName>
    <definedName name="__123Graph_BTOTAL" hidden="1">#REF!</definedName>
    <definedName name="__123Graph_CACT13BUD" hidden="1">#REF!</definedName>
    <definedName name="__123Graph_CCFSINDIV" hidden="1">#REF!</definedName>
    <definedName name="__123Graph_CCFSUK" hidden="1">#REF!</definedName>
    <definedName name="__123Graph_CDUMMY" hidden="1">#REF!</definedName>
    <definedName name="__123Graph_CEFF" hidden="1">#REF!</definedName>
    <definedName name="__123Graph_CGR14PBF1" hidden="1">#REF!</definedName>
    <definedName name="__123Graph_CLBF" hidden="1">#REF!</definedName>
    <definedName name="__123Graph_CMONTHLY" hidden="1">#REF!</definedName>
    <definedName name="__123Graph_CMONTHLY2" hidden="1">#REF!</definedName>
    <definedName name="__123Graph_CPIC" hidden="1">#REF!</definedName>
    <definedName name="__123Graph_DACT13BUD" hidden="1">#REF!</definedName>
    <definedName name="__123Graph_DCFSINDIV" hidden="1">#REF!</definedName>
    <definedName name="__123Graph_DCFSUK" hidden="1">#REF!</definedName>
    <definedName name="__123Graph_DEFF" hidden="1">#REF!</definedName>
    <definedName name="__123Graph_DEFF2" hidden="1">#REF!</definedName>
    <definedName name="__123Graph_DGR14PBF1" hidden="1">#REF!</definedName>
    <definedName name="__123Graph_DLBF" hidden="1">#REF!</definedName>
    <definedName name="__123Graph_DMONTHLY2" hidden="1">#REF!</definedName>
    <definedName name="__123Graph_DPIC" hidden="1">#REF!</definedName>
    <definedName name="__123Graph_EACT13BUD" hidden="1">#REF!</definedName>
    <definedName name="__123Graph_ECFSINDIV" hidden="1">#REF!</definedName>
    <definedName name="__123Graph_ECFSUK" hidden="1">#REF!</definedName>
    <definedName name="__123Graph_EEFF" hidden="1">#REF!</definedName>
    <definedName name="__123Graph_EEFFHIC" hidden="1">#REF!</definedName>
    <definedName name="__123Graph_EGR14PBF1" hidden="1">#REF!</definedName>
    <definedName name="__123Graph_ELBF" hidden="1">#REF!</definedName>
    <definedName name="__123Graph_EMONTHLY2" hidden="1">#REF!</definedName>
    <definedName name="__123Graph_EPIC" hidden="1">#REF!</definedName>
    <definedName name="__123Graph_FACT13BUD" hidden="1">#REF!</definedName>
    <definedName name="__123Graph_FCFSUK" hidden="1">#REF!</definedName>
    <definedName name="__123Graph_FEFF" hidden="1">#REF!</definedName>
    <definedName name="__123Graph_FEFFHIC" hidden="1">#REF!</definedName>
    <definedName name="__123Graph_FGR14PBF1" hidden="1">#REF!</definedName>
    <definedName name="__123Graph_FLBF" hidden="1">#REF!</definedName>
    <definedName name="__123Graph_FMONTHLY2" hidden="1">#REF!</definedName>
    <definedName name="__123Graph_FPIC" hidden="1">#REF!</definedName>
    <definedName name="__123Graph_LBL_ARESID" hidden="1">#REF!</definedName>
    <definedName name="__123Graph_LBL_BRESID" hidden="1">#REF!</definedName>
    <definedName name="__123Graph_X" hidden="1">#REF!</definedName>
    <definedName name="__123Graph_XACTHIC" hidden="1">#REF!</definedName>
    <definedName name="__123Graph_XALLTAX" hidden="1">#REF!</definedName>
    <definedName name="__123Graph_XCHGSPD1" hidden="1">#REF!</definedName>
    <definedName name="__123Graph_XCHGSPD2" hidden="1">#REF!</definedName>
    <definedName name="__123Graph_XEFF" hidden="1">#REF!</definedName>
    <definedName name="__123Graph_XGR14PBF1" hidden="1">#REF!</definedName>
    <definedName name="__123Graph_XHOMEVAT" hidden="1">#REF!</definedName>
    <definedName name="__123Graph_XIMPORT" hidden="1">#REF!</definedName>
    <definedName name="__123Graph_XLBF" hidden="1">#REF!</definedName>
    <definedName name="__123Graph_XLBFFIN2" hidden="1">#REF!</definedName>
    <definedName name="__123Graph_XLBFHIC" hidden="1">#REF!</definedName>
    <definedName name="__123Graph_XLBFHIC2" hidden="1">#REF!</definedName>
    <definedName name="__123Graph_XLCB" hidden="1">#REF!</definedName>
    <definedName name="__123Graph_XMAIN" hidden="1">#REF!</definedName>
    <definedName name="__123Graph_XMONTHLY" hidden="1">#REF!</definedName>
    <definedName name="__123Graph_XMONTHLY2" hidden="1">#REF!</definedName>
    <definedName name="__123Graph_XNACFIN" hidden="1">#REF!</definedName>
    <definedName name="__123Graph_XNACHIC" hidden="1">#REF!</definedName>
    <definedName name="__123Graph_XPDNUMBERS" hidden="1">#REF!</definedName>
    <definedName name="__123Graph_XPDTRENDS" hidden="1">#REF!</definedName>
    <definedName name="__123Graph_XPIC" hidden="1">#REF!</definedName>
    <definedName name="__123Graph_XSTAG2ALL" hidden="1">#REF!</definedName>
    <definedName name="__123Graph_XSTAG2EC" hidden="1">#REF!</definedName>
    <definedName name="__123Graph_XTOBREV" hidden="1">#REF!</definedName>
    <definedName name="__123Graph_XTOTAL" hidden="1">#REF!</definedName>
    <definedName name="_1__123Graph_ACHART_15" hidden="1">#REF!</definedName>
    <definedName name="_10__123Graph_XCHART_15" hidden="1">#REF!</definedName>
    <definedName name="_2__123Graph_BCHART_10" hidden="1">#REF!</definedName>
    <definedName name="_3__123Graph_BCHART_13" hidden="1">#REF!</definedName>
    <definedName name="_4__123Graph_BCHART_15" hidden="1">#REF!</definedName>
    <definedName name="_5__123Graph_CCHART_10" hidden="1">#REF!</definedName>
    <definedName name="_6__123Graph_CCHART_13" hidden="1">#REF!</definedName>
    <definedName name="_7__123Graph_CCHART_15" hidden="1">#REF!</definedName>
    <definedName name="_8__123Graph_XCHART_10" hidden="1">#REF!</definedName>
    <definedName name="_9__123Graph_XCHART_13" hidden="1">#REF!</definedName>
    <definedName name="_AMO_UniqueIdentifier" hidden="1">"'ffa00cf8-6c1d-44ea-bc41-890a9792086d'"</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4</definedName>
    <definedName name="_AtRisk_SimSetting_ReportsList_1" hidden="1">4</definedName>
    <definedName name="_AtRisk_SimSetting_SimName001" hidden="1">"Historical"</definedName>
    <definedName name="_AtRisk_SimSetting_SimName002" hidden="1">"Household projections"</definedName>
    <definedName name="_AtRisk_SimSetting_SimName003" hidden="1">"Local plans"</definedName>
    <definedName name="_AtRisk_SimSetting_SimName004" hidden="1">"Adjusted local plans"</definedName>
    <definedName name="_AtRisk_SimSetting_SimName005" hidden="1">"Manual"</definedName>
    <definedName name="_AtRisk_SimSetting_SimName006" hidden="1">"Min Net Additions"</definedName>
    <definedName name="_AtRisk_SimSetting_SimName007" hidden="1">"Central Net Additions"</definedName>
    <definedName name="_AtRisk_SimSetting_SimName008" hidden="1">"Max Net Additions"</definedName>
    <definedName name="_AtRisk_SimSetting_SimNameCount" hidden="1">8</definedName>
    <definedName name="_AtRisk_SimSetting_SimNameCount_1" hidden="1">8</definedName>
    <definedName name="_AtRisk_SimSetting_SmartSensitivityAnalysisEnabled" hidden="1">TRUE</definedName>
    <definedName name="_AtRisk_SimSetting_StatisticFunctionUpdating" hidden="1">1</definedName>
    <definedName name="_AtRisk_SimSetting_StdRecalcBehavior" hidden="1">1</definedName>
    <definedName name="_AtRisk_SimSetting_StdRecalcBehavior_1" hidden="1">1</definedName>
    <definedName name="_AtRisk_SimSetting_StdRecalcWithoutRiskStatic" hidden="1">0</definedName>
    <definedName name="_AtRisk_SimSetting_StdRecalcWithoutRiskStaticPercentile" hidden="1">0.5</definedName>
    <definedName name="_Fill" hidden="1">#REF!</definedName>
    <definedName name="_xlnm._FilterDatabase" hidden="1">#REF!</definedName>
    <definedName name="_FilterDatabase1" hidden="1">#REF!</definedName>
    <definedName name="_FilterDatabase2" hidden="1">#REF!</definedName>
    <definedName name="_FliterDatabase2" hidden="1">#REF!</definedName>
    <definedName name="_Key1" hidden="1">#REF!</definedName>
    <definedName name="_Order1" hidden="1">255</definedName>
    <definedName name="_Order2" hidden="1">0</definedName>
    <definedName name="_Regression_Out" hidden="1">#REF!</definedName>
    <definedName name="_Regression_X" hidden="1">#REF!</definedName>
    <definedName name="_Regression_Y" hidden="1">#REF!</definedName>
    <definedName name="_Sort" hidden="1">#REF!</definedName>
    <definedName name="a" hidden="1">{#N/A,#N/A,FALSE,"TMCOMP96";#N/A,#N/A,FALSE,"MAT96";#N/A,#N/A,FALSE,"FANDA96";#N/A,#N/A,FALSE,"INTRAN96";#N/A,#N/A,FALSE,"NAA9697";#N/A,#N/A,FALSE,"ECWEBB";#N/A,#N/A,FALSE,"MFT96";#N/A,#N/A,FALSE,"CTrecon"}</definedName>
    <definedName name="a_1" hidden="1">{#N/A,#N/A,FALSE,"TMCOMP96";#N/A,#N/A,FALSE,"MAT96";#N/A,#N/A,FALSE,"FANDA96";#N/A,#N/A,FALSE,"INTRAN96";#N/A,#N/A,FALSE,"NAA9697";#N/A,#N/A,FALSE,"ECWEBB";#N/A,#N/A,FALSE,"MFT96";#N/A,#N/A,FALSE,"CTrecon"}</definedName>
    <definedName name="a_1_1_1" hidden="1">{#N/A,#N/A,FALSE,"TMCOMP96";#N/A,#N/A,FALSE,"MAT96";#N/A,#N/A,FALSE,"FANDA96";#N/A,#N/A,FALSE,"INTRAN96";#N/A,#N/A,FALSE,"NAA9697";#N/A,#N/A,FALSE,"ECWEBB";#N/A,#N/A,FALSE,"MFT96";#N/A,#N/A,FALSE,"CTrecon"}</definedName>
    <definedName name="a_1_1_1_1" hidden="1">{#N/A,#N/A,FALSE,"TMCOMP96";#N/A,#N/A,FALSE,"MAT96";#N/A,#N/A,FALSE,"FANDA96";#N/A,#N/A,FALSE,"INTRAN96";#N/A,#N/A,FALSE,"NAA9697";#N/A,#N/A,FALSE,"ECWEBB";#N/A,#N/A,FALSE,"MFT96";#N/A,#N/A,FALSE,"CTrecon"}</definedName>
    <definedName name="a_1_1_1_1_1" hidden="1">{#N/A,#N/A,FALSE,"TMCOMP96";#N/A,#N/A,FALSE,"MAT96";#N/A,#N/A,FALSE,"FANDA96";#N/A,#N/A,FALSE,"INTRAN96";#N/A,#N/A,FALSE,"NAA9697";#N/A,#N/A,FALSE,"ECWEBB";#N/A,#N/A,FALSE,"MFT96";#N/A,#N/A,FALSE,"CTrecon"}</definedName>
    <definedName name="a_1_1_1_1_2" hidden="1">{#N/A,#N/A,FALSE,"TMCOMP96";#N/A,#N/A,FALSE,"MAT96";#N/A,#N/A,FALSE,"FANDA96";#N/A,#N/A,FALSE,"INTRAN96";#N/A,#N/A,FALSE,"NAA9697";#N/A,#N/A,FALSE,"ECWEBB";#N/A,#N/A,FALSE,"MFT96";#N/A,#N/A,FALSE,"CTrecon"}</definedName>
    <definedName name="a_1_1_1_2" hidden="1">{#N/A,#N/A,FALSE,"TMCOMP96";#N/A,#N/A,FALSE,"MAT96";#N/A,#N/A,FALSE,"FANDA96";#N/A,#N/A,FALSE,"INTRAN96";#N/A,#N/A,FALSE,"NAA9697";#N/A,#N/A,FALSE,"ECWEBB";#N/A,#N/A,FALSE,"MFT96";#N/A,#N/A,FALSE,"CTrecon"}</definedName>
    <definedName name="a_1_1_1_3" hidden="1">{#N/A,#N/A,FALSE,"TMCOMP96";#N/A,#N/A,FALSE,"MAT96";#N/A,#N/A,FALSE,"FANDA96";#N/A,#N/A,FALSE,"INTRAN96";#N/A,#N/A,FALSE,"NAA9697";#N/A,#N/A,FALSE,"ECWEBB";#N/A,#N/A,FALSE,"MFT96";#N/A,#N/A,FALSE,"CTrecon"}</definedName>
    <definedName name="a_1_1_1_4" hidden="1">{#N/A,#N/A,FALSE,"TMCOMP96";#N/A,#N/A,FALSE,"MAT96";#N/A,#N/A,FALSE,"FANDA96";#N/A,#N/A,FALSE,"INTRAN96";#N/A,#N/A,FALSE,"NAA9697";#N/A,#N/A,FALSE,"ECWEBB";#N/A,#N/A,FALSE,"MFT96";#N/A,#N/A,FALSE,"CTrecon"}</definedName>
    <definedName name="a_1_1_1_5" hidden="1">{#N/A,#N/A,FALSE,"TMCOMP96";#N/A,#N/A,FALSE,"MAT96";#N/A,#N/A,FALSE,"FANDA96";#N/A,#N/A,FALSE,"INTRAN96";#N/A,#N/A,FALSE,"NAA9697";#N/A,#N/A,FALSE,"ECWEBB";#N/A,#N/A,FALSE,"MFT96";#N/A,#N/A,FALSE,"CTrecon"}</definedName>
    <definedName name="a_1_1_2" hidden="1">{#N/A,#N/A,FALSE,"TMCOMP96";#N/A,#N/A,FALSE,"MAT96";#N/A,#N/A,FALSE,"FANDA96";#N/A,#N/A,FALSE,"INTRAN96";#N/A,#N/A,FALSE,"NAA9697";#N/A,#N/A,FALSE,"ECWEBB";#N/A,#N/A,FALSE,"MFT96";#N/A,#N/A,FALSE,"CTrecon"}</definedName>
    <definedName name="a_1_1_3" hidden="1">{#N/A,#N/A,FALSE,"TMCOMP96";#N/A,#N/A,FALSE,"MAT96";#N/A,#N/A,FALSE,"FANDA96";#N/A,#N/A,FALSE,"INTRAN96";#N/A,#N/A,FALSE,"NAA9697";#N/A,#N/A,FALSE,"ECWEBB";#N/A,#N/A,FALSE,"MFT96";#N/A,#N/A,FALSE,"CTrecon"}</definedName>
    <definedName name="a_1_1_4" hidden="1">{#N/A,#N/A,FALSE,"TMCOMP96";#N/A,#N/A,FALSE,"MAT96";#N/A,#N/A,FALSE,"FANDA96";#N/A,#N/A,FALSE,"INTRAN96";#N/A,#N/A,FALSE,"NAA9697";#N/A,#N/A,FALSE,"ECWEBB";#N/A,#N/A,FALSE,"MFT96";#N/A,#N/A,FALSE,"CTrecon"}</definedName>
    <definedName name="a_1_1_5" hidden="1">{#N/A,#N/A,FALSE,"TMCOMP96";#N/A,#N/A,FALSE,"MAT96";#N/A,#N/A,FALSE,"FANDA96";#N/A,#N/A,FALSE,"INTRAN96";#N/A,#N/A,FALSE,"NAA9697";#N/A,#N/A,FALSE,"ECWEBB";#N/A,#N/A,FALSE,"MFT96";#N/A,#N/A,FALSE,"CTrecon"}</definedName>
    <definedName name="a_1_2" hidden="1">{#N/A,#N/A,FALSE,"TMCOMP96";#N/A,#N/A,FALSE,"MAT96";#N/A,#N/A,FALSE,"FANDA96";#N/A,#N/A,FALSE,"INTRAN96";#N/A,#N/A,FALSE,"NAA9697";#N/A,#N/A,FALSE,"ECWEBB";#N/A,#N/A,FALSE,"MFT96";#N/A,#N/A,FALSE,"CTrecon"}</definedName>
    <definedName name="a_1_2_1" hidden="1">{#N/A,#N/A,FALSE,"TMCOMP96";#N/A,#N/A,FALSE,"MAT96";#N/A,#N/A,FALSE,"FANDA96";#N/A,#N/A,FALSE,"INTRAN96";#N/A,#N/A,FALSE,"NAA9697";#N/A,#N/A,FALSE,"ECWEBB";#N/A,#N/A,FALSE,"MFT96";#N/A,#N/A,FALSE,"CTrecon"}</definedName>
    <definedName name="a_1_2_1_1" hidden="1">{#N/A,#N/A,FALSE,"TMCOMP96";#N/A,#N/A,FALSE,"MAT96";#N/A,#N/A,FALSE,"FANDA96";#N/A,#N/A,FALSE,"INTRAN96";#N/A,#N/A,FALSE,"NAA9697";#N/A,#N/A,FALSE,"ECWEBB";#N/A,#N/A,FALSE,"MFT96";#N/A,#N/A,FALSE,"CTrecon"}</definedName>
    <definedName name="a_1_2_1_1_1" hidden="1">{#N/A,#N/A,FALSE,"TMCOMP96";#N/A,#N/A,FALSE,"MAT96";#N/A,#N/A,FALSE,"FANDA96";#N/A,#N/A,FALSE,"INTRAN96";#N/A,#N/A,FALSE,"NAA9697";#N/A,#N/A,FALSE,"ECWEBB";#N/A,#N/A,FALSE,"MFT96";#N/A,#N/A,FALSE,"CTrecon"}</definedName>
    <definedName name="a_1_2_1_1_2" hidden="1">{#N/A,#N/A,FALSE,"TMCOMP96";#N/A,#N/A,FALSE,"MAT96";#N/A,#N/A,FALSE,"FANDA96";#N/A,#N/A,FALSE,"INTRAN96";#N/A,#N/A,FALSE,"NAA9697";#N/A,#N/A,FALSE,"ECWEBB";#N/A,#N/A,FALSE,"MFT96";#N/A,#N/A,FALSE,"CTrecon"}</definedName>
    <definedName name="a_1_2_1_2" hidden="1">{#N/A,#N/A,FALSE,"TMCOMP96";#N/A,#N/A,FALSE,"MAT96";#N/A,#N/A,FALSE,"FANDA96";#N/A,#N/A,FALSE,"INTRAN96";#N/A,#N/A,FALSE,"NAA9697";#N/A,#N/A,FALSE,"ECWEBB";#N/A,#N/A,FALSE,"MFT96";#N/A,#N/A,FALSE,"CTrecon"}</definedName>
    <definedName name="a_1_2_1_3" hidden="1">{#N/A,#N/A,FALSE,"TMCOMP96";#N/A,#N/A,FALSE,"MAT96";#N/A,#N/A,FALSE,"FANDA96";#N/A,#N/A,FALSE,"INTRAN96";#N/A,#N/A,FALSE,"NAA9697";#N/A,#N/A,FALSE,"ECWEBB";#N/A,#N/A,FALSE,"MFT96";#N/A,#N/A,FALSE,"CTrecon"}</definedName>
    <definedName name="a_1_2_1_4" hidden="1">{#N/A,#N/A,FALSE,"TMCOMP96";#N/A,#N/A,FALSE,"MAT96";#N/A,#N/A,FALSE,"FANDA96";#N/A,#N/A,FALSE,"INTRAN96";#N/A,#N/A,FALSE,"NAA9697";#N/A,#N/A,FALSE,"ECWEBB";#N/A,#N/A,FALSE,"MFT96";#N/A,#N/A,FALSE,"CTrecon"}</definedName>
    <definedName name="a_1_2_1_5" hidden="1">{#N/A,#N/A,FALSE,"TMCOMP96";#N/A,#N/A,FALSE,"MAT96";#N/A,#N/A,FALSE,"FANDA96";#N/A,#N/A,FALSE,"INTRAN96";#N/A,#N/A,FALSE,"NAA9697";#N/A,#N/A,FALSE,"ECWEBB";#N/A,#N/A,FALSE,"MFT96";#N/A,#N/A,FALSE,"CTrecon"}</definedName>
    <definedName name="a_1_2_2" hidden="1">{#N/A,#N/A,FALSE,"TMCOMP96";#N/A,#N/A,FALSE,"MAT96";#N/A,#N/A,FALSE,"FANDA96";#N/A,#N/A,FALSE,"INTRAN96";#N/A,#N/A,FALSE,"NAA9697";#N/A,#N/A,FALSE,"ECWEBB";#N/A,#N/A,FALSE,"MFT96";#N/A,#N/A,FALSE,"CTrecon"}</definedName>
    <definedName name="a_1_2_3" hidden="1">{#N/A,#N/A,FALSE,"TMCOMP96";#N/A,#N/A,FALSE,"MAT96";#N/A,#N/A,FALSE,"FANDA96";#N/A,#N/A,FALSE,"INTRAN96";#N/A,#N/A,FALSE,"NAA9697";#N/A,#N/A,FALSE,"ECWEBB";#N/A,#N/A,FALSE,"MFT96";#N/A,#N/A,FALSE,"CTrecon"}</definedName>
    <definedName name="a_1_2_4" hidden="1">{#N/A,#N/A,FALSE,"TMCOMP96";#N/A,#N/A,FALSE,"MAT96";#N/A,#N/A,FALSE,"FANDA96";#N/A,#N/A,FALSE,"INTRAN96";#N/A,#N/A,FALSE,"NAA9697";#N/A,#N/A,FALSE,"ECWEBB";#N/A,#N/A,FALSE,"MFT96";#N/A,#N/A,FALSE,"CTrecon"}</definedName>
    <definedName name="a_1_2_5" hidden="1">{#N/A,#N/A,FALSE,"TMCOMP96";#N/A,#N/A,FALSE,"MAT96";#N/A,#N/A,FALSE,"FANDA96";#N/A,#N/A,FALSE,"INTRAN96";#N/A,#N/A,FALSE,"NAA9697";#N/A,#N/A,FALSE,"ECWEBB";#N/A,#N/A,FALSE,"MFT96";#N/A,#N/A,FALSE,"CTrecon"}</definedName>
    <definedName name="a_1_3" hidden="1">{#N/A,#N/A,FALSE,"TMCOMP96";#N/A,#N/A,FALSE,"MAT96";#N/A,#N/A,FALSE,"FANDA96";#N/A,#N/A,FALSE,"INTRAN96";#N/A,#N/A,FALSE,"NAA9697";#N/A,#N/A,FALSE,"ECWEBB";#N/A,#N/A,FALSE,"MFT96";#N/A,#N/A,FALSE,"CTrecon"}</definedName>
    <definedName name="a_1_3_1" hidden="1">{#N/A,#N/A,FALSE,"TMCOMP96";#N/A,#N/A,FALSE,"MAT96";#N/A,#N/A,FALSE,"FANDA96";#N/A,#N/A,FALSE,"INTRAN96";#N/A,#N/A,FALSE,"NAA9697";#N/A,#N/A,FALSE,"ECWEBB";#N/A,#N/A,FALSE,"MFT96";#N/A,#N/A,FALSE,"CTrecon"}</definedName>
    <definedName name="a_1_3_1_1" hidden="1">{#N/A,#N/A,FALSE,"TMCOMP96";#N/A,#N/A,FALSE,"MAT96";#N/A,#N/A,FALSE,"FANDA96";#N/A,#N/A,FALSE,"INTRAN96";#N/A,#N/A,FALSE,"NAA9697";#N/A,#N/A,FALSE,"ECWEBB";#N/A,#N/A,FALSE,"MFT96";#N/A,#N/A,FALSE,"CTrecon"}</definedName>
    <definedName name="a_1_3_1_1_1" hidden="1">{#N/A,#N/A,FALSE,"TMCOMP96";#N/A,#N/A,FALSE,"MAT96";#N/A,#N/A,FALSE,"FANDA96";#N/A,#N/A,FALSE,"INTRAN96";#N/A,#N/A,FALSE,"NAA9697";#N/A,#N/A,FALSE,"ECWEBB";#N/A,#N/A,FALSE,"MFT96";#N/A,#N/A,FALSE,"CTrecon"}</definedName>
    <definedName name="a_1_3_1_1_2" hidden="1">{#N/A,#N/A,FALSE,"TMCOMP96";#N/A,#N/A,FALSE,"MAT96";#N/A,#N/A,FALSE,"FANDA96";#N/A,#N/A,FALSE,"INTRAN96";#N/A,#N/A,FALSE,"NAA9697";#N/A,#N/A,FALSE,"ECWEBB";#N/A,#N/A,FALSE,"MFT96";#N/A,#N/A,FALSE,"CTrecon"}</definedName>
    <definedName name="a_1_3_1_2" hidden="1">{#N/A,#N/A,FALSE,"TMCOMP96";#N/A,#N/A,FALSE,"MAT96";#N/A,#N/A,FALSE,"FANDA96";#N/A,#N/A,FALSE,"INTRAN96";#N/A,#N/A,FALSE,"NAA9697";#N/A,#N/A,FALSE,"ECWEBB";#N/A,#N/A,FALSE,"MFT96";#N/A,#N/A,FALSE,"CTrecon"}</definedName>
    <definedName name="a_1_3_1_3" hidden="1">{#N/A,#N/A,FALSE,"TMCOMP96";#N/A,#N/A,FALSE,"MAT96";#N/A,#N/A,FALSE,"FANDA96";#N/A,#N/A,FALSE,"INTRAN96";#N/A,#N/A,FALSE,"NAA9697";#N/A,#N/A,FALSE,"ECWEBB";#N/A,#N/A,FALSE,"MFT96";#N/A,#N/A,FALSE,"CTrecon"}</definedName>
    <definedName name="a_1_3_1_4" hidden="1">{#N/A,#N/A,FALSE,"TMCOMP96";#N/A,#N/A,FALSE,"MAT96";#N/A,#N/A,FALSE,"FANDA96";#N/A,#N/A,FALSE,"INTRAN96";#N/A,#N/A,FALSE,"NAA9697";#N/A,#N/A,FALSE,"ECWEBB";#N/A,#N/A,FALSE,"MFT96";#N/A,#N/A,FALSE,"CTrecon"}</definedName>
    <definedName name="a_1_3_1_5" hidden="1">{#N/A,#N/A,FALSE,"TMCOMP96";#N/A,#N/A,FALSE,"MAT96";#N/A,#N/A,FALSE,"FANDA96";#N/A,#N/A,FALSE,"INTRAN96";#N/A,#N/A,FALSE,"NAA9697";#N/A,#N/A,FALSE,"ECWEBB";#N/A,#N/A,FALSE,"MFT96";#N/A,#N/A,FALSE,"CTrecon"}</definedName>
    <definedName name="a_1_3_2" hidden="1">{#N/A,#N/A,FALSE,"TMCOMP96";#N/A,#N/A,FALSE,"MAT96";#N/A,#N/A,FALSE,"FANDA96";#N/A,#N/A,FALSE,"INTRAN96";#N/A,#N/A,FALSE,"NAA9697";#N/A,#N/A,FALSE,"ECWEBB";#N/A,#N/A,FALSE,"MFT96";#N/A,#N/A,FALSE,"CTrecon"}</definedName>
    <definedName name="a_1_3_3" hidden="1">{#N/A,#N/A,FALSE,"TMCOMP96";#N/A,#N/A,FALSE,"MAT96";#N/A,#N/A,FALSE,"FANDA96";#N/A,#N/A,FALSE,"INTRAN96";#N/A,#N/A,FALSE,"NAA9697";#N/A,#N/A,FALSE,"ECWEBB";#N/A,#N/A,FALSE,"MFT96";#N/A,#N/A,FALSE,"CTrecon"}</definedName>
    <definedName name="a_1_3_4" hidden="1">{#N/A,#N/A,FALSE,"TMCOMP96";#N/A,#N/A,FALSE,"MAT96";#N/A,#N/A,FALSE,"FANDA96";#N/A,#N/A,FALSE,"INTRAN96";#N/A,#N/A,FALSE,"NAA9697";#N/A,#N/A,FALSE,"ECWEBB";#N/A,#N/A,FALSE,"MFT96";#N/A,#N/A,FALSE,"CTrecon"}</definedName>
    <definedName name="a_1_3_5" hidden="1">{#N/A,#N/A,FALSE,"TMCOMP96";#N/A,#N/A,FALSE,"MAT96";#N/A,#N/A,FALSE,"FANDA96";#N/A,#N/A,FALSE,"INTRAN96";#N/A,#N/A,FALSE,"NAA9697";#N/A,#N/A,FALSE,"ECWEBB";#N/A,#N/A,FALSE,"MFT96";#N/A,#N/A,FALSE,"CTrecon"}</definedName>
    <definedName name="a_1_4" hidden="1">{#N/A,#N/A,FALSE,"TMCOMP96";#N/A,#N/A,FALSE,"MAT96";#N/A,#N/A,FALSE,"FANDA96";#N/A,#N/A,FALSE,"INTRAN96";#N/A,#N/A,FALSE,"NAA9697";#N/A,#N/A,FALSE,"ECWEBB";#N/A,#N/A,FALSE,"MFT96";#N/A,#N/A,FALSE,"CTrecon"}</definedName>
    <definedName name="a_1_4_1" hidden="1">{#N/A,#N/A,FALSE,"TMCOMP96";#N/A,#N/A,FALSE,"MAT96";#N/A,#N/A,FALSE,"FANDA96";#N/A,#N/A,FALSE,"INTRAN96";#N/A,#N/A,FALSE,"NAA9697";#N/A,#N/A,FALSE,"ECWEBB";#N/A,#N/A,FALSE,"MFT96";#N/A,#N/A,FALSE,"CTrecon"}</definedName>
    <definedName name="a_1_4_1_1" hidden="1">{#N/A,#N/A,FALSE,"TMCOMP96";#N/A,#N/A,FALSE,"MAT96";#N/A,#N/A,FALSE,"FANDA96";#N/A,#N/A,FALSE,"INTRAN96";#N/A,#N/A,FALSE,"NAA9697";#N/A,#N/A,FALSE,"ECWEBB";#N/A,#N/A,FALSE,"MFT96";#N/A,#N/A,FALSE,"CTrecon"}</definedName>
    <definedName name="a_1_4_1_2" hidden="1">{#N/A,#N/A,FALSE,"TMCOMP96";#N/A,#N/A,FALSE,"MAT96";#N/A,#N/A,FALSE,"FANDA96";#N/A,#N/A,FALSE,"INTRAN96";#N/A,#N/A,FALSE,"NAA9697";#N/A,#N/A,FALSE,"ECWEBB";#N/A,#N/A,FALSE,"MFT96";#N/A,#N/A,FALSE,"CTrecon"}</definedName>
    <definedName name="a_1_4_1_3" hidden="1">{#N/A,#N/A,FALSE,"TMCOMP96";#N/A,#N/A,FALSE,"MAT96";#N/A,#N/A,FALSE,"FANDA96";#N/A,#N/A,FALSE,"INTRAN96";#N/A,#N/A,FALSE,"NAA9697";#N/A,#N/A,FALSE,"ECWEBB";#N/A,#N/A,FALSE,"MFT96";#N/A,#N/A,FALSE,"CTrecon"}</definedName>
    <definedName name="a_1_4_1_4" hidden="1">{#N/A,#N/A,FALSE,"TMCOMP96";#N/A,#N/A,FALSE,"MAT96";#N/A,#N/A,FALSE,"FANDA96";#N/A,#N/A,FALSE,"INTRAN96";#N/A,#N/A,FALSE,"NAA9697";#N/A,#N/A,FALSE,"ECWEBB";#N/A,#N/A,FALSE,"MFT96";#N/A,#N/A,FALSE,"CTrecon"}</definedName>
    <definedName name="a_1_4_1_5" hidden="1">{#N/A,#N/A,FALSE,"TMCOMP96";#N/A,#N/A,FALSE,"MAT96";#N/A,#N/A,FALSE,"FANDA96";#N/A,#N/A,FALSE,"INTRAN96";#N/A,#N/A,FALSE,"NAA9697";#N/A,#N/A,FALSE,"ECWEBB";#N/A,#N/A,FALSE,"MFT96";#N/A,#N/A,FALSE,"CTrecon"}</definedName>
    <definedName name="a_1_4_2" hidden="1">{#N/A,#N/A,FALSE,"TMCOMP96";#N/A,#N/A,FALSE,"MAT96";#N/A,#N/A,FALSE,"FANDA96";#N/A,#N/A,FALSE,"INTRAN96";#N/A,#N/A,FALSE,"NAA9697";#N/A,#N/A,FALSE,"ECWEBB";#N/A,#N/A,FALSE,"MFT96";#N/A,#N/A,FALSE,"CTrecon"}</definedName>
    <definedName name="a_1_4_3" hidden="1">{#N/A,#N/A,FALSE,"TMCOMP96";#N/A,#N/A,FALSE,"MAT96";#N/A,#N/A,FALSE,"FANDA96";#N/A,#N/A,FALSE,"INTRAN96";#N/A,#N/A,FALSE,"NAA9697";#N/A,#N/A,FALSE,"ECWEBB";#N/A,#N/A,FALSE,"MFT96";#N/A,#N/A,FALSE,"CTrecon"}</definedName>
    <definedName name="a_1_4_4" hidden="1">{#N/A,#N/A,FALSE,"TMCOMP96";#N/A,#N/A,FALSE,"MAT96";#N/A,#N/A,FALSE,"FANDA96";#N/A,#N/A,FALSE,"INTRAN96";#N/A,#N/A,FALSE,"NAA9697";#N/A,#N/A,FALSE,"ECWEBB";#N/A,#N/A,FALSE,"MFT96";#N/A,#N/A,FALSE,"CTrecon"}</definedName>
    <definedName name="a_1_4_5" hidden="1">{#N/A,#N/A,FALSE,"TMCOMP96";#N/A,#N/A,FALSE,"MAT96";#N/A,#N/A,FALSE,"FANDA96";#N/A,#N/A,FALSE,"INTRAN96";#N/A,#N/A,FALSE,"NAA9697";#N/A,#N/A,FALSE,"ECWEBB";#N/A,#N/A,FALSE,"MFT96";#N/A,#N/A,FALSE,"CTrecon"}</definedName>
    <definedName name="a_1_5" hidden="1">{#N/A,#N/A,FALSE,"TMCOMP96";#N/A,#N/A,FALSE,"MAT96";#N/A,#N/A,FALSE,"FANDA96";#N/A,#N/A,FALSE,"INTRAN96";#N/A,#N/A,FALSE,"NAA9697";#N/A,#N/A,FALSE,"ECWEBB";#N/A,#N/A,FALSE,"MFT96";#N/A,#N/A,FALSE,"CTrecon"}</definedName>
    <definedName name="a_1_5_1" hidden="1">{#N/A,#N/A,FALSE,"TMCOMP96";#N/A,#N/A,FALSE,"MAT96";#N/A,#N/A,FALSE,"FANDA96";#N/A,#N/A,FALSE,"INTRAN96";#N/A,#N/A,FALSE,"NAA9697";#N/A,#N/A,FALSE,"ECWEBB";#N/A,#N/A,FALSE,"MFT96";#N/A,#N/A,FALSE,"CTrecon"}</definedName>
    <definedName name="a_1_5_2" hidden="1">{#N/A,#N/A,FALSE,"TMCOMP96";#N/A,#N/A,FALSE,"MAT96";#N/A,#N/A,FALSE,"FANDA96";#N/A,#N/A,FALSE,"INTRAN96";#N/A,#N/A,FALSE,"NAA9697";#N/A,#N/A,FALSE,"ECWEBB";#N/A,#N/A,FALSE,"MFT96";#N/A,#N/A,FALSE,"CTrecon"}</definedName>
    <definedName name="a_1_5_3" hidden="1">{#N/A,#N/A,FALSE,"TMCOMP96";#N/A,#N/A,FALSE,"MAT96";#N/A,#N/A,FALSE,"FANDA96";#N/A,#N/A,FALSE,"INTRAN96";#N/A,#N/A,FALSE,"NAA9697";#N/A,#N/A,FALSE,"ECWEBB";#N/A,#N/A,FALSE,"MFT96";#N/A,#N/A,FALSE,"CTrecon"}</definedName>
    <definedName name="a_1_5_4" hidden="1">{#N/A,#N/A,FALSE,"TMCOMP96";#N/A,#N/A,FALSE,"MAT96";#N/A,#N/A,FALSE,"FANDA96";#N/A,#N/A,FALSE,"INTRAN96";#N/A,#N/A,FALSE,"NAA9697";#N/A,#N/A,FALSE,"ECWEBB";#N/A,#N/A,FALSE,"MFT96";#N/A,#N/A,FALSE,"CTrecon"}</definedName>
    <definedName name="a_1_5_5" hidden="1">{#N/A,#N/A,FALSE,"TMCOMP96";#N/A,#N/A,FALSE,"MAT96";#N/A,#N/A,FALSE,"FANDA96";#N/A,#N/A,FALSE,"INTRAN96";#N/A,#N/A,FALSE,"NAA9697";#N/A,#N/A,FALSE,"ECWEBB";#N/A,#N/A,FALSE,"MFT96";#N/A,#N/A,FALSE,"CTrecon"}</definedName>
    <definedName name="a_2_1_1" hidden="1">{#N/A,#N/A,FALSE,"TMCOMP96";#N/A,#N/A,FALSE,"MAT96";#N/A,#N/A,FALSE,"FANDA96";#N/A,#N/A,FALSE,"INTRAN96";#N/A,#N/A,FALSE,"NAA9697";#N/A,#N/A,FALSE,"ECWEBB";#N/A,#N/A,FALSE,"MFT96";#N/A,#N/A,FALSE,"CTrecon"}</definedName>
    <definedName name="a_2_1_1_1" hidden="1">{#N/A,#N/A,FALSE,"TMCOMP96";#N/A,#N/A,FALSE,"MAT96";#N/A,#N/A,FALSE,"FANDA96";#N/A,#N/A,FALSE,"INTRAN96";#N/A,#N/A,FALSE,"NAA9697";#N/A,#N/A,FALSE,"ECWEBB";#N/A,#N/A,FALSE,"MFT96";#N/A,#N/A,FALSE,"CTrecon"}</definedName>
    <definedName name="a_2_1_1_2" hidden="1">{#N/A,#N/A,FALSE,"TMCOMP96";#N/A,#N/A,FALSE,"MAT96";#N/A,#N/A,FALSE,"FANDA96";#N/A,#N/A,FALSE,"INTRAN96";#N/A,#N/A,FALSE,"NAA9697";#N/A,#N/A,FALSE,"ECWEBB";#N/A,#N/A,FALSE,"MFT96";#N/A,#N/A,FALSE,"CTrecon"}</definedName>
    <definedName name="a_2_1_2" hidden="1">{#N/A,#N/A,FALSE,"TMCOMP96";#N/A,#N/A,FALSE,"MAT96";#N/A,#N/A,FALSE,"FANDA96";#N/A,#N/A,FALSE,"INTRAN96";#N/A,#N/A,FALSE,"NAA9697";#N/A,#N/A,FALSE,"ECWEBB";#N/A,#N/A,FALSE,"MFT96";#N/A,#N/A,FALSE,"CTrecon"}</definedName>
    <definedName name="a_2_1_3" hidden="1">{#N/A,#N/A,FALSE,"TMCOMP96";#N/A,#N/A,FALSE,"MAT96";#N/A,#N/A,FALSE,"FANDA96";#N/A,#N/A,FALSE,"INTRAN96";#N/A,#N/A,FALSE,"NAA9697";#N/A,#N/A,FALSE,"ECWEBB";#N/A,#N/A,FALSE,"MFT96";#N/A,#N/A,FALSE,"CTrecon"}</definedName>
    <definedName name="a_2_1_4" hidden="1">{#N/A,#N/A,FALSE,"TMCOMP96";#N/A,#N/A,FALSE,"MAT96";#N/A,#N/A,FALSE,"FANDA96";#N/A,#N/A,FALSE,"INTRAN96";#N/A,#N/A,FALSE,"NAA9697";#N/A,#N/A,FALSE,"ECWEBB";#N/A,#N/A,FALSE,"MFT96";#N/A,#N/A,FALSE,"CTrecon"}</definedName>
    <definedName name="a_2_1_5" hidden="1">{#N/A,#N/A,FALSE,"TMCOMP96";#N/A,#N/A,FALSE,"MAT96";#N/A,#N/A,FALSE,"FANDA96";#N/A,#N/A,FALSE,"INTRAN96";#N/A,#N/A,FALSE,"NAA9697";#N/A,#N/A,FALSE,"ECWEBB";#N/A,#N/A,FALSE,"MFT96";#N/A,#N/A,FALSE,"CTrecon"}</definedName>
    <definedName name="a_2_2" hidden="1">{#N/A,#N/A,FALSE,"TMCOMP96";#N/A,#N/A,FALSE,"MAT96";#N/A,#N/A,FALSE,"FANDA96";#N/A,#N/A,FALSE,"INTRAN96";#N/A,#N/A,FALSE,"NAA9697";#N/A,#N/A,FALSE,"ECWEBB";#N/A,#N/A,FALSE,"MFT96";#N/A,#N/A,FALSE,"CTrecon"}</definedName>
    <definedName name="a_2_3" hidden="1">{#N/A,#N/A,FALSE,"TMCOMP96";#N/A,#N/A,FALSE,"MAT96";#N/A,#N/A,FALSE,"FANDA96";#N/A,#N/A,FALSE,"INTRAN96";#N/A,#N/A,FALSE,"NAA9697";#N/A,#N/A,FALSE,"ECWEBB";#N/A,#N/A,FALSE,"MFT96";#N/A,#N/A,FALSE,"CTrecon"}</definedName>
    <definedName name="a_2_4" hidden="1">{#N/A,#N/A,FALSE,"TMCOMP96";#N/A,#N/A,FALSE,"MAT96";#N/A,#N/A,FALSE,"FANDA96";#N/A,#N/A,FALSE,"INTRAN96";#N/A,#N/A,FALSE,"NAA9697";#N/A,#N/A,FALSE,"ECWEBB";#N/A,#N/A,FALSE,"MFT96";#N/A,#N/A,FALSE,"CTrecon"}</definedName>
    <definedName name="a_2_5" hidden="1">{#N/A,#N/A,FALSE,"TMCOMP96";#N/A,#N/A,FALSE,"MAT96";#N/A,#N/A,FALSE,"FANDA96";#N/A,#N/A,FALSE,"INTRAN96";#N/A,#N/A,FALSE,"NAA9697";#N/A,#N/A,FALSE,"ECWEBB";#N/A,#N/A,FALSE,"MFT96";#N/A,#N/A,FALSE,"CTrecon"}</definedName>
    <definedName name="a_3" hidden="1">{#N/A,#N/A,FALSE,"TMCOMP96";#N/A,#N/A,FALSE,"MAT96";#N/A,#N/A,FALSE,"FANDA96";#N/A,#N/A,FALSE,"INTRAN96";#N/A,#N/A,FALSE,"NAA9697";#N/A,#N/A,FALSE,"ECWEBB";#N/A,#N/A,FALSE,"MFT96";#N/A,#N/A,FALSE,"CTrecon"}</definedName>
    <definedName name="a_3_1" hidden="1">{#N/A,#N/A,FALSE,"TMCOMP96";#N/A,#N/A,FALSE,"MAT96";#N/A,#N/A,FALSE,"FANDA96";#N/A,#N/A,FALSE,"INTRAN96";#N/A,#N/A,FALSE,"NAA9697";#N/A,#N/A,FALSE,"ECWEBB";#N/A,#N/A,FALSE,"MFT96";#N/A,#N/A,FALSE,"CTrecon"}</definedName>
    <definedName name="a_3_1_1" hidden="1">{#N/A,#N/A,FALSE,"TMCOMP96";#N/A,#N/A,FALSE,"MAT96";#N/A,#N/A,FALSE,"FANDA96";#N/A,#N/A,FALSE,"INTRAN96";#N/A,#N/A,FALSE,"NAA9697";#N/A,#N/A,FALSE,"ECWEBB";#N/A,#N/A,FALSE,"MFT96";#N/A,#N/A,FALSE,"CTrecon"}</definedName>
    <definedName name="a_3_1_1_1" hidden="1">{#N/A,#N/A,FALSE,"TMCOMP96";#N/A,#N/A,FALSE,"MAT96";#N/A,#N/A,FALSE,"FANDA96";#N/A,#N/A,FALSE,"INTRAN96";#N/A,#N/A,FALSE,"NAA9697";#N/A,#N/A,FALSE,"ECWEBB";#N/A,#N/A,FALSE,"MFT96";#N/A,#N/A,FALSE,"CTrecon"}</definedName>
    <definedName name="a_3_1_1_2" hidden="1">{#N/A,#N/A,FALSE,"TMCOMP96";#N/A,#N/A,FALSE,"MAT96";#N/A,#N/A,FALSE,"FANDA96";#N/A,#N/A,FALSE,"INTRAN96";#N/A,#N/A,FALSE,"NAA9697";#N/A,#N/A,FALSE,"ECWEBB";#N/A,#N/A,FALSE,"MFT96";#N/A,#N/A,FALSE,"CTrecon"}</definedName>
    <definedName name="a_3_1_2" hidden="1">{#N/A,#N/A,FALSE,"TMCOMP96";#N/A,#N/A,FALSE,"MAT96";#N/A,#N/A,FALSE,"FANDA96";#N/A,#N/A,FALSE,"INTRAN96";#N/A,#N/A,FALSE,"NAA9697";#N/A,#N/A,FALSE,"ECWEBB";#N/A,#N/A,FALSE,"MFT96";#N/A,#N/A,FALSE,"CTrecon"}</definedName>
    <definedName name="a_3_1_3" hidden="1">{#N/A,#N/A,FALSE,"TMCOMP96";#N/A,#N/A,FALSE,"MAT96";#N/A,#N/A,FALSE,"FANDA96";#N/A,#N/A,FALSE,"INTRAN96";#N/A,#N/A,FALSE,"NAA9697";#N/A,#N/A,FALSE,"ECWEBB";#N/A,#N/A,FALSE,"MFT96";#N/A,#N/A,FALSE,"CTrecon"}</definedName>
    <definedName name="a_3_1_4" hidden="1">{#N/A,#N/A,FALSE,"TMCOMP96";#N/A,#N/A,FALSE,"MAT96";#N/A,#N/A,FALSE,"FANDA96";#N/A,#N/A,FALSE,"INTRAN96";#N/A,#N/A,FALSE,"NAA9697";#N/A,#N/A,FALSE,"ECWEBB";#N/A,#N/A,FALSE,"MFT96";#N/A,#N/A,FALSE,"CTrecon"}</definedName>
    <definedName name="a_3_1_5" hidden="1">{#N/A,#N/A,FALSE,"TMCOMP96";#N/A,#N/A,FALSE,"MAT96";#N/A,#N/A,FALSE,"FANDA96";#N/A,#N/A,FALSE,"INTRAN96";#N/A,#N/A,FALSE,"NAA9697";#N/A,#N/A,FALSE,"ECWEBB";#N/A,#N/A,FALSE,"MFT96";#N/A,#N/A,FALSE,"CTrecon"}</definedName>
    <definedName name="a_3_2" hidden="1">{#N/A,#N/A,FALSE,"TMCOMP96";#N/A,#N/A,FALSE,"MAT96";#N/A,#N/A,FALSE,"FANDA96";#N/A,#N/A,FALSE,"INTRAN96";#N/A,#N/A,FALSE,"NAA9697";#N/A,#N/A,FALSE,"ECWEBB";#N/A,#N/A,FALSE,"MFT96";#N/A,#N/A,FALSE,"CTrecon"}</definedName>
    <definedName name="a_3_3" hidden="1">{#N/A,#N/A,FALSE,"TMCOMP96";#N/A,#N/A,FALSE,"MAT96";#N/A,#N/A,FALSE,"FANDA96";#N/A,#N/A,FALSE,"INTRAN96";#N/A,#N/A,FALSE,"NAA9697";#N/A,#N/A,FALSE,"ECWEBB";#N/A,#N/A,FALSE,"MFT96";#N/A,#N/A,FALSE,"CTrecon"}</definedName>
    <definedName name="a_3_4" hidden="1">{#N/A,#N/A,FALSE,"TMCOMP96";#N/A,#N/A,FALSE,"MAT96";#N/A,#N/A,FALSE,"FANDA96";#N/A,#N/A,FALSE,"INTRAN96";#N/A,#N/A,FALSE,"NAA9697";#N/A,#N/A,FALSE,"ECWEBB";#N/A,#N/A,FALSE,"MFT96";#N/A,#N/A,FALSE,"CTrecon"}</definedName>
    <definedName name="a_3_5" hidden="1">{#N/A,#N/A,FALSE,"TMCOMP96";#N/A,#N/A,FALSE,"MAT96";#N/A,#N/A,FALSE,"FANDA96";#N/A,#N/A,FALSE,"INTRAN96";#N/A,#N/A,FALSE,"NAA9697";#N/A,#N/A,FALSE,"ECWEBB";#N/A,#N/A,FALSE,"MFT96";#N/A,#N/A,FALSE,"CTrecon"}</definedName>
    <definedName name="a_4" hidden="1">{#N/A,#N/A,FALSE,"TMCOMP96";#N/A,#N/A,FALSE,"MAT96";#N/A,#N/A,FALSE,"FANDA96";#N/A,#N/A,FALSE,"INTRAN96";#N/A,#N/A,FALSE,"NAA9697";#N/A,#N/A,FALSE,"ECWEBB";#N/A,#N/A,FALSE,"MFT96";#N/A,#N/A,FALSE,"CTrecon"}</definedName>
    <definedName name="a_4_1" hidden="1">{#N/A,#N/A,FALSE,"TMCOMP96";#N/A,#N/A,FALSE,"MAT96";#N/A,#N/A,FALSE,"FANDA96";#N/A,#N/A,FALSE,"INTRAN96";#N/A,#N/A,FALSE,"NAA9697";#N/A,#N/A,FALSE,"ECWEBB";#N/A,#N/A,FALSE,"MFT96";#N/A,#N/A,FALSE,"CTrecon"}</definedName>
    <definedName name="a_4_1_1" hidden="1">{#N/A,#N/A,FALSE,"TMCOMP96";#N/A,#N/A,FALSE,"MAT96";#N/A,#N/A,FALSE,"FANDA96";#N/A,#N/A,FALSE,"INTRAN96";#N/A,#N/A,FALSE,"NAA9697";#N/A,#N/A,FALSE,"ECWEBB";#N/A,#N/A,FALSE,"MFT96";#N/A,#N/A,FALSE,"CTrecon"}</definedName>
    <definedName name="a_4_1_1_1" hidden="1">{#N/A,#N/A,FALSE,"TMCOMP96";#N/A,#N/A,FALSE,"MAT96";#N/A,#N/A,FALSE,"FANDA96";#N/A,#N/A,FALSE,"INTRAN96";#N/A,#N/A,FALSE,"NAA9697";#N/A,#N/A,FALSE,"ECWEBB";#N/A,#N/A,FALSE,"MFT96";#N/A,#N/A,FALSE,"CTrecon"}</definedName>
    <definedName name="a_4_1_1_2" hidden="1">{#N/A,#N/A,FALSE,"TMCOMP96";#N/A,#N/A,FALSE,"MAT96";#N/A,#N/A,FALSE,"FANDA96";#N/A,#N/A,FALSE,"INTRAN96";#N/A,#N/A,FALSE,"NAA9697";#N/A,#N/A,FALSE,"ECWEBB";#N/A,#N/A,FALSE,"MFT96";#N/A,#N/A,FALSE,"CTrecon"}</definedName>
    <definedName name="a_4_1_2" hidden="1">{#N/A,#N/A,FALSE,"TMCOMP96";#N/A,#N/A,FALSE,"MAT96";#N/A,#N/A,FALSE,"FANDA96";#N/A,#N/A,FALSE,"INTRAN96";#N/A,#N/A,FALSE,"NAA9697";#N/A,#N/A,FALSE,"ECWEBB";#N/A,#N/A,FALSE,"MFT96";#N/A,#N/A,FALSE,"CTrecon"}</definedName>
    <definedName name="a_4_1_3" hidden="1">{#N/A,#N/A,FALSE,"TMCOMP96";#N/A,#N/A,FALSE,"MAT96";#N/A,#N/A,FALSE,"FANDA96";#N/A,#N/A,FALSE,"INTRAN96";#N/A,#N/A,FALSE,"NAA9697";#N/A,#N/A,FALSE,"ECWEBB";#N/A,#N/A,FALSE,"MFT96";#N/A,#N/A,FALSE,"CTrecon"}</definedName>
    <definedName name="a_4_1_4" hidden="1">{#N/A,#N/A,FALSE,"TMCOMP96";#N/A,#N/A,FALSE,"MAT96";#N/A,#N/A,FALSE,"FANDA96";#N/A,#N/A,FALSE,"INTRAN96";#N/A,#N/A,FALSE,"NAA9697";#N/A,#N/A,FALSE,"ECWEBB";#N/A,#N/A,FALSE,"MFT96";#N/A,#N/A,FALSE,"CTrecon"}</definedName>
    <definedName name="a_4_1_5" hidden="1">{#N/A,#N/A,FALSE,"TMCOMP96";#N/A,#N/A,FALSE,"MAT96";#N/A,#N/A,FALSE,"FANDA96";#N/A,#N/A,FALSE,"INTRAN96";#N/A,#N/A,FALSE,"NAA9697";#N/A,#N/A,FALSE,"ECWEBB";#N/A,#N/A,FALSE,"MFT96";#N/A,#N/A,FALSE,"CTrecon"}</definedName>
    <definedName name="a_4_2" hidden="1">{#N/A,#N/A,FALSE,"TMCOMP96";#N/A,#N/A,FALSE,"MAT96";#N/A,#N/A,FALSE,"FANDA96";#N/A,#N/A,FALSE,"INTRAN96";#N/A,#N/A,FALSE,"NAA9697";#N/A,#N/A,FALSE,"ECWEBB";#N/A,#N/A,FALSE,"MFT96";#N/A,#N/A,FALSE,"CTrecon"}</definedName>
    <definedName name="a_4_3" hidden="1">{#N/A,#N/A,FALSE,"TMCOMP96";#N/A,#N/A,FALSE,"MAT96";#N/A,#N/A,FALSE,"FANDA96";#N/A,#N/A,FALSE,"INTRAN96";#N/A,#N/A,FALSE,"NAA9697";#N/A,#N/A,FALSE,"ECWEBB";#N/A,#N/A,FALSE,"MFT96";#N/A,#N/A,FALSE,"CTrecon"}</definedName>
    <definedName name="a_4_4" hidden="1">{#N/A,#N/A,FALSE,"TMCOMP96";#N/A,#N/A,FALSE,"MAT96";#N/A,#N/A,FALSE,"FANDA96";#N/A,#N/A,FALSE,"INTRAN96";#N/A,#N/A,FALSE,"NAA9697";#N/A,#N/A,FALSE,"ECWEBB";#N/A,#N/A,FALSE,"MFT96";#N/A,#N/A,FALSE,"CTrecon"}</definedName>
    <definedName name="a_4_5" hidden="1">{#N/A,#N/A,FALSE,"TMCOMP96";#N/A,#N/A,FALSE,"MAT96";#N/A,#N/A,FALSE,"FANDA96";#N/A,#N/A,FALSE,"INTRAN96";#N/A,#N/A,FALSE,"NAA9697";#N/A,#N/A,FALSE,"ECWEBB";#N/A,#N/A,FALSE,"MFT96";#N/A,#N/A,FALSE,"CTrecon"}</definedName>
    <definedName name="a_5" hidden="1">{#N/A,#N/A,FALSE,"TMCOMP96";#N/A,#N/A,FALSE,"MAT96";#N/A,#N/A,FALSE,"FANDA96";#N/A,#N/A,FALSE,"INTRAN96";#N/A,#N/A,FALSE,"NAA9697";#N/A,#N/A,FALSE,"ECWEBB";#N/A,#N/A,FALSE,"MFT96";#N/A,#N/A,FALSE,"CTrecon"}</definedName>
    <definedName name="a_5_1" hidden="1">{#N/A,#N/A,FALSE,"TMCOMP96";#N/A,#N/A,FALSE,"MAT96";#N/A,#N/A,FALSE,"FANDA96";#N/A,#N/A,FALSE,"INTRAN96";#N/A,#N/A,FALSE,"NAA9697";#N/A,#N/A,FALSE,"ECWEBB";#N/A,#N/A,FALSE,"MFT96";#N/A,#N/A,FALSE,"CTrecon"}</definedName>
    <definedName name="a_5_1_1" hidden="1">{#N/A,#N/A,FALSE,"TMCOMP96";#N/A,#N/A,FALSE,"MAT96";#N/A,#N/A,FALSE,"FANDA96";#N/A,#N/A,FALSE,"INTRAN96";#N/A,#N/A,FALSE,"NAA9697";#N/A,#N/A,FALSE,"ECWEBB";#N/A,#N/A,FALSE,"MFT96";#N/A,#N/A,FALSE,"CTrecon"}</definedName>
    <definedName name="a_5_1_1_1" hidden="1">{#N/A,#N/A,FALSE,"TMCOMP96";#N/A,#N/A,FALSE,"MAT96";#N/A,#N/A,FALSE,"FANDA96";#N/A,#N/A,FALSE,"INTRAN96";#N/A,#N/A,FALSE,"NAA9697";#N/A,#N/A,FALSE,"ECWEBB";#N/A,#N/A,FALSE,"MFT96";#N/A,#N/A,FALSE,"CTrecon"}</definedName>
    <definedName name="a_5_1_1_2" hidden="1">{#N/A,#N/A,FALSE,"TMCOMP96";#N/A,#N/A,FALSE,"MAT96";#N/A,#N/A,FALSE,"FANDA96";#N/A,#N/A,FALSE,"INTRAN96";#N/A,#N/A,FALSE,"NAA9697";#N/A,#N/A,FALSE,"ECWEBB";#N/A,#N/A,FALSE,"MFT96";#N/A,#N/A,FALSE,"CTrecon"}</definedName>
    <definedName name="a_5_1_2" hidden="1">{#N/A,#N/A,FALSE,"TMCOMP96";#N/A,#N/A,FALSE,"MAT96";#N/A,#N/A,FALSE,"FANDA96";#N/A,#N/A,FALSE,"INTRAN96";#N/A,#N/A,FALSE,"NAA9697";#N/A,#N/A,FALSE,"ECWEBB";#N/A,#N/A,FALSE,"MFT96";#N/A,#N/A,FALSE,"CTrecon"}</definedName>
    <definedName name="a_5_1_3" hidden="1">{#N/A,#N/A,FALSE,"TMCOMP96";#N/A,#N/A,FALSE,"MAT96";#N/A,#N/A,FALSE,"FANDA96";#N/A,#N/A,FALSE,"INTRAN96";#N/A,#N/A,FALSE,"NAA9697";#N/A,#N/A,FALSE,"ECWEBB";#N/A,#N/A,FALSE,"MFT96";#N/A,#N/A,FALSE,"CTrecon"}</definedName>
    <definedName name="a_5_1_4" hidden="1">{#N/A,#N/A,FALSE,"TMCOMP96";#N/A,#N/A,FALSE,"MAT96";#N/A,#N/A,FALSE,"FANDA96";#N/A,#N/A,FALSE,"INTRAN96";#N/A,#N/A,FALSE,"NAA9697";#N/A,#N/A,FALSE,"ECWEBB";#N/A,#N/A,FALSE,"MFT96";#N/A,#N/A,FALSE,"CTrecon"}</definedName>
    <definedName name="a_5_1_5" hidden="1">{#N/A,#N/A,FALSE,"TMCOMP96";#N/A,#N/A,FALSE,"MAT96";#N/A,#N/A,FALSE,"FANDA96";#N/A,#N/A,FALSE,"INTRAN96";#N/A,#N/A,FALSE,"NAA9697";#N/A,#N/A,FALSE,"ECWEBB";#N/A,#N/A,FALSE,"MFT96";#N/A,#N/A,FALSE,"CTrecon"}</definedName>
    <definedName name="a_5_2" hidden="1">{#N/A,#N/A,FALSE,"TMCOMP96";#N/A,#N/A,FALSE,"MAT96";#N/A,#N/A,FALSE,"FANDA96";#N/A,#N/A,FALSE,"INTRAN96";#N/A,#N/A,FALSE,"NAA9697";#N/A,#N/A,FALSE,"ECWEBB";#N/A,#N/A,FALSE,"MFT96";#N/A,#N/A,FALSE,"CTrecon"}</definedName>
    <definedName name="a_5_3" hidden="1">{#N/A,#N/A,FALSE,"TMCOMP96";#N/A,#N/A,FALSE,"MAT96";#N/A,#N/A,FALSE,"FANDA96";#N/A,#N/A,FALSE,"INTRAN96";#N/A,#N/A,FALSE,"NAA9697";#N/A,#N/A,FALSE,"ECWEBB";#N/A,#N/A,FALSE,"MFT96";#N/A,#N/A,FALSE,"CTrecon"}</definedName>
    <definedName name="a_5_4" hidden="1">{#N/A,#N/A,FALSE,"TMCOMP96";#N/A,#N/A,FALSE,"MAT96";#N/A,#N/A,FALSE,"FANDA96";#N/A,#N/A,FALSE,"INTRAN96";#N/A,#N/A,FALSE,"NAA9697";#N/A,#N/A,FALSE,"ECWEBB";#N/A,#N/A,FALSE,"MFT96";#N/A,#N/A,FALSE,"CTrecon"}</definedName>
    <definedName name="a_5_5" hidden="1">{#N/A,#N/A,FALSE,"TMCOMP96";#N/A,#N/A,FALSE,"MAT96";#N/A,#N/A,FALSE,"FANDA96";#N/A,#N/A,FALSE,"INTRAN96";#N/A,#N/A,FALSE,"NAA9697";#N/A,#N/A,FALSE,"ECWEBB";#N/A,#N/A,FALSE,"MFT96";#N/A,#N/A,FALSE,"CTrecon"}</definedName>
    <definedName name="asdas" hidden="1">{#N/A,#N/A,FALSE,"TMCOMP96";#N/A,#N/A,FALSE,"MAT96";#N/A,#N/A,FALSE,"FANDA96";#N/A,#N/A,FALSE,"INTRAN96";#N/A,#N/A,FALSE,"NAA9697";#N/A,#N/A,FALSE,"ECWEBB";#N/A,#N/A,FALSE,"MFT96";#N/A,#N/A,FALSE,"CTrecon"}</definedName>
    <definedName name="asdas_1" hidden="1">{#N/A,#N/A,FALSE,"TMCOMP96";#N/A,#N/A,FALSE,"MAT96";#N/A,#N/A,FALSE,"FANDA96";#N/A,#N/A,FALSE,"INTRAN96";#N/A,#N/A,FALSE,"NAA9697";#N/A,#N/A,FALSE,"ECWEBB";#N/A,#N/A,FALSE,"MFT96";#N/A,#N/A,FALSE,"CTrecon"}</definedName>
    <definedName name="asdas_1_1_1" hidden="1">{#N/A,#N/A,FALSE,"TMCOMP96";#N/A,#N/A,FALSE,"MAT96";#N/A,#N/A,FALSE,"FANDA96";#N/A,#N/A,FALSE,"INTRAN96";#N/A,#N/A,FALSE,"NAA9697";#N/A,#N/A,FALSE,"ECWEBB";#N/A,#N/A,FALSE,"MFT96";#N/A,#N/A,FALSE,"CTrecon"}</definedName>
    <definedName name="asdas_1_1_1_1" hidden="1">{#N/A,#N/A,FALSE,"TMCOMP96";#N/A,#N/A,FALSE,"MAT96";#N/A,#N/A,FALSE,"FANDA96";#N/A,#N/A,FALSE,"INTRAN96";#N/A,#N/A,FALSE,"NAA9697";#N/A,#N/A,FALSE,"ECWEBB";#N/A,#N/A,FALSE,"MFT96";#N/A,#N/A,FALSE,"CTrecon"}</definedName>
    <definedName name="asdas_1_1_1_1_1" hidden="1">{#N/A,#N/A,FALSE,"TMCOMP96";#N/A,#N/A,FALSE,"MAT96";#N/A,#N/A,FALSE,"FANDA96";#N/A,#N/A,FALSE,"INTRAN96";#N/A,#N/A,FALSE,"NAA9697";#N/A,#N/A,FALSE,"ECWEBB";#N/A,#N/A,FALSE,"MFT96";#N/A,#N/A,FALSE,"CTrecon"}</definedName>
    <definedName name="asdas_1_1_1_1_2" hidden="1">{#N/A,#N/A,FALSE,"TMCOMP96";#N/A,#N/A,FALSE,"MAT96";#N/A,#N/A,FALSE,"FANDA96";#N/A,#N/A,FALSE,"INTRAN96";#N/A,#N/A,FALSE,"NAA9697";#N/A,#N/A,FALSE,"ECWEBB";#N/A,#N/A,FALSE,"MFT96";#N/A,#N/A,FALSE,"CTrecon"}</definedName>
    <definedName name="asdas_1_1_1_2" hidden="1">{#N/A,#N/A,FALSE,"TMCOMP96";#N/A,#N/A,FALSE,"MAT96";#N/A,#N/A,FALSE,"FANDA96";#N/A,#N/A,FALSE,"INTRAN96";#N/A,#N/A,FALSE,"NAA9697";#N/A,#N/A,FALSE,"ECWEBB";#N/A,#N/A,FALSE,"MFT96";#N/A,#N/A,FALSE,"CTrecon"}</definedName>
    <definedName name="asdas_1_1_1_3" hidden="1">{#N/A,#N/A,FALSE,"TMCOMP96";#N/A,#N/A,FALSE,"MAT96";#N/A,#N/A,FALSE,"FANDA96";#N/A,#N/A,FALSE,"INTRAN96";#N/A,#N/A,FALSE,"NAA9697";#N/A,#N/A,FALSE,"ECWEBB";#N/A,#N/A,FALSE,"MFT96";#N/A,#N/A,FALSE,"CTrecon"}</definedName>
    <definedName name="asdas_1_1_1_4" hidden="1">{#N/A,#N/A,FALSE,"TMCOMP96";#N/A,#N/A,FALSE,"MAT96";#N/A,#N/A,FALSE,"FANDA96";#N/A,#N/A,FALSE,"INTRAN96";#N/A,#N/A,FALSE,"NAA9697";#N/A,#N/A,FALSE,"ECWEBB";#N/A,#N/A,FALSE,"MFT96";#N/A,#N/A,FALSE,"CTrecon"}</definedName>
    <definedName name="asdas_1_1_1_5" hidden="1">{#N/A,#N/A,FALSE,"TMCOMP96";#N/A,#N/A,FALSE,"MAT96";#N/A,#N/A,FALSE,"FANDA96";#N/A,#N/A,FALSE,"INTRAN96";#N/A,#N/A,FALSE,"NAA9697";#N/A,#N/A,FALSE,"ECWEBB";#N/A,#N/A,FALSE,"MFT96";#N/A,#N/A,FALSE,"CTrecon"}</definedName>
    <definedName name="asdas_1_1_2" hidden="1">{#N/A,#N/A,FALSE,"TMCOMP96";#N/A,#N/A,FALSE,"MAT96";#N/A,#N/A,FALSE,"FANDA96";#N/A,#N/A,FALSE,"INTRAN96";#N/A,#N/A,FALSE,"NAA9697";#N/A,#N/A,FALSE,"ECWEBB";#N/A,#N/A,FALSE,"MFT96";#N/A,#N/A,FALSE,"CTrecon"}</definedName>
    <definedName name="asdas_1_1_3" hidden="1">{#N/A,#N/A,FALSE,"TMCOMP96";#N/A,#N/A,FALSE,"MAT96";#N/A,#N/A,FALSE,"FANDA96";#N/A,#N/A,FALSE,"INTRAN96";#N/A,#N/A,FALSE,"NAA9697";#N/A,#N/A,FALSE,"ECWEBB";#N/A,#N/A,FALSE,"MFT96";#N/A,#N/A,FALSE,"CTrecon"}</definedName>
    <definedName name="asdas_1_1_4" hidden="1">{#N/A,#N/A,FALSE,"TMCOMP96";#N/A,#N/A,FALSE,"MAT96";#N/A,#N/A,FALSE,"FANDA96";#N/A,#N/A,FALSE,"INTRAN96";#N/A,#N/A,FALSE,"NAA9697";#N/A,#N/A,FALSE,"ECWEBB";#N/A,#N/A,FALSE,"MFT96";#N/A,#N/A,FALSE,"CTrecon"}</definedName>
    <definedName name="asdas_1_1_5" hidden="1">{#N/A,#N/A,FALSE,"TMCOMP96";#N/A,#N/A,FALSE,"MAT96";#N/A,#N/A,FALSE,"FANDA96";#N/A,#N/A,FALSE,"INTRAN96";#N/A,#N/A,FALSE,"NAA9697";#N/A,#N/A,FALSE,"ECWEBB";#N/A,#N/A,FALSE,"MFT96";#N/A,#N/A,FALSE,"CTrecon"}</definedName>
    <definedName name="asdas_1_2" hidden="1">{#N/A,#N/A,FALSE,"TMCOMP96";#N/A,#N/A,FALSE,"MAT96";#N/A,#N/A,FALSE,"FANDA96";#N/A,#N/A,FALSE,"INTRAN96";#N/A,#N/A,FALSE,"NAA9697";#N/A,#N/A,FALSE,"ECWEBB";#N/A,#N/A,FALSE,"MFT96";#N/A,#N/A,FALSE,"CTrecon"}</definedName>
    <definedName name="asdas_1_2_1" hidden="1">{#N/A,#N/A,FALSE,"TMCOMP96";#N/A,#N/A,FALSE,"MAT96";#N/A,#N/A,FALSE,"FANDA96";#N/A,#N/A,FALSE,"INTRAN96";#N/A,#N/A,FALSE,"NAA9697";#N/A,#N/A,FALSE,"ECWEBB";#N/A,#N/A,FALSE,"MFT96";#N/A,#N/A,FALSE,"CTrecon"}</definedName>
    <definedName name="asdas_1_2_1_1" hidden="1">{#N/A,#N/A,FALSE,"TMCOMP96";#N/A,#N/A,FALSE,"MAT96";#N/A,#N/A,FALSE,"FANDA96";#N/A,#N/A,FALSE,"INTRAN96";#N/A,#N/A,FALSE,"NAA9697";#N/A,#N/A,FALSE,"ECWEBB";#N/A,#N/A,FALSE,"MFT96";#N/A,#N/A,FALSE,"CTrecon"}</definedName>
    <definedName name="asdas_1_2_1_1_1" hidden="1">{#N/A,#N/A,FALSE,"TMCOMP96";#N/A,#N/A,FALSE,"MAT96";#N/A,#N/A,FALSE,"FANDA96";#N/A,#N/A,FALSE,"INTRAN96";#N/A,#N/A,FALSE,"NAA9697";#N/A,#N/A,FALSE,"ECWEBB";#N/A,#N/A,FALSE,"MFT96";#N/A,#N/A,FALSE,"CTrecon"}</definedName>
    <definedName name="asdas_1_2_1_1_2" hidden="1">{#N/A,#N/A,FALSE,"TMCOMP96";#N/A,#N/A,FALSE,"MAT96";#N/A,#N/A,FALSE,"FANDA96";#N/A,#N/A,FALSE,"INTRAN96";#N/A,#N/A,FALSE,"NAA9697";#N/A,#N/A,FALSE,"ECWEBB";#N/A,#N/A,FALSE,"MFT96";#N/A,#N/A,FALSE,"CTrecon"}</definedName>
    <definedName name="asdas_1_2_1_2" hidden="1">{#N/A,#N/A,FALSE,"TMCOMP96";#N/A,#N/A,FALSE,"MAT96";#N/A,#N/A,FALSE,"FANDA96";#N/A,#N/A,FALSE,"INTRAN96";#N/A,#N/A,FALSE,"NAA9697";#N/A,#N/A,FALSE,"ECWEBB";#N/A,#N/A,FALSE,"MFT96";#N/A,#N/A,FALSE,"CTrecon"}</definedName>
    <definedName name="asdas_1_2_1_3" hidden="1">{#N/A,#N/A,FALSE,"TMCOMP96";#N/A,#N/A,FALSE,"MAT96";#N/A,#N/A,FALSE,"FANDA96";#N/A,#N/A,FALSE,"INTRAN96";#N/A,#N/A,FALSE,"NAA9697";#N/A,#N/A,FALSE,"ECWEBB";#N/A,#N/A,FALSE,"MFT96";#N/A,#N/A,FALSE,"CTrecon"}</definedName>
    <definedName name="asdas_1_2_1_4" hidden="1">{#N/A,#N/A,FALSE,"TMCOMP96";#N/A,#N/A,FALSE,"MAT96";#N/A,#N/A,FALSE,"FANDA96";#N/A,#N/A,FALSE,"INTRAN96";#N/A,#N/A,FALSE,"NAA9697";#N/A,#N/A,FALSE,"ECWEBB";#N/A,#N/A,FALSE,"MFT96";#N/A,#N/A,FALSE,"CTrecon"}</definedName>
    <definedName name="asdas_1_2_1_5" hidden="1">{#N/A,#N/A,FALSE,"TMCOMP96";#N/A,#N/A,FALSE,"MAT96";#N/A,#N/A,FALSE,"FANDA96";#N/A,#N/A,FALSE,"INTRAN96";#N/A,#N/A,FALSE,"NAA9697";#N/A,#N/A,FALSE,"ECWEBB";#N/A,#N/A,FALSE,"MFT96";#N/A,#N/A,FALSE,"CTrecon"}</definedName>
    <definedName name="asdas_1_2_2" hidden="1">{#N/A,#N/A,FALSE,"TMCOMP96";#N/A,#N/A,FALSE,"MAT96";#N/A,#N/A,FALSE,"FANDA96";#N/A,#N/A,FALSE,"INTRAN96";#N/A,#N/A,FALSE,"NAA9697";#N/A,#N/A,FALSE,"ECWEBB";#N/A,#N/A,FALSE,"MFT96";#N/A,#N/A,FALSE,"CTrecon"}</definedName>
    <definedName name="asdas_1_2_3" hidden="1">{#N/A,#N/A,FALSE,"TMCOMP96";#N/A,#N/A,FALSE,"MAT96";#N/A,#N/A,FALSE,"FANDA96";#N/A,#N/A,FALSE,"INTRAN96";#N/A,#N/A,FALSE,"NAA9697";#N/A,#N/A,FALSE,"ECWEBB";#N/A,#N/A,FALSE,"MFT96";#N/A,#N/A,FALSE,"CTrecon"}</definedName>
    <definedName name="asdas_1_2_4" hidden="1">{#N/A,#N/A,FALSE,"TMCOMP96";#N/A,#N/A,FALSE,"MAT96";#N/A,#N/A,FALSE,"FANDA96";#N/A,#N/A,FALSE,"INTRAN96";#N/A,#N/A,FALSE,"NAA9697";#N/A,#N/A,FALSE,"ECWEBB";#N/A,#N/A,FALSE,"MFT96";#N/A,#N/A,FALSE,"CTrecon"}</definedName>
    <definedName name="asdas_1_2_5" hidden="1">{#N/A,#N/A,FALSE,"TMCOMP96";#N/A,#N/A,FALSE,"MAT96";#N/A,#N/A,FALSE,"FANDA96";#N/A,#N/A,FALSE,"INTRAN96";#N/A,#N/A,FALSE,"NAA9697";#N/A,#N/A,FALSE,"ECWEBB";#N/A,#N/A,FALSE,"MFT96";#N/A,#N/A,FALSE,"CTrecon"}</definedName>
    <definedName name="asdas_1_3" hidden="1">{#N/A,#N/A,FALSE,"TMCOMP96";#N/A,#N/A,FALSE,"MAT96";#N/A,#N/A,FALSE,"FANDA96";#N/A,#N/A,FALSE,"INTRAN96";#N/A,#N/A,FALSE,"NAA9697";#N/A,#N/A,FALSE,"ECWEBB";#N/A,#N/A,FALSE,"MFT96";#N/A,#N/A,FALSE,"CTrecon"}</definedName>
    <definedName name="asdas_1_3_1" hidden="1">{#N/A,#N/A,FALSE,"TMCOMP96";#N/A,#N/A,FALSE,"MAT96";#N/A,#N/A,FALSE,"FANDA96";#N/A,#N/A,FALSE,"INTRAN96";#N/A,#N/A,FALSE,"NAA9697";#N/A,#N/A,FALSE,"ECWEBB";#N/A,#N/A,FALSE,"MFT96";#N/A,#N/A,FALSE,"CTrecon"}</definedName>
    <definedName name="asdas_1_3_1_1" hidden="1">{#N/A,#N/A,FALSE,"TMCOMP96";#N/A,#N/A,FALSE,"MAT96";#N/A,#N/A,FALSE,"FANDA96";#N/A,#N/A,FALSE,"INTRAN96";#N/A,#N/A,FALSE,"NAA9697";#N/A,#N/A,FALSE,"ECWEBB";#N/A,#N/A,FALSE,"MFT96";#N/A,#N/A,FALSE,"CTrecon"}</definedName>
    <definedName name="asdas_1_3_1_1_1" hidden="1">{#N/A,#N/A,FALSE,"TMCOMP96";#N/A,#N/A,FALSE,"MAT96";#N/A,#N/A,FALSE,"FANDA96";#N/A,#N/A,FALSE,"INTRAN96";#N/A,#N/A,FALSE,"NAA9697";#N/A,#N/A,FALSE,"ECWEBB";#N/A,#N/A,FALSE,"MFT96";#N/A,#N/A,FALSE,"CTrecon"}</definedName>
    <definedName name="asdas_1_3_1_1_2" hidden="1">{#N/A,#N/A,FALSE,"TMCOMP96";#N/A,#N/A,FALSE,"MAT96";#N/A,#N/A,FALSE,"FANDA96";#N/A,#N/A,FALSE,"INTRAN96";#N/A,#N/A,FALSE,"NAA9697";#N/A,#N/A,FALSE,"ECWEBB";#N/A,#N/A,FALSE,"MFT96";#N/A,#N/A,FALSE,"CTrecon"}</definedName>
    <definedName name="asdas_1_3_1_2" hidden="1">{#N/A,#N/A,FALSE,"TMCOMP96";#N/A,#N/A,FALSE,"MAT96";#N/A,#N/A,FALSE,"FANDA96";#N/A,#N/A,FALSE,"INTRAN96";#N/A,#N/A,FALSE,"NAA9697";#N/A,#N/A,FALSE,"ECWEBB";#N/A,#N/A,FALSE,"MFT96";#N/A,#N/A,FALSE,"CTrecon"}</definedName>
    <definedName name="asdas_1_3_1_3" hidden="1">{#N/A,#N/A,FALSE,"TMCOMP96";#N/A,#N/A,FALSE,"MAT96";#N/A,#N/A,FALSE,"FANDA96";#N/A,#N/A,FALSE,"INTRAN96";#N/A,#N/A,FALSE,"NAA9697";#N/A,#N/A,FALSE,"ECWEBB";#N/A,#N/A,FALSE,"MFT96";#N/A,#N/A,FALSE,"CTrecon"}</definedName>
    <definedName name="asdas_1_3_1_4" hidden="1">{#N/A,#N/A,FALSE,"TMCOMP96";#N/A,#N/A,FALSE,"MAT96";#N/A,#N/A,FALSE,"FANDA96";#N/A,#N/A,FALSE,"INTRAN96";#N/A,#N/A,FALSE,"NAA9697";#N/A,#N/A,FALSE,"ECWEBB";#N/A,#N/A,FALSE,"MFT96";#N/A,#N/A,FALSE,"CTrecon"}</definedName>
    <definedName name="asdas_1_3_1_5" hidden="1">{#N/A,#N/A,FALSE,"TMCOMP96";#N/A,#N/A,FALSE,"MAT96";#N/A,#N/A,FALSE,"FANDA96";#N/A,#N/A,FALSE,"INTRAN96";#N/A,#N/A,FALSE,"NAA9697";#N/A,#N/A,FALSE,"ECWEBB";#N/A,#N/A,FALSE,"MFT96";#N/A,#N/A,FALSE,"CTrecon"}</definedName>
    <definedName name="asdas_1_3_2" hidden="1">{#N/A,#N/A,FALSE,"TMCOMP96";#N/A,#N/A,FALSE,"MAT96";#N/A,#N/A,FALSE,"FANDA96";#N/A,#N/A,FALSE,"INTRAN96";#N/A,#N/A,FALSE,"NAA9697";#N/A,#N/A,FALSE,"ECWEBB";#N/A,#N/A,FALSE,"MFT96";#N/A,#N/A,FALSE,"CTrecon"}</definedName>
    <definedName name="asdas_1_3_3" hidden="1">{#N/A,#N/A,FALSE,"TMCOMP96";#N/A,#N/A,FALSE,"MAT96";#N/A,#N/A,FALSE,"FANDA96";#N/A,#N/A,FALSE,"INTRAN96";#N/A,#N/A,FALSE,"NAA9697";#N/A,#N/A,FALSE,"ECWEBB";#N/A,#N/A,FALSE,"MFT96";#N/A,#N/A,FALSE,"CTrecon"}</definedName>
    <definedName name="asdas_1_3_4" hidden="1">{#N/A,#N/A,FALSE,"TMCOMP96";#N/A,#N/A,FALSE,"MAT96";#N/A,#N/A,FALSE,"FANDA96";#N/A,#N/A,FALSE,"INTRAN96";#N/A,#N/A,FALSE,"NAA9697";#N/A,#N/A,FALSE,"ECWEBB";#N/A,#N/A,FALSE,"MFT96";#N/A,#N/A,FALSE,"CTrecon"}</definedName>
    <definedName name="asdas_1_3_5" hidden="1">{#N/A,#N/A,FALSE,"TMCOMP96";#N/A,#N/A,FALSE,"MAT96";#N/A,#N/A,FALSE,"FANDA96";#N/A,#N/A,FALSE,"INTRAN96";#N/A,#N/A,FALSE,"NAA9697";#N/A,#N/A,FALSE,"ECWEBB";#N/A,#N/A,FALSE,"MFT96";#N/A,#N/A,FALSE,"CTrecon"}</definedName>
    <definedName name="asdas_1_4" hidden="1">{#N/A,#N/A,FALSE,"TMCOMP96";#N/A,#N/A,FALSE,"MAT96";#N/A,#N/A,FALSE,"FANDA96";#N/A,#N/A,FALSE,"INTRAN96";#N/A,#N/A,FALSE,"NAA9697";#N/A,#N/A,FALSE,"ECWEBB";#N/A,#N/A,FALSE,"MFT96";#N/A,#N/A,FALSE,"CTrecon"}</definedName>
    <definedName name="asdas_1_4_1" hidden="1">{#N/A,#N/A,FALSE,"TMCOMP96";#N/A,#N/A,FALSE,"MAT96";#N/A,#N/A,FALSE,"FANDA96";#N/A,#N/A,FALSE,"INTRAN96";#N/A,#N/A,FALSE,"NAA9697";#N/A,#N/A,FALSE,"ECWEBB";#N/A,#N/A,FALSE,"MFT96";#N/A,#N/A,FALSE,"CTrecon"}</definedName>
    <definedName name="asdas_1_4_1_1" hidden="1">{#N/A,#N/A,FALSE,"TMCOMP96";#N/A,#N/A,FALSE,"MAT96";#N/A,#N/A,FALSE,"FANDA96";#N/A,#N/A,FALSE,"INTRAN96";#N/A,#N/A,FALSE,"NAA9697";#N/A,#N/A,FALSE,"ECWEBB";#N/A,#N/A,FALSE,"MFT96";#N/A,#N/A,FALSE,"CTrecon"}</definedName>
    <definedName name="asdas_1_4_1_2" hidden="1">{#N/A,#N/A,FALSE,"TMCOMP96";#N/A,#N/A,FALSE,"MAT96";#N/A,#N/A,FALSE,"FANDA96";#N/A,#N/A,FALSE,"INTRAN96";#N/A,#N/A,FALSE,"NAA9697";#N/A,#N/A,FALSE,"ECWEBB";#N/A,#N/A,FALSE,"MFT96";#N/A,#N/A,FALSE,"CTrecon"}</definedName>
    <definedName name="asdas_1_4_1_3" hidden="1">{#N/A,#N/A,FALSE,"TMCOMP96";#N/A,#N/A,FALSE,"MAT96";#N/A,#N/A,FALSE,"FANDA96";#N/A,#N/A,FALSE,"INTRAN96";#N/A,#N/A,FALSE,"NAA9697";#N/A,#N/A,FALSE,"ECWEBB";#N/A,#N/A,FALSE,"MFT96";#N/A,#N/A,FALSE,"CTrecon"}</definedName>
    <definedName name="asdas_1_4_1_4" hidden="1">{#N/A,#N/A,FALSE,"TMCOMP96";#N/A,#N/A,FALSE,"MAT96";#N/A,#N/A,FALSE,"FANDA96";#N/A,#N/A,FALSE,"INTRAN96";#N/A,#N/A,FALSE,"NAA9697";#N/A,#N/A,FALSE,"ECWEBB";#N/A,#N/A,FALSE,"MFT96";#N/A,#N/A,FALSE,"CTrecon"}</definedName>
    <definedName name="asdas_1_4_1_5" hidden="1">{#N/A,#N/A,FALSE,"TMCOMP96";#N/A,#N/A,FALSE,"MAT96";#N/A,#N/A,FALSE,"FANDA96";#N/A,#N/A,FALSE,"INTRAN96";#N/A,#N/A,FALSE,"NAA9697";#N/A,#N/A,FALSE,"ECWEBB";#N/A,#N/A,FALSE,"MFT96";#N/A,#N/A,FALSE,"CTrecon"}</definedName>
    <definedName name="asdas_1_4_2" hidden="1">{#N/A,#N/A,FALSE,"TMCOMP96";#N/A,#N/A,FALSE,"MAT96";#N/A,#N/A,FALSE,"FANDA96";#N/A,#N/A,FALSE,"INTRAN96";#N/A,#N/A,FALSE,"NAA9697";#N/A,#N/A,FALSE,"ECWEBB";#N/A,#N/A,FALSE,"MFT96";#N/A,#N/A,FALSE,"CTrecon"}</definedName>
    <definedName name="asdas_1_4_3" hidden="1">{#N/A,#N/A,FALSE,"TMCOMP96";#N/A,#N/A,FALSE,"MAT96";#N/A,#N/A,FALSE,"FANDA96";#N/A,#N/A,FALSE,"INTRAN96";#N/A,#N/A,FALSE,"NAA9697";#N/A,#N/A,FALSE,"ECWEBB";#N/A,#N/A,FALSE,"MFT96";#N/A,#N/A,FALSE,"CTrecon"}</definedName>
    <definedName name="asdas_1_4_4" hidden="1">{#N/A,#N/A,FALSE,"TMCOMP96";#N/A,#N/A,FALSE,"MAT96";#N/A,#N/A,FALSE,"FANDA96";#N/A,#N/A,FALSE,"INTRAN96";#N/A,#N/A,FALSE,"NAA9697";#N/A,#N/A,FALSE,"ECWEBB";#N/A,#N/A,FALSE,"MFT96";#N/A,#N/A,FALSE,"CTrecon"}</definedName>
    <definedName name="asdas_1_4_5" hidden="1">{#N/A,#N/A,FALSE,"TMCOMP96";#N/A,#N/A,FALSE,"MAT96";#N/A,#N/A,FALSE,"FANDA96";#N/A,#N/A,FALSE,"INTRAN96";#N/A,#N/A,FALSE,"NAA9697";#N/A,#N/A,FALSE,"ECWEBB";#N/A,#N/A,FALSE,"MFT96";#N/A,#N/A,FALSE,"CTrecon"}</definedName>
    <definedName name="asdas_1_5" hidden="1">{#N/A,#N/A,FALSE,"TMCOMP96";#N/A,#N/A,FALSE,"MAT96";#N/A,#N/A,FALSE,"FANDA96";#N/A,#N/A,FALSE,"INTRAN96";#N/A,#N/A,FALSE,"NAA9697";#N/A,#N/A,FALSE,"ECWEBB";#N/A,#N/A,FALSE,"MFT96";#N/A,#N/A,FALSE,"CTrecon"}</definedName>
    <definedName name="asdas_1_5_1" hidden="1">{#N/A,#N/A,FALSE,"TMCOMP96";#N/A,#N/A,FALSE,"MAT96";#N/A,#N/A,FALSE,"FANDA96";#N/A,#N/A,FALSE,"INTRAN96";#N/A,#N/A,FALSE,"NAA9697";#N/A,#N/A,FALSE,"ECWEBB";#N/A,#N/A,FALSE,"MFT96";#N/A,#N/A,FALSE,"CTrecon"}</definedName>
    <definedName name="asdas_1_5_2" hidden="1">{#N/A,#N/A,FALSE,"TMCOMP96";#N/A,#N/A,FALSE,"MAT96";#N/A,#N/A,FALSE,"FANDA96";#N/A,#N/A,FALSE,"INTRAN96";#N/A,#N/A,FALSE,"NAA9697";#N/A,#N/A,FALSE,"ECWEBB";#N/A,#N/A,FALSE,"MFT96";#N/A,#N/A,FALSE,"CTrecon"}</definedName>
    <definedName name="asdas_1_5_3" hidden="1">{#N/A,#N/A,FALSE,"TMCOMP96";#N/A,#N/A,FALSE,"MAT96";#N/A,#N/A,FALSE,"FANDA96";#N/A,#N/A,FALSE,"INTRAN96";#N/A,#N/A,FALSE,"NAA9697";#N/A,#N/A,FALSE,"ECWEBB";#N/A,#N/A,FALSE,"MFT96";#N/A,#N/A,FALSE,"CTrecon"}</definedName>
    <definedName name="asdas_1_5_4" hidden="1">{#N/A,#N/A,FALSE,"TMCOMP96";#N/A,#N/A,FALSE,"MAT96";#N/A,#N/A,FALSE,"FANDA96";#N/A,#N/A,FALSE,"INTRAN96";#N/A,#N/A,FALSE,"NAA9697";#N/A,#N/A,FALSE,"ECWEBB";#N/A,#N/A,FALSE,"MFT96";#N/A,#N/A,FALSE,"CTrecon"}</definedName>
    <definedName name="asdas_1_5_5" hidden="1">{#N/A,#N/A,FALSE,"TMCOMP96";#N/A,#N/A,FALSE,"MAT96";#N/A,#N/A,FALSE,"FANDA96";#N/A,#N/A,FALSE,"INTRAN96";#N/A,#N/A,FALSE,"NAA9697";#N/A,#N/A,FALSE,"ECWEBB";#N/A,#N/A,FALSE,"MFT96";#N/A,#N/A,FALSE,"CTrecon"}</definedName>
    <definedName name="asdas_2_1_1" hidden="1">{#N/A,#N/A,FALSE,"TMCOMP96";#N/A,#N/A,FALSE,"MAT96";#N/A,#N/A,FALSE,"FANDA96";#N/A,#N/A,FALSE,"INTRAN96";#N/A,#N/A,FALSE,"NAA9697";#N/A,#N/A,FALSE,"ECWEBB";#N/A,#N/A,FALSE,"MFT96";#N/A,#N/A,FALSE,"CTrecon"}</definedName>
    <definedName name="asdas_2_1_1_1" hidden="1">{#N/A,#N/A,FALSE,"TMCOMP96";#N/A,#N/A,FALSE,"MAT96";#N/A,#N/A,FALSE,"FANDA96";#N/A,#N/A,FALSE,"INTRAN96";#N/A,#N/A,FALSE,"NAA9697";#N/A,#N/A,FALSE,"ECWEBB";#N/A,#N/A,FALSE,"MFT96";#N/A,#N/A,FALSE,"CTrecon"}</definedName>
    <definedName name="asdas_2_1_1_2" hidden="1">{#N/A,#N/A,FALSE,"TMCOMP96";#N/A,#N/A,FALSE,"MAT96";#N/A,#N/A,FALSE,"FANDA96";#N/A,#N/A,FALSE,"INTRAN96";#N/A,#N/A,FALSE,"NAA9697";#N/A,#N/A,FALSE,"ECWEBB";#N/A,#N/A,FALSE,"MFT96";#N/A,#N/A,FALSE,"CTrecon"}</definedName>
    <definedName name="asdas_2_1_2" hidden="1">{#N/A,#N/A,FALSE,"TMCOMP96";#N/A,#N/A,FALSE,"MAT96";#N/A,#N/A,FALSE,"FANDA96";#N/A,#N/A,FALSE,"INTRAN96";#N/A,#N/A,FALSE,"NAA9697";#N/A,#N/A,FALSE,"ECWEBB";#N/A,#N/A,FALSE,"MFT96";#N/A,#N/A,FALSE,"CTrecon"}</definedName>
    <definedName name="asdas_2_1_3" hidden="1">{#N/A,#N/A,FALSE,"TMCOMP96";#N/A,#N/A,FALSE,"MAT96";#N/A,#N/A,FALSE,"FANDA96";#N/A,#N/A,FALSE,"INTRAN96";#N/A,#N/A,FALSE,"NAA9697";#N/A,#N/A,FALSE,"ECWEBB";#N/A,#N/A,FALSE,"MFT96";#N/A,#N/A,FALSE,"CTrecon"}</definedName>
    <definedName name="asdas_2_1_4" hidden="1">{#N/A,#N/A,FALSE,"TMCOMP96";#N/A,#N/A,FALSE,"MAT96";#N/A,#N/A,FALSE,"FANDA96";#N/A,#N/A,FALSE,"INTRAN96";#N/A,#N/A,FALSE,"NAA9697";#N/A,#N/A,FALSE,"ECWEBB";#N/A,#N/A,FALSE,"MFT96";#N/A,#N/A,FALSE,"CTrecon"}</definedName>
    <definedName name="asdas_2_1_5" hidden="1">{#N/A,#N/A,FALSE,"TMCOMP96";#N/A,#N/A,FALSE,"MAT96";#N/A,#N/A,FALSE,"FANDA96";#N/A,#N/A,FALSE,"INTRAN96";#N/A,#N/A,FALSE,"NAA9697";#N/A,#N/A,FALSE,"ECWEBB";#N/A,#N/A,FALSE,"MFT96";#N/A,#N/A,FALSE,"CTrecon"}</definedName>
    <definedName name="asdas_2_2" hidden="1">{#N/A,#N/A,FALSE,"TMCOMP96";#N/A,#N/A,FALSE,"MAT96";#N/A,#N/A,FALSE,"FANDA96";#N/A,#N/A,FALSE,"INTRAN96";#N/A,#N/A,FALSE,"NAA9697";#N/A,#N/A,FALSE,"ECWEBB";#N/A,#N/A,FALSE,"MFT96";#N/A,#N/A,FALSE,"CTrecon"}</definedName>
    <definedName name="asdas_2_3" hidden="1">{#N/A,#N/A,FALSE,"TMCOMP96";#N/A,#N/A,FALSE,"MAT96";#N/A,#N/A,FALSE,"FANDA96";#N/A,#N/A,FALSE,"INTRAN96";#N/A,#N/A,FALSE,"NAA9697";#N/A,#N/A,FALSE,"ECWEBB";#N/A,#N/A,FALSE,"MFT96";#N/A,#N/A,FALSE,"CTrecon"}</definedName>
    <definedName name="asdas_2_4" hidden="1">{#N/A,#N/A,FALSE,"TMCOMP96";#N/A,#N/A,FALSE,"MAT96";#N/A,#N/A,FALSE,"FANDA96";#N/A,#N/A,FALSE,"INTRAN96";#N/A,#N/A,FALSE,"NAA9697";#N/A,#N/A,FALSE,"ECWEBB";#N/A,#N/A,FALSE,"MFT96";#N/A,#N/A,FALSE,"CTrecon"}</definedName>
    <definedName name="asdas_2_5" hidden="1">{#N/A,#N/A,FALSE,"TMCOMP96";#N/A,#N/A,FALSE,"MAT96";#N/A,#N/A,FALSE,"FANDA96";#N/A,#N/A,FALSE,"INTRAN96";#N/A,#N/A,FALSE,"NAA9697";#N/A,#N/A,FALSE,"ECWEBB";#N/A,#N/A,FALSE,"MFT96";#N/A,#N/A,FALSE,"CTrecon"}</definedName>
    <definedName name="asdas_3" hidden="1">{#N/A,#N/A,FALSE,"TMCOMP96";#N/A,#N/A,FALSE,"MAT96";#N/A,#N/A,FALSE,"FANDA96";#N/A,#N/A,FALSE,"INTRAN96";#N/A,#N/A,FALSE,"NAA9697";#N/A,#N/A,FALSE,"ECWEBB";#N/A,#N/A,FALSE,"MFT96";#N/A,#N/A,FALSE,"CTrecon"}</definedName>
    <definedName name="asdas_3_1" hidden="1">{#N/A,#N/A,FALSE,"TMCOMP96";#N/A,#N/A,FALSE,"MAT96";#N/A,#N/A,FALSE,"FANDA96";#N/A,#N/A,FALSE,"INTRAN96";#N/A,#N/A,FALSE,"NAA9697";#N/A,#N/A,FALSE,"ECWEBB";#N/A,#N/A,FALSE,"MFT96";#N/A,#N/A,FALSE,"CTrecon"}</definedName>
    <definedName name="asdas_3_1_1" hidden="1">{#N/A,#N/A,FALSE,"TMCOMP96";#N/A,#N/A,FALSE,"MAT96";#N/A,#N/A,FALSE,"FANDA96";#N/A,#N/A,FALSE,"INTRAN96";#N/A,#N/A,FALSE,"NAA9697";#N/A,#N/A,FALSE,"ECWEBB";#N/A,#N/A,FALSE,"MFT96";#N/A,#N/A,FALSE,"CTrecon"}</definedName>
    <definedName name="asdas_3_1_1_1" hidden="1">{#N/A,#N/A,FALSE,"TMCOMP96";#N/A,#N/A,FALSE,"MAT96";#N/A,#N/A,FALSE,"FANDA96";#N/A,#N/A,FALSE,"INTRAN96";#N/A,#N/A,FALSE,"NAA9697";#N/A,#N/A,FALSE,"ECWEBB";#N/A,#N/A,FALSE,"MFT96";#N/A,#N/A,FALSE,"CTrecon"}</definedName>
    <definedName name="asdas_3_1_1_2" hidden="1">{#N/A,#N/A,FALSE,"TMCOMP96";#N/A,#N/A,FALSE,"MAT96";#N/A,#N/A,FALSE,"FANDA96";#N/A,#N/A,FALSE,"INTRAN96";#N/A,#N/A,FALSE,"NAA9697";#N/A,#N/A,FALSE,"ECWEBB";#N/A,#N/A,FALSE,"MFT96";#N/A,#N/A,FALSE,"CTrecon"}</definedName>
    <definedName name="asdas_3_1_2" hidden="1">{#N/A,#N/A,FALSE,"TMCOMP96";#N/A,#N/A,FALSE,"MAT96";#N/A,#N/A,FALSE,"FANDA96";#N/A,#N/A,FALSE,"INTRAN96";#N/A,#N/A,FALSE,"NAA9697";#N/A,#N/A,FALSE,"ECWEBB";#N/A,#N/A,FALSE,"MFT96";#N/A,#N/A,FALSE,"CTrecon"}</definedName>
    <definedName name="asdas_3_1_3" hidden="1">{#N/A,#N/A,FALSE,"TMCOMP96";#N/A,#N/A,FALSE,"MAT96";#N/A,#N/A,FALSE,"FANDA96";#N/A,#N/A,FALSE,"INTRAN96";#N/A,#N/A,FALSE,"NAA9697";#N/A,#N/A,FALSE,"ECWEBB";#N/A,#N/A,FALSE,"MFT96";#N/A,#N/A,FALSE,"CTrecon"}</definedName>
    <definedName name="asdas_3_1_4" hidden="1">{#N/A,#N/A,FALSE,"TMCOMP96";#N/A,#N/A,FALSE,"MAT96";#N/A,#N/A,FALSE,"FANDA96";#N/A,#N/A,FALSE,"INTRAN96";#N/A,#N/A,FALSE,"NAA9697";#N/A,#N/A,FALSE,"ECWEBB";#N/A,#N/A,FALSE,"MFT96";#N/A,#N/A,FALSE,"CTrecon"}</definedName>
    <definedName name="asdas_3_1_5" hidden="1">{#N/A,#N/A,FALSE,"TMCOMP96";#N/A,#N/A,FALSE,"MAT96";#N/A,#N/A,FALSE,"FANDA96";#N/A,#N/A,FALSE,"INTRAN96";#N/A,#N/A,FALSE,"NAA9697";#N/A,#N/A,FALSE,"ECWEBB";#N/A,#N/A,FALSE,"MFT96";#N/A,#N/A,FALSE,"CTrecon"}</definedName>
    <definedName name="asdas_3_2" hidden="1">{#N/A,#N/A,FALSE,"TMCOMP96";#N/A,#N/A,FALSE,"MAT96";#N/A,#N/A,FALSE,"FANDA96";#N/A,#N/A,FALSE,"INTRAN96";#N/A,#N/A,FALSE,"NAA9697";#N/A,#N/A,FALSE,"ECWEBB";#N/A,#N/A,FALSE,"MFT96";#N/A,#N/A,FALSE,"CTrecon"}</definedName>
    <definedName name="asdas_3_3" hidden="1">{#N/A,#N/A,FALSE,"TMCOMP96";#N/A,#N/A,FALSE,"MAT96";#N/A,#N/A,FALSE,"FANDA96";#N/A,#N/A,FALSE,"INTRAN96";#N/A,#N/A,FALSE,"NAA9697";#N/A,#N/A,FALSE,"ECWEBB";#N/A,#N/A,FALSE,"MFT96";#N/A,#N/A,FALSE,"CTrecon"}</definedName>
    <definedName name="asdas_3_4" hidden="1">{#N/A,#N/A,FALSE,"TMCOMP96";#N/A,#N/A,FALSE,"MAT96";#N/A,#N/A,FALSE,"FANDA96";#N/A,#N/A,FALSE,"INTRAN96";#N/A,#N/A,FALSE,"NAA9697";#N/A,#N/A,FALSE,"ECWEBB";#N/A,#N/A,FALSE,"MFT96";#N/A,#N/A,FALSE,"CTrecon"}</definedName>
    <definedName name="asdas_3_5" hidden="1">{#N/A,#N/A,FALSE,"TMCOMP96";#N/A,#N/A,FALSE,"MAT96";#N/A,#N/A,FALSE,"FANDA96";#N/A,#N/A,FALSE,"INTRAN96";#N/A,#N/A,FALSE,"NAA9697";#N/A,#N/A,FALSE,"ECWEBB";#N/A,#N/A,FALSE,"MFT96";#N/A,#N/A,FALSE,"CTrecon"}</definedName>
    <definedName name="asdas_4" hidden="1">{#N/A,#N/A,FALSE,"TMCOMP96";#N/A,#N/A,FALSE,"MAT96";#N/A,#N/A,FALSE,"FANDA96";#N/A,#N/A,FALSE,"INTRAN96";#N/A,#N/A,FALSE,"NAA9697";#N/A,#N/A,FALSE,"ECWEBB";#N/A,#N/A,FALSE,"MFT96";#N/A,#N/A,FALSE,"CTrecon"}</definedName>
    <definedName name="asdas_4_1" hidden="1">{#N/A,#N/A,FALSE,"TMCOMP96";#N/A,#N/A,FALSE,"MAT96";#N/A,#N/A,FALSE,"FANDA96";#N/A,#N/A,FALSE,"INTRAN96";#N/A,#N/A,FALSE,"NAA9697";#N/A,#N/A,FALSE,"ECWEBB";#N/A,#N/A,FALSE,"MFT96";#N/A,#N/A,FALSE,"CTrecon"}</definedName>
    <definedName name="asdas_4_1_1" hidden="1">{#N/A,#N/A,FALSE,"TMCOMP96";#N/A,#N/A,FALSE,"MAT96";#N/A,#N/A,FALSE,"FANDA96";#N/A,#N/A,FALSE,"INTRAN96";#N/A,#N/A,FALSE,"NAA9697";#N/A,#N/A,FALSE,"ECWEBB";#N/A,#N/A,FALSE,"MFT96";#N/A,#N/A,FALSE,"CTrecon"}</definedName>
    <definedName name="asdas_4_1_1_1" hidden="1">{#N/A,#N/A,FALSE,"TMCOMP96";#N/A,#N/A,FALSE,"MAT96";#N/A,#N/A,FALSE,"FANDA96";#N/A,#N/A,FALSE,"INTRAN96";#N/A,#N/A,FALSE,"NAA9697";#N/A,#N/A,FALSE,"ECWEBB";#N/A,#N/A,FALSE,"MFT96";#N/A,#N/A,FALSE,"CTrecon"}</definedName>
    <definedName name="asdas_4_1_1_2" hidden="1">{#N/A,#N/A,FALSE,"TMCOMP96";#N/A,#N/A,FALSE,"MAT96";#N/A,#N/A,FALSE,"FANDA96";#N/A,#N/A,FALSE,"INTRAN96";#N/A,#N/A,FALSE,"NAA9697";#N/A,#N/A,FALSE,"ECWEBB";#N/A,#N/A,FALSE,"MFT96";#N/A,#N/A,FALSE,"CTrecon"}</definedName>
    <definedName name="asdas_4_1_2" hidden="1">{#N/A,#N/A,FALSE,"TMCOMP96";#N/A,#N/A,FALSE,"MAT96";#N/A,#N/A,FALSE,"FANDA96";#N/A,#N/A,FALSE,"INTRAN96";#N/A,#N/A,FALSE,"NAA9697";#N/A,#N/A,FALSE,"ECWEBB";#N/A,#N/A,FALSE,"MFT96";#N/A,#N/A,FALSE,"CTrecon"}</definedName>
    <definedName name="asdas_4_1_3" hidden="1">{#N/A,#N/A,FALSE,"TMCOMP96";#N/A,#N/A,FALSE,"MAT96";#N/A,#N/A,FALSE,"FANDA96";#N/A,#N/A,FALSE,"INTRAN96";#N/A,#N/A,FALSE,"NAA9697";#N/A,#N/A,FALSE,"ECWEBB";#N/A,#N/A,FALSE,"MFT96";#N/A,#N/A,FALSE,"CTrecon"}</definedName>
    <definedName name="asdas_4_1_4" hidden="1">{#N/A,#N/A,FALSE,"TMCOMP96";#N/A,#N/A,FALSE,"MAT96";#N/A,#N/A,FALSE,"FANDA96";#N/A,#N/A,FALSE,"INTRAN96";#N/A,#N/A,FALSE,"NAA9697";#N/A,#N/A,FALSE,"ECWEBB";#N/A,#N/A,FALSE,"MFT96";#N/A,#N/A,FALSE,"CTrecon"}</definedName>
    <definedName name="asdas_4_1_5" hidden="1">{#N/A,#N/A,FALSE,"TMCOMP96";#N/A,#N/A,FALSE,"MAT96";#N/A,#N/A,FALSE,"FANDA96";#N/A,#N/A,FALSE,"INTRAN96";#N/A,#N/A,FALSE,"NAA9697";#N/A,#N/A,FALSE,"ECWEBB";#N/A,#N/A,FALSE,"MFT96";#N/A,#N/A,FALSE,"CTrecon"}</definedName>
    <definedName name="asdas_4_2" hidden="1">{#N/A,#N/A,FALSE,"TMCOMP96";#N/A,#N/A,FALSE,"MAT96";#N/A,#N/A,FALSE,"FANDA96";#N/A,#N/A,FALSE,"INTRAN96";#N/A,#N/A,FALSE,"NAA9697";#N/A,#N/A,FALSE,"ECWEBB";#N/A,#N/A,FALSE,"MFT96";#N/A,#N/A,FALSE,"CTrecon"}</definedName>
    <definedName name="asdas_4_3" hidden="1">{#N/A,#N/A,FALSE,"TMCOMP96";#N/A,#N/A,FALSE,"MAT96";#N/A,#N/A,FALSE,"FANDA96";#N/A,#N/A,FALSE,"INTRAN96";#N/A,#N/A,FALSE,"NAA9697";#N/A,#N/A,FALSE,"ECWEBB";#N/A,#N/A,FALSE,"MFT96";#N/A,#N/A,FALSE,"CTrecon"}</definedName>
    <definedName name="asdas_4_4" hidden="1">{#N/A,#N/A,FALSE,"TMCOMP96";#N/A,#N/A,FALSE,"MAT96";#N/A,#N/A,FALSE,"FANDA96";#N/A,#N/A,FALSE,"INTRAN96";#N/A,#N/A,FALSE,"NAA9697";#N/A,#N/A,FALSE,"ECWEBB";#N/A,#N/A,FALSE,"MFT96";#N/A,#N/A,FALSE,"CTrecon"}</definedName>
    <definedName name="asdas_4_5" hidden="1">{#N/A,#N/A,FALSE,"TMCOMP96";#N/A,#N/A,FALSE,"MAT96";#N/A,#N/A,FALSE,"FANDA96";#N/A,#N/A,FALSE,"INTRAN96";#N/A,#N/A,FALSE,"NAA9697";#N/A,#N/A,FALSE,"ECWEBB";#N/A,#N/A,FALSE,"MFT96";#N/A,#N/A,FALSE,"CTrecon"}</definedName>
    <definedName name="asdas_5" hidden="1">{#N/A,#N/A,FALSE,"TMCOMP96";#N/A,#N/A,FALSE,"MAT96";#N/A,#N/A,FALSE,"FANDA96";#N/A,#N/A,FALSE,"INTRAN96";#N/A,#N/A,FALSE,"NAA9697";#N/A,#N/A,FALSE,"ECWEBB";#N/A,#N/A,FALSE,"MFT96";#N/A,#N/A,FALSE,"CTrecon"}</definedName>
    <definedName name="asdas_5_1" hidden="1">{#N/A,#N/A,FALSE,"TMCOMP96";#N/A,#N/A,FALSE,"MAT96";#N/A,#N/A,FALSE,"FANDA96";#N/A,#N/A,FALSE,"INTRAN96";#N/A,#N/A,FALSE,"NAA9697";#N/A,#N/A,FALSE,"ECWEBB";#N/A,#N/A,FALSE,"MFT96";#N/A,#N/A,FALSE,"CTrecon"}</definedName>
    <definedName name="asdas_5_1_1" hidden="1">{#N/A,#N/A,FALSE,"TMCOMP96";#N/A,#N/A,FALSE,"MAT96";#N/A,#N/A,FALSE,"FANDA96";#N/A,#N/A,FALSE,"INTRAN96";#N/A,#N/A,FALSE,"NAA9697";#N/A,#N/A,FALSE,"ECWEBB";#N/A,#N/A,FALSE,"MFT96";#N/A,#N/A,FALSE,"CTrecon"}</definedName>
    <definedName name="asdas_5_1_1_1" hidden="1">{#N/A,#N/A,FALSE,"TMCOMP96";#N/A,#N/A,FALSE,"MAT96";#N/A,#N/A,FALSE,"FANDA96";#N/A,#N/A,FALSE,"INTRAN96";#N/A,#N/A,FALSE,"NAA9697";#N/A,#N/A,FALSE,"ECWEBB";#N/A,#N/A,FALSE,"MFT96";#N/A,#N/A,FALSE,"CTrecon"}</definedName>
    <definedName name="asdas_5_1_1_2" hidden="1">{#N/A,#N/A,FALSE,"TMCOMP96";#N/A,#N/A,FALSE,"MAT96";#N/A,#N/A,FALSE,"FANDA96";#N/A,#N/A,FALSE,"INTRAN96";#N/A,#N/A,FALSE,"NAA9697";#N/A,#N/A,FALSE,"ECWEBB";#N/A,#N/A,FALSE,"MFT96";#N/A,#N/A,FALSE,"CTrecon"}</definedName>
    <definedName name="asdas_5_1_2" hidden="1">{#N/A,#N/A,FALSE,"TMCOMP96";#N/A,#N/A,FALSE,"MAT96";#N/A,#N/A,FALSE,"FANDA96";#N/A,#N/A,FALSE,"INTRAN96";#N/A,#N/A,FALSE,"NAA9697";#N/A,#N/A,FALSE,"ECWEBB";#N/A,#N/A,FALSE,"MFT96";#N/A,#N/A,FALSE,"CTrecon"}</definedName>
    <definedName name="asdas_5_1_3" hidden="1">{#N/A,#N/A,FALSE,"TMCOMP96";#N/A,#N/A,FALSE,"MAT96";#N/A,#N/A,FALSE,"FANDA96";#N/A,#N/A,FALSE,"INTRAN96";#N/A,#N/A,FALSE,"NAA9697";#N/A,#N/A,FALSE,"ECWEBB";#N/A,#N/A,FALSE,"MFT96";#N/A,#N/A,FALSE,"CTrecon"}</definedName>
    <definedName name="asdas_5_1_4" hidden="1">{#N/A,#N/A,FALSE,"TMCOMP96";#N/A,#N/A,FALSE,"MAT96";#N/A,#N/A,FALSE,"FANDA96";#N/A,#N/A,FALSE,"INTRAN96";#N/A,#N/A,FALSE,"NAA9697";#N/A,#N/A,FALSE,"ECWEBB";#N/A,#N/A,FALSE,"MFT96";#N/A,#N/A,FALSE,"CTrecon"}</definedName>
    <definedName name="asdas_5_1_5" hidden="1">{#N/A,#N/A,FALSE,"TMCOMP96";#N/A,#N/A,FALSE,"MAT96";#N/A,#N/A,FALSE,"FANDA96";#N/A,#N/A,FALSE,"INTRAN96";#N/A,#N/A,FALSE,"NAA9697";#N/A,#N/A,FALSE,"ECWEBB";#N/A,#N/A,FALSE,"MFT96";#N/A,#N/A,FALSE,"CTrecon"}</definedName>
    <definedName name="asdas_5_2" hidden="1">{#N/A,#N/A,FALSE,"TMCOMP96";#N/A,#N/A,FALSE,"MAT96";#N/A,#N/A,FALSE,"FANDA96";#N/A,#N/A,FALSE,"INTRAN96";#N/A,#N/A,FALSE,"NAA9697";#N/A,#N/A,FALSE,"ECWEBB";#N/A,#N/A,FALSE,"MFT96";#N/A,#N/A,FALSE,"CTrecon"}</definedName>
    <definedName name="asdas_5_3" hidden="1">{#N/A,#N/A,FALSE,"TMCOMP96";#N/A,#N/A,FALSE,"MAT96";#N/A,#N/A,FALSE,"FANDA96";#N/A,#N/A,FALSE,"INTRAN96";#N/A,#N/A,FALSE,"NAA9697";#N/A,#N/A,FALSE,"ECWEBB";#N/A,#N/A,FALSE,"MFT96";#N/A,#N/A,FALSE,"CTrecon"}</definedName>
    <definedName name="asdas_5_4" hidden="1">{#N/A,#N/A,FALSE,"TMCOMP96";#N/A,#N/A,FALSE,"MAT96";#N/A,#N/A,FALSE,"FANDA96";#N/A,#N/A,FALSE,"INTRAN96";#N/A,#N/A,FALSE,"NAA9697";#N/A,#N/A,FALSE,"ECWEBB";#N/A,#N/A,FALSE,"MFT96";#N/A,#N/A,FALSE,"CTrecon"}</definedName>
    <definedName name="asdas_5_5" hidden="1">{#N/A,#N/A,FALSE,"TMCOMP96";#N/A,#N/A,FALSE,"MAT96";#N/A,#N/A,FALSE,"FANDA96";#N/A,#N/A,FALSE,"INTRAN96";#N/A,#N/A,FALSE,"NAA9697";#N/A,#N/A,FALSE,"ECWEBB";#N/A,#N/A,FALSE,"MFT96";#N/A,#N/A,FALSE,"CTrecon"}</definedName>
    <definedName name="asdas17aug" hidden="1">{#N/A,#N/A,FALSE,"TMCOMP96";#N/A,#N/A,FALSE,"MAT96";#N/A,#N/A,FALSE,"FANDA96";#N/A,#N/A,FALSE,"INTRAN96";#N/A,#N/A,FALSE,"NAA9697";#N/A,#N/A,FALSE,"ECWEBB";#N/A,#N/A,FALSE,"MFT96";#N/A,#N/A,FALSE,"CTrecon"}</definedName>
    <definedName name="asdas17aug_1" hidden="1">{#N/A,#N/A,FALSE,"TMCOMP96";#N/A,#N/A,FALSE,"MAT96";#N/A,#N/A,FALSE,"FANDA96";#N/A,#N/A,FALSE,"INTRAN96";#N/A,#N/A,FALSE,"NAA9697";#N/A,#N/A,FALSE,"ECWEBB";#N/A,#N/A,FALSE,"MFT96";#N/A,#N/A,FALSE,"CTrecon"}</definedName>
    <definedName name="asdas17aug_1_1" hidden="1">{#N/A,#N/A,FALSE,"TMCOMP96";#N/A,#N/A,FALSE,"MAT96";#N/A,#N/A,FALSE,"FANDA96";#N/A,#N/A,FALSE,"INTRAN96";#N/A,#N/A,FALSE,"NAA9697";#N/A,#N/A,FALSE,"ECWEBB";#N/A,#N/A,FALSE,"MFT96";#N/A,#N/A,FALSE,"CTrecon"}</definedName>
    <definedName name="asdas17aug_1_1_1" hidden="1">{#N/A,#N/A,FALSE,"TMCOMP96";#N/A,#N/A,FALSE,"MAT96";#N/A,#N/A,FALSE,"FANDA96";#N/A,#N/A,FALSE,"INTRAN96";#N/A,#N/A,FALSE,"NAA9697";#N/A,#N/A,FALSE,"ECWEBB";#N/A,#N/A,FALSE,"MFT96";#N/A,#N/A,FALSE,"CTrecon"}</definedName>
    <definedName name="asdas17aug_1_1_1_1" hidden="1">{#N/A,#N/A,FALSE,"TMCOMP96";#N/A,#N/A,FALSE,"MAT96";#N/A,#N/A,FALSE,"FANDA96";#N/A,#N/A,FALSE,"INTRAN96";#N/A,#N/A,FALSE,"NAA9697";#N/A,#N/A,FALSE,"ECWEBB";#N/A,#N/A,FALSE,"MFT96";#N/A,#N/A,FALSE,"CTrecon"}</definedName>
    <definedName name="asdas17aug_1_1_1_1_1" hidden="1">{#N/A,#N/A,FALSE,"TMCOMP96";#N/A,#N/A,FALSE,"MAT96";#N/A,#N/A,FALSE,"FANDA96";#N/A,#N/A,FALSE,"INTRAN96";#N/A,#N/A,FALSE,"NAA9697";#N/A,#N/A,FALSE,"ECWEBB";#N/A,#N/A,FALSE,"MFT96";#N/A,#N/A,FALSE,"CTrecon"}</definedName>
    <definedName name="asdas17aug_1_1_1_1_2" hidden="1">{#N/A,#N/A,FALSE,"TMCOMP96";#N/A,#N/A,FALSE,"MAT96";#N/A,#N/A,FALSE,"FANDA96";#N/A,#N/A,FALSE,"INTRAN96";#N/A,#N/A,FALSE,"NAA9697";#N/A,#N/A,FALSE,"ECWEBB";#N/A,#N/A,FALSE,"MFT96";#N/A,#N/A,FALSE,"CTrecon"}</definedName>
    <definedName name="asdas17aug_1_1_1_2" hidden="1">{#N/A,#N/A,FALSE,"TMCOMP96";#N/A,#N/A,FALSE,"MAT96";#N/A,#N/A,FALSE,"FANDA96";#N/A,#N/A,FALSE,"INTRAN96";#N/A,#N/A,FALSE,"NAA9697";#N/A,#N/A,FALSE,"ECWEBB";#N/A,#N/A,FALSE,"MFT96";#N/A,#N/A,FALSE,"CTrecon"}</definedName>
    <definedName name="asdas17aug_1_1_1_3" hidden="1">{#N/A,#N/A,FALSE,"TMCOMP96";#N/A,#N/A,FALSE,"MAT96";#N/A,#N/A,FALSE,"FANDA96";#N/A,#N/A,FALSE,"INTRAN96";#N/A,#N/A,FALSE,"NAA9697";#N/A,#N/A,FALSE,"ECWEBB";#N/A,#N/A,FALSE,"MFT96";#N/A,#N/A,FALSE,"CTrecon"}</definedName>
    <definedName name="asdas17aug_1_1_1_4" hidden="1">{#N/A,#N/A,FALSE,"TMCOMP96";#N/A,#N/A,FALSE,"MAT96";#N/A,#N/A,FALSE,"FANDA96";#N/A,#N/A,FALSE,"INTRAN96";#N/A,#N/A,FALSE,"NAA9697";#N/A,#N/A,FALSE,"ECWEBB";#N/A,#N/A,FALSE,"MFT96";#N/A,#N/A,FALSE,"CTrecon"}</definedName>
    <definedName name="asdas17aug_1_1_1_5" hidden="1">{#N/A,#N/A,FALSE,"TMCOMP96";#N/A,#N/A,FALSE,"MAT96";#N/A,#N/A,FALSE,"FANDA96";#N/A,#N/A,FALSE,"INTRAN96";#N/A,#N/A,FALSE,"NAA9697";#N/A,#N/A,FALSE,"ECWEBB";#N/A,#N/A,FALSE,"MFT96";#N/A,#N/A,FALSE,"CTrecon"}</definedName>
    <definedName name="asdas17aug_1_1_2" hidden="1">{#N/A,#N/A,FALSE,"TMCOMP96";#N/A,#N/A,FALSE,"MAT96";#N/A,#N/A,FALSE,"FANDA96";#N/A,#N/A,FALSE,"INTRAN96";#N/A,#N/A,FALSE,"NAA9697";#N/A,#N/A,FALSE,"ECWEBB";#N/A,#N/A,FALSE,"MFT96";#N/A,#N/A,FALSE,"CTrecon"}</definedName>
    <definedName name="asdas17aug_1_1_3" hidden="1">{#N/A,#N/A,FALSE,"TMCOMP96";#N/A,#N/A,FALSE,"MAT96";#N/A,#N/A,FALSE,"FANDA96";#N/A,#N/A,FALSE,"INTRAN96";#N/A,#N/A,FALSE,"NAA9697";#N/A,#N/A,FALSE,"ECWEBB";#N/A,#N/A,FALSE,"MFT96";#N/A,#N/A,FALSE,"CTrecon"}</definedName>
    <definedName name="asdas17aug_1_1_4" hidden="1">{#N/A,#N/A,FALSE,"TMCOMP96";#N/A,#N/A,FALSE,"MAT96";#N/A,#N/A,FALSE,"FANDA96";#N/A,#N/A,FALSE,"INTRAN96";#N/A,#N/A,FALSE,"NAA9697";#N/A,#N/A,FALSE,"ECWEBB";#N/A,#N/A,FALSE,"MFT96";#N/A,#N/A,FALSE,"CTrecon"}</definedName>
    <definedName name="asdas17aug_1_1_5" hidden="1">{#N/A,#N/A,FALSE,"TMCOMP96";#N/A,#N/A,FALSE,"MAT96";#N/A,#N/A,FALSE,"FANDA96";#N/A,#N/A,FALSE,"INTRAN96";#N/A,#N/A,FALSE,"NAA9697";#N/A,#N/A,FALSE,"ECWEBB";#N/A,#N/A,FALSE,"MFT96";#N/A,#N/A,FALSE,"CTrecon"}</definedName>
    <definedName name="asdas17aug_1_2" hidden="1">{#N/A,#N/A,FALSE,"TMCOMP96";#N/A,#N/A,FALSE,"MAT96";#N/A,#N/A,FALSE,"FANDA96";#N/A,#N/A,FALSE,"INTRAN96";#N/A,#N/A,FALSE,"NAA9697";#N/A,#N/A,FALSE,"ECWEBB";#N/A,#N/A,FALSE,"MFT96";#N/A,#N/A,FALSE,"CTrecon"}</definedName>
    <definedName name="asdas17aug_1_2_1" hidden="1">{#N/A,#N/A,FALSE,"TMCOMP96";#N/A,#N/A,FALSE,"MAT96";#N/A,#N/A,FALSE,"FANDA96";#N/A,#N/A,FALSE,"INTRAN96";#N/A,#N/A,FALSE,"NAA9697";#N/A,#N/A,FALSE,"ECWEBB";#N/A,#N/A,FALSE,"MFT96";#N/A,#N/A,FALSE,"CTrecon"}</definedName>
    <definedName name="asdas17aug_1_2_1_1" hidden="1">{#N/A,#N/A,FALSE,"TMCOMP96";#N/A,#N/A,FALSE,"MAT96";#N/A,#N/A,FALSE,"FANDA96";#N/A,#N/A,FALSE,"INTRAN96";#N/A,#N/A,FALSE,"NAA9697";#N/A,#N/A,FALSE,"ECWEBB";#N/A,#N/A,FALSE,"MFT96";#N/A,#N/A,FALSE,"CTrecon"}</definedName>
    <definedName name="asdas17aug_1_2_1_1_1" hidden="1">{#N/A,#N/A,FALSE,"TMCOMP96";#N/A,#N/A,FALSE,"MAT96";#N/A,#N/A,FALSE,"FANDA96";#N/A,#N/A,FALSE,"INTRAN96";#N/A,#N/A,FALSE,"NAA9697";#N/A,#N/A,FALSE,"ECWEBB";#N/A,#N/A,FALSE,"MFT96";#N/A,#N/A,FALSE,"CTrecon"}</definedName>
    <definedName name="asdas17aug_1_2_1_1_2" hidden="1">{#N/A,#N/A,FALSE,"TMCOMP96";#N/A,#N/A,FALSE,"MAT96";#N/A,#N/A,FALSE,"FANDA96";#N/A,#N/A,FALSE,"INTRAN96";#N/A,#N/A,FALSE,"NAA9697";#N/A,#N/A,FALSE,"ECWEBB";#N/A,#N/A,FALSE,"MFT96";#N/A,#N/A,FALSE,"CTrecon"}</definedName>
    <definedName name="asdas17aug_1_2_1_2" hidden="1">{#N/A,#N/A,FALSE,"TMCOMP96";#N/A,#N/A,FALSE,"MAT96";#N/A,#N/A,FALSE,"FANDA96";#N/A,#N/A,FALSE,"INTRAN96";#N/A,#N/A,FALSE,"NAA9697";#N/A,#N/A,FALSE,"ECWEBB";#N/A,#N/A,FALSE,"MFT96";#N/A,#N/A,FALSE,"CTrecon"}</definedName>
    <definedName name="asdas17aug_1_2_1_3" hidden="1">{#N/A,#N/A,FALSE,"TMCOMP96";#N/A,#N/A,FALSE,"MAT96";#N/A,#N/A,FALSE,"FANDA96";#N/A,#N/A,FALSE,"INTRAN96";#N/A,#N/A,FALSE,"NAA9697";#N/A,#N/A,FALSE,"ECWEBB";#N/A,#N/A,FALSE,"MFT96";#N/A,#N/A,FALSE,"CTrecon"}</definedName>
    <definedName name="asdas17aug_1_2_1_4" hidden="1">{#N/A,#N/A,FALSE,"TMCOMP96";#N/A,#N/A,FALSE,"MAT96";#N/A,#N/A,FALSE,"FANDA96";#N/A,#N/A,FALSE,"INTRAN96";#N/A,#N/A,FALSE,"NAA9697";#N/A,#N/A,FALSE,"ECWEBB";#N/A,#N/A,FALSE,"MFT96";#N/A,#N/A,FALSE,"CTrecon"}</definedName>
    <definedName name="asdas17aug_1_2_1_5" hidden="1">{#N/A,#N/A,FALSE,"TMCOMP96";#N/A,#N/A,FALSE,"MAT96";#N/A,#N/A,FALSE,"FANDA96";#N/A,#N/A,FALSE,"INTRAN96";#N/A,#N/A,FALSE,"NAA9697";#N/A,#N/A,FALSE,"ECWEBB";#N/A,#N/A,FALSE,"MFT96";#N/A,#N/A,FALSE,"CTrecon"}</definedName>
    <definedName name="asdas17aug_1_2_2" hidden="1">{#N/A,#N/A,FALSE,"TMCOMP96";#N/A,#N/A,FALSE,"MAT96";#N/A,#N/A,FALSE,"FANDA96";#N/A,#N/A,FALSE,"INTRAN96";#N/A,#N/A,FALSE,"NAA9697";#N/A,#N/A,FALSE,"ECWEBB";#N/A,#N/A,FALSE,"MFT96";#N/A,#N/A,FALSE,"CTrecon"}</definedName>
    <definedName name="asdas17aug_1_2_3" hidden="1">{#N/A,#N/A,FALSE,"TMCOMP96";#N/A,#N/A,FALSE,"MAT96";#N/A,#N/A,FALSE,"FANDA96";#N/A,#N/A,FALSE,"INTRAN96";#N/A,#N/A,FALSE,"NAA9697";#N/A,#N/A,FALSE,"ECWEBB";#N/A,#N/A,FALSE,"MFT96";#N/A,#N/A,FALSE,"CTrecon"}</definedName>
    <definedName name="asdas17aug_1_2_4" hidden="1">{#N/A,#N/A,FALSE,"TMCOMP96";#N/A,#N/A,FALSE,"MAT96";#N/A,#N/A,FALSE,"FANDA96";#N/A,#N/A,FALSE,"INTRAN96";#N/A,#N/A,FALSE,"NAA9697";#N/A,#N/A,FALSE,"ECWEBB";#N/A,#N/A,FALSE,"MFT96";#N/A,#N/A,FALSE,"CTrecon"}</definedName>
    <definedName name="asdas17aug_1_2_5" hidden="1">{#N/A,#N/A,FALSE,"TMCOMP96";#N/A,#N/A,FALSE,"MAT96";#N/A,#N/A,FALSE,"FANDA96";#N/A,#N/A,FALSE,"INTRAN96";#N/A,#N/A,FALSE,"NAA9697";#N/A,#N/A,FALSE,"ECWEBB";#N/A,#N/A,FALSE,"MFT96";#N/A,#N/A,FALSE,"CTrecon"}</definedName>
    <definedName name="asdas17aug_1_3" hidden="1">{#N/A,#N/A,FALSE,"TMCOMP96";#N/A,#N/A,FALSE,"MAT96";#N/A,#N/A,FALSE,"FANDA96";#N/A,#N/A,FALSE,"INTRAN96";#N/A,#N/A,FALSE,"NAA9697";#N/A,#N/A,FALSE,"ECWEBB";#N/A,#N/A,FALSE,"MFT96";#N/A,#N/A,FALSE,"CTrecon"}</definedName>
    <definedName name="asdas17aug_1_3_1" hidden="1">{#N/A,#N/A,FALSE,"TMCOMP96";#N/A,#N/A,FALSE,"MAT96";#N/A,#N/A,FALSE,"FANDA96";#N/A,#N/A,FALSE,"INTRAN96";#N/A,#N/A,FALSE,"NAA9697";#N/A,#N/A,FALSE,"ECWEBB";#N/A,#N/A,FALSE,"MFT96";#N/A,#N/A,FALSE,"CTrecon"}</definedName>
    <definedName name="asdas17aug_1_3_1_1" hidden="1">{#N/A,#N/A,FALSE,"TMCOMP96";#N/A,#N/A,FALSE,"MAT96";#N/A,#N/A,FALSE,"FANDA96";#N/A,#N/A,FALSE,"INTRAN96";#N/A,#N/A,FALSE,"NAA9697";#N/A,#N/A,FALSE,"ECWEBB";#N/A,#N/A,FALSE,"MFT96";#N/A,#N/A,FALSE,"CTrecon"}</definedName>
    <definedName name="asdas17aug_1_3_1_1_1" hidden="1">{#N/A,#N/A,FALSE,"TMCOMP96";#N/A,#N/A,FALSE,"MAT96";#N/A,#N/A,FALSE,"FANDA96";#N/A,#N/A,FALSE,"INTRAN96";#N/A,#N/A,FALSE,"NAA9697";#N/A,#N/A,FALSE,"ECWEBB";#N/A,#N/A,FALSE,"MFT96";#N/A,#N/A,FALSE,"CTrecon"}</definedName>
    <definedName name="asdas17aug_1_3_1_1_2" hidden="1">{#N/A,#N/A,FALSE,"TMCOMP96";#N/A,#N/A,FALSE,"MAT96";#N/A,#N/A,FALSE,"FANDA96";#N/A,#N/A,FALSE,"INTRAN96";#N/A,#N/A,FALSE,"NAA9697";#N/A,#N/A,FALSE,"ECWEBB";#N/A,#N/A,FALSE,"MFT96";#N/A,#N/A,FALSE,"CTrecon"}</definedName>
    <definedName name="asdas17aug_1_3_1_2" hidden="1">{#N/A,#N/A,FALSE,"TMCOMP96";#N/A,#N/A,FALSE,"MAT96";#N/A,#N/A,FALSE,"FANDA96";#N/A,#N/A,FALSE,"INTRAN96";#N/A,#N/A,FALSE,"NAA9697";#N/A,#N/A,FALSE,"ECWEBB";#N/A,#N/A,FALSE,"MFT96";#N/A,#N/A,FALSE,"CTrecon"}</definedName>
    <definedName name="asdas17aug_1_3_1_3" hidden="1">{#N/A,#N/A,FALSE,"TMCOMP96";#N/A,#N/A,FALSE,"MAT96";#N/A,#N/A,FALSE,"FANDA96";#N/A,#N/A,FALSE,"INTRAN96";#N/A,#N/A,FALSE,"NAA9697";#N/A,#N/A,FALSE,"ECWEBB";#N/A,#N/A,FALSE,"MFT96";#N/A,#N/A,FALSE,"CTrecon"}</definedName>
    <definedName name="asdas17aug_1_3_1_4" hidden="1">{#N/A,#N/A,FALSE,"TMCOMP96";#N/A,#N/A,FALSE,"MAT96";#N/A,#N/A,FALSE,"FANDA96";#N/A,#N/A,FALSE,"INTRAN96";#N/A,#N/A,FALSE,"NAA9697";#N/A,#N/A,FALSE,"ECWEBB";#N/A,#N/A,FALSE,"MFT96";#N/A,#N/A,FALSE,"CTrecon"}</definedName>
    <definedName name="asdas17aug_1_3_1_5" hidden="1">{#N/A,#N/A,FALSE,"TMCOMP96";#N/A,#N/A,FALSE,"MAT96";#N/A,#N/A,FALSE,"FANDA96";#N/A,#N/A,FALSE,"INTRAN96";#N/A,#N/A,FALSE,"NAA9697";#N/A,#N/A,FALSE,"ECWEBB";#N/A,#N/A,FALSE,"MFT96";#N/A,#N/A,FALSE,"CTrecon"}</definedName>
    <definedName name="asdas17aug_1_3_2" hidden="1">{#N/A,#N/A,FALSE,"TMCOMP96";#N/A,#N/A,FALSE,"MAT96";#N/A,#N/A,FALSE,"FANDA96";#N/A,#N/A,FALSE,"INTRAN96";#N/A,#N/A,FALSE,"NAA9697";#N/A,#N/A,FALSE,"ECWEBB";#N/A,#N/A,FALSE,"MFT96";#N/A,#N/A,FALSE,"CTrecon"}</definedName>
    <definedName name="asdas17aug_1_3_3" hidden="1">{#N/A,#N/A,FALSE,"TMCOMP96";#N/A,#N/A,FALSE,"MAT96";#N/A,#N/A,FALSE,"FANDA96";#N/A,#N/A,FALSE,"INTRAN96";#N/A,#N/A,FALSE,"NAA9697";#N/A,#N/A,FALSE,"ECWEBB";#N/A,#N/A,FALSE,"MFT96";#N/A,#N/A,FALSE,"CTrecon"}</definedName>
    <definedName name="asdas17aug_1_3_4" hidden="1">{#N/A,#N/A,FALSE,"TMCOMP96";#N/A,#N/A,FALSE,"MAT96";#N/A,#N/A,FALSE,"FANDA96";#N/A,#N/A,FALSE,"INTRAN96";#N/A,#N/A,FALSE,"NAA9697";#N/A,#N/A,FALSE,"ECWEBB";#N/A,#N/A,FALSE,"MFT96";#N/A,#N/A,FALSE,"CTrecon"}</definedName>
    <definedName name="asdas17aug_1_3_5" hidden="1">{#N/A,#N/A,FALSE,"TMCOMP96";#N/A,#N/A,FALSE,"MAT96";#N/A,#N/A,FALSE,"FANDA96";#N/A,#N/A,FALSE,"INTRAN96";#N/A,#N/A,FALSE,"NAA9697";#N/A,#N/A,FALSE,"ECWEBB";#N/A,#N/A,FALSE,"MFT96";#N/A,#N/A,FALSE,"CTrecon"}</definedName>
    <definedName name="asdas17aug_1_4" hidden="1">{#N/A,#N/A,FALSE,"TMCOMP96";#N/A,#N/A,FALSE,"MAT96";#N/A,#N/A,FALSE,"FANDA96";#N/A,#N/A,FALSE,"INTRAN96";#N/A,#N/A,FALSE,"NAA9697";#N/A,#N/A,FALSE,"ECWEBB";#N/A,#N/A,FALSE,"MFT96";#N/A,#N/A,FALSE,"CTrecon"}</definedName>
    <definedName name="asdas17aug_1_4_1" hidden="1">{#N/A,#N/A,FALSE,"TMCOMP96";#N/A,#N/A,FALSE,"MAT96";#N/A,#N/A,FALSE,"FANDA96";#N/A,#N/A,FALSE,"INTRAN96";#N/A,#N/A,FALSE,"NAA9697";#N/A,#N/A,FALSE,"ECWEBB";#N/A,#N/A,FALSE,"MFT96";#N/A,#N/A,FALSE,"CTrecon"}</definedName>
    <definedName name="asdas17aug_1_4_1_1" hidden="1">{#N/A,#N/A,FALSE,"TMCOMP96";#N/A,#N/A,FALSE,"MAT96";#N/A,#N/A,FALSE,"FANDA96";#N/A,#N/A,FALSE,"INTRAN96";#N/A,#N/A,FALSE,"NAA9697";#N/A,#N/A,FALSE,"ECWEBB";#N/A,#N/A,FALSE,"MFT96";#N/A,#N/A,FALSE,"CTrecon"}</definedName>
    <definedName name="asdas17aug_1_4_1_2" hidden="1">{#N/A,#N/A,FALSE,"TMCOMP96";#N/A,#N/A,FALSE,"MAT96";#N/A,#N/A,FALSE,"FANDA96";#N/A,#N/A,FALSE,"INTRAN96";#N/A,#N/A,FALSE,"NAA9697";#N/A,#N/A,FALSE,"ECWEBB";#N/A,#N/A,FALSE,"MFT96";#N/A,#N/A,FALSE,"CTrecon"}</definedName>
    <definedName name="asdas17aug_1_4_1_3" hidden="1">{#N/A,#N/A,FALSE,"TMCOMP96";#N/A,#N/A,FALSE,"MAT96";#N/A,#N/A,FALSE,"FANDA96";#N/A,#N/A,FALSE,"INTRAN96";#N/A,#N/A,FALSE,"NAA9697";#N/A,#N/A,FALSE,"ECWEBB";#N/A,#N/A,FALSE,"MFT96";#N/A,#N/A,FALSE,"CTrecon"}</definedName>
    <definedName name="asdas17aug_1_4_1_4" hidden="1">{#N/A,#N/A,FALSE,"TMCOMP96";#N/A,#N/A,FALSE,"MAT96";#N/A,#N/A,FALSE,"FANDA96";#N/A,#N/A,FALSE,"INTRAN96";#N/A,#N/A,FALSE,"NAA9697";#N/A,#N/A,FALSE,"ECWEBB";#N/A,#N/A,FALSE,"MFT96";#N/A,#N/A,FALSE,"CTrecon"}</definedName>
    <definedName name="asdas17aug_1_4_1_5" hidden="1">{#N/A,#N/A,FALSE,"TMCOMP96";#N/A,#N/A,FALSE,"MAT96";#N/A,#N/A,FALSE,"FANDA96";#N/A,#N/A,FALSE,"INTRAN96";#N/A,#N/A,FALSE,"NAA9697";#N/A,#N/A,FALSE,"ECWEBB";#N/A,#N/A,FALSE,"MFT96";#N/A,#N/A,FALSE,"CTrecon"}</definedName>
    <definedName name="asdas17aug_1_4_2" hidden="1">{#N/A,#N/A,FALSE,"TMCOMP96";#N/A,#N/A,FALSE,"MAT96";#N/A,#N/A,FALSE,"FANDA96";#N/A,#N/A,FALSE,"INTRAN96";#N/A,#N/A,FALSE,"NAA9697";#N/A,#N/A,FALSE,"ECWEBB";#N/A,#N/A,FALSE,"MFT96";#N/A,#N/A,FALSE,"CTrecon"}</definedName>
    <definedName name="asdas17aug_1_4_3" hidden="1">{#N/A,#N/A,FALSE,"TMCOMP96";#N/A,#N/A,FALSE,"MAT96";#N/A,#N/A,FALSE,"FANDA96";#N/A,#N/A,FALSE,"INTRAN96";#N/A,#N/A,FALSE,"NAA9697";#N/A,#N/A,FALSE,"ECWEBB";#N/A,#N/A,FALSE,"MFT96";#N/A,#N/A,FALSE,"CTrecon"}</definedName>
    <definedName name="asdas17aug_1_4_4" hidden="1">{#N/A,#N/A,FALSE,"TMCOMP96";#N/A,#N/A,FALSE,"MAT96";#N/A,#N/A,FALSE,"FANDA96";#N/A,#N/A,FALSE,"INTRAN96";#N/A,#N/A,FALSE,"NAA9697";#N/A,#N/A,FALSE,"ECWEBB";#N/A,#N/A,FALSE,"MFT96";#N/A,#N/A,FALSE,"CTrecon"}</definedName>
    <definedName name="asdas17aug_1_4_5" hidden="1">{#N/A,#N/A,FALSE,"TMCOMP96";#N/A,#N/A,FALSE,"MAT96";#N/A,#N/A,FALSE,"FANDA96";#N/A,#N/A,FALSE,"INTRAN96";#N/A,#N/A,FALSE,"NAA9697";#N/A,#N/A,FALSE,"ECWEBB";#N/A,#N/A,FALSE,"MFT96";#N/A,#N/A,FALSE,"CTrecon"}</definedName>
    <definedName name="asdas17aug_1_5" hidden="1">{#N/A,#N/A,FALSE,"TMCOMP96";#N/A,#N/A,FALSE,"MAT96";#N/A,#N/A,FALSE,"FANDA96";#N/A,#N/A,FALSE,"INTRAN96";#N/A,#N/A,FALSE,"NAA9697";#N/A,#N/A,FALSE,"ECWEBB";#N/A,#N/A,FALSE,"MFT96";#N/A,#N/A,FALSE,"CTrecon"}</definedName>
    <definedName name="asdas17aug_1_5_1" hidden="1">{#N/A,#N/A,FALSE,"TMCOMP96";#N/A,#N/A,FALSE,"MAT96";#N/A,#N/A,FALSE,"FANDA96";#N/A,#N/A,FALSE,"INTRAN96";#N/A,#N/A,FALSE,"NAA9697";#N/A,#N/A,FALSE,"ECWEBB";#N/A,#N/A,FALSE,"MFT96";#N/A,#N/A,FALSE,"CTrecon"}</definedName>
    <definedName name="asdas17aug_1_5_2" hidden="1">{#N/A,#N/A,FALSE,"TMCOMP96";#N/A,#N/A,FALSE,"MAT96";#N/A,#N/A,FALSE,"FANDA96";#N/A,#N/A,FALSE,"INTRAN96";#N/A,#N/A,FALSE,"NAA9697";#N/A,#N/A,FALSE,"ECWEBB";#N/A,#N/A,FALSE,"MFT96";#N/A,#N/A,FALSE,"CTrecon"}</definedName>
    <definedName name="asdas17aug_1_5_3" hidden="1">{#N/A,#N/A,FALSE,"TMCOMP96";#N/A,#N/A,FALSE,"MAT96";#N/A,#N/A,FALSE,"FANDA96";#N/A,#N/A,FALSE,"INTRAN96";#N/A,#N/A,FALSE,"NAA9697";#N/A,#N/A,FALSE,"ECWEBB";#N/A,#N/A,FALSE,"MFT96";#N/A,#N/A,FALSE,"CTrecon"}</definedName>
    <definedName name="asdas17aug_1_5_4" hidden="1">{#N/A,#N/A,FALSE,"TMCOMP96";#N/A,#N/A,FALSE,"MAT96";#N/A,#N/A,FALSE,"FANDA96";#N/A,#N/A,FALSE,"INTRAN96";#N/A,#N/A,FALSE,"NAA9697";#N/A,#N/A,FALSE,"ECWEBB";#N/A,#N/A,FALSE,"MFT96";#N/A,#N/A,FALSE,"CTrecon"}</definedName>
    <definedName name="asdas17aug_1_5_5" hidden="1">{#N/A,#N/A,FALSE,"TMCOMP96";#N/A,#N/A,FALSE,"MAT96";#N/A,#N/A,FALSE,"FANDA96";#N/A,#N/A,FALSE,"INTRAN96";#N/A,#N/A,FALSE,"NAA9697";#N/A,#N/A,FALSE,"ECWEBB";#N/A,#N/A,FALSE,"MFT96";#N/A,#N/A,FALSE,"CTrecon"}</definedName>
    <definedName name="asdas17aug_2_1" hidden="1">{#N/A,#N/A,FALSE,"TMCOMP96";#N/A,#N/A,FALSE,"MAT96";#N/A,#N/A,FALSE,"FANDA96";#N/A,#N/A,FALSE,"INTRAN96";#N/A,#N/A,FALSE,"NAA9697";#N/A,#N/A,FALSE,"ECWEBB";#N/A,#N/A,FALSE,"MFT96";#N/A,#N/A,FALSE,"CTrecon"}</definedName>
    <definedName name="asdas17aug_2_1_1" hidden="1">{#N/A,#N/A,FALSE,"TMCOMP96";#N/A,#N/A,FALSE,"MAT96";#N/A,#N/A,FALSE,"FANDA96";#N/A,#N/A,FALSE,"INTRAN96";#N/A,#N/A,FALSE,"NAA9697";#N/A,#N/A,FALSE,"ECWEBB";#N/A,#N/A,FALSE,"MFT96";#N/A,#N/A,FALSE,"CTrecon"}</definedName>
    <definedName name="asdas17aug_2_1_1_1" hidden="1">{#N/A,#N/A,FALSE,"TMCOMP96";#N/A,#N/A,FALSE,"MAT96";#N/A,#N/A,FALSE,"FANDA96";#N/A,#N/A,FALSE,"INTRAN96";#N/A,#N/A,FALSE,"NAA9697";#N/A,#N/A,FALSE,"ECWEBB";#N/A,#N/A,FALSE,"MFT96";#N/A,#N/A,FALSE,"CTrecon"}</definedName>
    <definedName name="asdas17aug_2_1_1_2" hidden="1">{#N/A,#N/A,FALSE,"TMCOMP96";#N/A,#N/A,FALSE,"MAT96";#N/A,#N/A,FALSE,"FANDA96";#N/A,#N/A,FALSE,"INTRAN96";#N/A,#N/A,FALSE,"NAA9697";#N/A,#N/A,FALSE,"ECWEBB";#N/A,#N/A,FALSE,"MFT96";#N/A,#N/A,FALSE,"CTrecon"}</definedName>
    <definedName name="asdas17aug_2_1_2" hidden="1">{#N/A,#N/A,FALSE,"TMCOMP96";#N/A,#N/A,FALSE,"MAT96";#N/A,#N/A,FALSE,"FANDA96";#N/A,#N/A,FALSE,"INTRAN96";#N/A,#N/A,FALSE,"NAA9697";#N/A,#N/A,FALSE,"ECWEBB";#N/A,#N/A,FALSE,"MFT96";#N/A,#N/A,FALSE,"CTrecon"}</definedName>
    <definedName name="asdas17aug_2_1_3" hidden="1">{#N/A,#N/A,FALSE,"TMCOMP96";#N/A,#N/A,FALSE,"MAT96";#N/A,#N/A,FALSE,"FANDA96";#N/A,#N/A,FALSE,"INTRAN96";#N/A,#N/A,FALSE,"NAA9697";#N/A,#N/A,FALSE,"ECWEBB";#N/A,#N/A,FALSE,"MFT96";#N/A,#N/A,FALSE,"CTrecon"}</definedName>
    <definedName name="asdas17aug_2_1_4" hidden="1">{#N/A,#N/A,FALSE,"TMCOMP96";#N/A,#N/A,FALSE,"MAT96";#N/A,#N/A,FALSE,"FANDA96";#N/A,#N/A,FALSE,"INTRAN96";#N/A,#N/A,FALSE,"NAA9697";#N/A,#N/A,FALSE,"ECWEBB";#N/A,#N/A,FALSE,"MFT96";#N/A,#N/A,FALSE,"CTrecon"}</definedName>
    <definedName name="asdas17aug_2_1_5" hidden="1">{#N/A,#N/A,FALSE,"TMCOMP96";#N/A,#N/A,FALSE,"MAT96";#N/A,#N/A,FALSE,"FANDA96";#N/A,#N/A,FALSE,"INTRAN96";#N/A,#N/A,FALSE,"NAA9697";#N/A,#N/A,FALSE,"ECWEBB";#N/A,#N/A,FALSE,"MFT96";#N/A,#N/A,FALSE,"CTrecon"}</definedName>
    <definedName name="asdas17aug_2_2" hidden="1">{#N/A,#N/A,FALSE,"TMCOMP96";#N/A,#N/A,FALSE,"MAT96";#N/A,#N/A,FALSE,"FANDA96";#N/A,#N/A,FALSE,"INTRAN96";#N/A,#N/A,FALSE,"NAA9697";#N/A,#N/A,FALSE,"ECWEBB";#N/A,#N/A,FALSE,"MFT96";#N/A,#N/A,FALSE,"CTrecon"}</definedName>
    <definedName name="asdas17aug_2_3" hidden="1">{#N/A,#N/A,FALSE,"TMCOMP96";#N/A,#N/A,FALSE,"MAT96";#N/A,#N/A,FALSE,"FANDA96";#N/A,#N/A,FALSE,"INTRAN96";#N/A,#N/A,FALSE,"NAA9697";#N/A,#N/A,FALSE,"ECWEBB";#N/A,#N/A,FALSE,"MFT96";#N/A,#N/A,FALSE,"CTrecon"}</definedName>
    <definedName name="asdas17aug_2_4" hidden="1">{#N/A,#N/A,FALSE,"TMCOMP96";#N/A,#N/A,FALSE,"MAT96";#N/A,#N/A,FALSE,"FANDA96";#N/A,#N/A,FALSE,"INTRAN96";#N/A,#N/A,FALSE,"NAA9697";#N/A,#N/A,FALSE,"ECWEBB";#N/A,#N/A,FALSE,"MFT96";#N/A,#N/A,FALSE,"CTrecon"}</definedName>
    <definedName name="asdas17aug_2_5" hidden="1">{#N/A,#N/A,FALSE,"TMCOMP96";#N/A,#N/A,FALSE,"MAT96";#N/A,#N/A,FALSE,"FANDA96";#N/A,#N/A,FALSE,"INTRAN96";#N/A,#N/A,FALSE,"NAA9697";#N/A,#N/A,FALSE,"ECWEBB";#N/A,#N/A,FALSE,"MFT96";#N/A,#N/A,FALSE,"CTrecon"}</definedName>
    <definedName name="asdas17aug_3" hidden="1">{#N/A,#N/A,FALSE,"TMCOMP96";#N/A,#N/A,FALSE,"MAT96";#N/A,#N/A,FALSE,"FANDA96";#N/A,#N/A,FALSE,"INTRAN96";#N/A,#N/A,FALSE,"NAA9697";#N/A,#N/A,FALSE,"ECWEBB";#N/A,#N/A,FALSE,"MFT96";#N/A,#N/A,FALSE,"CTrecon"}</definedName>
    <definedName name="asdas17aug_3_1" hidden="1">{#N/A,#N/A,FALSE,"TMCOMP96";#N/A,#N/A,FALSE,"MAT96";#N/A,#N/A,FALSE,"FANDA96";#N/A,#N/A,FALSE,"INTRAN96";#N/A,#N/A,FALSE,"NAA9697";#N/A,#N/A,FALSE,"ECWEBB";#N/A,#N/A,FALSE,"MFT96";#N/A,#N/A,FALSE,"CTrecon"}</definedName>
    <definedName name="asdas17aug_3_1_1" hidden="1">{#N/A,#N/A,FALSE,"TMCOMP96";#N/A,#N/A,FALSE,"MAT96";#N/A,#N/A,FALSE,"FANDA96";#N/A,#N/A,FALSE,"INTRAN96";#N/A,#N/A,FALSE,"NAA9697";#N/A,#N/A,FALSE,"ECWEBB";#N/A,#N/A,FALSE,"MFT96";#N/A,#N/A,FALSE,"CTrecon"}</definedName>
    <definedName name="asdas17aug_3_1_1_1" hidden="1">{#N/A,#N/A,FALSE,"TMCOMP96";#N/A,#N/A,FALSE,"MAT96";#N/A,#N/A,FALSE,"FANDA96";#N/A,#N/A,FALSE,"INTRAN96";#N/A,#N/A,FALSE,"NAA9697";#N/A,#N/A,FALSE,"ECWEBB";#N/A,#N/A,FALSE,"MFT96";#N/A,#N/A,FALSE,"CTrecon"}</definedName>
    <definedName name="asdas17aug_3_1_1_2" hidden="1">{#N/A,#N/A,FALSE,"TMCOMP96";#N/A,#N/A,FALSE,"MAT96";#N/A,#N/A,FALSE,"FANDA96";#N/A,#N/A,FALSE,"INTRAN96";#N/A,#N/A,FALSE,"NAA9697";#N/A,#N/A,FALSE,"ECWEBB";#N/A,#N/A,FALSE,"MFT96";#N/A,#N/A,FALSE,"CTrecon"}</definedName>
    <definedName name="asdas17aug_3_1_2" hidden="1">{#N/A,#N/A,FALSE,"TMCOMP96";#N/A,#N/A,FALSE,"MAT96";#N/A,#N/A,FALSE,"FANDA96";#N/A,#N/A,FALSE,"INTRAN96";#N/A,#N/A,FALSE,"NAA9697";#N/A,#N/A,FALSE,"ECWEBB";#N/A,#N/A,FALSE,"MFT96";#N/A,#N/A,FALSE,"CTrecon"}</definedName>
    <definedName name="asdas17aug_3_1_3" hidden="1">{#N/A,#N/A,FALSE,"TMCOMP96";#N/A,#N/A,FALSE,"MAT96";#N/A,#N/A,FALSE,"FANDA96";#N/A,#N/A,FALSE,"INTRAN96";#N/A,#N/A,FALSE,"NAA9697";#N/A,#N/A,FALSE,"ECWEBB";#N/A,#N/A,FALSE,"MFT96";#N/A,#N/A,FALSE,"CTrecon"}</definedName>
    <definedName name="asdas17aug_3_1_4" hidden="1">{#N/A,#N/A,FALSE,"TMCOMP96";#N/A,#N/A,FALSE,"MAT96";#N/A,#N/A,FALSE,"FANDA96";#N/A,#N/A,FALSE,"INTRAN96";#N/A,#N/A,FALSE,"NAA9697";#N/A,#N/A,FALSE,"ECWEBB";#N/A,#N/A,FALSE,"MFT96";#N/A,#N/A,FALSE,"CTrecon"}</definedName>
    <definedName name="asdas17aug_3_1_5" hidden="1">{#N/A,#N/A,FALSE,"TMCOMP96";#N/A,#N/A,FALSE,"MAT96";#N/A,#N/A,FALSE,"FANDA96";#N/A,#N/A,FALSE,"INTRAN96";#N/A,#N/A,FALSE,"NAA9697";#N/A,#N/A,FALSE,"ECWEBB";#N/A,#N/A,FALSE,"MFT96";#N/A,#N/A,FALSE,"CTrecon"}</definedName>
    <definedName name="asdas17aug_3_2" hidden="1">{#N/A,#N/A,FALSE,"TMCOMP96";#N/A,#N/A,FALSE,"MAT96";#N/A,#N/A,FALSE,"FANDA96";#N/A,#N/A,FALSE,"INTRAN96";#N/A,#N/A,FALSE,"NAA9697";#N/A,#N/A,FALSE,"ECWEBB";#N/A,#N/A,FALSE,"MFT96";#N/A,#N/A,FALSE,"CTrecon"}</definedName>
    <definedName name="asdas17aug_3_3" hidden="1">{#N/A,#N/A,FALSE,"TMCOMP96";#N/A,#N/A,FALSE,"MAT96";#N/A,#N/A,FALSE,"FANDA96";#N/A,#N/A,FALSE,"INTRAN96";#N/A,#N/A,FALSE,"NAA9697";#N/A,#N/A,FALSE,"ECWEBB";#N/A,#N/A,FALSE,"MFT96";#N/A,#N/A,FALSE,"CTrecon"}</definedName>
    <definedName name="asdas17aug_3_4" hidden="1">{#N/A,#N/A,FALSE,"TMCOMP96";#N/A,#N/A,FALSE,"MAT96";#N/A,#N/A,FALSE,"FANDA96";#N/A,#N/A,FALSE,"INTRAN96";#N/A,#N/A,FALSE,"NAA9697";#N/A,#N/A,FALSE,"ECWEBB";#N/A,#N/A,FALSE,"MFT96";#N/A,#N/A,FALSE,"CTrecon"}</definedName>
    <definedName name="asdas17aug_3_5" hidden="1">{#N/A,#N/A,FALSE,"TMCOMP96";#N/A,#N/A,FALSE,"MAT96";#N/A,#N/A,FALSE,"FANDA96";#N/A,#N/A,FALSE,"INTRAN96";#N/A,#N/A,FALSE,"NAA9697";#N/A,#N/A,FALSE,"ECWEBB";#N/A,#N/A,FALSE,"MFT96";#N/A,#N/A,FALSE,"CTrecon"}</definedName>
    <definedName name="asdas17aug_4" hidden="1">{#N/A,#N/A,FALSE,"TMCOMP96";#N/A,#N/A,FALSE,"MAT96";#N/A,#N/A,FALSE,"FANDA96";#N/A,#N/A,FALSE,"INTRAN96";#N/A,#N/A,FALSE,"NAA9697";#N/A,#N/A,FALSE,"ECWEBB";#N/A,#N/A,FALSE,"MFT96";#N/A,#N/A,FALSE,"CTrecon"}</definedName>
    <definedName name="asdas17aug_4_1" hidden="1">{#N/A,#N/A,FALSE,"TMCOMP96";#N/A,#N/A,FALSE,"MAT96";#N/A,#N/A,FALSE,"FANDA96";#N/A,#N/A,FALSE,"INTRAN96";#N/A,#N/A,FALSE,"NAA9697";#N/A,#N/A,FALSE,"ECWEBB";#N/A,#N/A,FALSE,"MFT96";#N/A,#N/A,FALSE,"CTrecon"}</definedName>
    <definedName name="asdas17aug_4_1_1" hidden="1">{#N/A,#N/A,FALSE,"TMCOMP96";#N/A,#N/A,FALSE,"MAT96";#N/A,#N/A,FALSE,"FANDA96";#N/A,#N/A,FALSE,"INTRAN96";#N/A,#N/A,FALSE,"NAA9697";#N/A,#N/A,FALSE,"ECWEBB";#N/A,#N/A,FALSE,"MFT96";#N/A,#N/A,FALSE,"CTrecon"}</definedName>
    <definedName name="asdas17aug_4_1_1_1" hidden="1">{#N/A,#N/A,FALSE,"TMCOMP96";#N/A,#N/A,FALSE,"MAT96";#N/A,#N/A,FALSE,"FANDA96";#N/A,#N/A,FALSE,"INTRAN96";#N/A,#N/A,FALSE,"NAA9697";#N/A,#N/A,FALSE,"ECWEBB";#N/A,#N/A,FALSE,"MFT96";#N/A,#N/A,FALSE,"CTrecon"}</definedName>
    <definedName name="asdas17aug_4_1_1_2" hidden="1">{#N/A,#N/A,FALSE,"TMCOMP96";#N/A,#N/A,FALSE,"MAT96";#N/A,#N/A,FALSE,"FANDA96";#N/A,#N/A,FALSE,"INTRAN96";#N/A,#N/A,FALSE,"NAA9697";#N/A,#N/A,FALSE,"ECWEBB";#N/A,#N/A,FALSE,"MFT96";#N/A,#N/A,FALSE,"CTrecon"}</definedName>
    <definedName name="asdas17aug_4_1_2" hidden="1">{#N/A,#N/A,FALSE,"TMCOMP96";#N/A,#N/A,FALSE,"MAT96";#N/A,#N/A,FALSE,"FANDA96";#N/A,#N/A,FALSE,"INTRAN96";#N/A,#N/A,FALSE,"NAA9697";#N/A,#N/A,FALSE,"ECWEBB";#N/A,#N/A,FALSE,"MFT96";#N/A,#N/A,FALSE,"CTrecon"}</definedName>
    <definedName name="asdas17aug_4_1_3" hidden="1">{#N/A,#N/A,FALSE,"TMCOMP96";#N/A,#N/A,FALSE,"MAT96";#N/A,#N/A,FALSE,"FANDA96";#N/A,#N/A,FALSE,"INTRAN96";#N/A,#N/A,FALSE,"NAA9697";#N/A,#N/A,FALSE,"ECWEBB";#N/A,#N/A,FALSE,"MFT96";#N/A,#N/A,FALSE,"CTrecon"}</definedName>
    <definedName name="asdas17aug_4_1_4" hidden="1">{#N/A,#N/A,FALSE,"TMCOMP96";#N/A,#N/A,FALSE,"MAT96";#N/A,#N/A,FALSE,"FANDA96";#N/A,#N/A,FALSE,"INTRAN96";#N/A,#N/A,FALSE,"NAA9697";#N/A,#N/A,FALSE,"ECWEBB";#N/A,#N/A,FALSE,"MFT96";#N/A,#N/A,FALSE,"CTrecon"}</definedName>
    <definedName name="asdas17aug_4_1_5" hidden="1">{#N/A,#N/A,FALSE,"TMCOMP96";#N/A,#N/A,FALSE,"MAT96";#N/A,#N/A,FALSE,"FANDA96";#N/A,#N/A,FALSE,"INTRAN96";#N/A,#N/A,FALSE,"NAA9697";#N/A,#N/A,FALSE,"ECWEBB";#N/A,#N/A,FALSE,"MFT96";#N/A,#N/A,FALSE,"CTrecon"}</definedName>
    <definedName name="asdas17aug_4_2" hidden="1">{#N/A,#N/A,FALSE,"TMCOMP96";#N/A,#N/A,FALSE,"MAT96";#N/A,#N/A,FALSE,"FANDA96";#N/A,#N/A,FALSE,"INTRAN96";#N/A,#N/A,FALSE,"NAA9697";#N/A,#N/A,FALSE,"ECWEBB";#N/A,#N/A,FALSE,"MFT96";#N/A,#N/A,FALSE,"CTrecon"}</definedName>
    <definedName name="asdas17aug_4_3" hidden="1">{#N/A,#N/A,FALSE,"TMCOMP96";#N/A,#N/A,FALSE,"MAT96";#N/A,#N/A,FALSE,"FANDA96";#N/A,#N/A,FALSE,"INTRAN96";#N/A,#N/A,FALSE,"NAA9697";#N/A,#N/A,FALSE,"ECWEBB";#N/A,#N/A,FALSE,"MFT96";#N/A,#N/A,FALSE,"CTrecon"}</definedName>
    <definedName name="asdas17aug_4_4" hidden="1">{#N/A,#N/A,FALSE,"TMCOMP96";#N/A,#N/A,FALSE,"MAT96";#N/A,#N/A,FALSE,"FANDA96";#N/A,#N/A,FALSE,"INTRAN96";#N/A,#N/A,FALSE,"NAA9697";#N/A,#N/A,FALSE,"ECWEBB";#N/A,#N/A,FALSE,"MFT96";#N/A,#N/A,FALSE,"CTrecon"}</definedName>
    <definedName name="asdas17aug_4_5" hidden="1">{#N/A,#N/A,FALSE,"TMCOMP96";#N/A,#N/A,FALSE,"MAT96";#N/A,#N/A,FALSE,"FANDA96";#N/A,#N/A,FALSE,"INTRAN96";#N/A,#N/A,FALSE,"NAA9697";#N/A,#N/A,FALSE,"ECWEBB";#N/A,#N/A,FALSE,"MFT96";#N/A,#N/A,FALSE,"CTrecon"}</definedName>
    <definedName name="asdas17aug_5" hidden="1">{#N/A,#N/A,FALSE,"TMCOMP96";#N/A,#N/A,FALSE,"MAT96";#N/A,#N/A,FALSE,"FANDA96";#N/A,#N/A,FALSE,"INTRAN96";#N/A,#N/A,FALSE,"NAA9697";#N/A,#N/A,FALSE,"ECWEBB";#N/A,#N/A,FALSE,"MFT96";#N/A,#N/A,FALSE,"CTrecon"}</definedName>
    <definedName name="asdas17aug_5_1" hidden="1">{#N/A,#N/A,FALSE,"TMCOMP96";#N/A,#N/A,FALSE,"MAT96";#N/A,#N/A,FALSE,"FANDA96";#N/A,#N/A,FALSE,"INTRAN96";#N/A,#N/A,FALSE,"NAA9697";#N/A,#N/A,FALSE,"ECWEBB";#N/A,#N/A,FALSE,"MFT96";#N/A,#N/A,FALSE,"CTrecon"}</definedName>
    <definedName name="asdas17aug_5_1_1" hidden="1">{#N/A,#N/A,FALSE,"TMCOMP96";#N/A,#N/A,FALSE,"MAT96";#N/A,#N/A,FALSE,"FANDA96";#N/A,#N/A,FALSE,"INTRAN96";#N/A,#N/A,FALSE,"NAA9697";#N/A,#N/A,FALSE,"ECWEBB";#N/A,#N/A,FALSE,"MFT96";#N/A,#N/A,FALSE,"CTrecon"}</definedName>
    <definedName name="asdas17aug_5_1_1_1" hidden="1">{#N/A,#N/A,FALSE,"TMCOMP96";#N/A,#N/A,FALSE,"MAT96";#N/A,#N/A,FALSE,"FANDA96";#N/A,#N/A,FALSE,"INTRAN96";#N/A,#N/A,FALSE,"NAA9697";#N/A,#N/A,FALSE,"ECWEBB";#N/A,#N/A,FALSE,"MFT96";#N/A,#N/A,FALSE,"CTrecon"}</definedName>
    <definedName name="asdas17aug_5_1_1_2" hidden="1">{#N/A,#N/A,FALSE,"TMCOMP96";#N/A,#N/A,FALSE,"MAT96";#N/A,#N/A,FALSE,"FANDA96";#N/A,#N/A,FALSE,"INTRAN96";#N/A,#N/A,FALSE,"NAA9697";#N/A,#N/A,FALSE,"ECWEBB";#N/A,#N/A,FALSE,"MFT96";#N/A,#N/A,FALSE,"CTrecon"}</definedName>
    <definedName name="asdas17aug_5_1_2" hidden="1">{#N/A,#N/A,FALSE,"TMCOMP96";#N/A,#N/A,FALSE,"MAT96";#N/A,#N/A,FALSE,"FANDA96";#N/A,#N/A,FALSE,"INTRAN96";#N/A,#N/A,FALSE,"NAA9697";#N/A,#N/A,FALSE,"ECWEBB";#N/A,#N/A,FALSE,"MFT96";#N/A,#N/A,FALSE,"CTrecon"}</definedName>
    <definedName name="asdas17aug_5_1_3" hidden="1">{#N/A,#N/A,FALSE,"TMCOMP96";#N/A,#N/A,FALSE,"MAT96";#N/A,#N/A,FALSE,"FANDA96";#N/A,#N/A,FALSE,"INTRAN96";#N/A,#N/A,FALSE,"NAA9697";#N/A,#N/A,FALSE,"ECWEBB";#N/A,#N/A,FALSE,"MFT96";#N/A,#N/A,FALSE,"CTrecon"}</definedName>
    <definedName name="asdas17aug_5_1_4" hidden="1">{#N/A,#N/A,FALSE,"TMCOMP96";#N/A,#N/A,FALSE,"MAT96";#N/A,#N/A,FALSE,"FANDA96";#N/A,#N/A,FALSE,"INTRAN96";#N/A,#N/A,FALSE,"NAA9697";#N/A,#N/A,FALSE,"ECWEBB";#N/A,#N/A,FALSE,"MFT96";#N/A,#N/A,FALSE,"CTrecon"}</definedName>
    <definedName name="asdas17aug_5_1_5" hidden="1">{#N/A,#N/A,FALSE,"TMCOMP96";#N/A,#N/A,FALSE,"MAT96";#N/A,#N/A,FALSE,"FANDA96";#N/A,#N/A,FALSE,"INTRAN96";#N/A,#N/A,FALSE,"NAA9697";#N/A,#N/A,FALSE,"ECWEBB";#N/A,#N/A,FALSE,"MFT96";#N/A,#N/A,FALSE,"CTrecon"}</definedName>
    <definedName name="asdas17aug_5_2" hidden="1">{#N/A,#N/A,FALSE,"TMCOMP96";#N/A,#N/A,FALSE,"MAT96";#N/A,#N/A,FALSE,"FANDA96";#N/A,#N/A,FALSE,"INTRAN96";#N/A,#N/A,FALSE,"NAA9697";#N/A,#N/A,FALSE,"ECWEBB";#N/A,#N/A,FALSE,"MFT96";#N/A,#N/A,FALSE,"CTrecon"}</definedName>
    <definedName name="asdas17aug_5_3" hidden="1">{#N/A,#N/A,FALSE,"TMCOMP96";#N/A,#N/A,FALSE,"MAT96";#N/A,#N/A,FALSE,"FANDA96";#N/A,#N/A,FALSE,"INTRAN96";#N/A,#N/A,FALSE,"NAA9697";#N/A,#N/A,FALSE,"ECWEBB";#N/A,#N/A,FALSE,"MFT96";#N/A,#N/A,FALSE,"CTrecon"}</definedName>
    <definedName name="asdas17aug_5_4" hidden="1">{#N/A,#N/A,FALSE,"TMCOMP96";#N/A,#N/A,FALSE,"MAT96";#N/A,#N/A,FALSE,"FANDA96";#N/A,#N/A,FALSE,"INTRAN96";#N/A,#N/A,FALSE,"NAA9697";#N/A,#N/A,FALSE,"ECWEBB";#N/A,#N/A,FALSE,"MFT96";#N/A,#N/A,FALSE,"CTrecon"}</definedName>
    <definedName name="asdas17aug_5_5" hidden="1">{#N/A,#N/A,FALSE,"TMCOMP96";#N/A,#N/A,FALSE,"MAT96";#N/A,#N/A,FALSE,"FANDA96";#N/A,#N/A,FALSE,"INTRAN96";#N/A,#N/A,FALSE,"NAA9697";#N/A,#N/A,FALSE,"ECWEBB";#N/A,#N/A,FALSE,"MFT96";#N/A,#N/A,FALSE,"CTrecon"}</definedName>
    <definedName name="ASDASFD" hidden="1">{#N/A,#N/A,FALSE,"TMCOMP96";#N/A,#N/A,FALSE,"MAT96";#N/A,#N/A,FALSE,"FANDA96";#N/A,#N/A,FALSE,"INTRAN96";#N/A,#N/A,FALSE,"NAA9697";#N/A,#N/A,FALSE,"ECWEBB";#N/A,#N/A,FALSE,"MFT96";#N/A,#N/A,FALSE,"CTrecon"}</definedName>
    <definedName name="ASDASFD_1" hidden="1">{#N/A,#N/A,FALSE,"TMCOMP96";#N/A,#N/A,FALSE,"MAT96";#N/A,#N/A,FALSE,"FANDA96";#N/A,#N/A,FALSE,"INTRAN96";#N/A,#N/A,FALSE,"NAA9697";#N/A,#N/A,FALSE,"ECWEBB";#N/A,#N/A,FALSE,"MFT96";#N/A,#N/A,FALSE,"CTrecon"}</definedName>
    <definedName name="ASDASFD_1_1" hidden="1">{#N/A,#N/A,FALSE,"TMCOMP96";#N/A,#N/A,FALSE,"MAT96";#N/A,#N/A,FALSE,"FANDA96";#N/A,#N/A,FALSE,"INTRAN96";#N/A,#N/A,FALSE,"NAA9697";#N/A,#N/A,FALSE,"ECWEBB";#N/A,#N/A,FALSE,"MFT96";#N/A,#N/A,FALSE,"CTrecon"}</definedName>
    <definedName name="ASDASFD_1_1_1" hidden="1">{#N/A,#N/A,FALSE,"TMCOMP96";#N/A,#N/A,FALSE,"MAT96";#N/A,#N/A,FALSE,"FANDA96";#N/A,#N/A,FALSE,"INTRAN96";#N/A,#N/A,FALSE,"NAA9697";#N/A,#N/A,FALSE,"ECWEBB";#N/A,#N/A,FALSE,"MFT96";#N/A,#N/A,FALSE,"CTrecon"}</definedName>
    <definedName name="ASDASFD_1_1_1_1" hidden="1">{#N/A,#N/A,FALSE,"TMCOMP96";#N/A,#N/A,FALSE,"MAT96";#N/A,#N/A,FALSE,"FANDA96";#N/A,#N/A,FALSE,"INTRAN96";#N/A,#N/A,FALSE,"NAA9697";#N/A,#N/A,FALSE,"ECWEBB";#N/A,#N/A,FALSE,"MFT96";#N/A,#N/A,FALSE,"CTrecon"}</definedName>
    <definedName name="ASDASFD_1_1_1_1_1" hidden="1">{#N/A,#N/A,FALSE,"TMCOMP96";#N/A,#N/A,FALSE,"MAT96";#N/A,#N/A,FALSE,"FANDA96";#N/A,#N/A,FALSE,"INTRAN96";#N/A,#N/A,FALSE,"NAA9697";#N/A,#N/A,FALSE,"ECWEBB";#N/A,#N/A,FALSE,"MFT96";#N/A,#N/A,FALSE,"CTrecon"}</definedName>
    <definedName name="ASDASFD_1_1_1_1_2" hidden="1">{#N/A,#N/A,FALSE,"TMCOMP96";#N/A,#N/A,FALSE,"MAT96";#N/A,#N/A,FALSE,"FANDA96";#N/A,#N/A,FALSE,"INTRAN96";#N/A,#N/A,FALSE,"NAA9697";#N/A,#N/A,FALSE,"ECWEBB";#N/A,#N/A,FALSE,"MFT96";#N/A,#N/A,FALSE,"CTrecon"}</definedName>
    <definedName name="ASDASFD_1_1_1_2" hidden="1">{#N/A,#N/A,FALSE,"TMCOMP96";#N/A,#N/A,FALSE,"MAT96";#N/A,#N/A,FALSE,"FANDA96";#N/A,#N/A,FALSE,"INTRAN96";#N/A,#N/A,FALSE,"NAA9697";#N/A,#N/A,FALSE,"ECWEBB";#N/A,#N/A,FALSE,"MFT96";#N/A,#N/A,FALSE,"CTrecon"}</definedName>
    <definedName name="ASDASFD_1_1_1_3" hidden="1">{#N/A,#N/A,FALSE,"TMCOMP96";#N/A,#N/A,FALSE,"MAT96";#N/A,#N/A,FALSE,"FANDA96";#N/A,#N/A,FALSE,"INTRAN96";#N/A,#N/A,FALSE,"NAA9697";#N/A,#N/A,FALSE,"ECWEBB";#N/A,#N/A,FALSE,"MFT96";#N/A,#N/A,FALSE,"CTrecon"}</definedName>
    <definedName name="ASDASFD_1_1_1_4" hidden="1">{#N/A,#N/A,FALSE,"TMCOMP96";#N/A,#N/A,FALSE,"MAT96";#N/A,#N/A,FALSE,"FANDA96";#N/A,#N/A,FALSE,"INTRAN96";#N/A,#N/A,FALSE,"NAA9697";#N/A,#N/A,FALSE,"ECWEBB";#N/A,#N/A,FALSE,"MFT96";#N/A,#N/A,FALSE,"CTrecon"}</definedName>
    <definedName name="ASDASFD_1_1_1_5" hidden="1">{#N/A,#N/A,FALSE,"TMCOMP96";#N/A,#N/A,FALSE,"MAT96";#N/A,#N/A,FALSE,"FANDA96";#N/A,#N/A,FALSE,"INTRAN96";#N/A,#N/A,FALSE,"NAA9697";#N/A,#N/A,FALSE,"ECWEBB";#N/A,#N/A,FALSE,"MFT96";#N/A,#N/A,FALSE,"CTrecon"}</definedName>
    <definedName name="ASDASFD_1_1_2" hidden="1">{#N/A,#N/A,FALSE,"TMCOMP96";#N/A,#N/A,FALSE,"MAT96";#N/A,#N/A,FALSE,"FANDA96";#N/A,#N/A,FALSE,"INTRAN96";#N/A,#N/A,FALSE,"NAA9697";#N/A,#N/A,FALSE,"ECWEBB";#N/A,#N/A,FALSE,"MFT96";#N/A,#N/A,FALSE,"CTrecon"}</definedName>
    <definedName name="ASDASFD_1_1_3" hidden="1">{#N/A,#N/A,FALSE,"TMCOMP96";#N/A,#N/A,FALSE,"MAT96";#N/A,#N/A,FALSE,"FANDA96";#N/A,#N/A,FALSE,"INTRAN96";#N/A,#N/A,FALSE,"NAA9697";#N/A,#N/A,FALSE,"ECWEBB";#N/A,#N/A,FALSE,"MFT96";#N/A,#N/A,FALSE,"CTrecon"}</definedName>
    <definedName name="ASDASFD_1_1_4" hidden="1">{#N/A,#N/A,FALSE,"TMCOMP96";#N/A,#N/A,FALSE,"MAT96";#N/A,#N/A,FALSE,"FANDA96";#N/A,#N/A,FALSE,"INTRAN96";#N/A,#N/A,FALSE,"NAA9697";#N/A,#N/A,FALSE,"ECWEBB";#N/A,#N/A,FALSE,"MFT96";#N/A,#N/A,FALSE,"CTrecon"}</definedName>
    <definedName name="ASDASFD_1_1_5" hidden="1">{#N/A,#N/A,FALSE,"TMCOMP96";#N/A,#N/A,FALSE,"MAT96";#N/A,#N/A,FALSE,"FANDA96";#N/A,#N/A,FALSE,"INTRAN96";#N/A,#N/A,FALSE,"NAA9697";#N/A,#N/A,FALSE,"ECWEBB";#N/A,#N/A,FALSE,"MFT96";#N/A,#N/A,FALSE,"CTrecon"}</definedName>
    <definedName name="ASDASFD_1_2" hidden="1">{#N/A,#N/A,FALSE,"TMCOMP96";#N/A,#N/A,FALSE,"MAT96";#N/A,#N/A,FALSE,"FANDA96";#N/A,#N/A,FALSE,"INTRAN96";#N/A,#N/A,FALSE,"NAA9697";#N/A,#N/A,FALSE,"ECWEBB";#N/A,#N/A,FALSE,"MFT96";#N/A,#N/A,FALSE,"CTrecon"}</definedName>
    <definedName name="ASDASFD_1_2_1" hidden="1">{#N/A,#N/A,FALSE,"TMCOMP96";#N/A,#N/A,FALSE,"MAT96";#N/A,#N/A,FALSE,"FANDA96";#N/A,#N/A,FALSE,"INTRAN96";#N/A,#N/A,FALSE,"NAA9697";#N/A,#N/A,FALSE,"ECWEBB";#N/A,#N/A,FALSE,"MFT96";#N/A,#N/A,FALSE,"CTrecon"}</definedName>
    <definedName name="ASDASFD_1_2_1_1" hidden="1">{#N/A,#N/A,FALSE,"TMCOMP96";#N/A,#N/A,FALSE,"MAT96";#N/A,#N/A,FALSE,"FANDA96";#N/A,#N/A,FALSE,"INTRAN96";#N/A,#N/A,FALSE,"NAA9697";#N/A,#N/A,FALSE,"ECWEBB";#N/A,#N/A,FALSE,"MFT96";#N/A,#N/A,FALSE,"CTrecon"}</definedName>
    <definedName name="ASDASFD_1_2_1_1_1" hidden="1">{#N/A,#N/A,FALSE,"TMCOMP96";#N/A,#N/A,FALSE,"MAT96";#N/A,#N/A,FALSE,"FANDA96";#N/A,#N/A,FALSE,"INTRAN96";#N/A,#N/A,FALSE,"NAA9697";#N/A,#N/A,FALSE,"ECWEBB";#N/A,#N/A,FALSE,"MFT96";#N/A,#N/A,FALSE,"CTrecon"}</definedName>
    <definedName name="ASDASFD_1_2_1_1_2" hidden="1">{#N/A,#N/A,FALSE,"TMCOMP96";#N/A,#N/A,FALSE,"MAT96";#N/A,#N/A,FALSE,"FANDA96";#N/A,#N/A,FALSE,"INTRAN96";#N/A,#N/A,FALSE,"NAA9697";#N/A,#N/A,FALSE,"ECWEBB";#N/A,#N/A,FALSE,"MFT96";#N/A,#N/A,FALSE,"CTrecon"}</definedName>
    <definedName name="ASDASFD_1_2_1_2" hidden="1">{#N/A,#N/A,FALSE,"TMCOMP96";#N/A,#N/A,FALSE,"MAT96";#N/A,#N/A,FALSE,"FANDA96";#N/A,#N/A,FALSE,"INTRAN96";#N/A,#N/A,FALSE,"NAA9697";#N/A,#N/A,FALSE,"ECWEBB";#N/A,#N/A,FALSE,"MFT96";#N/A,#N/A,FALSE,"CTrecon"}</definedName>
    <definedName name="ASDASFD_1_2_1_3" hidden="1">{#N/A,#N/A,FALSE,"TMCOMP96";#N/A,#N/A,FALSE,"MAT96";#N/A,#N/A,FALSE,"FANDA96";#N/A,#N/A,FALSE,"INTRAN96";#N/A,#N/A,FALSE,"NAA9697";#N/A,#N/A,FALSE,"ECWEBB";#N/A,#N/A,FALSE,"MFT96";#N/A,#N/A,FALSE,"CTrecon"}</definedName>
    <definedName name="ASDASFD_1_2_1_4" hidden="1">{#N/A,#N/A,FALSE,"TMCOMP96";#N/A,#N/A,FALSE,"MAT96";#N/A,#N/A,FALSE,"FANDA96";#N/A,#N/A,FALSE,"INTRAN96";#N/A,#N/A,FALSE,"NAA9697";#N/A,#N/A,FALSE,"ECWEBB";#N/A,#N/A,FALSE,"MFT96";#N/A,#N/A,FALSE,"CTrecon"}</definedName>
    <definedName name="ASDASFD_1_2_1_5" hidden="1">{#N/A,#N/A,FALSE,"TMCOMP96";#N/A,#N/A,FALSE,"MAT96";#N/A,#N/A,FALSE,"FANDA96";#N/A,#N/A,FALSE,"INTRAN96";#N/A,#N/A,FALSE,"NAA9697";#N/A,#N/A,FALSE,"ECWEBB";#N/A,#N/A,FALSE,"MFT96";#N/A,#N/A,FALSE,"CTrecon"}</definedName>
    <definedName name="ASDASFD_1_2_2" hidden="1">{#N/A,#N/A,FALSE,"TMCOMP96";#N/A,#N/A,FALSE,"MAT96";#N/A,#N/A,FALSE,"FANDA96";#N/A,#N/A,FALSE,"INTRAN96";#N/A,#N/A,FALSE,"NAA9697";#N/A,#N/A,FALSE,"ECWEBB";#N/A,#N/A,FALSE,"MFT96";#N/A,#N/A,FALSE,"CTrecon"}</definedName>
    <definedName name="ASDASFD_1_2_3" hidden="1">{#N/A,#N/A,FALSE,"TMCOMP96";#N/A,#N/A,FALSE,"MAT96";#N/A,#N/A,FALSE,"FANDA96";#N/A,#N/A,FALSE,"INTRAN96";#N/A,#N/A,FALSE,"NAA9697";#N/A,#N/A,FALSE,"ECWEBB";#N/A,#N/A,FALSE,"MFT96";#N/A,#N/A,FALSE,"CTrecon"}</definedName>
    <definedName name="ASDASFD_1_2_4" hidden="1">{#N/A,#N/A,FALSE,"TMCOMP96";#N/A,#N/A,FALSE,"MAT96";#N/A,#N/A,FALSE,"FANDA96";#N/A,#N/A,FALSE,"INTRAN96";#N/A,#N/A,FALSE,"NAA9697";#N/A,#N/A,FALSE,"ECWEBB";#N/A,#N/A,FALSE,"MFT96";#N/A,#N/A,FALSE,"CTrecon"}</definedName>
    <definedName name="ASDASFD_1_2_5" hidden="1">{#N/A,#N/A,FALSE,"TMCOMP96";#N/A,#N/A,FALSE,"MAT96";#N/A,#N/A,FALSE,"FANDA96";#N/A,#N/A,FALSE,"INTRAN96";#N/A,#N/A,FALSE,"NAA9697";#N/A,#N/A,FALSE,"ECWEBB";#N/A,#N/A,FALSE,"MFT96";#N/A,#N/A,FALSE,"CTrecon"}</definedName>
    <definedName name="ASDASFD_1_3" hidden="1">{#N/A,#N/A,FALSE,"TMCOMP96";#N/A,#N/A,FALSE,"MAT96";#N/A,#N/A,FALSE,"FANDA96";#N/A,#N/A,FALSE,"INTRAN96";#N/A,#N/A,FALSE,"NAA9697";#N/A,#N/A,FALSE,"ECWEBB";#N/A,#N/A,FALSE,"MFT96";#N/A,#N/A,FALSE,"CTrecon"}</definedName>
    <definedName name="ASDASFD_1_3_1" hidden="1">{#N/A,#N/A,FALSE,"TMCOMP96";#N/A,#N/A,FALSE,"MAT96";#N/A,#N/A,FALSE,"FANDA96";#N/A,#N/A,FALSE,"INTRAN96";#N/A,#N/A,FALSE,"NAA9697";#N/A,#N/A,FALSE,"ECWEBB";#N/A,#N/A,FALSE,"MFT96";#N/A,#N/A,FALSE,"CTrecon"}</definedName>
    <definedName name="ASDASFD_1_3_1_1" hidden="1">{#N/A,#N/A,FALSE,"TMCOMP96";#N/A,#N/A,FALSE,"MAT96";#N/A,#N/A,FALSE,"FANDA96";#N/A,#N/A,FALSE,"INTRAN96";#N/A,#N/A,FALSE,"NAA9697";#N/A,#N/A,FALSE,"ECWEBB";#N/A,#N/A,FALSE,"MFT96";#N/A,#N/A,FALSE,"CTrecon"}</definedName>
    <definedName name="ASDASFD_1_3_1_1_1" hidden="1">{#N/A,#N/A,FALSE,"TMCOMP96";#N/A,#N/A,FALSE,"MAT96";#N/A,#N/A,FALSE,"FANDA96";#N/A,#N/A,FALSE,"INTRAN96";#N/A,#N/A,FALSE,"NAA9697";#N/A,#N/A,FALSE,"ECWEBB";#N/A,#N/A,FALSE,"MFT96";#N/A,#N/A,FALSE,"CTrecon"}</definedName>
    <definedName name="ASDASFD_1_3_1_1_2" hidden="1">{#N/A,#N/A,FALSE,"TMCOMP96";#N/A,#N/A,FALSE,"MAT96";#N/A,#N/A,FALSE,"FANDA96";#N/A,#N/A,FALSE,"INTRAN96";#N/A,#N/A,FALSE,"NAA9697";#N/A,#N/A,FALSE,"ECWEBB";#N/A,#N/A,FALSE,"MFT96";#N/A,#N/A,FALSE,"CTrecon"}</definedName>
    <definedName name="ASDASFD_1_3_1_2" hidden="1">{#N/A,#N/A,FALSE,"TMCOMP96";#N/A,#N/A,FALSE,"MAT96";#N/A,#N/A,FALSE,"FANDA96";#N/A,#N/A,FALSE,"INTRAN96";#N/A,#N/A,FALSE,"NAA9697";#N/A,#N/A,FALSE,"ECWEBB";#N/A,#N/A,FALSE,"MFT96";#N/A,#N/A,FALSE,"CTrecon"}</definedName>
    <definedName name="ASDASFD_1_3_1_3" hidden="1">{#N/A,#N/A,FALSE,"TMCOMP96";#N/A,#N/A,FALSE,"MAT96";#N/A,#N/A,FALSE,"FANDA96";#N/A,#N/A,FALSE,"INTRAN96";#N/A,#N/A,FALSE,"NAA9697";#N/A,#N/A,FALSE,"ECWEBB";#N/A,#N/A,FALSE,"MFT96";#N/A,#N/A,FALSE,"CTrecon"}</definedName>
    <definedName name="ASDASFD_1_3_1_4" hidden="1">{#N/A,#N/A,FALSE,"TMCOMP96";#N/A,#N/A,FALSE,"MAT96";#N/A,#N/A,FALSE,"FANDA96";#N/A,#N/A,FALSE,"INTRAN96";#N/A,#N/A,FALSE,"NAA9697";#N/A,#N/A,FALSE,"ECWEBB";#N/A,#N/A,FALSE,"MFT96";#N/A,#N/A,FALSE,"CTrecon"}</definedName>
    <definedName name="ASDASFD_1_3_1_5" hidden="1">{#N/A,#N/A,FALSE,"TMCOMP96";#N/A,#N/A,FALSE,"MAT96";#N/A,#N/A,FALSE,"FANDA96";#N/A,#N/A,FALSE,"INTRAN96";#N/A,#N/A,FALSE,"NAA9697";#N/A,#N/A,FALSE,"ECWEBB";#N/A,#N/A,FALSE,"MFT96";#N/A,#N/A,FALSE,"CTrecon"}</definedName>
    <definedName name="ASDASFD_1_3_2" hidden="1">{#N/A,#N/A,FALSE,"TMCOMP96";#N/A,#N/A,FALSE,"MAT96";#N/A,#N/A,FALSE,"FANDA96";#N/A,#N/A,FALSE,"INTRAN96";#N/A,#N/A,FALSE,"NAA9697";#N/A,#N/A,FALSE,"ECWEBB";#N/A,#N/A,FALSE,"MFT96";#N/A,#N/A,FALSE,"CTrecon"}</definedName>
    <definedName name="ASDASFD_1_3_3" hidden="1">{#N/A,#N/A,FALSE,"TMCOMP96";#N/A,#N/A,FALSE,"MAT96";#N/A,#N/A,FALSE,"FANDA96";#N/A,#N/A,FALSE,"INTRAN96";#N/A,#N/A,FALSE,"NAA9697";#N/A,#N/A,FALSE,"ECWEBB";#N/A,#N/A,FALSE,"MFT96";#N/A,#N/A,FALSE,"CTrecon"}</definedName>
    <definedName name="ASDASFD_1_3_4" hidden="1">{#N/A,#N/A,FALSE,"TMCOMP96";#N/A,#N/A,FALSE,"MAT96";#N/A,#N/A,FALSE,"FANDA96";#N/A,#N/A,FALSE,"INTRAN96";#N/A,#N/A,FALSE,"NAA9697";#N/A,#N/A,FALSE,"ECWEBB";#N/A,#N/A,FALSE,"MFT96";#N/A,#N/A,FALSE,"CTrecon"}</definedName>
    <definedName name="ASDASFD_1_3_5" hidden="1">{#N/A,#N/A,FALSE,"TMCOMP96";#N/A,#N/A,FALSE,"MAT96";#N/A,#N/A,FALSE,"FANDA96";#N/A,#N/A,FALSE,"INTRAN96";#N/A,#N/A,FALSE,"NAA9697";#N/A,#N/A,FALSE,"ECWEBB";#N/A,#N/A,FALSE,"MFT96";#N/A,#N/A,FALSE,"CTrecon"}</definedName>
    <definedName name="ASDASFD_1_4" hidden="1">{#N/A,#N/A,FALSE,"TMCOMP96";#N/A,#N/A,FALSE,"MAT96";#N/A,#N/A,FALSE,"FANDA96";#N/A,#N/A,FALSE,"INTRAN96";#N/A,#N/A,FALSE,"NAA9697";#N/A,#N/A,FALSE,"ECWEBB";#N/A,#N/A,FALSE,"MFT96";#N/A,#N/A,FALSE,"CTrecon"}</definedName>
    <definedName name="ASDASFD_1_4_1" hidden="1">{#N/A,#N/A,FALSE,"TMCOMP96";#N/A,#N/A,FALSE,"MAT96";#N/A,#N/A,FALSE,"FANDA96";#N/A,#N/A,FALSE,"INTRAN96";#N/A,#N/A,FALSE,"NAA9697";#N/A,#N/A,FALSE,"ECWEBB";#N/A,#N/A,FALSE,"MFT96";#N/A,#N/A,FALSE,"CTrecon"}</definedName>
    <definedName name="ASDASFD_1_4_1_1" hidden="1">{#N/A,#N/A,FALSE,"TMCOMP96";#N/A,#N/A,FALSE,"MAT96";#N/A,#N/A,FALSE,"FANDA96";#N/A,#N/A,FALSE,"INTRAN96";#N/A,#N/A,FALSE,"NAA9697";#N/A,#N/A,FALSE,"ECWEBB";#N/A,#N/A,FALSE,"MFT96";#N/A,#N/A,FALSE,"CTrecon"}</definedName>
    <definedName name="ASDASFD_1_4_1_2" hidden="1">{#N/A,#N/A,FALSE,"TMCOMP96";#N/A,#N/A,FALSE,"MAT96";#N/A,#N/A,FALSE,"FANDA96";#N/A,#N/A,FALSE,"INTRAN96";#N/A,#N/A,FALSE,"NAA9697";#N/A,#N/A,FALSE,"ECWEBB";#N/A,#N/A,FALSE,"MFT96";#N/A,#N/A,FALSE,"CTrecon"}</definedName>
    <definedName name="ASDASFD_1_4_1_3" hidden="1">{#N/A,#N/A,FALSE,"TMCOMP96";#N/A,#N/A,FALSE,"MAT96";#N/A,#N/A,FALSE,"FANDA96";#N/A,#N/A,FALSE,"INTRAN96";#N/A,#N/A,FALSE,"NAA9697";#N/A,#N/A,FALSE,"ECWEBB";#N/A,#N/A,FALSE,"MFT96";#N/A,#N/A,FALSE,"CTrecon"}</definedName>
    <definedName name="ASDASFD_1_4_1_4" hidden="1">{#N/A,#N/A,FALSE,"TMCOMP96";#N/A,#N/A,FALSE,"MAT96";#N/A,#N/A,FALSE,"FANDA96";#N/A,#N/A,FALSE,"INTRAN96";#N/A,#N/A,FALSE,"NAA9697";#N/A,#N/A,FALSE,"ECWEBB";#N/A,#N/A,FALSE,"MFT96";#N/A,#N/A,FALSE,"CTrecon"}</definedName>
    <definedName name="ASDASFD_1_4_1_5" hidden="1">{#N/A,#N/A,FALSE,"TMCOMP96";#N/A,#N/A,FALSE,"MAT96";#N/A,#N/A,FALSE,"FANDA96";#N/A,#N/A,FALSE,"INTRAN96";#N/A,#N/A,FALSE,"NAA9697";#N/A,#N/A,FALSE,"ECWEBB";#N/A,#N/A,FALSE,"MFT96";#N/A,#N/A,FALSE,"CTrecon"}</definedName>
    <definedName name="ASDASFD_1_4_2" hidden="1">{#N/A,#N/A,FALSE,"TMCOMP96";#N/A,#N/A,FALSE,"MAT96";#N/A,#N/A,FALSE,"FANDA96";#N/A,#N/A,FALSE,"INTRAN96";#N/A,#N/A,FALSE,"NAA9697";#N/A,#N/A,FALSE,"ECWEBB";#N/A,#N/A,FALSE,"MFT96";#N/A,#N/A,FALSE,"CTrecon"}</definedName>
    <definedName name="ASDASFD_1_4_3" hidden="1">{#N/A,#N/A,FALSE,"TMCOMP96";#N/A,#N/A,FALSE,"MAT96";#N/A,#N/A,FALSE,"FANDA96";#N/A,#N/A,FALSE,"INTRAN96";#N/A,#N/A,FALSE,"NAA9697";#N/A,#N/A,FALSE,"ECWEBB";#N/A,#N/A,FALSE,"MFT96";#N/A,#N/A,FALSE,"CTrecon"}</definedName>
    <definedName name="ASDASFD_1_4_4" hidden="1">{#N/A,#N/A,FALSE,"TMCOMP96";#N/A,#N/A,FALSE,"MAT96";#N/A,#N/A,FALSE,"FANDA96";#N/A,#N/A,FALSE,"INTRAN96";#N/A,#N/A,FALSE,"NAA9697";#N/A,#N/A,FALSE,"ECWEBB";#N/A,#N/A,FALSE,"MFT96";#N/A,#N/A,FALSE,"CTrecon"}</definedName>
    <definedName name="ASDASFD_1_4_5" hidden="1">{#N/A,#N/A,FALSE,"TMCOMP96";#N/A,#N/A,FALSE,"MAT96";#N/A,#N/A,FALSE,"FANDA96";#N/A,#N/A,FALSE,"INTRAN96";#N/A,#N/A,FALSE,"NAA9697";#N/A,#N/A,FALSE,"ECWEBB";#N/A,#N/A,FALSE,"MFT96";#N/A,#N/A,FALSE,"CTrecon"}</definedName>
    <definedName name="ASDASFD_1_5" hidden="1">{#N/A,#N/A,FALSE,"TMCOMP96";#N/A,#N/A,FALSE,"MAT96";#N/A,#N/A,FALSE,"FANDA96";#N/A,#N/A,FALSE,"INTRAN96";#N/A,#N/A,FALSE,"NAA9697";#N/A,#N/A,FALSE,"ECWEBB";#N/A,#N/A,FALSE,"MFT96";#N/A,#N/A,FALSE,"CTrecon"}</definedName>
    <definedName name="ASDASFD_1_5_1" hidden="1">{#N/A,#N/A,FALSE,"TMCOMP96";#N/A,#N/A,FALSE,"MAT96";#N/A,#N/A,FALSE,"FANDA96";#N/A,#N/A,FALSE,"INTRAN96";#N/A,#N/A,FALSE,"NAA9697";#N/A,#N/A,FALSE,"ECWEBB";#N/A,#N/A,FALSE,"MFT96";#N/A,#N/A,FALSE,"CTrecon"}</definedName>
    <definedName name="ASDASFD_1_5_2" hidden="1">{#N/A,#N/A,FALSE,"TMCOMP96";#N/A,#N/A,FALSE,"MAT96";#N/A,#N/A,FALSE,"FANDA96";#N/A,#N/A,FALSE,"INTRAN96";#N/A,#N/A,FALSE,"NAA9697";#N/A,#N/A,FALSE,"ECWEBB";#N/A,#N/A,FALSE,"MFT96";#N/A,#N/A,FALSE,"CTrecon"}</definedName>
    <definedName name="ASDASFD_1_5_3" hidden="1">{#N/A,#N/A,FALSE,"TMCOMP96";#N/A,#N/A,FALSE,"MAT96";#N/A,#N/A,FALSE,"FANDA96";#N/A,#N/A,FALSE,"INTRAN96";#N/A,#N/A,FALSE,"NAA9697";#N/A,#N/A,FALSE,"ECWEBB";#N/A,#N/A,FALSE,"MFT96";#N/A,#N/A,FALSE,"CTrecon"}</definedName>
    <definedName name="ASDASFD_1_5_4" hidden="1">{#N/A,#N/A,FALSE,"TMCOMP96";#N/A,#N/A,FALSE,"MAT96";#N/A,#N/A,FALSE,"FANDA96";#N/A,#N/A,FALSE,"INTRAN96";#N/A,#N/A,FALSE,"NAA9697";#N/A,#N/A,FALSE,"ECWEBB";#N/A,#N/A,FALSE,"MFT96";#N/A,#N/A,FALSE,"CTrecon"}</definedName>
    <definedName name="ASDASFD_1_5_5" hidden="1">{#N/A,#N/A,FALSE,"TMCOMP96";#N/A,#N/A,FALSE,"MAT96";#N/A,#N/A,FALSE,"FANDA96";#N/A,#N/A,FALSE,"INTRAN96";#N/A,#N/A,FALSE,"NAA9697";#N/A,#N/A,FALSE,"ECWEBB";#N/A,#N/A,FALSE,"MFT96";#N/A,#N/A,FALSE,"CTrecon"}</definedName>
    <definedName name="ASDASFD_2_1" hidden="1">{#N/A,#N/A,FALSE,"TMCOMP96";#N/A,#N/A,FALSE,"MAT96";#N/A,#N/A,FALSE,"FANDA96";#N/A,#N/A,FALSE,"INTRAN96";#N/A,#N/A,FALSE,"NAA9697";#N/A,#N/A,FALSE,"ECWEBB";#N/A,#N/A,FALSE,"MFT96";#N/A,#N/A,FALSE,"CTrecon"}</definedName>
    <definedName name="ASDASFD_2_1_1" hidden="1">{#N/A,#N/A,FALSE,"TMCOMP96";#N/A,#N/A,FALSE,"MAT96";#N/A,#N/A,FALSE,"FANDA96";#N/A,#N/A,FALSE,"INTRAN96";#N/A,#N/A,FALSE,"NAA9697";#N/A,#N/A,FALSE,"ECWEBB";#N/A,#N/A,FALSE,"MFT96";#N/A,#N/A,FALSE,"CTrecon"}</definedName>
    <definedName name="ASDASFD_2_1_1_1" hidden="1">{#N/A,#N/A,FALSE,"TMCOMP96";#N/A,#N/A,FALSE,"MAT96";#N/A,#N/A,FALSE,"FANDA96";#N/A,#N/A,FALSE,"INTRAN96";#N/A,#N/A,FALSE,"NAA9697";#N/A,#N/A,FALSE,"ECWEBB";#N/A,#N/A,FALSE,"MFT96";#N/A,#N/A,FALSE,"CTrecon"}</definedName>
    <definedName name="ASDASFD_2_1_1_2" hidden="1">{#N/A,#N/A,FALSE,"TMCOMP96";#N/A,#N/A,FALSE,"MAT96";#N/A,#N/A,FALSE,"FANDA96";#N/A,#N/A,FALSE,"INTRAN96";#N/A,#N/A,FALSE,"NAA9697";#N/A,#N/A,FALSE,"ECWEBB";#N/A,#N/A,FALSE,"MFT96";#N/A,#N/A,FALSE,"CTrecon"}</definedName>
    <definedName name="ASDASFD_2_1_2" hidden="1">{#N/A,#N/A,FALSE,"TMCOMP96";#N/A,#N/A,FALSE,"MAT96";#N/A,#N/A,FALSE,"FANDA96";#N/A,#N/A,FALSE,"INTRAN96";#N/A,#N/A,FALSE,"NAA9697";#N/A,#N/A,FALSE,"ECWEBB";#N/A,#N/A,FALSE,"MFT96";#N/A,#N/A,FALSE,"CTrecon"}</definedName>
    <definedName name="ASDASFD_2_1_3" hidden="1">{#N/A,#N/A,FALSE,"TMCOMP96";#N/A,#N/A,FALSE,"MAT96";#N/A,#N/A,FALSE,"FANDA96";#N/A,#N/A,FALSE,"INTRAN96";#N/A,#N/A,FALSE,"NAA9697";#N/A,#N/A,FALSE,"ECWEBB";#N/A,#N/A,FALSE,"MFT96";#N/A,#N/A,FALSE,"CTrecon"}</definedName>
    <definedName name="ASDASFD_2_1_4" hidden="1">{#N/A,#N/A,FALSE,"TMCOMP96";#N/A,#N/A,FALSE,"MAT96";#N/A,#N/A,FALSE,"FANDA96";#N/A,#N/A,FALSE,"INTRAN96";#N/A,#N/A,FALSE,"NAA9697";#N/A,#N/A,FALSE,"ECWEBB";#N/A,#N/A,FALSE,"MFT96";#N/A,#N/A,FALSE,"CTrecon"}</definedName>
    <definedName name="ASDASFD_2_1_5" hidden="1">{#N/A,#N/A,FALSE,"TMCOMP96";#N/A,#N/A,FALSE,"MAT96";#N/A,#N/A,FALSE,"FANDA96";#N/A,#N/A,FALSE,"INTRAN96";#N/A,#N/A,FALSE,"NAA9697";#N/A,#N/A,FALSE,"ECWEBB";#N/A,#N/A,FALSE,"MFT96";#N/A,#N/A,FALSE,"CTrecon"}</definedName>
    <definedName name="ASDASFD_2_2" hidden="1">{#N/A,#N/A,FALSE,"TMCOMP96";#N/A,#N/A,FALSE,"MAT96";#N/A,#N/A,FALSE,"FANDA96";#N/A,#N/A,FALSE,"INTRAN96";#N/A,#N/A,FALSE,"NAA9697";#N/A,#N/A,FALSE,"ECWEBB";#N/A,#N/A,FALSE,"MFT96";#N/A,#N/A,FALSE,"CTrecon"}</definedName>
    <definedName name="ASDASFD_2_3" hidden="1">{#N/A,#N/A,FALSE,"TMCOMP96";#N/A,#N/A,FALSE,"MAT96";#N/A,#N/A,FALSE,"FANDA96";#N/A,#N/A,FALSE,"INTRAN96";#N/A,#N/A,FALSE,"NAA9697";#N/A,#N/A,FALSE,"ECWEBB";#N/A,#N/A,FALSE,"MFT96";#N/A,#N/A,FALSE,"CTrecon"}</definedName>
    <definedName name="ASDASFD_2_4" hidden="1">{#N/A,#N/A,FALSE,"TMCOMP96";#N/A,#N/A,FALSE,"MAT96";#N/A,#N/A,FALSE,"FANDA96";#N/A,#N/A,FALSE,"INTRAN96";#N/A,#N/A,FALSE,"NAA9697";#N/A,#N/A,FALSE,"ECWEBB";#N/A,#N/A,FALSE,"MFT96";#N/A,#N/A,FALSE,"CTrecon"}</definedName>
    <definedName name="ASDASFD_2_5" hidden="1">{#N/A,#N/A,FALSE,"TMCOMP96";#N/A,#N/A,FALSE,"MAT96";#N/A,#N/A,FALSE,"FANDA96";#N/A,#N/A,FALSE,"INTRAN96";#N/A,#N/A,FALSE,"NAA9697";#N/A,#N/A,FALSE,"ECWEBB";#N/A,#N/A,FALSE,"MFT96";#N/A,#N/A,FALSE,"CTrecon"}</definedName>
    <definedName name="ASDASFD_3" hidden="1">{#N/A,#N/A,FALSE,"TMCOMP96";#N/A,#N/A,FALSE,"MAT96";#N/A,#N/A,FALSE,"FANDA96";#N/A,#N/A,FALSE,"INTRAN96";#N/A,#N/A,FALSE,"NAA9697";#N/A,#N/A,FALSE,"ECWEBB";#N/A,#N/A,FALSE,"MFT96";#N/A,#N/A,FALSE,"CTrecon"}</definedName>
    <definedName name="ASDASFD_3_1" hidden="1">{#N/A,#N/A,FALSE,"TMCOMP96";#N/A,#N/A,FALSE,"MAT96";#N/A,#N/A,FALSE,"FANDA96";#N/A,#N/A,FALSE,"INTRAN96";#N/A,#N/A,FALSE,"NAA9697";#N/A,#N/A,FALSE,"ECWEBB";#N/A,#N/A,FALSE,"MFT96";#N/A,#N/A,FALSE,"CTrecon"}</definedName>
    <definedName name="ASDASFD_3_1_1" hidden="1">{#N/A,#N/A,FALSE,"TMCOMP96";#N/A,#N/A,FALSE,"MAT96";#N/A,#N/A,FALSE,"FANDA96";#N/A,#N/A,FALSE,"INTRAN96";#N/A,#N/A,FALSE,"NAA9697";#N/A,#N/A,FALSE,"ECWEBB";#N/A,#N/A,FALSE,"MFT96";#N/A,#N/A,FALSE,"CTrecon"}</definedName>
    <definedName name="ASDASFD_3_1_1_1" hidden="1">{#N/A,#N/A,FALSE,"TMCOMP96";#N/A,#N/A,FALSE,"MAT96";#N/A,#N/A,FALSE,"FANDA96";#N/A,#N/A,FALSE,"INTRAN96";#N/A,#N/A,FALSE,"NAA9697";#N/A,#N/A,FALSE,"ECWEBB";#N/A,#N/A,FALSE,"MFT96";#N/A,#N/A,FALSE,"CTrecon"}</definedName>
    <definedName name="ASDASFD_3_1_1_2" hidden="1">{#N/A,#N/A,FALSE,"TMCOMP96";#N/A,#N/A,FALSE,"MAT96";#N/A,#N/A,FALSE,"FANDA96";#N/A,#N/A,FALSE,"INTRAN96";#N/A,#N/A,FALSE,"NAA9697";#N/A,#N/A,FALSE,"ECWEBB";#N/A,#N/A,FALSE,"MFT96";#N/A,#N/A,FALSE,"CTrecon"}</definedName>
    <definedName name="ASDASFD_3_1_2" hidden="1">{#N/A,#N/A,FALSE,"TMCOMP96";#N/A,#N/A,FALSE,"MAT96";#N/A,#N/A,FALSE,"FANDA96";#N/A,#N/A,FALSE,"INTRAN96";#N/A,#N/A,FALSE,"NAA9697";#N/A,#N/A,FALSE,"ECWEBB";#N/A,#N/A,FALSE,"MFT96";#N/A,#N/A,FALSE,"CTrecon"}</definedName>
    <definedName name="ASDASFD_3_1_3" hidden="1">{#N/A,#N/A,FALSE,"TMCOMP96";#N/A,#N/A,FALSE,"MAT96";#N/A,#N/A,FALSE,"FANDA96";#N/A,#N/A,FALSE,"INTRAN96";#N/A,#N/A,FALSE,"NAA9697";#N/A,#N/A,FALSE,"ECWEBB";#N/A,#N/A,FALSE,"MFT96";#N/A,#N/A,FALSE,"CTrecon"}</definedName>
    <definedName name="ASDASFD_3_1_4" hidden="1">{#N/A,#N/A,FALSE,"TMCOMP96";#N/A,#N/A,FALSE,"MAT96";#N/A,#N/A,FALSE,"FANDA96";#N/A,#N/A,FALSE,"INTRAN96";#N/A,#N/A,FALSE,"NAA9697";#N/A,#N/A,FALSE,"ECWEBB";#N/A,#N/A,FALSE,"MFT96";#N/A,#N/A,FALSE,"CTrecon"}</definedName>
    <definedName name="ASDASFD_3_1_5" hidden="1">{#N/A,#N/A,FALSE,"TMCOMP96";#N/A,#N/A,FALSE,"MAT96";#N/A,#N/A,FALSE,"FANDA96";#N/A,#N/A,FALSE,"INTRAN96";#N/A,#N/A,FALSE,"NAA9697";#N/A,#N/A,FALSE,"ECWEBB";#N/A,#N/A,FALSE,"MFT96";#N/A,#N/A,FALSE,"CTrecon"}</definedName>
    <definedName name="ASDASFD_3_2" hidden="1">{#N/A,#N/A,FALSE,"TMCOMP96";#N/A,#N/A,FALSE,"MAT96";#N/A,#N/A,FALSE,"FANDA96";#N/A,#N/A,FALSE,"INTRAN96";#N/A,#N/A,FALSE,"NAA9697";#N/A,#N/A,FALSE,"ECWEBB";#N/A,#N/A,FALSE,"MFT96";#N/A,#N/A,FALSE,"CTrecon"}</definedName>
    <definedName name="ASDASFD_3_3" hidden="1">{#N/A,#N/A,FALSE,"TMCOMP96";#N/A,#N/A,FALSE,"MAT96";#N/A,#N/A,FALSE,"FANDA96";#N/A,#N/A,FALSE,"INTRAN96";#N/A,#N/A,FALSE,"NAA9697";#N/A,#N/A,FALSE,"ECWEBB";#N/A,#N/A,FALSE,"MFT96";#N/A,#N/A,FALSE,"CTrecon"}</definedName>
    <definedName name="ASDASFD_3_4" hidden="1">{#N/A,#N/A,FALSE,"TMCOMP96";#N/A,#N/A,FALSE,"MAT96";#N/A,#N/A,FALSE,"FANDA96";#N/A,#N/A,FALSE,"INTRAN96";#N/A,#N/A,FALSE,"NAA9697";#N/A,#N/A,FALSE,"ECWEBB";#N/A,#N/A,FALSE,"MFT96";#N/A,#N/A,FALSE,"CTrecon"}</definedName>
    <definedName name="ASDASFD_3_5" hidden="1">{#N/A,#N/A,FALSE,"TMCOMP96";#N/A,#N/A,FALSE,"MAT96";#N/A,#N/A,FALSE,"FANDA96";#N/A,#N/A,FALSE,"INTRAN96";#N/A,#N/A,FALSE,"NAA9697";#N/A,#N/A,FALSE,"ECWEBB";#N/A,#N/A,FALSE,"MFT96";#N/A,#N/A,FALSE,"CTrecon"}</definedName>
    <definedName name="ASDASFD_4" hidden="1">{#N/A,#N/A,FALSE,"TMCOMP96";#N/A,#N/A,FALSE,"MAT96";#N/A,#N/A,FALSE,"FANDA96";#N/A,#N/A,FALSE,"INTRAN96";#N/A,#N/A,FALSE,"NAA9697";#N/A,#N/A,FALSE,"ECWEBB";#N/A,#N/A,FALSE,"MFT96";#N/A,#N/A,FALSE,"CTrecon"}</definedName>
    <definedName name="ASDASFD_4_1" hidden="1">{#N/A,#N/A,FALSE,"TMCOMP96";#N/A,#N/A,FALSE,"MAT96";#N/A,#N/A,FALSE,"FANDA96";#N/A,#N/A,FALSE,"INTRAN96";#N/A,#N/A,FALSE,"NAA9697";#N/A,#N/A,FALSE,"ECWEBB";#N/A,#N/A,FALSE,"MFT96";#N/A,#N/A,FALSE,"CTrecon"}</definedName>
    <definedName name="ASDASFD_4_1_1" hidden="1">{#N/A,#N/A,FALSE,"TMCOMP96";#N/A,#N/A,FALSE,"MAT96";#N/A,#N/A,FALSE,"FANDA96";#N/A,#N/A,FALSE,"INTRAN96";#N/A,#N/A,FALSE,"NAA9697";#N/A,#N/A,FALSE,"ECWEBB";#N/A,#N/A,FALSE,"MFT96";#N/A,#N/A,FALSE,"CTrecon"}</definedName>
    <definedName name="ASDASFD_4_1_1_1" hidden="1">{#N/A,#N/A,FALSE,"TMCOMP96";#N/A,#N/A,FALSE,"MAT96";#N/A,#N/A,FALSE,"FANDA96";#N/A,#N/A,FALSE,"INTRAN96";#N/A,#N/A,FALSE,"NAA9697";#N/A,#N/A,FALSE,"ECWEBB";#N/A,#N/A,FALSE,"MFT96";#N/A,#N/A,FALSE,"CTrecon"}</definedName>
    <definedName name="ASDASFD_4_1_1_2" hidden="1">{#N/A,#N/A,FALSE,"TMCOMP96";#N/A,#N/A,FALSE,"MAT96";#N/A,#N/A,FALSE,"FANDA96";#N/A,#N/A,FALSE,"INTRAN96";#N/A,#N/A,FALSE,"NAA9697";#N/A,#N/A,FALSE,"ECWEBB";#N/A,#N/A,FALSE,"MFT96";#N/A,#N/A,FALSE,"CTrecon"}</definedName>
    <definedName name="ASDASFD_4_1_2" hidden="1">{#N/A,#N/A,FALSE,"TMCOMP96";#N/A,#N/A,FALSE,"MAT96";#N/A,#N/A,FALSE,"FANDA96";#N/A,#N/A,FALSE,"INTRAN96";#N/A,#N/A,FALSE,"NAA9697";#N/A,#N/A,FALSE,"ECWEBB";#N/A,#N/A,FALSE,"MFT96";#N/A,#N/A,FALSE,"CTrecon"}</definedName>
    <definedName name="ASDASFD_4_1_3" hidden="1">{#N/A,#N/A,FALSE,"TMCOMP96";#N/A,#N/A,FALSE,"MAT96";#N/A,#N/A,FALSE,"FANDA96";#N/A,#N/A,FALSE,"INTRAN96";#N/A,#N/A,FALSE,"NAA9697";#N/A,#N/A,FALSE,"ECWEBB";#N/A,#N/A,FALSE,"MFT96";#N/A,#N/A,FALSE,"CTrecon"}</definedName>
    <definedName name="ASDASFD_4_1_4" hidden="1">{#N/A,#N/A,FALSE,"TMCOMP96";#N/A,#N/A,FALSE,"MAT96";#N/A,#N/A,FALSE,"FANDA96";#N/A,#N/A,FALSE,"INTRAN96";#N/A,#N/A,FALSE,"NAA9697";#N/A,#N/A,FALSE,"ECWEBB";#N/A,#N/A,FALSE,"MFT96";#N/A,#N/A,FALSE,"CTrecon"}</definedName>
    <definedName name="ASDASFD_4_1_5" hidden="1">{#N/A,#N/A,FALSE,"TMCOMP96";#N/A,#N/A,FALSE,"MAT96";#N/A,#N/A,FALSE,"FANDA96";#N/A,#N/A,FALSE,"INTRAN96";#N/A,#N/A,FALSE,"NAA9697";#N/A,#N/A,FALSE,"ECWEBB";#N/A,#N/A,FALSE,"MFT96";#N/A,#N/A,FALSE,"CTrecon"}</definedName>
    <definedName name="ASDASFD_4_2" hidden="1">{#N/A,#N/A,FALSE,"TMCOMP96";#N/A,#N/A,FALSE,"MAT96";#N/A,#N/A,FALSE,"FANDA96";#N/A,#N/A,FALSE,"INTRAN96";#N/A,#N/A,FALSE,"NAA9697";#N/A,#N/A,FALSE,"ECWEBB";#N/A,#N/A,FALSE,"MFT96";#N/A,#N/A,FALSE,"CTrecon"}</definedName>
    <definedName name="ASDASFD_4_3" hidden="1">{#N/A,#N/A,FALSE,"TMCOMP96";#N/A,#N/A,FALSE,"MAT96";#N/A,#N/A,FALSE,"FANDA96";#N/A,#N/A,FALSE,"INTRAN96";#N/A,#N/A,FALSE,"NAA9697";#N/A,#N/A,FALSE,"ECWEBB";#N/A,#N/A,FALSE,"MFT96";#N/A,#N/A,FALSE,"CTrecon"}</definedName>
    <definedName name="ASDASFD_4_4" hidden="1">{#N/A,#N/A,FALSE,"TMCOMP96";#N/A,#N/A,FALSE,"MAT96";#N/A,#N/A,FALSE,"FANDA96";#N/A,#N/A,FALSE,"INTRAN96";#N/A,#N/A,FALSE,"NAA9697";#N/A,#N/A,FALSE,"ECWEBB";#N/A,#N/A,FALSE,"MFT96";#N/A,#N/A,FALSE,"CTrecon"}</definedName>
    <definedName name="ASDASFD_4_5" hidden="1">{#N/A,#N/A,FALSE,"TMCOMP96";#N/A,#N/A,FALSE,"MAT96";#N/A,#N/A,FALSE,"FANDA96";#N/A,#N/A,FALSE,"INTRAN96";#N/A,#N/A,FALSE,"NAA9697";#N/A,#N/A,FALSE,"ECWEBB";#N/A,#N/A,FALSE,"MFT96";#N/A,#N/A,FALSE,"CTrecon"}</definedName>
    <definedName name="ASDASFD_5" hidden="1">{#N/A,#N/A,FALSE,"TMCOMP96";#N/A,#N/A,FALSE,"MAT96";#N/A,#N/A,FALSE,"FANDA96";#N/A,#N/A,FALSE,"INTRAN96";#N/A,#N/A,FALSE,"NAA9697";#N/A,#N/A,FALSE,"ECWEBB";#N/A,#N/A,FALSE,"MFT96";#N/A,#N/A,FALSE,"CTrecon"}</definedName>
    <definedName name="ASDASFD_5_1" hidden="1">{#N/A,#N/A,FALSE,"TMCOMP96";#N/A,#N/A,FALSE,"MAT96";#N/A,#N/A,FALSE,"FANDA96";#N/A,#N/A,FALSE,"INTRAN96";#N/A,#N/A,FALSE,"NAA9697";#N/A,#N/A,FALSE,"ECWEBB";#N/A,#N/A,FALSE,"MFT96";#N/A,#N/A,FALSE,"CTrecon"}</definedName>
    <definedName name="ASDASFD_5_1_1" hidden="1">{#N/A,#N/A,FALSE,"TMCOMP96";#N/A,#N/A,FALSE,"MAT96";#N/A,#N/A,FALSE,"FANDA96";#N/A,#N/A,FALSE,"INTRAN96";#N/A,#N/A,FALSE,"NAA9697";#N/A,#N/A,FALSE,"ECWEBB";#N/A,#N/A,FALSE,"MFT96";#N/A,#N/A,FALSE,"CTrecon"}</definedName>
    <definedName name="ASDASFD_5_1_1_1" hidden="1">{#N/A,#N/A,FALSE,"TMCOMP96";#N/A,#N/A,FALSE,"MAT96";#N/A,#N/A,FALSE,"FANDA96";#N/A,#N/A,FALSE,"INTRAN96";#N/A,#N/A,FALSE,"NAA9697";#N/A,#N/A,FALSE,"ECWEBB";#N/A,#N/A,FALSE,"MFT96";#N/A,#N/A,FALSE,"CTrecon"}</definedName>
    <definedName name="ASDASFD_5_1_1_2" hidden="1">{#N/A,#N/A,FALSE,"TMCOMP96";#N/A,#N/A,FALSE,"MAT96";#N/A,#N/A,FALSE,"FANDA96";#N/A,#N/A,FALSE,"INTRAN96";#N/A,#N/A,FALSE,"NAA9697";#N/A,#N/A,FALSE,"ECWEBB";#N/A,#N/A,FALSE,"MFT96";#N/A,#N/A,FALSE,"CTrecon"}</definedName>
    <definedName name="ASDASFD_5_1_2" hidden="1">{#N/A,#N/A,FALSE,"TMCOMP96";#N/A,#N/A,FALSE,"MAT96";#N/A,#N/A,FALSE,"FANDA96";#N/A,#N/A,FALSE,"INTRAN96";#N/A,#N/A,FALSE,"NAA9697";#N/A,#N/A,FALSE,"ECWEBB";#N/A,#N/A,FALSE,"MFT96";#N/A,#N/A,FALSE,"CTrecon"}</definedName>
    <definedName name="ASDASFD_5_1_3" hidden="1">{#N/A,#N/A,FALSE,"TMCOMP96";#N/A,#N/A,FALSE,"MAT96";#N/A,#N/A,FALSE,"FANDA96";#N/A,#N/A,FALSE,"INTRAN96";#N/A,#N/A,FALSE,"NAA9697";#N/A,#N/A,FALSE,"ECWEBB";#N/A,#N/A,FALSE,"MFT96";#N/A,#N/A,FALSE,"CTrecon"}</definedName>
    <definedName name="ASDASFD_5_1_4" hidden="1">{#N/A,#N/A,FALSE,"TMCOMP96";#N/A,#N/A,FALSE,"MAT96";#N/A,#N/A,FALSE,"FANDA96";#N/A,#N/A,FALSE,"INTRAN96";#N/A,#N/A,FALSE,"NAA9697";#N/A,#N/A,FALSE,"ECWEBB";#N/A,#N/A,FALSE,"MFT96";#N/A,#N/A,FALSE,"CTrecon"}</definedName>
    <definedName name="ASDASFD_5_1_5" hidden="1">{#N/A,#N/A,FALSE,"TMCOMP96";#N/A,#N/A,FALSE,"MAT96";#N/A,#N/A,FALSE,"FANDA96";#N/A,#N/A,FALSE,"INTRAN96";#N/A,#N/A,FALSE,"NAA9697";#N/A,#N/A,FALSE,"ECWEBB";#N/A,#N/A,FALSE,"MFT96";#N/A,#N/A,FALSE,"CTrecon"}</definedName>
    <definedName name="ASDASFD_5_2" hidden="1">{#N/A,#N/A,FALSE,"TMCOMP96";#N/A,#N/A,FALSE,"MAT96";#N/A,#N/A,FALSE,"FANDA96";#N/A,#N/A,FALSE,"INTRAN96";#N/A,#N/A,FALSE,"NAA9697";#N/A,#N/A,FALSE,"ECWEBB";#N/A,#N/A,FALSE,"MFT96";#N/A,#N/A,FALSE,"CTrecon"}</definedName>
    <definedName name="ASDASFD_5_3" hidden="1">{#N/A,#N/A,FALSE,"TMCOMP96";#N/A,#N/A,FALSE,"MAT96";#N/A,#N/A,FALSE,"FANDA96";#N/A,#N/A,FALSE,"INTRAN96";#N/A,#N/A,FALSE,"NAA9697";#N/A,#N/A,FALSE,"ECWEBB";#N/A,#N/A,FALSE,"MFT96";#N/A,#N/A,FALSE,"CTrecon"}</definedName>
    <definedName name="ASDASFD_5_4" hidden="1">{#N/A,#N/A,FALSE,"TMCOMP96";#N/A,#N/A,FALSE,"MAT96";#N/A,#N/A,FALSE,"FANDA96";#N/A,#N/A,FALSE,"INTRAN96";#N/A,#N/A,FALSE,"NAA9697";#N/A,#N/A,FALSE,"ECWEBB";#N/A,#N/A,FALSE,"MFT96";#N/A,#N/A,FALSE,"CTrecon"}</definedName>
    <definedName name="ASDASFD_5_5" hidden="1">{#N/A,#N/A,FALSE,"TMCOMP96";#N/A,#N/A,FALSE,"MAT96";#N/A,#N/A,FALSE,"FANDA96";#N/A,#N/A,FALSE,"INTRAN96";#N/A,#N/A,FALSE,"NAA9697";#N/A,#N/A,FALSE,"ECWEBB";#N/A,#N/A,FALSE,"MFT96";#N/A,#N/A,FALSE,"CTrecon"}</definedName>
    <definedName name="asdasx" hidden="1">{#N/A,#N/A,FALSE,"TMCOMP96";#N/A,#N/A,FALSE,"MAT96";#N/A,#N/A,FALSE,"FANDA96";#N/A,#N/A,FALSE,"INTRAN96";#N/A,#N/A,FALSE,"NAA9697";#N/A,#N/A,FALSE,"ECWEBB";#N/A,#N/A,FALSE,"MFT96";#N/A,#N/A,FALSE,"CTrecon"}</definedName>
    <definedName name="ASDF" hidden="1">{#N/A,#N/A,FALSE,"TMCOMP96";#N/A,#N/A,FALSE,"MAT96";#N/A,#N/A,FALSE,"FANDA96";#N/A,#N/A,FALSE,"INTRAN96";#N/A,#N/A,FALSE,"NAA9697";#N/A,#N/A,FALSE,"ECWEBB";#N/A,#N/A,FALSE,"MFT96";#N/A,#N/A,FALSE,"CTrecon"}</definedName>
    <definedName name="ASDF_1" hidden="1">{#N/A,#N/A,FALSE,"TMCOMP96";#N/A,#N/A,FALSE,"MAT96";#N/A,#N/A,FALSE,"FANDA96";#N/A,#N/A,FALSE,"INTRAN96";#N/A,#N/A,FALSE,"NAA9697";#N/A,#N/A,FALSE,"ECWEBB";#N/A,#N/A,FALSE,"MFT96";#N/A,#N/A,FALSE,"CTrecon"}</definedName>
    <definedName name="ASDF_1_1" hidden="1">{#N/A,#N/A,FALSE,"TMCOMP96";#N/A,#N/A,FALSE,"MAT96";#N/A,#N/A,FALSE,"FANDA96";#N/A,#N/A,FALSE,"INTRAN96";#N/A,#N/A,FALSE,"NAA9697";#N/A,#N/A,FALSE,"ECWEBB";#N/A,#N/A,FALSE,"MFT96";#N/A,#N/A,FALSE,"CTrecon"}</definedName>
    <definedName name="ASDF_1_1_1" hidden="1">{#N/A,#N/A,FALSE,"TMCOMP96";#N/A,#N/A,FALSE,"MAT96";#N/A,#N/A,FALSE,"FANDA96";#N/A,#N/A,FALSE,"INTRAN96";#N/A,#N/A,FALSE,"NAA9697";#N/A,#N/A,FALSE,"ECWEBB";#N/A,#N/A,FALSE,"MFT96";#N/A,#N/A,FALSE,"CTrecon"}</definedName>
    <definedName name="ASDF_1_1_1_1" hidden="1">{#N/A,#N/A,FALSE,"TMCOMP96";#N/A,#N/A,FALSE,"MAT96";#N/A,#N/A,FALSE,"FANDA96";#N/A,#N/A,FALSE,"INTRAN96";#N/A,#N/A,FALSE,"NAA9697";#N/A,#N/A,FALSE,"ECWEBB";#N/A,#N/A,FALSE,"MFT96";#N/A,#N/A,FALSE,"CTrecon"}</definedName>
    <definedName name="ASDF_1_1_1_1_1" hidden="1">{#N/A,#N/A,FALSE,"TMCOMP96";#N/A,#N/A,FALSE,"MAT96";#N/A,#N/A,FALSE,"FANDA96";#N/A,#N/A,FALSE,"INTRAN96";#N/A,#N/A,FALSE,"NAA9697";#N/A,#N/A,FALSE,"ECWEBB";#N/A,#N/A,FALSE,"MFT96";#N/A,#N/A,FALSE,"CTrecon"}</definedName>
    <definedName name="ASDF_1_1_1_1_2" hidden="1">{#N/A,#N/A,FALSE,"TMCOMP96";#N/A,#N/A,FALSE,"MAT96";#N/A,#N/A,FALSE,"FANDA96";#N/A,#N/A,FALSE,"INTRAN96";#N/A,#N/A,FALSE,"NAA9697";#N/A,#N/A,FALSE,"ECWEBB";#N/A,#N/A,FALSE,"MFT96";#N/A,#N/A,FALSE,"CTrecon"}</definedName>
    <definedName name="ASDF_1_1_1_2" hidden="1">{#N/A,#N/A,FALSE,"TMCOMP96";#N/A,#N/A,FALSE,"MAT96";#N/A,#N/A,FALSE,"FANDA96";#N/A,#N/A,FALSE,"INTRAN96";#N/A,#N/A,FALSE,"NAA9697";#N/A,#N/A,FALSE,"ECWEBB";#N/A,#N/A,FALSE,"MFT96";#N/A,#N/A,FALSE,"CTrecon"}</definedName>
    <definedName name="ASDF_1_1_1_3" hidden="1">{#N/A,#N/A,FALSE,"TMCOMP96";#N/A,#N/A,FALSE,"MAT96";#N/A,#N/A,FALSE,"FANDA96";#N/A,#N/A,FALSE,"INTRAN96";#N/A,#N/A,FALSE,"NAA9697";#N/A,#N/A,FALSE,"ECWEBB";#N/A,#N/A,FALSE,"MFT96";#N/A,#N/A,FALSE,"CTrecon"}</definedName>
    <definedName name="ASDF_1_1_1_4" hidden="1">{#N/A,#N/A,FALSE,"TMCOMP96";#N/A,#N/A,FALSE,"MAT96";#N/A,#N/A,FALSE,"FANDA96";#N/A,#N/A,FALSE,"INTRAN96";#N/A,#N/A,FALSE,"NAA9697";#N/A,#N/A,FALSE,"ECWEBB";#N/A,#N/A,FALSE,"MFT96";#N/A,#N/A,FALSE,"CTrecon"}</definedName>
    <definedName name="ASDF_1_1_1_5" hidden="1">{#N/A,#N/A,FALSE,"TMCOMP96";#N/A,#N/A,FALSE,"MAT96";#N/A,#N/A,FALSE,"FANDA96";#N/A,#N/A,FALSE,"INTRAN96";#N/A,#N/A,FALSE,"NAA9697";#N/A,#N/A,FALSE,"ECWEBB";#N/A,#N/A,FALSE,"MFT96";#N/A,#N/A,FALSE,"CTrecon"}</definedName>
    <definedName name="ASDF_1_1_2" hidden="1">{#N/A,#N/A,FALSE,"TMCOMP96";#N/A,#N/A,FALSE,"MAT96";#N/A,#N/A,FALSE,"FANDA96";#N/A,#N/A,FALSE,"INTRAN96";#N/A,#N/A,FALSE,"NAA9697";#N/A,#N/A,FALSE,"ECWEBB";#N/A,#N/A,FALSE,"MFT96";#N/A,#N/A,FALSE,"CTrecon"}</definedName>
    <definedName name="ASDF_1_1_3" hidden="1">{#N/A,#N/A,FALSE,"TMCOMP96";#N/A,#N/A,FALSE,"MAT96";#N/A,#N/A,FALSE,"FANDA96";#N/A,#N/A,FALSE,"INTRAN96";#N/A,#N/A,FALSE,"NAA9697";#N/A,#N/A,FALSE,"ECWEBB";#N/A,#N/A,FALSE,"MFT96";#N/A,#N/A,FALSE,"CTrecon"}</definedName>
    <definedName name="ASDF_1_1_4" hidden="1">{#N/A,#N/A,FALSE,"TMCOMP96";#N/A,#N/A,FALSE,"MAT96";#N/A,#N/A,FALSE,"FANDA96";#N/A,#N/A,FALSE,"INTRAN96";#N/A,#N/A,FALSE,"NAA9697";#N/A,#N/A,FALSE,"ECWEBB";#N/A,#N/A,FALSE,"MFT96";#N/A,#N/A,FALSE,"CTrecon"}</definedName>
    <definedName name="ASDF_1_1_5" hidden="1">{#N/A,#N/A,FALSE,"TMCOMP96";#N/A,#N/A,FALSE,"MAT96";#N/A,#N/A,FALSE,"FANDA96";#N/A,#N/A,FALSE,"INTRAN96";#N/A,#N/A,FALSE,"NAA9697";#N/A,#N/A,FALSE,"ECWEBB";#N/A,#N/A,FALSE,"MFT96";#N/A,#N/A,FALSE,"CTrecon"}</definedName>
    <definedName name="ASDF_1_2" hidden="1">{#N/A,#N/A,FALSE,"TMCOMP96";#N/A,#N/A,FALSE,"MAT96";#N/A,#N/A,FALSE,"FANDA96";#N/A,#N/A,FALSE,"INTRAN96";#N/A,#N/A,FALSE,"NAA9697";#N/A,#N/A,FALSE,"ECWEBB";#N/A,#N/A,FALSE,"MFT96";#N/A,#N/A,FALSE,"CTrecon"}</definedName>
    <definedName name="ASDF_1_2_1" hidden="1">{#N/A,#N/A,FALSE,"TMCOMP96";#N/A,#N/A,FALSE,"MAT96";#N/A,#N/A,FALSE,"FANDA96";#N/A,#N/A,FALSE,"INTRAN96";#N/A,#N/A,FALSE,"NAA9697";#N/A,#N/A,FALSE,"ECWEBB";#N/A,#N/A,FALSE,"MFT96";#N/A,#N/A,FALSE,"CTrecon"}</definedName>
    <definedName name="ASDF_1_2_1_1" hidden="1">{#N/A,#N/A,FALSE,"TMCOMP96";#N/A,#N/A,FALSE,"MAT96";#N/A,#N/A,FALSE,"FANDA96";#N/A,#N/A,FALSE,"INTRAN96";#N/A,#N/A,FALSE,"NAA9697";#N/A,#N/A,FALSE,"ECWEBB";#N/A,#N/A,FALSE,"MFT96";#N/A,#N/A,FALSE,"CTrecon"}</definedName>
    <definedName name="ASDF_1_2_1_1_1" hidden="1">{#N/A,#N/A,FALSE,"TMCOMP96";#N/A,#N/A,FALSE,"MAT96";#N/A,#N/A,FALSE,"FANDA96";#N/A,#N/A,FALSE,"INTRAN96";#N/A,#N/A,FALSE,"NAA9697";#N/A,#N/A,FALSE,"ECWEBB";#N/A,#N/A,FALSE,"MFT96";#N/A,#N/A,FALSE,"CTrecon"}</definedName>
    <definedName name="ASDF_1_2_1_1_2" hidden="1">{#N/A,#N/A,FALSE,"TMCOMP96";#N/A,#N/A,FALSE,"MAT96";#N/A,#N/A,FALSE,"FANDA96";#N/A,#N/A,FALSE,"INTRAN96";#N/A,#N/A,FALSE,"NAA9697";#N/A,#N/A,FALSE,"ECWEBB";#N/A,#N/A,FALSE,"MFT96";#N/A,#N/A,FALSE,"CTrecon"}</definedName>
    <definedName name="ASDF_1_2_1_2" hidden="1">{#N/A,#N/A,FALSE,"TMCOMP96";#N/A,#N/A,FALSE,"MAT96";#N/A,#N/A,FALSE,"FANDA96";#N/A,#N/A,FALSE,"INTRAN96";#N/A,#N/A,FALSE,"NAA9697";#N/A,#N/A,FALSE,"ECWEBB";#N/A,#N/A,FALSE,"MFT96";#N/A,#N/A,FALSE,"CTrecon"}</definedName>
    <definedName name="ASDF_1_2_1_3" hidden="1">{#N/A,#N/A,FALSE,"TMCOMP96";#N/A,#N/A,FALSE,"MAT96";#N/A,#N/A,FALSE,"FANDA96";#N/A,#N/A,FALSE,"INTRAN96";#N/A,#N/A,FALSE,"NAA9697";#N/A,#N/A,FALSE,"ECWEBB";#N/A,#N/A,FALSE,"MFT96";#N/A,#N/A,FALSE,"CTrecon"}</definedName>
    <definedName name="ASDF_1_2_1_4" hidden="1">{#N/A,#N/A,FALSE,"TMCOMP96";#N/A,#N/A,FALSE,"MAT96";#N/A,#N/A,FALSE,"FANDA96";#N/A,#N/A,FALSE,"INTRAN96";#N/A,#N/A,FALSE,"NAA9697";#N/A,#N/A,FALSE,"ECWEBB";#N/A,#N/A,FALSE,"MFT96";#N/A,#N/A,FALSE,"CTrecon"}</definedName>
    <definedName name="ASDF_1_2_1_5" hidden="1">{#N/A,#N/A,FALSE,"TMCOMP96";#N/A,#N/A,FALSE,"MAT96";#N/A,#N/A,FALSE,"FANDA96";#N/A,#N/A,FALSE,"INTRAN96";#N/A,#N/A,FALSE,"NAA9697";#N/A,#N/A,FALSE,"ECWEBB";#N/A,#N/A,FALSE,"MFT96";#N/A,#N/A,FALSE,"CTrecon"}</definedName>
    <definedName name="ASDF_1_2_2" hidden="1">{#N/A,#N/A,FALSE,"TMCOMP96";#N/A,#N/A,FALSE,"MAT96";#N/A,#N/A,FALSE,"FANDA96";#N/A,#N/A,FALSE,"INTRAN96";#N/A,#N/A,FALSE,"NAA9697";#N/A,#N/A,FALSE,"ECWEBB";#N/A,#N/A,FALSE,"MFT96";#N/A,#N/A,FALSE,"CTrecon"}</definedName>
    <definedName name="ASDF_1_2_3" hidden="1">{#N/A,#N/A,FALSE,"TMCOMP96";#N/A,#N/A,FALSE,"MAT96";#N/A,#N/A,FALSE,"FANDA96";#N/A,#N/A,FALSE,"INTRAN96";#N/A,#N/A,FALSE,"NAA9697";#N/A,#N/A,FALSE,"ECWEBB";#N/A,#N/A,FALSE,"MFT96";#N/A,#N/A,FALSE,"CTrecon"}</definedName>
    <definedName name="ASDF_1_2_4" hidden="1">{#N/A,#N/A,FALSE,"TMCOMP96";#N/A,#N/A,FALSE,"MAT96";#N/A,#N/A,FALSE,"FANDA96";#N/A,#N/A,FALSE,"INTRAN96";#N/A,#N/A,FALSE,"NAA9697";#N/A,#N/A,FALSE,"ECWEBB";#N/A,#N/A,FALSE,"MFT96";#N/A,#N/A,FALSE,"CTrecon"}</definedName>
    <definedName name="ASDF_1_2_5" hidden="1">{#N/A,#N/A,FALSE,"TMCOMP96";#N/A,#N/A,FALSE,"MAT96";#N/A,#N/A,FALSE,"FANDA96";#N/A,#N/A,FALSE,"INTRAN96";#N/A,#N/A,FALSE,"NAA9697";#N/A,#N/A,FALSE,"ECWEBB";#N/A,#N/A,FALSE,"MFT96";#N/A,#N/A,FALSE,"CTrecon"}</definedName>
    <definedName name="ASDF_1_3" hidden="1">{#N/A,#N/A,FALSE,"TMCOMP96";#N/A,#N/A,FALSE,"MAT96";#N/A,#N/A,FALSE,"FANDA96";#N/A,#N/A,FALSE,"INTRAN96";#N/A,#N/A,FALSE,"NAA9697";#N/A,#N/A,FALSE,"ECWEBB";#N/A,#N/A,FALSE,"MFT96";#N/A,#N/A,FALSE,"CTrecon"}</definedName>
    <definedName name="ASDF_1_3_1" hidden="1">{#N/A,#N/A,FALSE,"TMCOMP96";#N/A,#N/A,FALSE,"MAT96";#N/A,#N/A,FALSE,"FANDA96";#N/A,#N/A,FALSE,"INTRAN96";#N/A,#N/A,FALSE,"NAA9697";#N/A,#N/A,FALSE,"ECWEBB";#N/A,#N/A,FALSE,"MFT96";#N/A,#N/A,FALSE,"CTrecon"}</definedName>
    <definedName name="ASDF_1_3_1_1" hidden="1">{#N/A,#N/A,FALSE,"TMCOMP96";#N/A,#N/A,FALSE,"MAT96";#N/A,#N/A,FALSE,"FANDA96";#N/A,#N/A,FALSE,"INTRAN96";#N/A,#N/A,FALSE,"NAA9697";#N/A,#N/A,FALSE,"ECWEBB";#N/A,#N/A,FALSE,"MFT96";#N/A,#N/A,FALSE,"CTrecon"}</definedName>
    <definedName name="ASDF_1_3_1_1_1" hidden="1">{#N/A,#N/A,FALSE,"TMCOMP96";#N/A,#N/A,FALSE,"MAT96";#N/A,#N/A,FALSE,"FANDA96";#N/A,#N/A,FALSE,"INTRAN96";#N/A,#N/A,FALSE,"NAA9697";#N/A,#N/A,FALSE,"ECWEBB";#N/A,#N/A,FALSE,"MFT96";#N/A,#N/A,FALSE,"CTrecon"}</definedName>
    <definedName name="ASDF_1_3_1_1_2" hidden="1">{#N/A,#N/A,FALSE,"TMCOMP96";#N/A,#N/A,FALSE,"MAT96";#N/A,#N/A,FALSE,"FANDA96";#N/A,#N/A,FALSE,"INTRAN96";#N/A,#N/A,FALSE,"NAA9697";#N/A,#N/A,FALSE,"ECWEBB";#N/A,#N/A,FALSE,"MFT96";#N/A,#N/A,FALSE,"CTrecon"}</definedName>
    <definedName name="ASDF_1_3_1_2" hidden="1">{#N/A,#N/A,FALSE,"TMCOMP96";#N/A,#N/A,FALSE,"MAT96";#N/A,#N/A,FALSE,"FANDA96";#N/A,#N/A,FALSE,"INTRAN96";#N/A,#N/A,FALSE,"NAA9697";#N/A,#N/A,FALSE,"ECWEBB";#N/A,#N/A,FALSE,"MFT96";#N/A,#N/A,FALSE,"CTrecon"}</definedName>
    <definedName name="ASDF_1_3_1_3" hidden="1">{#N/A,#N/A,FALSE,"TMCOMP96";#N/A,#N/A,FALSE,"MAT96";#N/A,#N/A,FALSE,"FANDA96";#N/A,#N/A,FALSE,"INTRAN96";#N/A,#N/A,FALSE,"NAA9697";#N/A,#N/A,FALSE,"ECWEBB";#N/A,#N/A,FALSE,"MFT96";#N/A,#N/A,FALSE,"CTrecon"}</definedName>
    <definedName name="ASDF_1_3_1_4" hidden="1">{#N/A,#N/A,FALSE,"TMCOMP96";#N/A,#N/A,FALSE,"MAT96";#N/A,#N/A,FALSE,"FANDA96";#N/A,#N/A,FALSE,"INTRAN96";#N/A,#N/A,FALSE,"NAA9697";#N/A,#N/A,FALSE,"ECWEBB";#N/A,#N/A,FALSE,"MFT96";#N/A,#N/A,FALSE,"CTrecon"}</definedName>
    <definedName name="ASDF_1_3_1_5" hidden="1">{#N/A,#N/A,FALSE,"TMCOMP96";#N/A,#N/A,FALSE,"MAT96";#N/A,#N/A,FALSE,"FANDA96";#N/A,#N/A,FALSE,"INTRAN96";#N/A,#N/A,FALSE,"NAA9697";#N/A,#N/A,FALSE,"ECWEBB";#N/A,#N/A,FALSE,"MFT96";#N/A,#N/A,FALSE,"CTrecon"}</definedName>
    <definedName name="ASDF_1_3_2" hidden="1">{#N/A,#N/A,FALSE,"TMCOMP96";#N/A,#N/A,FALSE,"MAT96";#N/A,#N/A,FALSE,"FANDA96";#N/A,#N/A,FALSE,"INTRAN96";#N/A,#N/A,FALSE,"NAA9697";#N/A,#N/A,FALSE,"ECWEBB";#N/A,#N/A,FALSE,"MFT96";#N/A,#N/A,FALSE,"CTrecon"}</definedName>
    <definedName name="ASDF_1_3_3" hidden="1">{#N/A,#N/A,FALSE,"TMCOMP96";#N/A,#N/A,FALSE,"MAT96";#N/A,#N/A,FALSE,"FANDA96";#N/A,#N/A,FALSE,"INTRAN96";#N/A,#N/A,FALSE,"NAA9697";#N/A,#N/A,FALSE,"ECWEBB";#N/A,#N/A,FALSE,"MFT96";#N/A,#N/A,FALSE,"CTrecon"}</definedName>
    <definedName name="ASDF_1_3_4" hidden="1">{#N/A,#N/A,FALSE,"TMCOMP96";#N/A,#N/A,FALSE,"MAT96";#N/A,#N/A,FALSE,"FANDA96";#N/A,#N/A,FALSE,"INTRAN96";#N/A,#N/A,FALSE,"NAA9697";#N/A,#N/A,FALSE,"ECWEBB";#N/A,#N/A,FALSE,"MFT96";#N/A,#N/A,FALSE,"CTrecon"}</definedName>
    <definedName name="ASDF_1_3_5" hidden="1">{#N/A,#N/A,FALSE,"TMCOMP96";#N/A,#N/A,FALSE,"MAT96";#N/A,#N/A,FALSE,"FANDA96";#N/A,#N/A,FALSE,"INTRAN96";#N/A,#N/A,FALSE,"NAA9697";#N/A,#N/A,FALSE,"ECWEBB";#N/A,#N/A,FALSE,"MFT96";#N/A,#N/A,FALSE,"CTrecon"}</definedName>
    <definedName name="ASDF_1_4" hidden="1">{#N/A,#N/A,FALSE,"TMCOMP96";#N/A,#N/A,FALSE,"MAT96";#N/A,#N/A,FALSE,"FANDA96";#N/A,#N/A,FALSE,"INTRAN96";#N/A,#N/A,FALSE,"NAA9697";#N/A,#N/A,FALSE,"ECWEBB";#N/A,#N/A,FALSE,"MFT96";#N/A,#N/A,FALSE,"CTrecon"}</definedName>
    <definedName name="ASDF_1_4_1" hidden="1">{#N/A,#N/A,FALSE,"TMCOMP96";#N/A,#N/A,FALSE,"MAT96";#N/A,#N/A,FALSE,"FANDA96";#N/A,#N/A,FALSE,"INTRAN96";#N/A,#N/A,FALSE,"NAA9697";#N/A,#N/A,FALSE,"ECWEBB";#N/A,#N/A,FALSE,"MFT96";#N/A,#N/A,FALSE,"CTrecon"}</definedName>
    <definedName name="ASDF_1_4_1_1" hidden="1">{#N/A,#N/A,FALSE,"TMCOMP96";#N/A,#N/A,FALSE,"MAT96";#N/A,#N/A,FALSE,"FANDA96";#N/A,#N/A,FALSE,"INTRAN96";#N/A,#N/A,FALSE,"NAA9697";#N/A,#N/A,FALSE,"ECWEBB";#N/A,#N/A,FALSE,"MFT96";#N/A,#N/A,FALSE,"CTrecon"}</definedName>
    <definedName name="ASDF_1_4_1_2" hidden="1">{#N/A,#N/A,FALSE,"TMCOMP96";#N/A,#N/A,FALSE,"MAT96";#N/A,#N/A,FALSE,"FANDA96";#N/A,#N/A,FALSE,"INTRAN96";#N/A,#N/A,FALSE,"NAA9697";#N/A,#N/A,FALSE,"ECWEBB";#N/A,#N/A,FALSE,"MFT96";#N/A,#N/A,FALSE,"CTrecon"}</definedName>
    <definedName name="ASDF_1_4_1_3" hidden="1">{#N/A,#N/A,FALSE,"TMCOMP96";#N/A,#N/A,FALSE,"MAT96";#N/A,#N/A,FALSE,"FANDA96";#N/A,#N/A,FALSE,"INTRAN96";#N/A,#N/A,FALSE,"NAA9697";#N/A,#N/A,FALSE,"ECWEBB";#N/A,#N/A,FALSE,"MFT96";#N/A,#N/A,FALSE,"CTrecon"}</definedName>
    <definedName name="ASDF_1_4_1_4" hidden="1">{#N/A,#N/A,FALSE,"TMCOMP96";#N/A,#N/A,FALSE,"MAT96";#N/A,#N/A,FALSE,"FANDA96";#N/A,#N/A,FALSE,"INTRAN96";#N/A,#N/A,FALSE,"NAA9697";#N/A,#N/A,FALSE,"ECWEBB";#N/A,#N/A,FALSE,"MFT96";#N/A,#N/A,FALSE,"CTrecon"}</definedName>
    <definedName name="ASDF_1_4_1_5" hidden="1">{#N/A,#N/A,FALSE,"TMCOMP96";#N/A,#N/A,FALSE,"MAT96";#N/A,#N/A,FALSE,"FANDA96";#N/A,#N/A,FALSE,"INTRAN96";#N/A,#N/A,FALSE,"NAA9697";#N/A,#N/A,FALSE,"ECWEBB";#N/A,#N/A,FALSE,"MFT96";#N/A,#N/A,FALSE,"CTrecon"}</definedName>
    <definedName name="ASDF_1_4_2" hidden="1">{#N/A,#N/A,FALSE,"TMCOMP96";#N/A,#N/A,FALSE,"MAT96";#N/A,#N/A,FALSE,"FANDA96";#N/A,#N/A,FALSE,"INTRAN96";#N/A,#N/A,FALSE,"NAA9697";#N/A,#N/A,FALSE,"ECWEBB";#N/A,#N/A,FALSE,"MFT96";#N/A,#N/A,FALSE,"CTrecon"}</definedName>
    <definedName name="ASDF_1_4_3" hidden="1">{#N/A,#N/A,FALSE,"TMCOMP96";#N/A,#N/A,FALSE,"MAT96";#N/A,#N/A,FALSE,"FANDA96";#N/A,#N/A,FALSE,"INTRAN96";#N/A,#N/A,FALSE,"NAA9697";#N/A,#N/A,FALSE,"ECWEBB";#N/A,#N/A,FALSE,"MFT96";#N/A,#N/A,FALSE,"CTrecon"}</definedName>
    <definedName name="ASDF_1_4_4" hidden="1">{#N/A,#N/A,FALSE,"TMCOMP96";#N/A,#N/A,FALSE,"MAT96";#N/A,#N/A,FALSE,"FANDA96";#N/A,#N/A,FALSE,"INTRAN96";#N/A,#N/A,FALSE,"NAA9697";#N/A,#N/A,FALSE,"ECWEBB";#N/A,#N/A,FALSE,"MFT96";#N/A,#N/A,FALSE,"CTrecon"}</definedName>
    <definedName name="ASDF_1_4_5" hidden="1">{#N/A,#N/A,FALSE,"TMCOMP96";#N/A,#N/A,FALSE,"MAT96";#N/A,#N/A,FALSE,"FANDA96";#N/A,#N/A,FALSE,"INTRAN96";#N/A,#N/A,FALSE,"NAA9697";#N/A,#N/A,FALSE,"ECWEBB";#N/A,#N/A,FALSE,"MFT96";#N/A,#N/A,FALSE,"CTrecon"}</definedName>
    <definedName name="ASDF_1_5" hidden="1">{#N/A,#N/A,FALSE,"TMCOMP96";#N/A,#N/A,FALSE,"MAT96";#N/A,#N/A,FALSE,"FANDA96";#N/A,#N/A,FALSE,"INTRAN96";#N/A,#N/A,FALSE,"NAA9697";#N/A,#N/A,FALSE,"ECWEBB";#N/A,#N/A,FALSE,"MFT96";#N/A,#N/A,FALSE,"CTrecon"}</definedName>
    <definedName name="ASDF_1_5_1" hidden="1">{#N/A,#N/A,FALSE,"TMCOMP96";#N/A,#N/A,FALSE,"MAT96";#N/A,#N/A,FALSE,"FANDA96";#N/A,#N/A,FALSE,"INTRAN96";#N/A,#N/A,FALSE,"NAA9697";#N/A,#N/A,FALSE,"ECWEBB";#N/A,#N/A,FALSE,"MFT96";#N/A,#N/A,FALSE,"CTrecon"}</definedName>
    <definedName name="ASDF_1_5_2" hidden="1">{#N/A,#N/A,FALSE,"TMCOMP96";#N/A,#N/A,FALSE,"MAT96";#N/A,#N/A,FALSE,"FANDA96";#N/A,#N/A,FALSE,"INTRAN96";#N/A,#N/A,FALSE,"NAA9697";#N/A,#N/A,FALSE,"ECWEBB";#N/A,#N/A,FALSE,"MFT96";#N/A,#N/A,FALSE,"CTrecon"}</definedName>
    <definedName name="ASDF_1_5_3" hidden="1">{#N/A,#N/A,FALSE,"TMCOMP96";#N/A,#N/A,FALSE,"MAT96";#N/A,#N/A,FALSE,"FANDA96";#N/A,#N/A,FALSE,"INTRAN96";#N/A,#N/A,FALSE,"NAA9697";#N/A,#N/A,FALSE,"ECWEBB";#N/A,#N/A,FALSE,"MFT96";#N/A,#N/A,FALSE,"CTrecon"}</definedName>
    <definedName name="ASDF_1_5_4" hidden="1">{#N/A,#N/A,FALSE,"TMCOMP96";#N/A,#N/A,FALSE,"MAT96";#N/A,#N/A,FALSE,"FANDA96";#N/A,#N/A,FALSE,"INTRAN96";#N/A,#N/A,FALSE,"NAA9697";#N/A,#N/A,FALSE,"ECWEBB";#N/A,#N/A,FALSE,"MFT96";#N/A,#N/A,FALSE,"CTrecon"}</definedName>
    <definedName name="ASDF_1_5_5" hidden="1">{#N/A,#N/A,FALSE,"TMCOMP96";#N/A,#N/A,FALSE,"MAT96";#N/A,#N/A,FALSE,"FANDA96";#N/A,#N/A,FALSE,"INTRAN96";#N/A,#N/A,FALSE,"NAA9697";#N/A,#N/A,FALSE,"ECWEBB";#N/A,#N/A,FALSE,"MFT96";#N/A,#N/A,FALSE,"CTrecon"}</definedName>
    <definedName name="ASDF_2_1" hidden="1">{#N/A,#N/A,FALSE,"TMCOMP96";#N/A,#N/A,FALSE,"MAT96";#N/A,#N/A,FALSE,"FANDA96";#N/A,#N/A,FALSE,"INTRAN96";#N/A,#N/A,FALSE,"NAA9697";#N/A,#N/A,FALSE,"ECWEBB";#N/A,#N/A,FALSE,"MFT96";#N/A,#N/A,FALSE,"CTrecon"}</definedName>
    <definedName name="ASDF_2_1_1" hidden="1">{#N/A,#N/A,FALSE,"TMCOMP96";#N/A,#N/A,FALSE,"MAT96";#N/A,#N/A,FALSE,"FANDA96";#N/A,#N/A,FALSE,"INTRAN96";#N/A,#N/A,FALSE,"NAA9697";#N/A,#N/A,FALSE,"ECWEBB";#N/A,#N/A,FALSE,"MFT96";#N/A,#N/A,FALSE,"CTrecon"}</definedName>
    <definedName name="ASDF_2_1_1_1" hidden="1">{#N/A,#N/A,FALSE,"TMCOMP96";#N/A,#N/A,FALSE,"MAT96";#N/A,#N/A,FALSE,"FANDA96";#N/A,#N/A,FALSE,"INTRAN96";#N/A,#N/A,FALSE,"NAA9697";#N/A,#N/A,FALSE,"ECWEBB";#N/A,#N/A,FALSE,"MFT96";#N/A,#N/A,FALSE,"CTrecon"}</definedName>
    <definedName name="ASDF_2_1_1_2" hidden="1">{#N/A,#N/A,FALSE,"TMCOMP96";#N/A,#N/A,FALSE,"MAT96";#N/A,#N/A,FALSE,"FANDA96";#N/A,#N/A,FALSE,"INTRAN96";#N/A,#N/A,FALSE,"NAA9697";#N/A,#N/A,FALSE,"ECWEBB";#N/A,#N/A,FALSE,"MFT96";#N/A,#N/A,FALSE,"CTrecon"}</definedName>
    <definedName name="ASDF_2_1_2" hidden="1">{#N/A,#N/A,FALSE,"TMCOMP96";#N/A,#N/A,FALSE,"MAT96";#N/A,#N/A,FALSE,"FANDA96";#N/A,#N/A,FALSE,"INTRAN96";#N/A,#N/A,FALSE,"NAA9697";#N/A,#N/A,FALSE,"ECWEBB";#N/A,#N/A,FALSE,"MFT96";#N/A,#N/A,FALSE,"CTrecon"}</definedName>
    <definedName name="ASDF_2_1_3" hidden="1">{#N/A,#N/A,FALSE,"TMCOMP96";#N/A,#N/A,FALSE,"MAT96";#N/A,#N/A,FALSE,"FANDA96";#N/A,#N/A,FALSE,"INTRAN96";#N/A,#N/A,FALSE,"NAA9697";#N/A,#N/A,FALSE,"ECWEBB";#N/A,#N/A,FALSE,"MFT96";#N/A,#N/A,FALSE,"CTrecon"}</definedName>
    <definedName name="ASDF_2_1_4" hidden="1">{#N/A,#N/A,FALSE,"TMCOMP96";#N/A,#N/A,FALSE,"MAT96";#N/A,#N/A,FALSE,"FANDA96";#N/A,#N/A,FALSE,"INTRAN96";#N/A,#N/A,FALSE,"NAA9697";#N/A,#N/A,FALSE,"ECWEBB";#N/A,#N/A,FALSE,"MFT96";#N/A,#N/A,FALSE,"CTrecon"}</definedName>
    <definedName name="ASDF_2_1_5" hidden="1">{#N/A,#N/A,FALSE,"TMCOMP96";#N/A,#N/A,FALSE,"MAT96";#N/A,#N/A,FALSE,"FANDA96";#N/A,#N/A,FALSE,"INTRAN96";#N/A,#N/A,FALSE,"NAA9697";#N/A,#N/A,FALSE,"ECWEBB";#N/A,#N/A,FALSE,"MFT96";#N/A,#N/A,FALSE,"CTrecon"}</definedName>
    <definedName name="ASDF_2_2" hidden="1">{#N/A,#N/A,FALSE,"TMCOMP96";#N/A,#N/A,FALSE,"MAT96";#N/A,#N/A,FALSE,"FANDA96";#N/A,#N/A,FALSE,"INTRAN96";#N/A,#N/A,FALSE,"NAA9697";#N/A,#N/A,FALSE,"ECWEBB";#N/A,#N/A,FALSE,"MFT96";#N/A,#N/A,FALSE,"CTrecon"}</definedName>
    <definedName name="ASDF_2_3" hidden="1">{#N/A,#N/A,FALSE,"TMCOMP96";#N/A,#N/A,FALSE,"MAT96";#N/A,#N/A,FALSE,"FANDA96";#N/A,#N/A,FALSE,"INTRAN96";#N/A,#N/A,FALSE,"NAA9697";#N/A,#N/A,FALSE,"ECWEBB";#N/A,#N/A,FALSE,"MFT96";#N/A,#N/A,FALSE,"CTrecon"}</definedName>
    <definedName name="ASDF_2_4" hidden="1">{#N/A,#N/A,FALSE,"TMCOMP96";#N/A,#N/A,FALSE,"MAT96";#N/A,#N/A,FALSE,"FANDA96";#N/A,#N/A,FALSE,"INTRAN96";#N/A,#N/A,FALSE,"NAA9697";#N/A,#N/A,FALSE,"ECWEBB";#N/A,#N/A,FALSE,"MFT96";#N/A,#N/A,FALSE,"CTrecon"}</definedName>
    <definedName name="ASDF_2_5" hidden="1">{#N/A,#N/A,FALSE,"TMCOMP96";#N/A,#N/A,FALSE,"MAT96";#N/A,#N/A,FALSE,"FANDA96";#N/A,#N/A,FALSE,"INTRAN96";#N/A,#N/A,FALSE,"NAA9697";#N/A,#N/A,FALSE,"ECWEBB";#N/A,#N/A,FALSE,"MFT96";#N/A,#N/A,FALSE,"CTrecon"}</definedName>
    <definedName name="ASDF_3" hidden="1">{#N/A,#N/A,FALSE,"TMCOMP96";#N/A,#N/A,FALSE,"MAT96";#N/A,#N/A,FALSE,"FANDA96";#N/A,#N/A,FALSE,"INTRAN96";#N/A,#N/A,FALSE,"NAA9697";#N/A,#N/A,FALSE,"ECWEBB";#N/A,#N/A,FALSE,"MFT96";#N/A,#N/A,FALSE,"CTrecon"}</definedName>
    <definedName name="ASDF_3_1" hidden="1">{#N/A,#N/A,FALSE,"TMCOMP96";#N/A,#N/A,FALSE,"MAT96";#N/A,#N/A,FALSE,"FANDA96";#N/A,#N/A,FALSE,"INTRAN96";#N/A,#N/A,FALSE,"NAA9697";#N/A,#N/A,FALSE,"ECWEBB";#N/A,#N/A,FALSE,"MFT96";#N/A,#N/A,FALSE,"CTrecon"}</definedName>
    <definedName name="ASDF_3_1_1" hidden="1">{#N/A,#N/A,FALSE,"TMCOMP96";#N/A,#N/A,FALSE,"MAT96";#N/A,#N/A,FALSE,"FANDA96";#N/A,#N/A,FALSE,"INTRAN96";#N/A,#N/A,FALSE,"NAA9697";#N/A,#N/A,FALSE,"ECWEBB";#N/A,#N/A,FALSE,"MFT96";#N/A,#N/A,FALSE,"CTrecon"}</definedName>
    <definedName name="ASDF_3_1_1_1" hidden="1">{#N/A,#N/A,FALSE,"TMCOMP96";#N/A,#N/A,FALSE,"MAT96";#N/A,#N/A,FALSE,"FANDA96";#N/A,#N/A,FALSE,"INTRAN96";#N/A,#N/A,FALSE,"NAA9697";#N/A,#N/A,FALSE,"ECWEBB";#N/A,#N/A,FALSE,"MFT96";#N/A,#N/A,FALSE,"CTrecon"}</definedName>
    <definedName name="ASDF_3_1_1_2" hidden="1">{#N/A,#N/A,FALSE,"TMCOMP96";#N/A,#N/A,FALSE,"MAT96";#N/A,#N/A,FALSE,"FANDA96";#N/A,#N/A,FALSE,"INTRAN96";#N/A,#N/A,FALSE,"NAA9697";#N/A,#N/A,FALSE,"ECWEBB";#N/A,#N/A,FALSE,"MFT96";#N/A,#N/A,FALSE,"CTrecon"}</definedName>
    <definedName name="ASDF_3_1_2" hidden="1">{#N/A,#N/A,FALSE,"TMCOMP96";#N/A,#N/A,FALSE,"MAT96";#N/A,#N/A,FALSE,"FANDA96";#N/A,#N/A,FALSE,"INTRAN96";#N/A,#N/A,FALSE,"NAA9697";#N/A,#N/A,FALSE,"ECWEBB";#N/A,#N/A,FALSE,"MFT96";#N/A,#N/A,FALSE,"CTrecon"}</definedName>
    <definedName name="ASDF_3_1_3" hidden="1">{#N/A,#N/A,FALSE,"TMCOMP96";#N/A,#N/A,FALSE,"MAT96";#N/A,#N/A,FALSE,"FANDA96";#N/A,#N/A,FALSE,"INTRAN96";#N/A,#N/A,FALSE,"NAA9697";#N/A,#N/A,FALSE,"ECWEBB";#N/A,#N/A,FALSE,"MFT96";#N/A,#N/A,FALSE,"CTrecon"}</definedName>
    <definedName name="ASDF_3_1_4" hidden="1">{#N/A,#N/A,FALSE,"TMCOMP96";#N/A,#N/A,FALSE,"MAT96";#N/A,#N/A,FALSE,"FANDA96";#N/A,#N/A,FALSE,"INTRAN96";#N/A,#N/A,FALSE,"NAA9697";#N/A,#N/A,FALSE,"ECWEBB";#N/A,#N/A,FALSE,"MFT96";#N/A,#N/A,FALSE,"CTrecon"}</definedName>
    <definedName name="ASDF_3_1_5" hidden="1">{#N/A,#N/A,FALSE,"TMCOMP96";#N/A,#N/A,FALSE,"MAT96";#N/A,#N/A,FALSE,"FANDA96";#N/A,#N/A,FALSE,"INTRAN96";#N/A,#N/A,FALSE,"NAA9697";#N/A,#N/A,FALSE,"ECWEBB";#N/A,#N/A,FALSE,"MFT96";#N/A,#N/A,FALSE,"CTrecon"}</definedName>
    <definedName name="ASDF_3_2" hidden="1">{#N/A,#N/A,FALSE,"TMCOMP96";#N/A,#N/A,FALSE,"MAT96";#N/A,#N/A,FALSE,"FANDA96";#N/A,#N/A,FALSE,"INTRAN96";#N/A,#N/A,FALSE,"NAA9697";#N/A,#N/A,FALSE,"ECWEBB";#N/A,#N/A,FALSE,"MFT96";#N/A,#N/A,FALSE,"CTrecon"}</definedName>
    <definedName name="ASDF_3_3" hidden="1">{#N/A,#N/A,FALSE,"TMCOMP96";#N/A,#N/A,FALSE,"MAT96";#N/A,#N/A,FALSE,"FANDA96";#N/A,#N/A,FALSE,"INTRAN96";#N/A,#N/A,FALSE,"NAA9697";#N/A,#N/A,FALSE,"ECWEBB";#N/A,#N/A,FALSE,"MFT96";#N/A,#N/A,FALSE,"CTrecon"}</definedName>
    <definedName name="ASDF_3_4" hidden="1">{#N/A,#N/A,FALSE,"TMCOMP96";#N/A,#N/A,FALSE,"MAT96";#N/A,#N/A,FALSE,"FANDA96";#N/A,#N/A,FALSE,"INTRAN96";#N/A,#N/A,FALSE,"NAA9697";#N/A,#N/A,FALSE,"ECWEBB";#N/A,#N/A,FALSE,"MFT96";#N/A,#N/A,FALSE,"CTrecon"}</definedName>
    <definedName name="ASDF_3_5" hidden="1">{#N/A,#N/A,FALSE,"TMCOMP96";#N/A,#N/A,FALSE,"MAT96";#N/A,#N/A,FALSE,"FANDA96";#N/A,#N/A,FALSE,"INTRAN96";#N/A,#N/A,FALSE,"NAA9697";#N/A,#N/A,FALSE,"ECWEBB";#N/A,#N/A,FALSE,"MFT96";#N/A,#N/A,FALSE,"CTrecon"}</definedName>
    <definedName name="ASDF_4" hidden="1">{#N/A,#N/A,FALSE,"TMCOMP96";#N/A,#N/A,FALSE,"MAT96";#N/A,#N/A,FALSE,"FANDA96";#N/A,#N/A,FALSE,"INTRAN96";#N/A,#N/A,FALSE,"NAA9697";#N/A,#N/A,FALSE,"ECWEBB";#N/A,#N/A,FALSE,"MFT96";#N/A,#N/A,FALSE,"CTrecon"}</definedName>
    <definedName name="ASDF_4_1" hidden="1">{#N/A,#N/A,FALSE,"TMCOMP96";#N/A,#N/A,FALSE,"MAT96";#N/A,#N/A,FALSE,"FANDA96";#N/A,#N/A,FALSE,"INTRAN96";#N/A,#N/A,FALSE,"NAA9697";#N/A,#N/A,FALSE,"ECWEBB";#N/A,#N/A,FALSE,"MFT96";#N/A,#N/A,FALSE,"CTrecon"}</definedName>
    <definedName name="ASDF_4_1_1" hidden="1">{#N/A,#N/A,FALSE,"TMCOMP96";#N/A,#N/A,FALSE,"MAT96";#N/A,#N/A,FALSE,"FANDA96";#N/A,#N/A,FALSE,"INTRAN96";#N/A,#N/A,FALSE,"NAA9697";#N/A,#N/A,FALSE,"ECWEBB";#N/A,#N/A,FALSE,"MFT96";#N/A,#N/A,FALSE,"CTrecon"}</definedName>
    <definedName name="ASDF_4_1_1_1" hidden="1">{#N/A,#N/A,FALSE,"TMCOMP96";#N/A,#N/A,FALSE,"MAT96";#N/A,#N/A,FALSE,"FANDA96";#N/A,#N/A,FALSE,"INTRAN96";#N/A,#N/A,FALSE,"NAA9697";#N/A,#N/A,FALSE,"ECWEBB";#N/A,#N/A,FALSE,"MFT96";#N/A,#N/A,FALSE,"CTrecon"}</definedName>
    <definedName name="ASDF_4_1_1_2" hidden="1">{#N/A,#N/A,FALSE,"TMCOMP96";#N/A,#N/A,FALSE,"MAT96";#N/A,#N/A,FALSE,"FANDA96";#N/A,#N/A,FALSE,"INTRAN96";#N/A,#N/A,FALSE,"NAA9697";#N/A,#N/A,FALSE,"ECWEBB";#N/A,#N/A,FALSE,"MFT96";#N/A,#N/A,FALSE,"CTrecon"}</definedName>
    <definedName name="ASDF_4_1_2" hidden="1">{#N/A,#N/A,FALSE,"TMCOMP96";#N/A,#N/A,FALSE,"MAT96";#N/A,#N/A,FALSE,"FANDA96";#N/A,#N/A,FALSE,"INTRAN96";#N/A,#N/A,FALSE,"NAA9697";#N/A,#N/A,FALSE,"ECWEBB";#N/A,#N/A,FALSE,"MFT96";#N/A,#N/A,FALSE,"CTrecon"}</definedName>
    <definedName name="ASDF_4_1_3" hidden="1">{#N/A,#N/A,FALSE,"TMCOMP96";#N/A,#N/A,FALSE,"MAT96";#N/A,#N/A,FALSE,"FANDA96";#N/A,#N/A,FALSE,"INTRAN96";#N/A,#N/A,FALSE,"NAA9697";#N/A,#N/A,FALSE,"ECWEBB";#N/A,#N/A,FALSE,"MFT96";#N/A,#N/A,FALSE,"CTrecon"}</definedName>
    <definedName name="ASDF_4_1_4" hidden="1">{#N/A,#N/A,FALSE,"TMCOMP96";#N/A,#N/A,FALSE,"MAT96";#N/A,#N/A,FALSE,"FANDA96";#N/A,#N/A,FALSE,"INTRAN96";#N/A,#N/A,FALSE,"NAA9697";#N/A,#N/A,FALSE,"ECWEBB";#N/A,#N/A,FALSE,"MFT96";#N/A,#N/A,FALSE,"CTrecon"}</definedName>
    <definedName name="ASDF_4_1_5" hidden="1">{#N/A,#N/A,FALSE,"TMCOMP96";#N/A,#N/A,FALSE,"MAT96";#N/A,#N/A,FALSE,"FANDA96";#N/A,#N/A,FALSE,"INTRAN96";#N/A,#N/A,FALSE,"NAA9697";#N/A,#N/A,FALSE,"ECWEBB";#N/A,#N/A,FALSE,"MFT96";#N/A,#N/A,FALSE,"CTrecon"}</definedName>
    <definedName name="ASDF_4_2" hidden="1">{#N/A,#N/A,FALSE,"TMCOMP96";#N/A,#N/A,FALSE,"MAT96";#N/A,#N/A,FALSE,"FANDA96";#N/A,#N/A,FALSE,"INTRAN96";#N/A,#N/A,FALSE,"NAA9697";#N/A,#N/A,FALSE,"ECWEBB";#N/A,#N/A,FALSE,"MFT96";#N/A,#N/A,FALSE,"CTrecon"}</definedName>
    <definedName name="ASDF_4_3" hidden="1">{#N/A,#N/A,FALSE,"TMCOMP96";#N/A,#N/A,FALSE,"MAT96";#N/A,#N/A,FALSE,"FANDA96";#N/A,#N/A,FALSE,"INTRAN96";#N/A,#N/A,FALSE,"NAA9697";#N/A,#N/A,FALSE,"ECWEBB";#N/A,#N/A,FALSE,"MFT96";#N/A,#N/A,FALSE,"CTrecon"}</definedName>
    <definedName name="ASDF_4_4" hidden="1">{#N/A,#N/A,FALSE,"TMCOMP96";#N/A,#N/A,FALSE,"MAT96";#N/A,#N/A,FALSE,"FANDA96";#N/A,#N/A,FALSE,"INTRAN96";#N/A,#N/A,FALSE,"NAA9697";#N/A,#N/A,FALSE,"ECWEBB";#N/A,#N/A,FALSE,"MFT96";#N/A,#N/A,FALSE,"CTrecon"}</definedName>
    <definedName name="ASDF_4_5" hidden="1">{#N/A,#N/A,FALSE,"TMCOMP96";#N/A,#N/A,FALSE,"MAT96";#N/A,#N/A,FALSE,"FANDA96";#N/A,#N/A,FALSE,"INTRAN96";#N/A,#N/A,FALSE,"NAA9697";#N/A,#N/A,FALSE,"ECWEBB";#N/A,#N/A,FALSE,"MFT96";#N/A,#N/A,FALSE,"CTrecon"}</definedName>
    <definedName name="ASDF_5" hidden="1">{#N/A,#N/A,FALSE,"TMCOMP96";#N/A,#N/A,FALSE,"MAT96";#N/A,#N/A,FALSE,"FANDA96";#N/A,#N/A,FALSE,"INTRAN96";#N/A,#N/A,FALSE,"NAA9697";#N/A,#N/A,FALSE,"ECWEBB";#N/A,#N/A,FALSE,"MFT96";#N/A,#N/A,FALSE,"CTrecon"}</definedName>
    <definedName name="ASDF_5_1" hidden="1">{#N/A,#N/A,FALSE,"TMCOMP96";#N/A,#N/A,FALSE,"MAT96";#N/A,#N/A,FALSE,"FANDA96";#N/A,#N/A,FALSE,"INTRAN96";#N/A,#N/A,FALSE,"NAA9697";#N/A,#N/A,FALSE,"ECWEBB";#N/A,#N/A,FALSE,"MFT96";#N/A,#N/A,FALSE,"CTrecon"}</definedName>
    <definedName name="ASDF_5_1_1" hidden="1">{#N/A,#N/A,FALSE,"TMCOMP96";#N/A,#N/A,FALSE,"MAT96";#N/A,#N/A,FALSE,"FANDA96";#N/A,#N/A,FALSE,"INTRAN96";#N/A,#N/A,FALSE,"NAA9697";#N/A,#N/A,FALSE,"ECWEBB";#N/A,#N/A,FALSE,"MFT96";#N/A,#N/A,FALSE,"CTrecon"}</definedName>
    <definedName name="ASDF_5_1_1_1" hidden="1">{#N/A,#N/A,FALSE,"TMCOMP96";#N/A,#N/A,FALSE,"MAT96";#N/A,#N/A,FALSE,"FANDA96";#N/A,#N/A,FALSE,"INTRAN96";#N/A,#N/A,FALSE,"NAA9697";#N/A,#N/A,FALSE,"ECWEBB";#N/A,#N/A,FALSE,"MFT96";#N/A,#N/A,FALSE,"CTrecon"}</definedName>
    <definedName name="ASDF_5_1_1_2" hidden="1">{#N/A,#N/A,FALSE,"TMCOMP96";#N/A,#N/A,FALSE,"MAT96";#N/A,#N/A,FALSE,"FANDA96";#N/A,#N/A,FALSE,"INTRAN96";#N/A,#N/A,FALSE,"NAA9697";#N/A,#N/A,FALSE,"ECWEBB";#N/A,#N/A,FALSE,"MFT96";#N/A,#N/A,FALSE,"CTrecon"}</definedName>
    <definedName name="ASDF_5_1_2" hidden="1">{#N/A,#N/A,FALSE,"TMCOMP96";#N/A,#N/A,FALSE,"MAT96";#N/A,#N/A,FALSE,"FANDA96";#N/A,#N/A,FALSE,"INTRAN96";#N/A,#N/A,FALSE,"NAA9697";#N/A,#N/A,FALSE,"ECWEBB";#N/A,#N/A,FALSE,"MFT96";#N/A,#N/A,FALSE,"CTrecon"}</definedName>
    <definedName name="ASDF_5_1_3" hidden="1">{#N/A,#N/A,FALSE,"TMCOMP96";#N/A,#N/A,FALSE,"MAT96";#N/A,#N/A,FALSE,"FANDA96";#N/A,#N/A,FALSE,"INTRAN96";#N/A,#N/A,FALSE,"NAA9697";#N/A,#N/A,FALSE,"ECWEBB";#N/A,#N/A,FALSE,"MFT96";#N/A,#N/A,FALSE,"CTrecon"}</definedName>
    <definedName name="ASDF_5_1_4" hidden="1">{#N/A,#N/A,FALSE,"TMCOMP96";#N/A,#N/A,FALSE,"MAT96";#N/A,#N/A,FALSE,"FANDA96";#N/A,#N/A,FALSE,"INTRAN96";#N/A,#N/A,FALSE,"NAA9697";#N/A,#N/A,FALSE,"ECWEBB";#N/A,#N/A,FALSE,"MFT96";#N/A,#N/A,FALSE,"CTrecon"}</definedName>
    <definedName name="ASDF_5_1_5" hidden="1">{#N/A,#N/A,FALSE,"TMCOMP96";#N/A,#N/A,FALSE,"MAT96";#N/A,#N/A,FALSE,"FANDA96";#N/A,#N/A,FALSE,"INTRAN96";#N/A,#N/A,FALSE,"NAA9697";#N/A,#N/A,FALSE,"ECWEBB";#N/A,#N/A,FALSE,"MFT96";#N/A,#N/A,FALSE,"CTrecon"}</definedName>
    <definedName name="ASDF_5_2" hidden="1">{#N/A,#N/A,FALSE,"TMCOMP96";#N/A,#N/A,FALSE,"MAT96";#N/A,#N/A,FALSE,"FANDA96";#N/A,#N/A,FALSE,"INTRAN96";#N/A,#N/A,FALSE,"NAA9697";#N/A,#N/A,FALSE,"ECWEBB";#N/A,#N/A,FALSE,"MFT96";#N/A,#N/A,FALSE,"CTrecon"}</definedName>
    <definedName name="ASDF_5_3" hidden="1">{#N/A,#N/A,FALSE,"TMCOMP96";#N/A,#N/A,FALSE,"MAT96";#N/A,#N/A,FALSE,"FANDA96";#N/A,#N/A,FALSE,"INTRAN96";#N/A,#N/A,FALSE,"NAA9697";#N/A,#N/A,FALSE,"ECWEBB";#N/A,#N/A,FALSE,"MFT96";#N/A,#N/A,FALSE,"CTrecon"}</definedName>
    <definedName name="ASDF_5_4" hidden="1">{#N/A,#N/A,FALSE,"TMCOMP96";#N/A,#N/A,FALSE,"MAT96";#N/A,#N/A,FALSE,"FANDA96";#N/A,#N/A,FALSE,"INTRAN96";#N/A,#N/A,FALSE,"NAA9697";#N/A,#N/A,FALSE,"ECWEBB";#N/A,#N/A,FALSE,"MFT96";#N/A,#N/A,FALSE,"CTrecon"}</definedName>
    <definedName name="ASDF_5_5" hidden="1">{#N/A,#N/A,FALSE,"TMCOMP96";#N/A,#N/A,FALSE,"MAT96";#N/A,#N/A,FALSE,"FANDA96";#N/A,#N/A,FALSE,"INTRAN96";#N/A,#N/A,FALSE,"NAA9697";#N/A,#N/A,FALSE,"ECWEBB";#N/A,#N/A,FALSE,"MFT96";#N/A,#N/A,FALSE,"CTrecon"}</definedName>
    <definedName name="ASDFA" hidden="1">{#N/A,#N/A,FALSE,"TMCOMP96";#N/A,#N/A,FALSE,"MAT96";#N/A,#N/A,FALSE,"FANDA96";#N/A,#N/A,FALSE,"INTRAN96";#N/A,#N/A,FALSE,"NAA9697";#N/A,#N/A,FALSE,"ECWEBB";#N/A,#N/A,FALSE,"MFT96";#N/A,#N/A,FALSE,"CTrecon"}</definedName>
    <definedName name="ASDFA_1" hidden="1">{#N/A,#N/A,FALSE,"TMCOMP96";#N/A,#N/A,FALSE,"MAT96";#N/A,#N/A,FALSE,"FANDA96";#N/A,#N/A,FALSE,"INTRAN96";#N/A,#N/A,FALSE,"NAA9697";#N/A,#N/A,FALSE,"ECWEBB";#N/A,#N/A,FALSE,"MFT96";#N/A,#N/A,FALSE,"CTrecon"}</definedName>
    <definedName name="ASDFA_1_1" hidden="1">{#N/A,#N/A,FALSE,"TMCOMP96";#N/A,#N/A,FALSE,"MAT96";#N/A,#N/A,FALSE,"FANDA96";#N/A,#N/A,FALSE,"INTRAN96";#N/A,#N/A,FALSE,"NAA9697";#N/A,#N/A,FALSE,"ECWEBB";#N/A,#N/A,FALSE,"MFT96";#N/A,#N/A,FALSE,"CTrecon"}</definedName>
    <definedName name="ASDFA_1_1_1" hidden="1">{#N/A,#N/A,FALSE,"TMCOMP96";#N/A,#N/A,FALSE,"MAT96";#N/A,#N/A,FALSE,"FANDA96";#N/A,#N/A,FALSE,"INTRAN96";#N/A,#N/A,FALSE,"NAA9697";#N/A,#N/A,FALSE,"ECWEBB";#N/A,#N/A,FALSE,"MFT96";#N/A,#N/A,FALSE,"CTrecon"}</definedName>
    <definedName name="ASDFA_1_1_1_1" hidden="1">{#N/A,#N/A,FALSE,"TMCOMP96";#N/A,#N/A,FALSE,"MAT96";#N/A,#N/A,FALSE,"FANDA96";#N/A,#N/A,FALSE,"INTRAN96";#N/A,#N/A,FALSE,"NAA9697";#N/A,#N/A,FALSE,"ECWEBB";#N/A,#N/A,FALSE,"MFT96";#N/A,#N/A,FALSE,"CTrecon"}</definedName>
    <definedName name="ASDFA_1_1_1_1_1" hidden="1">{#N/A,#N/A,FALSE,"TMCOMP96";#N/A,#N/A,FALSE,"MAT96";#N/A,#N/A,FALSE,"FANDA96";#N/A,#N/A,FALSE,"INTRAN96";#N/A,#N/A,FALSE,"NAA9697";#N/A,#N/A,FALSE,"ECWEBB";#N/A,#N/A,FALSE,"MFT96";#N/A,#N/A,FALSE,"CTrecon"}</definedName>
    <definedName name="ASDFA_1_1_1_1_2" hidden="1">{#N/A,#N/A,FALSE,"TMCOMP96";#N/A,#N/A,FALSE,"MAT96";#N/A,#N/A,FALSE,"FANDA96";#N/A,#N/A,FALSE,"INTRAN96";#N/A,#N/A,FALSE,"NAA9697";#N/A,#N/A,FALSE,"ECWEBB";#N/A,#N/A,FALSE,"MFT96";#N/A,#N/A,FALSE,"CTrecon"}</definedName>
    <definedName name="ASDFA_1_1_1_2" hidden="1">{#N/A,#N/A,FALSE,"TMCOMP96";#N/A,#N/A,FALSE,"MAT96";#N/A,#N/A,FALSE,"FANDA96";#N/A,#N/A,FALSE,"INTRAN96";#N/A,#N/A,FALSE,"NAA9697";#N/A,#N/A,FALSE,"ECWEBB";#N/A,#N/A,FALSE,"MFT96";#N/A,#N/A,FALSE,"CTrecon"}</definedName>
    <definedName name="ASDFA_1_1_1_3" hidden="1">{#N/A,#N/A,FALSE,"TMCOMP96";#N/A,#N/A,FALSE,"MAT96";#N/A,#N/A,FALSE,"FANDA96";#N/A,#N/A,FALSE,"INTRAN96";#N/A,#N/A,FALSE,"NAA9697";#N/A,#N/A,FALSE,"ECWEBB";#N/A,#N/A,FALSE,"MFT96";#N/A,#N/A,FALSE,"CTrecon"}</definedName>
    <definedName name="ASDFA_1_1_1_4" hidden="1">{#N/A,#N/A,FALSE,"TMCOMP96";#N/A,#N/A,FALSE,"MAT96";#N/A,#N/A,FALSE,"FANDA96";#N/A,#N/A,FALSE,"INTRAN96";#N/A,#N/A,FALSE,"NAA9697";#N/A,#N/A,FALSE,"ECWEBB";#N/A,#N/A,FALSE,"MFT96";#N/A,#N/A,FALSE,"CTrecon"}</definedName>
    <definedName name="ASDFA_1_1_1_5" hidden="1">{#N/A,#N/A,FALSE,"TMCOMP96";#N/A,#N/A,FALSE,"MAT96";#N/A,#N/A,FALSE,"FANDA96";#N/A,#N/A,FALSE,"INTRAN96";#N/A,#N/A,FALSE,"NAA9697";#N/A,#N/A,FALSE,"ECWEBB";#N/A,#N/A,FALSE,"MFT96";#N/A,#N/A,FALSE,"CTrecon"}</definedName>
    <definedName name="ASDFA_1_1_2" hidden="1">{#N/A,#N/A,FALSE,"TMCOMP96";#N/A,#N/A,FALSE,"MAT96";#N/A,#N/A,FALSE,"FANDA96";#N/A,#N/A,FALSE,"INTRAN96";#N/A,#N/A,FALSE,"NAA9697";#N/A,#N/A,FALSE,"ECWEBB";#N/A,#N/A,FALSE,"MFT96";#N/A,#N/A,FALSE,"CTrecon"}</definedName>
    <definedName name="ASDFA_1_1_3" hidden="1">{#N/A,#N/A,FALSE,"TMCOMP96";#N/A,#N/A,FALSE,"MAT96";#N/A,#N/A,FALSE,"FANDA96";#N/A,#N/A,FALSE,"INTRAN96";#N/A,#N/A,FALSE,"NAA9697";#N/A,#N/A,FALSE,"ECWEBB";#N/A,#N/A,FALSE,"MFT96";#N/A,#N/A,FALSE,"CTrecon"}</definedName>
    <definedName name="ASDFA_1_1_4" hidden="1">{#N/A,#N/A,FALSE,"TMCOMP96";#N/A,#N/A,FALSE,"MAT96";#N/A,#N/A,FALSE,"FANDA96";#N/A,#N/A,FALSE,"INTRAN96";#N/A,#N/A,FALSE,"NAA9697";#N/A,#N/A,FALSE,"ECWEBB";#N/A,#N/A,FALSE,"MFT96";#N/A,#N/A,FALSE,"CTrecon"}</definedName>
    <definedName name="ASDFA_1_1_5" hidden="1">{#N/A,#N/A,FALSE,"TMCOMP96";#N/A,#N/A,FALSE,"MAT96";#N/A,#N/A,FALSE,"FANDA96";#N/A,#N/A,FALSE,"INTRAN96";#N/A,#N/A,FALSE,"NAA9697";#N/A,#N/A,FALSE,"ECWEBB";#N/A,#N/A,FALSE,"MFT96";#N/A,#N/A,FALSE,"CTrecon"}</definedName>
    <definedName name="ASDFA_1_2" hidden="1">{#N/A,#N/A,FALSE,"TMCOMP96";#N/A,#N/A,FALSE,"MAT96";#N/A,#N/A,FALSE,"FANDA96";#N/A,#N/A,FALSE,"INTRAN96";#N/A,#N/A,FALSE,"NAA9697";#N/A,#N/A,FALSE,"ECWEBB";#N/A,#N/A,FALSE,"MFT96";#N/A,#N/A,FALSE,"CTrecon"}</definedName>
    <definedName name="ASDFA_1_2_1" hidden="1">{#N/A,#N/A,FALSE,"TMCOMP96";#N/A,#N/A,FALSE,"MAT96";#N/A,#N/A,FALSE,"FANDA96";#N/A,#N/A,FALSE,"INTRAN96";#N/A,#N/A,FALSE,"NAA9697";#N/A,#N/A,FALSE,"ECWEBB";#N/A,#N/A,FALSE,"MFT96";#N/A,#N/A,FALSE,"CTrecon"}</definedName>
    <definedName name="ASDFA_1_2_1_1" hidden="1">{#N/A,#N/A,FALSE,"TMCOMP96";#N/A,#N/A,FALSE,"MAT96";#N/A,#N/A,FALSE,"FANDA96";#N/A,#N/A,FALSE,"INTRAN96";#N/A,#N/A,FALSE,"NAA9697";#N/A,#N/A,FALSE,"ECWEBB";#N/A,#N/A,FALSE,"MFT96";#N/A,#N/A,FALSE,"CTrecon"}</definedName>
    <definedName name="ASDFA_1_2_1_1_1" hidden="1">{#N/A,#N/A,FALSE,"TMCOMP96";#N/A,#N/A,FALSE,"MAT96";#N/A,#N/A,FALSE,"FANDA96";#N/A,#N/A,FALSE,"INTRAN96";#N/A,#N/A,FALSE,"NAA9697";#N/A,#N/A,FALSE,"ECWEBB";#N/A,#N/A,FALSE,"MFT96";#N/A,#N/A,FALSE,"CTrecon"}</definedName>
    <definedName name="ASDFA_1_2_1_1_2" hidden="1">{#N/A,#N/A,FALSE,"TMCOMP96";#N/A,#N/A,FALSE,"MAT96";#N/A,#N/A,FALSE,"FANDA96";#N/A,#N/A,FALSE,"INTRAN96";#N/A,#N/A,FALSE,"NAA9697";#N/A,#N/A,FALSE,"ECWEBB";#N/A,#N/A,FALSE,"MFT96";#N/A,#N/A,FALSE,"CTrecon"}</definedName>
    <definedName name="ASDFA_1_2_1_2" hidden="1">{#N/A,#N/A,FALSE,"TMCOMP96";#N/A,#N/A,FALSE,"MAT96";#N/A,#N/A,FALSE,"FANDA96";#N/A,#N/A,FALSE,"INTRAN96";#N/A,#N/A,FALSE,"NAA9697";#N/A,#N/A,FALSE,"ECWEBB";#N/A,#N/A,FALSE,"MFT96";#N/A,#N/A,FALSE,"CTrecon"}</definedName>
    <definedName name="ASDFA_1_2_1_3" hidden="1">{#N/A,#N/A,FALSE,"TMCOMP96";#N/A,#N/A,FALSE,"MAT96";#N/A,#N/A,FALSE,"FANDA96";#N/A,#N/A,FALSE,"INTRAN96";#N/A,#N/A,FALSE,"NAA9697";#N/A,#N/A,FALSE,"ECWEBB";#N/A,#N/A,FALSE,"MFT96";#N/A,#N/A,FALSE,"CTrecon"}</definedName>
    <definedName name="ASDFA_1_2_1_4" hidden="1">{#N/A,#N/A,FALSE,"TMCOMP96";#N/A,#N/A,FALSE,"MAT96";#N/A,#N/A,FALSE,"FANDA96";#N/A,#N/A,FALSE,"INTRAN96";#N/A,#N/A,FALSE,"NAA9697";#N/A,#N/A,FALSE,"ECWEBB";#N/A,#N/A,FALSE,"MFT96";#N/A,#N/A,FALSE,"CTrecon"}</definedName>
    <definedName name="ASDFA_1_2_1_5" hidden="1">{#N/A,#N/A,FALSE,"TMCOMP96";#N/A,#N/A,FALSE,"MAT96";#N/A,#N/A,FALSE,"FANDA96";#N/A,#N/A,FALSE,"INTRAN96";#N/A,#N/A,FALSE,"NAA9697";#N/A,#N/A,FALSE,"ECWEBB";#N/A,#N/A,FALSE,"MFT96";#N/A,#N/A,FALSE,"CTrecon"}</definedName>
    <definedName name="ASDFA_1_2_2" hidden="1">{#N/A,#N/A,FALSE,"TMCOMP96";#N/A,#N/A,FALSE,"MAT96";#N/A,#N/A,FALSE,"FANDA96";#N/A,#N/A,FALSE,"INTRAN96";#N/A,#N/A,FALSE,"NAA9697";#N/A,#N/A,FALSE,"ECWEBB";#N/A,#N/A,FALSE,"MFT96";#N/A,#N/A,FALSE,"CTrecon"}</definedName>
    <definedName name="ASDFA_1_2_3" hidden="1">{#N/A,#N/A,FALSE,"TMCOMP96";#N/A,#N/A,FALSE,"MAT96";#N/A,#N/A,FALSE,"FANDA96";#N/A,#N/A,FALSE,"INTRAN96";#N/A,#N/A,FALSE,"NAA9697";#N/A,#N/A,FALSE,"ECWEBB";#N/A,#N/A,FALSE,"MFT96";#N/A,#N/A,FALSE,"CTrecon"}</definedName>
    <definedName name="ASDFA_1_2_4" hidden="1">{#N/A,#N/A,FALSE,"TMCOMP96";#N/A,#N/A,FALSE,"MAT96";#N/A,#N/A,FALSE,"FANDA96";#N/A,#N/A,FALSE,"INTRAN96";#N/A,#N/A,FALSE,"NAA9697";#N/A,#N/A,FALSE,"ECWEBB";#N/A,#N/A,FALSE,"MFT96";#N/A,#N/A,FALSE,"CTrecon"}</definedName>
    <definedName name="ASDFA_1_2_5" hidden="1">{#N/A,#N/A,FALSE,"TMCOMP96";#N/A,#N/A,FALSE,"MAT96";#N/A,#N/A,FALSE,"FANDA96";#N/A,#N/A,FALSE,"INTRAN96";#N/A,#N/A,FALSE,"NAA9697";#N/A,#N/A,FALSE,"ECWEBB";#N/A,#N/A,FALSE,"MFT96";#N/A,#N/A,FALSE,"CTrecon"}</definedName>
    <definedName name="ASDFA_1_3" hidden="1">{#N/A,#N/A,FALSE,"TMCOMP96";#N/A,#N/A,FALSE,"MAT96";#N/A,#N/A,FALSE,"FANDA96";#N/A,#N/A,FALSE,"INTRAN96";#N/A,#N/A,FALSE,"NAA9697";#N/A,#N/A,FALSE,"ECWEBB";#N/A,#N/A,FALSE,"MFT96";#N/A,#N/A,FALSE,"CTrecon"}</definedName>
    <definedName name="ASDFA_1_3_1" hidden="1">{#N/A,#N/A,FALSE,"TMCOMP96";#N/A,#N/A,FALSE,"MAT96";#N/A,#N/A,FALSE,"FANDA96";#N/A,#N/A,FALSE,"INTRAN96";#N/A,#N/A,FALSE,"NAA9697";#N/A,#N/A,FALSE,"ECWEBB";#N/A,#N/A,FALSE,"MFT96";#N/A,#N/A,FALSE,"CTrecon"}</definedName>
    <definedName name="ASDFA_1_3_1_1" hidden="1">{#N/A,#N/A,FALSE,"TMCOMP96";#N/A,#N/A,FALSE,"MAT96";#N/A,#N/A,FALSE,"FANDA96";#N/A,#N/A,FALSE,"INTRAN96";#N/A,#N/A,FALSE,"NAA9697";#N/A,#N/A,FALSE,"ECWEBB";#N/A,#N/A,FALSE,"MFT96";#N/A,#N/A,FALSE,"CTrecon"}</definedName>
    <definedName name="ASDFA_1_3_1_1_1" hidden="1">{#N/A,#N/A,FALSE,"TMCOMP96";#N/A,#N/A,FALSE,"MAT96";#N/A,#N/A,FALSE,"FANDA96";#N/A,#N/A,FALSE,"INTRAN96";#N/A,#N/A,FALSE,"NAA9697";#N/A,#N/A,FALSE,"ECWEBB";#N/A,#N/A,FALSE,"MFT96";#N/A,#N/A,FALSE,"CTrecon"}</definedName>
    <definedName name="ASDFA_1_3_1_1_2" hidden="1">{#N/A,#N/A,FALSE,"TMCOMP96";#N/A,#N/A,FALSE,"MAT96";#N/A,#N/A,FALSE,"FANDA96";#N/A,#N/A,FALSE,"INTRAN96";#N/A,#N/A,FALSE,"NAA9697";#N/A,#N/A,FALSE,"ECWEBB";#N/A,#N/A,FALSE,"MFT96";#N/A,#N/A,FALSE,"CTrecon"}</definedName>
    <definedName name="ASDFA_1_3_1_2" hidden="1">{#N/A,#N/A,FALSE,"TMCOMP96";#N/A,#N/A,FALSE,"MAT96";#N/A,#N/A,FALSE,"FANDA96";#N/A,#N/A,FALSE,"INTRAN96";#N/A,#N/A,FALSE,"NAA9697";#N/A,#N/A,FALSE,"ECWEBB";#N/A,#N/A,FALSE,"MFT96";#N/A,#N/A,FALSE,"CTrecon"}</definedName>
    <definedName name="ASDFA_1_3_1_3" hidden="1">{#N/A,#N/A,FALSE,"TMCOMP96";#N/A,#N/A,FALSE,"MAT96";#N/A,#N/A,FALSE,"FANDA96";#N/A,#N/A,FALSE,"INTRAN96";#N/A,#N/A,FALSE,"NAA9697";#N/A,#N/A,FALSE,"ECWEBB";#N/A,#N/A,FALSE,"MFT96";#N/A,#N/A,FALSE,"CTrecon"}</definedName>
    <definedName name="ASDFA_1_3_1_4" hidden="1">{#N/A,#N/A,FALSE,"TMCOMP96";#N/A,#N/A,FALSE,"MAT96";#N/A,#N/A,FALSE,"FANDA96";#N/A,#N/A,FALSE,"INTRAN96";#N/A,#N/A,FALSE,"NAA9697";#N/A,#N/A,FALSE,"ECWEBB";#N/A,#N/A,FALSE,"MFT96";#N/A,#N/A,FALSE,"CTrecon"}</definedName>
    <definedName name="ASDFA_1_3_1_5" hidden="1">{#N/A,#N/A,FALSE,"TMCOMP96";#N/A,#N/A,FALSE,"MAT96";#N/A,#N/A,FALSE,"FANDA96";#N/A,#N/A,FALSE,"INTRAN96";#N/A,#N/A,FALSE,"NAA9697";#N/A,#N/A,FALSE,"ECWEBB";#N/A,#N/A,FALSE,"MFT96";#N/A,#N/A,FALSE,"CTrecon"}</definedName>
    <definedName name="ASDFA_1_3_2" hidden="1">{#N/A,#N/A,FALSE,"TMCOMP96";#N/A,#N/A,FALSE,"MAT96";#N/A,#N/A,FALSE,"FANDA96";#N/A,#N/A,FALSE,"INTRAN96";#N/A,#N/A,FALSE,"NAA9697";#N/A,#N/A,FALSE,"ECWEBB";#N/A,#N/A,FALSE,"MFT96";#N/A,#N/A,FALSE,"CTrecon"}</definedName>
    <definedName name="ASDFA_1_3_3" hidden="1">{#N/A,#N/A,FALSE,"TMCOMP96";#N/A,#N/A,FALSE,"MAT96";#N/A,#N/A,FALSE,"FANDA96";#N/A,#N/A,FALSE,"INTRAN96";#N/A,#N/A,FALSE,"NAA9697";#N/A,#N/A,FALSE,"ECWEBB";#N/A,#N/A,FALSE,"MFT96";#N/A,#N/A,FALSE,"CTrecon"}</definedName>
    <definedName name="ASDFA_1_3_4" hidden="1">{#N/A,#N/A,FALSE,"TMCOMP96";#N/A,#N/A,FALSE,"MAT96";#N/A,#N/A,FALSE,"FANDA96";#N/A,#N/A,FALSE,"INTRAN96";#N/A,#N/A,FALSE,"NAA9697";#N/A,#N/A,FALSE,"ECWEBB";#N/A,#N/A,FALSE,"MFT96";#N/A,#N/A,FALSE,"CTrecon"}</definedName>
    <definedName name="ASDFA_1_3_5" hidden="1">{#N/A,#N/A,FALSE,"TMCOMP96";#N/A,#N/A,FALSE,"MAT96";#N/A,#N/A,FALSE,"FANDA96";#N/A,#N/A,FALSE,"INTRAN96";#N/A,#N/A,FALSE,"NAA9697";#N/A,#N/A,FALSE,"ECWEBB";#N/A,#N/A,FALSE,"MFT96";#N/A,#N/A,FALSE,"CTrecon"}</definedName>
    <definedName name="ASDFA_1_4" hidden="1">{#N/A,#N/A,FALSE,"TMCOMP96";#N/A,#N/A,FALSE,"MAT96";#N/A,#N/A,FALSE,"FANDA96";#N/A,#N/A,FALSE,"INTRAN96";#N/A,#N/A,FALSE,"NAA9697";#N/A,#N/A,FALSE,"ECWEBB";#N/A,#N/A,FALSE,"MFT96";#N/A,#N/A,FALSE,"CTrecon"}</definedName>
    <definedName name="ASDFA_1_4_1" hidden="1">{#N/A,#N/A,FALSE,"TMCOMP96";#N/A,#N/A,FALSE,"MAT96";#N/A,#N/A,FALSE,"FANDA96";#N/A,#N/A,FALSE,"INTRAN96";#N/A,#N/A,FALSE,"NAA9697";#N/A,#N/A,FALSE,"ECWEBB";#N/A,#N/A,FALSE,"MFT96";#N/A,#N/A,FALSE,"CTrecon"}</definedName>
    <definedName name="ASDFA_1_4_1_1" hidden="1">{#N/A,#N/A,FALSE,"TMCOMP96";#N/A,#N/A,FALSE,"MAT96";#N/A,#N/A,FALSE,"FANDA96";#N/A,#N/A,FALSE,"INTRAN96";#N/A,#N/A,FALSE,"NAA9697";#N/A,#N/A,FALSE,"ECWEBB";#N/A,#N/A,FALSE,"MFT96";#N/A,#N/A,FALSE,"CTrecon"}</definedName>
    <definedName name="ASDFA_1_4_1_2" hidden="1">{#N/A,#N/A,FALSE,"TMCOMP96";#N/A,#N/A,FALSE,"MAT96";#N/A,#N/A,FALSE,"FANDA96";#N/A,#N/A,FALSE,"INTRAN96";#N/A,#N/A,FALSE,"NAA9697";#N/A,#N/A,FALSE,"ECWEBB";#N/A,#N/A,FALSE,"MFT96";#N/A,#N/A,FALSE,"CTrecon"}</definedName>
    <definedName name="ASDFA_1_4_1_3" hidden="1">{#N/A,#N/A,FALSE,"TMCOMP96";#N/A,#N/A,FALSE,"MAT96";#N/A,#N/A,FALSE,"FANDA96";#N/A,#N/A,FALSE,"INTRAN96";#N/A,#N/A,FALSE,"NAA9697";#N/A,#N/A,FALSE,"ECWEBB";#N/A,#N/A,FALSE,"MFT96";#N/A,#N/A,FALSE,"CTrecon"}</definedName>
    <definedName name="ASDFA_1_4_1_4" hidden="1">{#N/A,#N/A,FALSE,"TMCOMP96";#N/A,#N/A,FALSE,"MAT96";#N/A,#N/A,FALSE,"FANDA96";#N/A,#N/A,FALSE,"INTRAN96";#N/A,#N/A,FALSE,"NAA9697";#N/A,#N/A,FALSE,"ECWEBB";#N/A,#N/A,FALSE,"MFT96";#N/A,#N/A,FALSE,"CTrecon"}</definedName>
    <definedName name="ASDFA_1_4_1_5" hidden="1">{#N/A,#N/A,FALSE,"TMCOMP96";#N/A,#N/A,FALSE,"MAT96";#N/A,#N/A,FALSE,"FANDA96";#N/A,#N/A,FALSE,"INTRAN96";#N/A,#N/A,FALSE,"NAA9697";#N/A,#N/A,FALSE,"ECWEBB";#N/A,#N/A,FALSE,"MFT96";#N/A,#N/A,FALSE,"CTrecon"}</definedName>
    <definedName name="ASDFA_1_4_2" hidden="1">{#N/A,#N/A,FALSE,"TMCOMP96";#N/A,#N/A,FALSE,"MAT96";#N/A,#N/A,FALSE,"FANDA96";#N/A,#N/A,FALSE,"INTRAN96";#N/A,#N/A,FALSE,"NAA9697";#N/A,#N/A,FALSE,"ECWEBB";#N/A,#N/A,FALSE,"MFT96";#N/A,#N/A,FALSE,"CTrecon"}</definedName>
    <definedName name="ASDFA_1_4_3" hidden="1">{#N/A,#N/A,FALSE,"TMCOMP96";#N/A,#N/A,FALSE,"MAT96";#N/A,#N/A,FALSE,"FANDA96";#N/A,#N/A,FALSE,"INTRAN96";#N/A,#N/A,FALSE,"NAA9697";#N/A,#N/A,FALSE,"ECWEBB";#N/A,#N/A,FALSE,"MFT96";#N/A,#N/A,FALSE,"CTrecon"}</definedName>
    <definedName name="ASDFA_1_4_4" hidden="1">{#N/A,#N/A,FALSE,"TMCOMP96";#N/A,#N/A,FALSE,"MAT96";#N/A,#N/A,FALSE,"FANDA96";#N/A,#N/A,FALSE,"INTRAN96";#N/A,#N/A,FALSE,"NAA9697";#N/A,#N/A,FALSE,"ECWEBB";#N/A,#N/A,FALSE,"MFT96";#N/A,#N/A,FALSE,"CTrecon"}</definedName>
    <definedName name="ASDFA_1_4_5" hidden="1">{#N/A,#N/A,FALSE,"TMCOMP96";#N/A,#N/A,FALSE,"MAT96";#N/A,#N/A,FALSE,"FANDA96";#N/A,#N/A,FALSE,"INTRAN96";#N/A,#N/A,FALSE,"NAA9697";#N/A,#N/A,FALSE,"ECWEBB";#N/A,#N/A,FALSE,"MFT96";#N/A,#N/A,FALSE,"CTrecon"}</definedName>
    <definedName name="ASDFA_1_5" hidden="1">{#N/A,#N/A,FALSE,"TMCOMP96";#N/A,#N/A,FALSE,"MAT96";#N/A,#N/A,FALSE,"FANDA96";#N/A,#N/A,FALSE,"INTRAN96";#N/A,#N/A,FALSE,"NAA9697";#N/A,#N/A,FALSE,"ECWEBB";#N/A,#N/A,FALSE,"MFT96";#N/A,#N/A,FALSE,"CTrecon"}</definedName>
    <definedName name="ASDFA_1_5_1" hidden="1">{#N/A,#N/A,FALSE,"TMCOMP96";#N/A,#N/A,FALSE,"MAT96";#N/A,#N/A,FALSE,"FANDA96";#N/A,#N/A,FALSE,"INTRAN96";#N/A,#N/A,FALSE,"NAA9697";#N/A,#N/A,FALSE,"ECWEBB";#N/A,#N/A,FALSE,"MFT96";#N/A,#N/A,FALSE,"CTrecon"}</definedName>
    <definedName name="ASDFA_1_5_2" hidden="1">{#N/A,#N/A,FALSE,"TMCOMP96";#N/A,#N/A,FALSE,"MAT96";#N/A,#N/A,FALSE,"FANDA96";#N/A,#N/A,FALSE,"INTRAN96";#N/A,#N/A,FALSE,"NAA9697";#N/A,#N/A,FALSE,"ECWEBB";#N/A,#N/A,FALSE,"MFT96";#N/A,#N/A,FALSE,"CTrecon"}</definedName>
    <definedName name="ASDFA_1_5_3" hidden="1">{#N/A,#N/A,FALSE,"TMCOMP96";#N/A,#N/A,FALSE,"MAT96";#N/A,#N/A,FALSE,"FANDA96";#N/A,#N/A,FALSE,"INTRAN96";#N/A,#N/A,FALSE,"NAA9697";#N/A,#N/A,FALSE,"ECWEBB";#N/A,#N/A,FALSE,"MFT96";#N/A,#N/A,FALSE,"CTrecon"}</definedName>
    <definedName name="ASDFA_1_5_4" hidden="1">{#N/A,#N/A,FALSE,"TMCOMP96";#N/A,#N/A,FALSE,"MAT96";#N/A,#N/A,FALSE,"FANDA96";#N/A,#N/A,FALSE,"INTRAN96";#N/A,#N/A,FALSE,"NAA9697";#N/A,#N/A,FALSE,"ECWEBB";#N/A,#N/A,FALSE,"MFT96";#N/A,#N/A,FALSE,"CTrecon"}</definedName>
    <definedName name="ASDFA_1_5_5" hidden="1">{#N/A,#N/A,FALSE,"TMCOMP96";#N/A,#N/A,FALSE,"MAT96";#N/A,#N/A,FALSE,"FANDA96";#N/A,#N/A,FALSE,"INTRAN96";#N/A,#N/A,FALSE,"NAA9697";#N/A,#N/A,FALSE,"ECWEBB";#N/A,#N/A,FALSE,"MFT96";#N/A,#N/A,FALSE,"CTrecon"}</definedName>
    <definedName name="ASDFA_2_1" hidden="1">{#N/A,#N/A,FALSE,"TMCOMP96";#N/A,#N/A,FALSE,"MAT96";#N/A,#N/A,FALSE,"FANDA96";#N/A,#N/A,FALSE,"INTRAN96";#N/A,#N/A,FALSE,"NAA9697";#N/A,#N/A,FALSE,"ECWEBB";#N/A,#N/A,FALSE,"MFT96";#N/A,#N/A,FALSE,"CTrecon"}</definedName>
    <definedName name="ASDFA_2_1_1" hidden="1">{#N/A,#N/A,FALSE,"TMCOMP96";#N/A,#N/A,FALSE,"MAT96";#N/A,#N/A,FALSE,"FANDA96";#N/A,#N/A,FALSE,"INTRAN96";#N/A,#N/A,FALSE,"NAA9697";#N/A,#N/A,FALSE,"ECWEBB";#N/A,#N/A,FALSE,"MFT96";#N/A,#N/A,FALSE,"CTrecon"}</definedName>
    <definedName name="ASDFA_2_1_1_1" hidden="1">{#N/A,#N/A,FALSE,"TMCOMP96";#N/A,#N/A,FALSE,"MAT96";#N/A,#N/A,FALSE,"FANDA96";#N/A,#N/A,FALSE,"INTRAN96";#N/A,#N/A,FALSE,"NAA9697";#N/A,#N/A,FALSE,"ECWEBB";#N/A,#N/A,FALSE,"MFT96";#N/A,#N/A,FALSE,"CTrecon"}</definedName>
    <definedName name="ASDFA_2_1_1_2" hidden="1">{#N/A,#N/A,FALSE,"TMCOMP96";#N/A,#N/A,FALSE,"MAT96";#N/A,#N/A,FALSE,"FANDA96";#N/A,#N/A,FALSE,"INTRAN96";#N/A,#N/A,FALSE,"NAA9697";#N/A,#N/A,FALSE,"ECWEBB";#N/A,#N/A,FALSE,"MFT96";#N/A,#N/A,FALSE,"CTrecon"}</definedName>
    <definedName name="ASDFA_2_1_2" hidden="1">{#N/A,#N/A,FALSE,"TMCOMP96";#N/A,#N/A,FALSE,"MAT96";#N/A,#N/A,FALSE,"FANDA96";#N/A,#N/A,FALSE,"INTRAN96";#N/A,#N/A,FALSE,"NAA9697";#N/A,#N/A,FALSE,"ECWEBB";#N/A,#N/A,FALSE,"MFT96";#N/A,#N/A,FALSE,"CTrecon"}</definedName>
    <definedName name="ASDFA_2_1_3" hidden="1">{#N/A,#N/A,FALSE,"TMCOMP96";#N/A,#N/A,FALSE,"MAT96";#N/A,#N/A,FALSE,"FANDA96";#N/A,#N/A,FALSE,"INTRAN96";#N/A,#N/A,FALSE,"NAA9697";#N/A,#N/A,FALSE,"ECWEBB";#N/A,#N/A,FALSE,"MFT96";#N/A,#N/A,FALSE,"CTrecon"}</definedName>
    <definedName name="ASDFA_2_1_4" hidden="1">{#N/A,#N/A,FALSE,"TMCOMP96";#N/A,#N/A,FALSE,"MAT96";#N/A,#N/A,FALSE,"FANDA96";#N/A,#N/A,FALSE,"INTRAN96";#N/A,#N/A,FALSE,"NAA9697";#N/A,#N/A,FALSE,"ECWEBB";#N/A,#N/A,FALSE,"MFT96";#N/A,#N/A,FALSE,"CTrecon"}</definedName>
    <definedName name="ASDFA_2_1_5" hidden="1">{#N/A,#N/A,FALSE,"TMCOMP96";#N/A,#N/A,FALSE,"MAT96";#N/A,#N/A,FALSE,"FANDA96";#N/A,#N/A,FALSE,"INTRAN96";#N/A,#N/A,FALSE,"NAA9697";#N/A,#N/A,FALSE,"ECWEBB";#N/A,#N/A,FALSE,"MFT96";#N/A,#N/A,FALSE,"CTrecon"}</definedName>
    <definedName name="ASDFA_2_2" hidden="1">{#N/A,#N/A,FALSE,"TMCOMP96";#N/A,#N/A,FALSE,"MAT96";#N/A,#N/A,FALSE,"FANDA96";#N/A,#N/A,FALSE,"INTRAN96";#N/A,#N/A,FALSE,"NAA9697";#N/A,#N/A,FALSE,"ECWEBB";#N/A,#N/A,FALSE,"MFT96";#N/A,#N/A,FALSE,"CTrecon"}</definedName>
    <definedName name="ASDFA_2_3" hidden="1">{#N/A,#N/A,FALSE,"TMCOMP96";#N/A,#N/A,FALSE,"MAT96";#N/A,#N/A,FALSE,"FANDA96";#N/A,#N/A,FALSE,"INTRAN96";#N/A,#N/A,FALSE,"NAA9697";#N/A,#N/A,FALSE,"ECWEBB";#N/A,#N/A,FALSE,"MFT96";#N/A,#N/A,FALSE,"CTrecon"}</definedName>
    <definedName name="ASDFA_2_4" hidden="1">{#N/A,#N/A,FALSE,"TMCOMP96";#N/A,#N/A,FALSE,"MAT96";#N/A,#N/A,FALSE,"FANDA96";#N/A,#N/A,FALSE,"INTRAN96";#N/A,#N/A,FALSE,"NAA9697";#N/A,#N/A,FALSE,"ECWEBB";#N/A,#N/A,FALSE,"MFT96";#N/A,#N/A,FALSE,"CTrecon"}</definedName>
    <definedName name="ASDFA_2_5" hidden="1">{#N/A,#N/A,FALSE,"TMCOMP96";#N/A,#N/A,FALSE,"MAT96";#N/A,#N/A,FALSE,"FANDA96";#N/A,#N/A,FALSE,"INTRAN96";#N/A,#N/A,FALSE,"NAA9697";#N/A,#N/A,FALSE,"ECWEBB";#N/A,#N/A,FALSE,"MFT96";#N/A,#N/A,FALSE,"CTrecon"}</definedName>
    <definedName name="ASDFA_3" hidden="1">{#N/A,#N/A,FALSE,"TMCOMP96";#N/A,#N/A,FALSE,"MAT96";#N/A,#N/A,FALSE,"FANDA96";#N/A,#N/A,FALSE,"INTRAN96";#N/A,#N/A,FALSE,"NAA9697";#N/A,#N/A,FALSE,"ECWEBB";#N/A,#N/A,FALSE,"MFT96";#N/A,#N/A,FALSE,"CTrecon"}</definedName>
    <definedName name="ASDFA_3_1" hidden="1">{#N/A,#N/A,FALSE,"TMCOMP96";#N/A,#N/A,FALSE,"MAT96";#N/A,#N/A,FALSE,"FANDA96";#N/A,#N/A,FALSE,"INTRAN96";#N/A,#N/A,FALSE,"NAA9697";#N/A,#N/A,FALSE,"ECWEBB";#N/A,#N/A,FALSE,"MFT96";#N/A,#N/A,FALSE,"CTrecon"}</definedName>
    <definedName name="ASDFA_3_1_1" hidden="1">{#N/A,#N/A,FALSE,"TMCOMP96";#N/A,#N/A,FALSE,"MAT96";#N/A,#N/A,FALSE,"FANDA96";#N/A,#N/A,FALSE,"INTRAN96";#N/A,#N/A,FALSE,"NAA9697";#N/A,#N/A,FALSE,"ECWEBB";#N/A,#N/A,FALSE,"MFT96";#N/A,#N/A,FALSE,"CTrecon"}</definedName>
    <definedName name="ASDFA_3_1_1_1" hidden="1">{#N/A,#N/A,FALSE,"TMCOMP96";#N/A,#N/A,FALSE,"MAT96";#N/A,#N/A,FALSE,"FANDA96";#N/A,#N/A,FALSE,"INTRAN96";#N/A,#N/A,FALSE,"NAA9697";#N/A,#N/A,FALSE,"ECWEBB";#N/A,#N/A,FALSE,"MFT96";#N/A,#N/A,FALSE,"CTrecon"}</definedName>
    <definedName name="ASDFA_3_1_1_2" hidden="1">{#N/A,#N/A,FALSE,"TMCOMP96";#N/A,#N/A,FALSE,"MAT96";#N/A,#N/A,FALSE,"FANDA96";#N/A,#N/A,FALSE,"INTRAN96";#N/A,#N/A,FALSE,"NAA9697";#N/A,#N/A,FALSE,"ECWEBB";#N/A,#N/A,FALSE,"MFT96";#N/A,#N/A,FALSE,"CTrecon"}</definedName>
    <definedName name="ASDFA_3_1_2" hidden="1">{#N/A,#N/A,FALSE,"TMCOMP96";#N/A,#N/A,FALSE,"MAT96";#N/A,#N/A,FALSE,"FANDA96";#N/A,#N/A,FALSE,"INTRAN96";#N/A,#N/A,FALSE,"NAA9697";#N/A,#N/A,FALSE,"ECWEBB";#N/A,#N/A,FALSE,"MFT96";#N/A,#N/A,FALSE,"CTrecon"}</definedName>
    <definedName name="ASDFA_3_1_3" hidden="1">{#N/A,#N/A,FALSE,"TMCOMP96";#N/A,#N/A,FALSE,"MAT96";#N/A,#N/A,FALSE,"FANDA96";#N/A,#N/A,FALSE,"INTRAN96";#N/A,#N/A,FALSE,"NAA9697";#N/A,#N/A,FALSE,"ECWEBB";#N/A,#N/A,FALSE,"MFT96";#N/A,#N/A,FALSE,"CTrecon"}</definedName>
    <definedName name="ASDFA_3_1_4" hidden="1">{#N/A,#N/A,FALSE,"TMCOMP96";#N/A,#N/A,FALSE,"MAT96";#N/A,#N/A,FALSE,"FANDA96";#N/A,#N/A,FALSE,"INTRAN96";#N/A,#N/A,FALSE,"NAA9697";#N/A,#N/A,FALSE,"ECWEBB";#N/A,#N/A,FALSE,"MFT96";#N/A,#N/A,FALSE,"CTrecon"}</definedName>
    <definedName name="ASDFA_3_1_5" hidden="1">{#N/A,#N/A,FALSE,"TMCOMP96";#N/A,#N/A,FALSE,"MAT96";#N/A,#N/A,FALSE,"FANDA96";#N/A,#N/A,FALSE,"INTRAN96";#N/A,#N/A,FALSE,"NAA9697";#N/A,#N/A,FALSE,"ECWEBB";#N/A,#N/A,FALSE,"MFT96";#N/A,#N/A,FALSE,"CTrecon"}</definedName>
    <definedName name="ASDFA_3_2" hidden="1">{#N/A,#N/A,FALSE,"TMCOMP96";#N/A,#N/A,FALSE,"MAT96";#N/A,#N/A,FALSE,"FANDA96";#N/A,#N/A,FALSE,"INTRAN96";#N/A,#N/A,FALSE,"NAA9697";#N/A,#N/A,FALSE,"ECWEBB";#N/A,#N/A,FALSE,"MFT96";#N/A,#N/A,FALSE,"CTrecon"}</definedName>
    <definedName name="ASDFA_3_3" hidden="1">{#N/A,#N/A,FALSE,"TMCOMP96";#N/A,#N/A,FALSE,"MAT96";#N/A,#N/A,FALSE,"FANDA96";#N/A,#N/A,FALSE,"INTRAN96";#N/A,#N/A,FALSE,"NAA9697";#N/A,#N/A,FALSE,"ECWEBB";#N/A,#N/A,FALSE,"MFT96";#N/A,#N/A,FALSE,"CTrecon"}</definedName>
    <definedName name="ASDFA_3_4" hidden="1">{#N/A,#N/A,FALSE,"TMCOMP96";#N/A,#N/A,FALSE,"MAT96";#N/A,#N/A,FALSE,"FANDA96";#N/A,#N/A,FALSE,"INTRAN96";#N/A,#N/A,FALSE,"NAA9697";#N/A,#N/A,FALSE,"ECWEBB";#N/A,#N/A,FALSE,"MFT96";#N/A,#N/A,FALSE,"CTrecon"}</definedName>
    <definedName name="ASDFA_3_5" hidden="1">{#N/A,#N/A,FALSE,"TMCOMP96";#N/A,#N/A,FALSE,"MAT96";#N/A,#N/A,FALSE,"FANDA96";#N/A,#N/A,FALSE,"INTRAN96";#N/A,#N/A,FALSE,"NAA9697";#N/A,#N/A,FALSE,"ECWEBB";#N/A,#N/A,FALSE,"MFT96";#N/A,#N/A,FALSE,"CTrecon"}</definedName>
    <definedName name="ASDFA_4" hidden="1">{#N/A,#N/A,FALSE,"TMCOMP96";#N/A,#N/A,FALSE,"MAT96";#N/A,#N/A,FALSE,"FANDA96";#N/A,#N/A,FALSE,"INTRAN96";#N/A,#N/A,FALSE,"NAA9697";#N/A,#N/A,FALSE,"ECWEBB";#N/A,#N/A,FALSE,"MFT96";#N/A,#N/A,FALSE,"CTrecon"}</definedName>
    <definedName name="ASDFA_4_1" hidden="1">{#N/A,#N/A,FALSE,"TMCOMP96";#N/A,#N/A,FALSE,"MAT96";#N/A,#N/A,FALSE,"FANDA96";#N/A,#N/A,FALSE,"INTRAN96";#N/A,#N/A,FALSE,"NAA9697";#N/A,#N/A,FALSE,"ECWEBB";#N/A,#N/A,FALSE,"MFT96";#N/A,#N/A,FALSE,"CTrecon"}</definedName>
    <definedName name="ASDFA_4_1_1" hidden="1">{#N/A,#N/A,FALSE,"TMCOMP96";#N/A,#N/A,FALSE,"MAT96";#N/A,#N/A,FALSE,"FANDA96";#N/A,#N/A,FALSE,"INTRAN96";#N/A,#N/A,FALSE,"NAA9697";#N/A,#N/A,FALSE,"ECWEBB";#N/A,#N/A,FALSE,"MFT96";#N/A,#N/A,FALSE,"CTrecon"}</definedName>
    <definedName name="ASDFA_4_1_1_1" hidden="1">{#N/A,#N/A,FALSE,"TMCOMP96";#N/A,#N/A,FALSE,"MAT96";#N/A,#N/A,FALSE,"FANDA96";#N/A,#N/A,FALSE,"INTRAN96";#N/A,#N/A,FALSE,"NAA9697";#N/A,#N/A,FALSE,"ECWEBB";#N/A,#N/A,FALSE,"MFT96";#N/A,#N/A,FALSE,"CTrecon"}</definedName>
    <definedName name="ASDFA_4_1_1_2" hidden="1">{#N/A,#N/A,FALSE,"TMCOMP96";#N/A,#N/A,FALSE,"MAT96";#N/A,#N/A,FALSE,"FANDA96";#N/A,#N/A,FALSE,"INTRAN96";#N/A,#N/A,FALSE,"NAA9697";#N/A,#N/A,FALSE,"ECWEBB";#N/A,#N/A,FALSE,"MFT96";#N/A,#N/A,FALSE,"CTrecon"}</definedName>
    <definedName name="ASDFA_4_1_2" hidden="1">{#N/A,#N/A,FALSE,"TMCOMP96";#N/A,#N/A,FALSE,"MAT96";#N/A,#N/A,FALSE,"FANDA96";#N/A,#N/A,FALSE,"INTRAN96";#N/A,#N/A,FALSE,"NAA9697";#N/A,#N/A,FALSE,"ECWEBB";#N/A,#N/A,FALSE,"MFT96";#N/A,#N/A,FALSE,"CTrecon"}</definedName>
    <definedName name="ASDFA_4_1_3" hidden="1">{#N/A,#N/A,FALSE,"TMCOMP96";#N/A,#N/A,FALSE,"MAT96";#N/A,#N/A,FALSE,"FANDA96";#N/A,#N/A,FALSE,"INTRAN96";#N/A,#N/A,FALSE,"NAA9697";#N/A,#N/A,FALSE,"ECWEBB";#N/A,#N/A,FALSE,"MFT96";#N/A,#N/A,FALSE,"CTrecon"}</definedName>
    <definedName name="ASDFA_4_1_4" hidden="1">{#N/A,#N/A,FALSE,"TMCOMP96";#N/A,#N/A,FALSE,"MAT96";#N/A,#N/A,FALSE,"FANDA96";#N/A,#N/A,FALSE,"INTRAN96";#N/A,#N/A,FALSE,"NAA9697";#N/A,#N/A,FALSE,"ECWEBB";#N/A,#N/A,FALSE,"MFT96";#N/A,#N/A,FALSE,"CTrecon"}</definedName>
    <definedName name="ASDFA_4_1_5" hidden="1">{#N/A,#N/A,FALSE,"TMCOMP96";#N/A,#N/A,FALSE,"MAT96";#N/A,#N/A,FALSE,"FANDA96";#N/A,#N/A,FALSE,"INTRAN96";#N/A,#N/A,FALSE,"NAA9697";#N/A,#N/A,FALSE,"ECWEBB";#N/A,#N/A,FALSE,"MFT96";#N/A,#N/A,FALSE,"CTrecon"}</definedName>
    <definedName name="ASDFA_4_2" hidden="1">{#N/A,#N/A,FALSE,"TMCOMP96";#N/A,#N/A,FALSE,"MAT96";#N/A,#N/A,FALSE,"FANDA96";#N/A,#N/A,FALSE,"INTRAN96";#N/A,#N/A,FALSE,"NAA9697";#N/A,#N/A,FALSE,"ECWEBB";#N/A,#N/A,FALSE,"MFT96";#N/A,#N/A,FALSE,"CTrecon"}</definedName>
    <definedName name="ASDFA_4_3" hidden="1">{#N/A,#N/A,FALSE,"TMCOMP96";#N/A,#N/A,FALSE,"MAT96";#N/A,#N/A,FALSE,"FANDA96";#N/A,#N/A,FALSE,"INTRAN96";#N/A,#N/A,FALSE,"NAA9697";#N/A,#N/A,FALSE,"ECWEBB";#N/A,#N/A,FALSE,"MFT96";#N/A,#N/A,FALSE,"CTrecon"}</definedName>
    <definedName name="ASDFA_4_4" hidden="1">{#N/A,#N/A,FALSE,"TMCOMP96";#N/A,#N/A,FALSE,"MAT96";#N/A,#N/A,FALSE,"FANDA96";#N/A,#N/A,FALSE,"INTRAN96";#N/A,#N/A,FALSE,"NAA9697";#N/A,#N/A,FALSE,"ECWEBB";#N/A,#N/A,FALSE,"MFT96";#N/A,#N/A,FALSE,"CTrecon"}</definedName>
    <definedName name="ASDFA_4_5" hidden="1">{#N/A,#N/A,FALSE,"TMCOMP96";#N/A,#N/A,FALSE,"MAT96";#N/A,#N/A,FALSE,"FANDA96";#N/A,#N/A,FALSE,"INTRAN96";#N/A,#N/A,FALSE,"NAA9697";#N/A,#N/A,FALSE,"ECWEBB";#N/A,#N/A,FALSE,"MFT96";#N/A,#N/A,FALSE,"CTrecon"}</definedName>
    <definedName name="ASDFA_5" hidden="1">{#N/A,#N/A,FALSE,"TMCOMP96";#N/A,#N/A,FALSE,"MAT96";#N/A,#N/A,FALSE,"FANDA96";#N/A,#N/A,FALSE,"INTRAN96";#N/A,#N/A,FALSE,"NAA9697";#N/A,#N/A,FALSE,"ECWEBB";#N/A,#N/A,FALSE,"MFT96";#N/A,#N/A,FALSE,"CTrecon"}</definedName>
    <definedName name="ASDFA_5_1" hidden="1">{#N/A,#N/A,FALSE,"TMCOMP96";#N/A,#N/A,FALSE,"MAT96";#N/A,#N/A,FALSE,"FANDA96";#N/A,#N/A,FALSE,"INTRAN96";#N/A,#N/A,FALSE,"NAA9697";#N/A,#N/A,FALSE,"ECWEBB";#N/A,#N/A,FALSE,"MFT96";#N/A,#N/A,FALSE,"CTrecon"}</definedName>
    <definedName name="ASDFA_5_1_1" hidden="1">{#N/A,#N/A,FALSE,"TMCOMP96";#N/A,#N/A,FALSE,"MAT96";#N/A,#N/A,FALSE,"FANDA96";#N/A,#N/A,FALSE,"INTRAN96";#N/A,#N/A,FALSE,"NAA9697";#N/A,#N/A,FALSE,"ECWEBB";#N/A,#N/A,FALSE,"MFT96";#N/A,#N/A,FALSE,"CTrecon"}</definedName>
    <definedName name="ASDFA_5_1_1_1" hidden="1">{#N/A,#N/A,FALSE,"TMCOMP96";#N/A,#N/A,FALSE,"MAT96";#N/A,#N/A,FALSE,"FANDA96";#N/A,#N/A,FALSE,"INTRAN96";#N/A,#N/A,FALSE,"NAA9697";#N/A,#N/A,FALSE,"ECWEBB";#N/A,#N/A,FALSE,"MFT96";#N/A,#N/A,FALSE,"CTrecon"}</definedName>
    <definedName name="ASDFA_5_1_1_2" hidden="1">{#N/A,#N/A,FALSE,"TMCOMP96";#N/A,#N/A,FALSE,"MAT96";#N/A,#N/A,FALSE,"FANDA96";#N/A,#N/A,FALSE,"INTRAN96";#N/A,#N/A,FALSE,"NAA9697";#N/A,#N/A,FALSE,"ECWEBB";#N/A,#N/A,FALSE,"MFT96";#N/A,#N/A,FALSE,"CTrecon"}</definedName>
    <definedName name="ASDFA_5_1_2" hidden="1">{#N/A,#N/A,FALSE,"TMCOMP96";#N/A,#N/A,FALSE,"MAT96";#N/A,#N/A,FALSE,"FANDA96";#N/A,#N/A,FALSE,"INTRAN96";#N/A,#N/A,FALSE,"NAA9697";#N/A,#N/A,FALSE,"ECWEBB";#N/A,#N/A,FALSE,"MFT96";#N/A,#N/A,FALSE,"CTrecon"}</definedName>
    <definedName name="ASDFA_5_1_3" hidden="1">{#N/A,#N/A,FALSE,"TMCOMP96";#N/A,#N/A,FALSE,"MAT96";#N/A,#N/A,FALSE,"FANDA96";#N/A,#N/A,FALSE,"INTRAN96";#N/A,#N/A,FALSE,"NAA9697";#N/A,#N/A,FALSE,"ECWEBB";#N/A,#N/A,FALSE,"MFT96";#N/A,#N/A,FALSE,"CTrecon"}</definedName>
    <definedName name="ASDFA_5_1_4" hidden="1">{#N/A,#N/A,FALSE,"TMCOMP96";#N/A,#N/A,FALSE,"MAT96";#N/A,#N/A,FALSE,"FANDA96";#N/A,#N/A,FALSE,"INTRAN96";#N/A,#N/A,FALSE,"NAA9697";#N/A,#N/A,FALSE,"ECWEBB";#N/A,#N/A,FALSE,"MFT96";#N/A,#N/A,FALSE,"CTrecon"}</definedName>
    <definedName name="ASDFA_5_1_5" hidden="1">{#N/A,#N/A,FALSE,"TMCOMP96";#N/A,#N/A,FALSE,"MAT96";#N/A,#N/A,FALSE,"FANDA96";#N/A,#N/A,FALSE,"INTRAN96";#N/A,#N/A,FALSE,"NAA9697";#N/A,#N/A,FALSE,"ECWEBB";#N/A,#N/A,FALSE,"MFT96";#N/A,#N/A,FALSE,"CTrecon"}</definedName>
    <definedName name="ASDFA_5_2" hidden="1">{#N/A,#N/A,FALSE,"TMCOMP96";#N/A,#N/A,FALSE,"MAT96";#N/A,#N/A,FALSE,"FANDA96";#N/A,#N/A,FALSE,"INTRAN96";#N/A,#N/A,FALSE,"NAA9697";#N/A,#N/A,FALSE,"ECWEBB";#N/A,#N/A,FALSE,"MFT96";#N/A,#N/A,FALSE,"CTrecon"}</definedName>
    <definedName name="ASDFA_5_3" hidden="1">{#N/A,#N/A,FALSE,"TMCOMP96";#N/A,#N/A,FALSE,"MAT96";#N/A,#N/A,FALSE,"FANDA96";#N/A,#N/A,FALSE,"INTRAN96";#N/A,#N/A,FALSE,"NAA9697";#N/A,#N/A,FALSE,"ECWEBB";#N/A,#N/A,FALSE,"MFT96";#N/A,#N/A,FALSE,"CTrecon"}</definedName>
    <definedName name="ASDFA_5_4" hidden="1">{#N/A,#N/A,FALSE,"TMCOMP96";#N/A,#N/A,FALSE,"MAT96";#N/A,#N/A,FALSE,"FANDA96";#N/A,#N/A,FALSE,"INTRAN96";#N/A,#N/A,FALSE,"NAA9697";#N/A,#N/A,FALSE,"ECWEBB";#N/A,#N/A,FALSE,"MFT96";#N/A,#N/A,FALSE,"CTrecon"}</definedName>
    <definedName name="ASDFA_5_5" hidden="1">{#N/A,#N/A,FALSE,"TMCOMP96";#N/A,#N/A,FALSE,"MAT96";#N/A,#N/A,FALSE,"FANDA96";#N/A,#N/A,FALSE,"INTRAN96";#N/A,#N/A,FALSE,"NAA9697";#N/A,#N/A,FALSE,"ECWEBB";#N/A,#N/A,FALSE,"MFT96";#N/A,#N/A,FALSE,"CTrecon"}</definedName>
    <definedName name="ASFD" hidden="1">{#N/A,#N/A,FALSE,"TMCOMP96";#N/A,#N/A,FALSE,"MAT96";#N/A,#N/A,FALSE,"FANDA96";#N/A,#N/A,FALSE,"INTRAN96";#N/A,#N/A,FALSE,"NAA9697";#N/A,#N/A,FALSE,"ECWEBB";#N/A,#N/A,FALSE,"MFT96";#N/A,#N/A,FALSE,"CTrecon"}</definedName>
    <definedName name="ASFD_1" hidden="1">{#N/A,#N/A,FALSE,"TMCOMP96";#N/A,#N/A,FALSE,"MAT96";#N/A,#N/A,FALSE,"FANDA96";#N/A,#N/A,FALSE,"INTRAN96";#N/A,#N/A,FALSE,"NAA9697";#N/A,#N/A,FALSE,"ECWEBB";#N/A,#N/A,FALSE,"MFT96";#N/A,#N/A,FALSE,"CTrecon"}</definedName>
    <definedName name="ASFD_1_1" hidden="1">{#N/A,#N/A,FALSE,"TMCOMP96";#N/A,#N/A,FALSE,"MAT96";#N/A,#N/A,FALSE,"FANDA96";#N/A,#N/A,FALSE,"INTRAN96";#N/A,#N/A,FALSE,"NAA9697";#N/A,#N/A,FALSE,"ECWEBB";#N/A,#N/A,FALSE,"MFT96";#N/A,#N/A,FALSE,"CTrecon"}</definedName>
    <definedName name="ASFD_1_1_1" hidden="1">{#N/A,#N/A,FALSE,"TMCOMP96";#N/A,#N/A,FALSE,"MAT96";#N/A,#N/A,FALSE,"FANDA96";#N/A,#N/A,FALSE,"INTRAN96";#N/A,#N/A,FALSE,"NAA9697";#N/A,#N/A,FALSE,"ECWEBB";#N/A,#N/A,FALSE,"MFT96";#N/A,#N/A,FALSE,"CTrecon"}</definedName>
    <definedName name="ASFD_1_1_1_1" hidden="1">{#N/A,#N/A,FALSE,"TMCOMP96";#N/A,#N/A,FALSE,"MAT96";#N/A,#N/A,FALSE,"FANDA96";#N/A,#N/A,FALSE,"INTRAN96";#N/A,#N/A,FALSE,"NAA9697";#N/A,#N/A,FALSE,"ECWEBB";#N/A,#N/A,FALSE,"MFT96";#N/A,#N/A,FALSE,"CTrecon"}</definedName>
    <definedName name="ASFD_1_1_1_1_1" hidden="1">{#N/A,#N/A,FALSE,"TMCOMP96";#N/A,#N/A,FALSE,"MAT96";#N/A,#N/A,FALSE,"FANDA96";#N/A,#N/A,FALSE,"INTRAN96";#N/A,#N/A,FALSE,"NAA9697";#N/A,#N/A,FALSE,"ECWEBB";#N/A,#N/A,FALSE,"MFT96";#N/A,#N/A,FALSE,"CTrecon"}</definedName>
    <definedName name="ASFD_1_1_1_1_2" hidden="1">{#N/A,#N/A,FALSE,"TMCOMP96";#N/A,#N/A,FALSE,"MAT96";#N/A,#N/A,FALSE,"FANDA96";#N/A,#N/A,FALSE,"INTRAN96";#N/A,#N/A,FALSE,"NAA9697";#N/A,#N/A,FALSE,"ECWEBB";#N/A,#N/A,FALSE,"MFT96";#N/A,#N/A,FALSE,"CTrecon"}</definedName>
    <definedName name="ASFD_1_1_1_2" hidden="1">{#N/A,#N/A,FALSE,"TMCOMP96";#N/A,#N/A,FALSE,"MAT96";#N/A,#N/A,FALSE,"FANDA96";#N/A,#N/A,FALSE,"INTRAN96";#N/A,#N/A,FALSE,"NAA9697";#N/A,#N/A,FALSE,"ECWEBB";#N/A,#N/A,FALSE,"MFT96";#N/A,#N/A,FALSE,"CTrecon"}</definedName>
    <definedName name="ASFD_1_1_1_3" hidden="1">{#N/A,#N/A,FALSE,"TMCOMP96";#N/A,#N/A,FALSE,"MAT96";#N/A,#N/A,FALSE,"FANDA96";#N/A,#N/A,FALSE,"INTRAN96";#N/A,#N/A,FALSE,"NAA9697";#N/A,#N/A,FALSE,"ECWEBB";#N/A,#N/A,FALSE,"MFT96";#N/A,#N/A,FALSE,"CTrecon"}</definedName>
    <definedName name="ASFD_1_1_1_4" hidden="1">{#N/A,#N/A,FALSE,"TMCOMP96";#N/A,#N/A,FALSE,"MAT96";#N/A,#N/A,FALSE,"FANDA96";#N/A,#N/A,FALSE,"INTRAN96";#N/A,#N/A,FALSE,"NAA9697";#N/A,#N/A,FALSE,"ECWEBB";#N/A,#N/A,FALSE,"MFT96";#N/A,#N/A,FALSE,"CTrecon"}</definedName>
    <definedName name="ASFD_1_1_1_5" hidden="1">{#N/A,#N/A,FALSE,"TMCOMP96";#N/A,#N/A,FALSE,"MAT96";#N/A,#N/A,FALSE,"FANDA96";#N/A,#N/A,FALSE,"INTRAN96";#N/A,#N/A,FALSE,"NAA9697";#N/A,#N/A,FALSE,"ECWEBB";#N/A,#N/A,FALSE,"MFT96";#N/A,#N/A,FALSE,"CTrecon"}</definedName>
    <definedName name="ASFD_1_1_2" hidden="1">{#N/A,#N/A,FALSE,"TMCOMP96";#N/A,#N/A,FALSE,"MAT96";#N/A,#N/A,FALSE,"FANDA96";#N/A,#N/A,FALSE,"INTRAN96";#N/A,#N/A,FALSE,"NAA9697";#N/A,#N/A,FALSE,"ECWEBB";#N/A,#N/A,FALSE,"MFT96";#N/A,#N/A,FALSE,"CTrecon"}</definedName>
    <definedName name="ASFD_1_1_3" hidden="1">{#N/A,#N/A,FALSE,"TMCOMP96";#N/A,#N/A,FALSE,"MAT96";#N/A,#N/A,FALSE,"FANDA96";#N/A,#N/A,FALSE,"INTRAN96";#N/A,#N/A,FALSE,"NAA9697";#N/A,#N/A,FALSE,"ECWEBB";#N/A,#N/A,FALSE,"MFT96";#N/A,#N/A,FALSE,"CTrecon"}</definedName>
    <definedName name="ASFD_1_1_4" hidden="1">{#N/A,#N/A,FALSE,"TMCOMP96";#N/A,#N/A,FALSE,"MAT96";#N/A,#N/A,FALSE,"FANDA96";#N/A,#N/A,FALSE,"INTRAN96";#N/A,#N/A,FALSE,"NAA9697";#N/A,#N/A,FALSE,"ECWEBB";#N/A,#N/A,FALSE,"MFT96";#N/A,#N/A,FALSE,"CTrecon"}</definedName>
    <definedName name="ASFD_1_1_5" hidden="1">{#N/A,#N/A,FALSE,"TMCOMP96";#N/A,#N/A,FALSE,"MAT96";#N/A,#N/A,FALSE,"FANDA96";#N/A,#N/A,FALSE,"INTRAN96";#N/A,#N/A,FALSE,"NAA9697";#N/A,#N/A,FALSE,"ECWEBB";#N/A,#N/A,FALSE,"MFT96";#N/A,#N/A,FALSE,"CTrecon"}</definedName>
    <definedName name="ASFD_1_2" hidden="1">{#N/A,#N/A,FALSE,"TMCOMP96";#N/A,#N/A,FALSE,"MAT96";#N/A,#N/A,FALSE,"FANDA96";#N/A,#N/A,FALSE,"INTRAN96";#N/A,#N/A,FALSE,"NAA9697";#N/A,#N/A,FALSE,"ECWEBB";#N/A,#N/A,FALSE,"MFT96";#N/A,#N/A,FALSE,"CTrecon"}</definedName>
    <definedName name="ASFD_1_2_1" hidden="1">{#N/A,#N/A,FALSE,"TMCOMP96";#N/A,#N/A,FALSE,"MAT96";#N/A,#N/A,FALSE,"FANDA96";#N/A,#N/A,FALSE,"INTRAN96";#N/A,#N/A,FALSE,"NAA9697";#N/A,#N/A,FALSE,"ECWEBB";#N/A,#N/A,FALSE,"MFT96";#N/A,#N/A,FALSE,"CTrecon"}</definedName>
    <definedName name="ASFD_1_2_1_1" hidden="1">{#N/A,#N/A,FALSE,"TMCOMP96";#N/A,#N/A,FALSE,"MAT96";#N/A,#N/A,FALSE,"FANDA96";#N/A,#N/A,FALSE,"INTRAN96";#N/A,#N/A,FALSE,"NAA9697";#N/A,#N/A,FALSE,"ECWEBB";#N/A,#N/A,FALSE,"MFT96";#N/A,#N/A,FALSE,"CTrecon"}</definedName>
    <definedName name="ASFD_1_2_1_1_1" hidden="1">{#N/A,#N/A,FALSE,"TMCOMP96";#N/A,#N/A,FALSE,"MAT96";#N/A,#N/A,FALSE,"FANDA96";#N/A,#N/A,FALSE,"INTRAN96";#N/A,#N/A,FALSE,"NAA9697";#N/A,#N/A,FALSE,"ECWEBB";#N/A,#N/A,FALSE,"MFT96";#N/A,#N/A,FALSE,"CTrecon"}</definedName>
    <definedName name="ASFD_1_2_1_1_2" hidden="1">{#N/A,#N/A,FALSE,"TMCOMP96";#N/A,#N/A,FALSE,"MAT96";#N/A,#N/A,FALSE,"FANDA96";#N/A,#N/A,FALSE,"INTRAN96";#N/A,#N/A,FALSE,"NAA9697";#N/A,#N/A,FALSE,"ECWEBB";#N/A,#N/A,FALSE,"MFT96";#N/A,#N/A,FALSE,"CTrecon"}</definedName>
    <definedName name="ASFD_1_2_1_2" hidden="1">{#N/A,#N/A,FALSE,"TMCOMP96";#N/A,#N/A,FALSE,"MAT96";#N/A,#N/A,FALSE,"FANDA96";#N/A,#N/A,FALSE,"INTRAN96";#N/A,#N/A,FALSE,"NAA9697";#N/A,#N/A,FALSE,"ECWEBB";#N/A,#N/A,FALSE,"MFT96";#N/A,#N/A,FALSE,"CTrecon"}</definedName>
    <definedName name="ASFD_1_2_1_3" hidden="1">{#N/A,#N/A,FALSE,"TMCOMP96";#N/A,#N/A,FALSE,"MAT96";#N/A,#N/A,FALSE,"FANDA96";#N/A,#N/A,FALSE,"INTRAN96";#N/A,#N/A,FALSE,"NAA9697";#N/A,#N/A,FALSE,"ECWEBB";#N/A,#N/A,FALSE,"MFT96";#N/A,#N/A,FALSE,"CTrecon"}</definedName>
    <definedName name="ASFD_1_2_1_4" hidden="1">{#N/A,#N/A,FALSE,"TMCOMP96";#N/A,#N/A,FALSE,"MAT96";#N/A,#N/A,FALSE,"FANDA96";#N/A,#N/A,FALSE,"INTRAN96";#N/A,#N/A,FALSE,"NAA9697";#N/A,#N/A,FALSE,"ECWEBB";#N/A,#N/A,FALSE,"MFT96";#N/A,#N/A,FALSE,"CTrecon"}</definedName>
    <definedName name="ASFD_1_2_1_5" hidden="1">{#N/A,#N/A,FALSE,"TMCOMP96";#N/A,#N/A,FALSE,"MAT96";#N/A,#N/A,FALSE,"FANDA96";#N/A,#N/A,FALSE,"INTRAN96";#N/A,#N/A,FALSE,"NAA9697";#N/A,#N/A,FALSE,"ECWEBB";#N/A,#N/A,FALSE,"MFT96";#N/A,#N/A,FALSE,"CTrecon"}</definedName>
    <definedName name="ASFD_1_2_2" hidden="1">{#N/A,#N/A,FALSE,"TMCOMP96";#N/A,#N/A,FALSE,"MAT96";#N/A,#N/A,FALSE,"FANDA96";#N/A,#N/A,FALSE,"INTRAN96";#N/A,#N/A,FALSE,"NAA9697";#N/A,#N/A,FALSE,"ECWEBB";#N/A,#N/A,FALSE,"MFT96";#N/A,#N/A,FALSE,"CTrecon"}</definedName>
    <definedName name="ASFD_1_2_3" hidden="1">{#N/A,#N/A,FALSE,"TMCOMP96";#N/A,#N/A,FALSE,"MAT96";#N/A,#N/A,FALSE,"FANDA96";#N/A,#N/A,FALSE,"INTRAN96";#N/A,#N/A,FALSE,"NAA9697";#N/A,#N/A,FALSE,"ECWEBB";#N/A,#N/A,FALSE,"MFT96";#N/A,#N/A,FALSE,"CTrecon"}</definedName>
    <definedName name="ASFD_1_2_4" hidden="1">{#N/A,#N/A,FALSE,"TMCOMP96";#N/A,#N/A,FALSE,"MAT96";#N/A,#N/A,FALSE,"FANDA96";#N/A,#N/A,FALSE,"INTRAN96";#N/A,#N/A,FALSE,"NAA9697";#N/A,#N/A,FALSE,"ECWEBB";#N/A,#N/A,FALSE,"MFT96";#N/A,#N/A,FALSE,"CTrecon"}</definedName>
    <definedName name="ASFD_1_2_5" hidden="1">{#N/A,#N/A,FALSE,"TMCOMP96";#N/A,#N/A,FALSE,"MAT96";#N/A,#N/A,FALSE,"FANDA96";#N/A,#N/A,FALSE,"INTRAN96";#N/A,#N/A,FALSE,"NAA9697";#N/A,#N/A,FALSE,"ECWEBB";#N/A,#N/A,FALSE,"MFT96";#N/A,#N/A,FALSE,"CTrecon"}</definedName>
    <definedName name="ASFD_1_3" hidden="1">{#N/A,#N/A,FALSE,"TMCOMP96";#N/A,#N/A,FALSE,"MAT96";#N/A,#N/A,FALSE,"FANDA96";#N/A,#N/A,FALSE,"INTRAN96";#N/A,#N/A,FALSE,"NAA9697";#N/A,#N/A,FALSE,"ECWEBB";#N/A,#N/A,FALSE,"MFT96";#N/A,#N/A,FALSE,"CTrecon"}</definedName>
    <definedName name="ASFD_1_3_1" hidden="1">{#N/A,#N/A,FALSE,"TMCOMP96";#N/A,#N/A,FALSE,"MAT96";#N/A,#N/A,FALSE,"FANDA96";#N/A,#N/A,FALSE,"INTRAN96";#N/A,#N/A,FALSE,"NAA9697";#N/A,#N/A,FALSE,"ECWEBB";#N/A,#N/A,FALSE,"MFT96";#N/A,#N/A,FALSE,"CTrecon"}</definedName>
    <definedName name="ASFD_1_3_1_1" hidden="1">{#N/A,#N/A,FALSE,"TMCOMP96";#N/A,#N/A,FALSE,"MAT96";#N/A,#N/A,FALSE,"FANDA96";#N/A,#N/A,FALSE,"INTRAN96";#N/A,#N/A,FALSE,"NAA9697";#N/A,#N/A,FALSE,"ECWEBB";#N/A,#N/A,FALSE,"MFT96";#N/A,#N/A,FALSE,"CTrecon"}</definedName>
    <definedName name="ASFD_1_3_1_1_1" hidden="1">{#N/A,#N/A,FALSE,"TMCOMP96";#N/A,#N/A,FALSE,"MAT96";#N/A,#N/A,FALSE,"FANDA96";#N/A,#N/A,FALSE,"INTRAN96";#N/A,#N/A,FALSE,"NAA9697";#N/A,#N/A,FALSE,"ECWEBB";#N/A,#N/A,FALSE,"MFT96";#N/A,#N/A,FALSE,"CTrecon"}</definedName>
    <definedName name="ASFD_1_3_1_1_2" hidden="1">{#N/A,#N/A,FALSE,"TMCOMP96";#N/A,#N/A,FALSE,"MAT96";#N/A,#N/A,FALSE,"FANDA96";#N/A,#N/A,FALSE,"INTRAN96";#N/A,#N/A,FALSE,"NAA9697";#N/A,#N/A,FALSE,"ECWEBB";#N/A,#N/A,FALSE,"MFT96";#N/A,#N/A,FALSE,"CTrecon"}</definedName>
    <definedName name="ASFD_1_3_1_2" hidden="1">{#N/A,#N/A,FALSE,"TMCOMP96";#N/A,#N/A,FALSE,"MAT96";#N/A,#N/A,FALSE,"FANDA96";#N/A,#N/A,FALSE,"INTRAN96";#N/A,#N/A,FALSE,"NAA9697";#N/A,#N/A,FALSE,"ECWEBB";#N/A,#N/A,FALSE,"MFT96";#N/A,#N/A,FALSE,"CTrecon"}</definedName>
    <definedName name="ASFD_1_3_1_3" hidden="1">{#N/A,#N/A,FALSE,"TMCOMP96";#N/A,#N/A,FALSE,"MAT96";#N/A,#N/A,FALSE,"FANDA96";#N/A,#N/A,FALSE,"INTRAN96";#N/A,#N/A,FALSE,"NAA9697";#N/A,#N/A,FALSE,"ECWEBB";#N/A,#N/A,FALSE,"MFT96";#N/A,#N/A,FALSE,"CTrecon"}</definedName>
    <definedName name="ASFD_1_3_1_4" hidden="1">{#N/A,#N/A,FALSE,"TMCOMP96";#N/A,#N/A,FALSE,"MAT96";#N/A,#N/A,FALSE,"FANDA96";#N/A,#N/A,FALSE,"INTRAN96";#N/A,#N/A,FALSE,"NAA9697";#N/A,#N/A,FALSE,"ECWEBB";#N/A,#N/A,FALSE,"MFT96";#N/A,#N/A,FALSE,"CTrecon"}</definedName>
    <definedName name="ASFD_1_3_1_5" hidden="1">{#N/A,#N/A,FALSE,"TMCOMP96";#N/A,#N/A,FALSE,"MAT96";#N/A,#N/A,FALSE,"FANDA96";#N/A,#N/A,FALSE,"INTRAN96";#N/A,#N/A,FALSE,"NAA9697";#N/A,#N/A,FALSE,"ECWEBB";#N/A,#N/A,FALSE,"MFT96";#N/A,#N/A,FALSE,"CTrecon"}</definedName>
    <definedName name="ASFD_1_3_2" hidden="1">{#N/A,#N/A,FALSE,"TMCOMP96";#N/A,#N/A,FALSE,"MAT96";#N/A,#N/A,FALSE,"FANDA96";#N/A,#N/A,FALSE,"INTRAN96";#N/A,#N/A,FALSE,"NAA9697";#N/A,#N/A,FALSE,"ECWEBB";#N/A,#N/A,FALSE,"MFT96";#N/A,#N/A,FALSE,"CTrecon"}</definedName>
    <definedName name="ASFD_1_3_3" hidden="1">{#N/A,#N/A,FALSE,"TMCOMP96";#N/A,#N/A,FALSE,"MAT96";#N/A,#N/A,FALSE,"FANDA96";#N/A,#N/A,FALSE,"INTRAN96";#N/A,#N/A,FALSE,"NAA9697";#N/A,#N/A,FALSE,"ECWEBB";#N/A,#N/A,FALSE,"MFT96";#N/A,#N/A,FALSE,"CTrecon"}</definedName>
    <definedName name="ASFD_1_3_4" hidden="1">{#N/A,#N/A,FALSE,"TMCOMP96";#N/A,#N/A,FALSE,"MAT96";#N/A,#N/A,FALSE,"FANDA96";#N/A,#N/A,FALSE,"INTRAN96";#N/A,#N/A,FALSE,"NAA9697";#N/A,#N/A,FALSE,"ECWEBB";#N/A,#N/A,FALSE,"MFT96";#N/A,#N/A,FALSE,"CTrecon"}</definedName>
    <definedName name="ASFD_1_3_5" hidden="1">{#N/A,#N/A,FALSE,"TMCOMP96";#N/A,#N/A,FALSE,"MAT96";#N/A,#N/A,FALSE,"FANDA96";#N/A,#N/A,FALSE,"INTRAN96";#N/A,#N/A,FALSE,"NAA9697";#N/A,#N/A,FALSE,"ECWEBB";#N/A,#N/A,FALSE,"MFT96";#N/A,#N/A,FALSE,"CTrecon"}</definedName>
    <definedName name="ASFD_1_4" hidden="1">{#N/A,#N/A,FALSE,"TMCOMP96";#N/A,#N/A,FALSE,"MAT96";#N/A,#N/A,FALSE,"FANDA96";#N/A,#N/A,FALSE,"INTRAN96";#N/A,#N/A,FALSE,"NAA9697";#N/A,#N/A,FALSE,"ECWEBB";#N/A,#N/A,FALSE,"MFT96";#N/A,#N/A,FALSE,"CTrecon"}</definedName>
    <definedName name="ASFD_1_4_1" hidden="1">{#N/A,#N/A,FALSE,"TMCOMP96";#N/A,#N/A,FALSE,"MAT96";#N/A,#N/A,FALSE,"FANDA96";#N/A,#N/A,FALSE,"INTRAN96";#N/A,#N/A,FALSE,"NAA9697";#N/A,#N/A,FALSE,"ECWEBB";#N/A,#N/A,FALSE,"MFT96";#N/A,#N/A,FALSE,"CTrecon"}</definedName>
    <definedName name="ASFD_1_4_1_1" hidden="1">{#N/A,#N/A,FALSE,"TMCOMP96";#N/A,#N/A,FALSE,"MAT96";#N/A,#N/A,FALSE,"FANDA96";#N/A,#N/A,FALSE,"INTRAN96";#N/A,#N/A,FALSE,"NAA9697";#N/A,#N/A,FALSE,"ECWEBB";#N/A,#N/A,FALSE,"MFT96";#N/A,#N/A,FALSE,"CTrecon"}</definedName>
    <definedName name="ASFD_1_4_1_2" hidden="1">{#N/A,#N/A,FALSE,"TMCOMP96";#N/A,#N/A,FALSE,"MAT96";#N/A,#N/A,FALSE,"FANDA96";#N/A,#N/A,FALSE,"INTRAN96";#N/A,#N/A,FALSE,"NAA9697";#N/A,#N/A,FALSE,"ECWEBB";#N/A,#N/A,FALSE,"MFT96";#N/A,#N/A,FALSE,"CTrecon"}</definedName>
    <definedName name="ASFD_1_4_1_3" hidden="1">{#N/A,#N/A,FALSE,"TMCOMP96";#N/A,#N/A,FALSE,"MAT96";#N/A,#N/A,FALSE,"FANDA96";#N/A,#N/A,FALSE,"INTRAN96";#N/A,#N/A,FALSE,"NAA9697";#N/A,#N/A,FALSE,"ECWEBB";#N/A,#N/A,FALSE,"MFT96";#N/A,#N/A,FALSE,"CTrecon"}</definedName>
    <definedName name="ASFD_1_4_1_4" hidden="1">{#N/A,#N/A,FALSE,"TMCOMP96";#N/A,#N/A,FALSE,"MAT96";#N/A,#N/A,FALSE,"FANDA96";#N/A,#N/A,FALSE,"INTRAN96";#N/A,#N/A,FALSE,"NAA9697";#N/A,#N/A,FALSE,"ECWEBB";#N/A,#N/A,FALSE,"MFT96";#N/A,#N/A,FALSE,"CTrecon"}</definedName>
    <definedName name="ASFD_1_4_1_5" hidden="1">{#N/A,#N/A,FALSE,"TMCOMP96";#N/A,#N/A,FALSE,"MAT96";#N/A,#N/A,FALSE,"FANDA96";#N/A,#N/A,FALSE,"INTRAN96";#N/A,#N/A,FALSE,"NAA9697";#N/A,#N/A,FALSE,"ECWEBB";#N/A,#N/A,FALSE,"MFT96";#N/A,#N/A,FALSE,"CTrecon"}</definedName>
    <definedName name="ASFD_1_4_2" hidden="1">{#N/A,#N/A,FALSE,"TMCOMP96";#N/A,#N/A,FALSE,"MAT96";#N/A,#N/A,FALSE,"FANDA96";#N/A,#N/A,FALSE,"INTRAN96";#N/A,#N/A,FALSE,"NAA9697";#N/A,#N/A,FALSE,"ECWEBB";#N/A,#N/A,FALSE,"MFT96";#N/A,#N/A,FALSE,"CTrecon"}</definedName>
    <definedName name="ASFD_1_4_3" hidden="1">{#N/A,#N/A,FALSE,"TMCOMP96";#N/A,#N/A,FALSE,"MAT96";#N/A,#N/A,FALSE,"FANDA96";#N/A,#N/A,FALSE,"INTRAN96";#N/A,#N/A,FALSE,"NAA9697";#N/A,#N/A,FALSE,"ECWEBB";#N/A,#N/A,FALSE,"MFT96";#N/A,#N/A,FALSE,"CTrecon"}</definedName>
    <definedName name="ASFD_1_4_4" hidden="1">{#N/A,#N/A,FALSE,"TMCOMP96";#N/A,#N/A,FALSE,"MAT96";#N/A,#N/A,FALSE,"FANDA96";#N/A,#N/A,FALSE,"INTRAN96";#N/A,#N/A,FALSE,"NAA9697";#N/A,#N/A,FALSE,"ECWEBB";#N/A,#N/A,FALSE,"MFT96";#N/A,#N/A,FALSE,"CTrecon"}</definedName>
    <definedName name="ASFD_1_4_5" hidden="1">{#N/A,#N/A,FALSE,"TMCOMP96";#N/A,#N/A,FALSE,"MAT96";#N/A,#N/A,FALSE,"FANDA96";#N/A,#N/A,FALSE,"INTRAN96";#N/A,#N/A,FALSE,"NAA9697";#N/A,#N/A,FALSE,"ECWEBB";#N/A,#N/A,FALSE,"MFT96";#N/A,#N/A,FALSE,"CTrecon"}</definedName>
    <definedName name="ASFD_1_5" hidden="1">{#N/A,#N/A,FALSE,"TMCOMP96";#N/A,#N/A,FALSE,"MAT96";#N/A,#N/A,FALSE,"FANDA96";#N/A,#N/A,FALSE,"INTRAN96";#N/A,#N/A,FALSE,"NAA9697";#N/A,#N/A,FALSE,"ECWEBB";#N/A,#N/A,FALSE,"MFT96";#N/A,#N/A,FALSE,"CTrecon"}</definedName>
    <definedName name="ASFD_1_5_1" hidden="1">{#N/A,#N/A,FALSE,"TMCOMP96";#N/A,#N/A,FALSE,"MAT96";#N/A,#N/A,FALSE,"FANDA96";#N/A,#N/A,FALSE,"INTRAN96";#N/A,#N/A,FALSE,"NAA9697";#N/A,#N/A,FALSE,"ECWEBB";#N/A,#N/A,FALSE,"MFT96";#N/A,#N/A,FALSE,"CTrecon"}</definedName>
    <definedName name="ASFD_1_5_2" hidden="1">{#N/A,#N/A,FALSE,"TMCOMP96";#N/A,#N/A,FALSE,"MAT96";#N/A,#N/A,FALSE,"FANDA96";#N/A,#N/A,FALSE,"INTRAN96";#N/A,#N/A,FALSE,"NAA9697";#N/A,#N/A,FALSE,"ECWEBB";#N/A,#N/A,FALSE,"MFT96";#N/A,#N/A,FALSE,"CTrecon"}</definedName>
    <definedName name="ASFD_1_5_3" hidden="1">{#N/A,#N/A,FALSE,"TMCOMP96";#N/A,#N/A,FALSE,"MAT96";#N/A,#N/A,FALSE,"FANDA96";#N/A,#N/A,FALSE,"INTRAN96";#N/A,#N/A,FALSE,"NAA9697";#N/A,#N/A,FALSE,"ECWEBB";#N/A,#N/A,FALSE,"MFT96";#N/A,#N/A,FALSE,"CTrecon"}</definedName>
    <definedName name="ASFD_1_5_4" hidden="1">{#N/A,#N/A,FALSE,"TMCOMP96";#N/A,#N/A,FALSE,"MAT96";#N/A,#N/A,FALSE,"FANDA96";#N/A,#N/A,FALSE,"INTRAN96";#N/A,#N/A,FALSE,"NAA9697";#N/A,#N/A,FALSE,"ECWEBB";#N/A,#N/A,FALSE,"MFT96";#N/A,#N/A,FALSE,"CTrecon"}</definedName>
    <definedName name="ASFD_1_5_5" hidden="1">{#N/A,#N/A,FALSE,"TMCOMP96";#N/A,#N/A,FALSE,"MAT96";#N/A,#N/A,FALSE,"FANDA96";#N/A,#N/A,FALSE,"INTRAN96";#N/A,#N/A,FALSE,"NAA9697";#N/A,#N/A,FALSE,"ECWEBB";#N/A,#N/A,FALSE,"MFT96";#N/A,#N/A,FALSE,"CTrecon"}</definedName>
    <definedName name="ASFD_2_1" hidden="1">{#N/A,#N/A,FALSE,"TMCOMP96";#N/A,#N/A,FALSE,"MAT96";#N/A,#N/A,FALSE,"FANDA96";#N/A,#N/A,FALSE,"INTRAN96";#N/A,#N/A,FALSE,"NAA9697";#N/A,#N/A,FALSE,"ECWEBB";#N/A,#N/A,FALSE,"MFT96";#N/A,#N/A,FALSE,"CTrecon"}</definedName>
    <definedName name="ASFD_2_1_1" hidden="1">{#N/A,#N/A,FALSE,"TMCOMP96";#N/A,#N/A,FALSE,"MAT96";#N/A,#N/A,FALSE,"FANDA96";#N/A,#N/A,FALSE,"INTRAN96";#N/A,#N/A,FALSE,"NAA9697";#N/A,#N/A,FALSE,"ECWEBB";#N/A,#N/A,FALSE,"MFT96";#N/A,#N/A,FALSE,"CTrecon"}</definedName>
    <definedName name="ASFD_2_1_1_1" hidden="1">{#N/A,#N/A,FALSE,"TMCOMP96";#N/A,#N/A,FALSE,"MAT96";#N/A,#N/A,FALSE,"FANDA96";#N/A,#N/A,FALSE,"INTRAN96";#N/A,#N/A,FALSE,"NAA9697";#N/A,#N/A,FALSE,"ECWEBB";#N/A,#N/A,FALSE,"MFT96";#N/A,#N/A,FALSE,"CTrecon"}</definedName>
    <definedName name="ASFD_2_1_1_2" hidden="1">{#N/A,#N/A,FALSE,"TMCOMP96";#N/A,#N/A,FALSE,"MAT96";#N/A,#N/A,FALSE,"FANDA96";#N/A,#N/A,FALSE,"INTRAN96";#N/A,#N/A,FALSE,"NAA9697";#N/A,#N/A,FALSE,"ECWEBB";#N/A,#N/A,FALSE,"MFT96";#N/A,#N/A,FALSE,"CTrecon"}</definedName>
    <definedName name="ASFD_2_1_2" hidden="1">{#N/A,#N/A,FALSE,"TMCOMP96";#N/A,#N/A,FALSE,"MAT96";#N/A,#N/A,FALSE,"FANDA96";#N/A,#N/A,FALSE,"INTRAN96";#N/A,#N/A,FALSE,"NAA9697";#N/A,#N/A,FALSE,"ECWEBB";#N/A,#N/A,FALSE,"MFT96";#N/A,#N/A,FALSE,"CTrecon"}</definedName>
    <definedName name="ASFD_2_1_3" hidden="1">{#N/A,#N/A,FALSE,"TMCOMP96";#N/A,#N/A,FALSE,"MAT96";#N/A,#N/A,FALSE,"FANDA96";#N/A,#N/A,FALSE,"INTRAN96";#N/A,#N/A,FALSE,"NAA9697";#N/A,#N/A,FALSE,"ECWEBB";#N/A,#N/A,FALSE,"MFT96";#N/A,#N/A,FALSE,"CTrecon"}</definedName>
    <definedName name="ASFD_2_1_4" hidden="1">{#N/A,#N/A,FALSE,"TMCOMP96";#N/A,#N/A,FALSE,"MAT96";#N/A,#N/A,FALSE,"FANDA96";#N/A,#N/A,FALSE,"INTRAN96";#N/A,#N/A,FALSE,"NAA9697";#N/A,#N/A,FALSE,"ECWEBB";#N/A,#N/A,FALSE,"MFT96";#N/A,#N/A,FALSE,"CTrecon"}</definedName>
    <definedName name="ASFD_2_1_5" hidden="1">{#N/A,#N/A,FALSE,"TMCOMP96";#N/A,#N/A,FALSE,"MAT96";#N/A,#N/A,FALSE,"FANDA96";#N/A,#N/A,FALSE,"INTRAN96";#N/A,#N/A,FALSE,"NAA9697";#N/A,#N/A,FALSE,"ECWEBB";#N/A,#N/A,FALSE,"MFT96";#N/A,#N/A,FALSE,"CTrecon"}</definedName>
    <definedName name="ASFD_2_2" hidden="1">{#N/A,#N/A,FALSE,"TMCOMP96";#N/A,#N/A,FALSE,"MAT96";#N/A,#N/A,FALSE,"FANDA96";#N/A,#N/A,FALSE,"INTRAN96";#N/A,#N/A,FALSE,"NAA9697";#N/A,#N/A,FALSE,"ECWEBB";#N/A,#N/A,FALSE,"MFT96";#N/A,#N/A,FALSE,"CTrecon"}</definedName>
    <definedName name="ASFD_2_3" hidden="1">{#N/A,#N/A,FALSE,"TMCOMP96";#N/A,#N/A,FALSE,"MAT96";#N/A,#N/A,FALSE,"FANDA96";#N/A,#N/A,FALSE,"INTRAN96";#N/A,#N/A,FALSE,"NAA9697";#N/A,#N/A,FALSE,"ECWEBB";#N/A,#N/A,FALSE,"MFT96";#N/A,#N/A,FALSE,"CTrecon"}</definedName>
    <definedName name="ASFD_2_4" hidden="1">{#N/A,#N/A,FALSE,"TMCOMP96";#N/A,#N/A,FALSE,"MAT96";#N/A,#N/A,FALSE,"FANDA96";#N/A,#N/A,FALSE,"INTRAN96";#N/A,#N/A,FALSE,"NAA9697";#N/A,#N/A,FALSE,"ECWEBB";#N/A,#N/A,FALSE,"MFT96";#N/A,#N/A,FALSE,"CTrecon"}</definedName>
    <definedName name="ASFD_2_5" hidden="1">{#N/A,#N/A,FALSE,"TMCOMP96";#N/A,#N/A,FALSE,"MAT96";#N/A,#N/A,FALSE,"FANDA96";#N/A,#N/A,FALSE,"INTRAN96";#N/A,#N/A,FALSE,"NAA9697";#N/A,#N/A,FALSE,"ECWEBB";#N/A,#N/A,FALSE,"MFT96";#N/A,#N/A,FALSE,"CTrecon"}</definedName>
    <definedName name="ASFD_3" hidden="1">{#N/A,#N/A,FALSE,"TMCOMP96";#N/A,#N/A,FALSE,"MAT96";#N/A,#N/A,FALSE,"FANDA96";#N/A,#N/A,FALSE,"INTRAN96";#N/A,#N/A,FALSE,"NAA9697";#N/A,#N/A,FALSE,"ECWEBB";#N/A,#N/A,FALSE,"MFT96";#N/A,#N/A,FALSE,"CTrecon"}</definedName>
    <definedName name="ASFD_3_1" hidden="1">{#N/A,#N/A,FALSE,"TMCOMP96";#N/A,#N/A,FALSE,"MAT96";#N/A,#N/A,FALSE,"FANDA96";#N/A,#N/A,FALSE,"INTRAN96";#N/A,#N/A,FALSE,"NAA9697";#N/A,#N/A,FALSE,"ECWEBB";#N/A,#N/A,FALSE,"MFT96";#N/A,#N/A,FALSE,"CTrecon"}</definedName>
    <definedName name="ASFD_3_1_1" hidden="1">{#N/A,#N/A,FALSE,"TMCOMP96";#N/A,#N/A,FALSE,"MAT96";#N/A,#N/A,FALSE,"FANDA96";#N/A,#N/A,FALSE,"INTRAN96";#N/A,#N/A,FALSE,"NAA9697";#N/A,#N/A,FALSE,"ECWEBB";#N/A,#N/A,FALSE,"MFT96";#N/A,#N/A,FALSE,"CTrecon"}</definedName>
    <definedName name="ASFD_3_1_1_1" hidden="1">{#N/A,#N/A,FALSE,"TMCOMP96";#N/A,#N/A,FALSE,"MAT96";#N/A,#N/A,FALSE,"FANDA96";#N/A,#N/A,FALSE,"INTRAN96";#N/A,#N/A,FALSE,"NAA9697";#N/A,#N/A,FALSE,"ECWEBB";#N/A,#N/A,FALSE,"MFT96";#N/A,#N/A,FALSE,"CTrecon"}</definedName>
    <definedName name="ASFD_3_1_1_2" hidden="1">{#N/A,#N/A,FALSE,"TMCOMP96";#N/A,#N/A,FALSE,"MAT96";#N/A,#N/A,FALSE,"FANDA96";#N/A,#N/A,FALSE,"INTRAN96";#N/A,#N/A,FALSE,"NAA9697";#N/A,#N/A,FALSE,"ECWEBB";#N/A,#N/A,FALSE,"MFT96";#N/A,#N/A,FALSE,"CTrecon"}</definedName>
    <definedName name="ASFD_3_1_2" hidden="1">{#N/A,#N/A,FALSE,"TMCOMP96";#N/A,#N/A,FALSE,"MAT96";#N/A,#N/A,FALSE,"FANDA96";#N/A,#N/A,FALSE,"INTRAN96";#N/A,#N/A,FALSE,"NAA9697";#N/A,#N/A,FALSE,"ECWEBB";#N/A,#N/A,FALSE,"MFT96";#N/A,#N/A,FALSE,"CTrecon"}</definedName>
    <definedName name="ASFD_3_1_3" hidden="1">{#N/A,#N/A,FALSE,"TMCOMP96";#N/A,#N/A,FALSE,"MAT96";#N/A,#N/A,FALSE,"FANDA96";#N/A,#N/A,FALSE,"INTRAN96";#N/A,#N/A,FALSE,"NAA9697";#N/A,#N/A,FALSE,"ECWEBB";#N/A,#N/A,FALSE,"MFT96";#N/A,#N/A,FALSE,"CTrecon"}</definedName>
    <definedName name="ASFD_3_1_4" hidden="1">{#N/A,#N/A,FALSE,"TMCOMP96";#N/A,#N/A,FALSE,"MAT96";#N/A,#N/A,FALSE,"FANDA96";#N/A,#N/A,FALSE,"INTRAN96";#N/A,#N/A,FALSE,"NAA9697";#N/A,#N/A,FALSE,"ECWEBB";#N/A,#N/A,FALSE,"MFT96";#N/A,#N/A,FALSE,"CTrecon"}</definedName>
    <definedName name="ASFD_3_1_5" hidden="1">{#N/A,#N/A,FALSE,"TMCOMP96";#N/A,#N/A,FALSE,"MAT96";#N/A,#N/A,FALSE,"FANDA96";#N/A,#N/A,FALSE,"INTRAN96";#N/A,#N/A,FALSE,"NAA9697";#N/A,#N/A,FALSE,"ECWEBB";#N/A,#N/A,FALSE,"MFT96";#N/A,#N/A,FALSE,"CTrecon"}</definedName>
    <definedName name="ASFD_3_2" hidden="1">{#N/A,#N/A,FALSE,"TMCOMP96";#N/A,#N/A,FALSE,"MAT96";#N/A,#N/A,FALSE,"FANDA96";#N/A,#N/A,FALSE,"INTRAN96";#N/A,#N/A,FALSE,"NAA9697";#N/A,#N/A,FALSE,"ECWEBB";#N/A,#N/A,FALSE,"MFT96";#N/A,#N/A,FALSE,"CTrecon"}</definedName>
    <definedName name="ASFD_3_3" hidden="1">{#N/A,#N/A,FALSE,"TMCOMP96";#N/A,#N/A,FALSE,"MAT96";#N/A,#N/A,FALSE,"FANDA96";#N/A,#N/A,FALSE,"INTRAN96";#N/A,#N/A,FALSE,"NAA9697";#N/A,#N/A,FALSE,"ECWEBB";#N/A,#N/A,FALSE,"MFT96";#N/A,#N/A,FALSE,"CTrecon"}</definedName>
    <definedName name="ASFD_3_4" hidden="1">{#N/A,#N/A,FALSE,"TMCOMP96";#N/A,#N/A,FALSE,"MAT96";#N/A,#N/A,FALSE,"FANDA96";#N/A,#N/A,FALSE,"INTRAN96";#N/A,#N/A,FALSE,"NAA9697";#N/A,#N/A,FALSE,"ECWEBB";#N/A,#N/A,FALSE,"MFT96";#N/A,#N/A,FALSE,"CTrecon"}</definedName>
    <definedName name="ASFD_3_5" hidden="1">{#N/A,#N/A,FALSE,"TMCOMP96";#N/A,#N/A,FALSE,"MAT96";#N/A,#N/A,FALSE,"FANDA96";#N/A,#N/A,FALSE,"INTRAN96";#N/A,#N/A,FALSE,"NAA9697";#N/A,#N/A,FALSE,"ECWEBB";#N/A,#N/A,FALSE,"MFT96";#N/A,#N/A,FALSE,"CTrecon"}</definedName>
    <definedName name="ASFD_4" hidden="1">{#N/A,#N/A,FALSE,"TMCOMP96";#N/A,#N/A,FALSE,"MAT96";#N/A,#N/A,FALSE,"FANDA96";#N/A,#N/A,FALSE,"INTRAN96";#N/A,#N/A,FALSE,"NAA9697";#N/A,#N/A,FALSE,"ECWEBB";#N/A,#N/A,FALSE,"MFT96";#N/A,#N/A,FALSE,"CTrecon"}</definedName>
    <definedName name="ASFD_4_1" hidden="1">{#N/A,#N/A,FALSE,"TMCOMP96";#N/A,#N/A,FALSE,"MAT96";#N/A,#N/A,FALSE,"FANDA96";#N/A,#N/A,FALSE,"INTRAN96";#N/A,#N/A,FALSE,"NAA9697";#N/A,#N/A,FALSE,"ECWEBB";#N/A,#N/A,FALSE,"MFT96";#N/A,#N/A,FALSE,"CTrecon"}</definedName>
    <definedName name="ASFD_4_1_1" hidden="1">{#N/A,#N/A,FALSE,"TMCOMP96";#N/A,#N/A,FALSE,"MAT96";#N/A,#N/A,FALSE,"FANDA96";#N/A,#N/A,FALSE,"INTRAN96";#N/A,#N/A,FALSE,"NAA9697";#N/A,#N/A,FALSE,"ECWEBB";#N/A,#N/A,FALSE,"MFT96";#N/A,#N/A,FALSE,"CTrecon"}</definedName>
    <definedName name="ASFD_4_1_1_1" hidden="1">{#N/A,#N/A,FALSE,"TMCOMP96";#N/A,#N/A,FALSE,"MAT96";#N/A,#N/A,FALSE,"FANDA96";#N/A,#N/A,FALSE,"INTRAN96";#N/A,#N/A,FALSE,"NAA9697";#N/A,#N/A,FALSE,"ECWEBB";#N/A,#N/A,FALSE,"MFT96";#N/A,#N/A,FALSE,"CTrecon"}</definedName>
    <definedName name="ASFD_4_1_1_2" hidden="1">{#N/A,#N/A,FALSE,"TMCOMP96";#N/A,#N/A,FALSE,"MAT96";#N/A,#N/A,FALSE,"FANDA96";#N/A,#N/A,FALSE,"INTRAN96";#N/A,#N/A,FALSE,"NAA9697";#N/A,#N/A,FALSE,"ECWEBB";#N/A,#N/A,FALSE,"MFT96";#N/A,#N/A,FALSE,"CTrecon"}</definedName>
    <definedName name="ASFD_4_1_2" hidden="1">{#N/A,#N/A,FALSE,"TMCOMP96";#N/A,#N/A,FALSE,"MAT96";#N/A,#N/A,FALSE,"FANDA96";#N/A,#N/A,FALSE,"INTRAN96";#N/A,#N/A,FALSE,"NAA9697";#N/A,#N/A,FALSE,"ECWEBB";#N/A,#N/A,FALSE,"MFT96";#N/A,#N/A,FALSE,"CTrecon"}</definedName>
    <definedName name="ASFD_4_1_3" hidden="1">{#N/A,#N/A,FALSE,"TMCOMP96";#N/A,#N/A,FALSE,"MAT96";#N/A,#N/A,FALSE,"FANDA96";#N/A,#N/A,FALSE,"INTRAN96";#N/A,#N/A,FALSE,"NAA9697";#N/A,#N/A,FALSE,"ECWEBB";#N/A,#N/A,FALSE,"MFT96";#N/A,#N/A,FALSE,"CTrecon"}</definedName>
    <definedName name="ASFD_4_1_4" hidden="1">{#N/A,#N/A,FALSE,"TMCOMP96";#N/A,#N/A,FALSE,"MAT96";#N/A,#N/A,FALSE,"FANDA96";#N/A,#N/A,FALSE,"INTRAN96";#N/A,#N/A,FALSE,"NAA9697";#N/A,#N/A,FALSE,"ECWEBB";#N/A,#N/A,FALSE,"MFT96";#N/A,#N/A,FALSE,"CTrecon"}</definedName>
    <definedName name="ASFD_4_1_5" hidden="1">{#N/A,#N/A,FALSE,"TMCOMP96";#N/A,#N/A,FALSE,"MAT96";#N/A,#N/A,FALSE,"FANDA96";#N/A,#N/A,FALSE,"INTRAN96";#N/A,#N/A,FALSE,"NAA9697";#N/A,#N/A,FALSE,"ECWEBB";#N/A,#N/A,FALSE,"MFT96";#N/A,#N/A,FALSE,"CTrecon"}</definedName>
    <definedName name="ASFD_4_2" hidden="1">{#N/A,#N/A,FALSE,"TMCOMP96";#N/A,#N/A,FALSE,"MAT96";#N/A,#N/A,FALSE,"FANDA96";#N/A,#N/A,FALSE,"INTRAN96";#N/A,#N/A,FALSE,"NAA9697";#N/A,#N/A,FALSE,"ECWEBB";#N/A,#N/A,FALSE,"MFT96";#N/A,#N/A,FALSE,"CTrecon"}</definedName>
    <definedName name="ASFD_4_3" hidden="1">{#N/A,#N/A,FALSE,"TMCOMP96";#N/A,#N/A,FALSE,"MAT96";#N/A,#N/A,FALSE,"FANDA96";#N/A,#N/A,FALSE,"INTRAN96";#N/A,#N/A,FALSE,"NAA9697";#N/A,#N/A,FALSE,"ECWEBB";#N/A,#N/A,FALSE,"MFT96";#N/A,#N/A,FALSE,"CTrecon"}</definedName>
    <definedName name="ASFD_4_4" hidden="1">{#N/A,#N/A,FALSE,"TMCOMP96";#N/A,#N/A,FALSE,"MAT96";#N/A,#N/A,FALSE,"FANDA96";#N/A,#N/A,FALSE,"INTRAN96";#N/A,#N/A,FALSE,"NAA9697";#N/A,#N/A,FALSE,"ECWEBB";#N/A,#N/A,FALSE,"MFT96";#N/A,#N/A,FALSE,"CTrecon"}</definedName>
    <definedName name="ASFD_4_5" hidden="1">{#N/A,#N/A,FALSE,"TMCOMP96";#N/A,#N/A,FALSE,"MAT96";#N/A,#N/A,FALSE,"FANDA96";#N/A,#N/A,FALSE,"INTRAN96";#N/A,#N/A,FALSE,"NAA9697";#N/A,#N/A,FALSE,"ECWEBB";#N/A,#N/A,FALSE,"MFT96";#N/A,#N/A,FALSE,"CTrecon"}</definedName>
    <definedName name="ASFD_5" hidden="1">{#N/A,#N/A,FALSE,"TMCOMP96";#N/A,#N/A,FALSE,"MAT96";#N/A,#N/A,FALSE,"FANDA96";#N/A,#N/A,FALSE,"INTRAN96";#N/A,#N/A,FALSE,"NAA9697";#N/A,#N/A,FALSE,"ECWEBB";#N/A,#N/A,FALSE,"MFT96";#N/A,#N/A,FALSE,"CTrecon"}</definedName>
    <definedName name="ASFD_5_1" hidden="1">{#N/A,#N/A,FALSE,"TMCOMP96";#N/A,#N/A,FALSE,"MAT96";#N/A,#N/A,FALSE,"FANDA96";#N/A,#N/A,FALSE,"INTRAN96";#N/A,#N/A,FALSE,"NAA9697";#N/A,#N/A,FALSE,"ECWEBB";#N/A,#N/A,FALSE,"MFT96";#N/A,#N/A,FALSE,"CTrecon"}</definedName>
    <definedName name="ASFD_5_1_1" hidden="1">{#N/A,#N/A,FALSE,"TMCOMP96";#N/A,#N/A,FALSE,"MAT96";#N/A,#N/A,FALSE,"FANDA96";#N/A,#N/A,FALSE,"INTRAN96";#N/A,#N/A,FALSE,"NAA9697";#N/A,#N/A,FALSE,"ECWEBB";#N/A,#N/A,FALSE,"MFT96";#N/A,#N/A,FALSE,"CTrecon"}</definedName>
    <definedName name="ASFD_5_1_1_1" hidden="1">{#N/A,#N/A,FALSE,"TMCOMP96";#N/A,#N/A,FALSE,"MAT96";#N/A,#N/A,FALSE,"FANDA96";#N/A,#N/A,FALSE,"INTRAN96";#N/A,#N/A,FALSE,"NAA9697";#N/A,#N/A,FALSE,"ECWEBB";#N/A,#N/A,FALSE,"MFT96";#N/A,#N/A,FALSE,"CTrecon"}</definedName>
    <definedName name="ASFD_5_1_1_2" hidden="1">{#N/A,#N/A,FALSE,"TMCOMP96";#N/A,#N/A,FALSE,"MAT96";#N/A,#N/A,FALSE,"FANDA96";#N/A,#N/A,FALSE,"INTRAN96";#N/A,#N/A,FALSE,"NAA9697";#N/A,#N/A,FALSE,"ECWEBB";#N/A,#N/A,FALSE,"MFT96";#N/A,#N/A,FALSE,"CTrecon"}</definedName>
    <definedName name="ASFD_5_1_2" hidden="1">{#N/A,#N/A,FALSE,"TMCOMP96";#N/A,#N/A,FALSE,"MAT96";#N/A,#N/A,FALSE,"FANDA96";#N/A,#N/A,FALSE,"INTRAN96";#N/A,#N/A,FALSE,"NAA9697";#N/A,#N/A,FALSE,"ECWEBB";#N/A,#N/A,FALSE,"MFT96";#N/A,#N/A,FALSE,"CTrecon"}</definedName>
    <definedName name="ASFD_5_1_3" hidden="1">{#N/A,#N/A,FALSE,"TMCOMP96";#N/A,#N/A,FALSE,"MAT96";#N/A,#N/A,FALSE,"FANDA96";#N/A,#N/A,FALSE,"INTRAN96";#N/A,#N/A,FALSE,"NAA9697";#N/A,#N/A,FALSE,"ECWEBB";#N/A,#N/A,FALSE,"MFT96";#N/A,#N/A,FALSE,"CTrecon"}</definedName>
    <definedName name="ASFD_5_1_4" hidden="1">{#N/A,#N/A,FALSE,"TMCOMP96";#N/A,#N/A,FALSE,"MAT96";#N/A,#N/A,FALSE,"FANDA96";#N/A,#N/A,FALSE,"INTRAN96";#N/A,#N/A,FALSE,"NAA9697";#N/A,#N/A,FALSE,"ECWEBB";#N/A,#N/A,FALSE,"MFT96";#N/A,#N/A,FALSE,"CTrecon"}</definedName>
    <definedName name="ASFD_5_1_5" hidden="1">{#N/A,#N/A,FALSE,"TMCOMP96";#N/A,#N/A,FALSE,"MAT96";#N/A,#N/A,FALSE,"FANDA96";#N/A,#N/A,FALSE,"INTRAN96";#N/A,#N/A,FALSE,"NAA9697";#N/A,#N/A,FALSE,"ECWEBB";#N/A,#N/A,FALSE,"MFT96";#N/A,#N/A,FALSE,"CTrecon"}</definedName>
    <definedName name="ASFD_5_2" hidden="1">{#N/A,#N/A,FALSE,"TMCOMP96";#N/A,#N/A,FALSE,"MAT96";#N/A,#N/A,FALSE,"FANDA96";#N/A,#N/A,FALSE,"INTRAN96";#N/A,#N/A,FALSE,"NAA9697";#N/A,#N/A,FALSE,"ECWEBB";#N/A,#N/A,FALSE,"MFT96";#N/A,#N/A,FALSE,"CTrecon"}</definedName>
    <definedName name="ASFD_5_3" hidden="1">{#N/A,#N/A,FALSE,"TMCOMP96";#N/A,#N/A,FALSE,"MAT96";#N/A,#N/A,FALSE,"FANDA96";#N/A,#N/A,FALSE,"INTRAN96";#N/A,#N/A,FALSE,"NAA9697";#N/A,#N/A,FALSE,"ECWEBB";#N/A,#N/A,FALSE,"MFT96";#N/A,#N/A,FALSE,"CTrecon"}</definedName>
    <definedName name="ASFD_5_4" hidden="1">{#N/A,#N/A,FALSE,"TMCOMP96";#N/A,#N/A,FALSE,"MAT96";#N/A,#N/A,FALSE,"FANDA96";#N/A,#N/A,FALSE,"INTRAN96";#N/A,#N/A,FALSE,"NAA9697";#N/A,#N/A,FALSE,"ECWEBB";#N/A,#N/A,FALSE,"MFT96";#N/A,#N/A,FALSE,"CTrecon"}</definedName>
    <definedName name="ASFD_5_5" hidden="1">{#N/A,#N/A,FALSE,"TMCOMP96";#N/A,#N/A,FALSE,"MAT96";#N/A,#N/A,FALSE,"FANDA96";#N/A,#N/A,FALSE,"INTRAN96";#N/A,#N/A,FALSE,"NAA9697";#N/A,#N/A,FALSE,"ECWEBB";#N/A,#N/A,FALSE,"MFT96";#N/A,#N/A,FALSE,"CTrecon"}</definedName>
    <definedName name="b" hidden="1">{#N/A,#N/A,FALSE,"TMCOMP96";#N/A,#N/A,FALSE,"MAT96";#N/A,#N/A,FALSE,"FANDA96";#N/A,#N/A,FALSE,"INTRAN96";#N/A,#N/A,FALSE,"NAA9697";#N/A,#N/A,FALSE,"ECWEBB";#N/A,#N/A,FALSE,"MFT96";#N/A,#N/A,FALSE,"CTrecon"}</definedName>
    <definedName name="b_1" hidden="1">{#N/A,#N/A,FALSE,"TMCOMP96";#N/A,#N/A,FALSE,"MAT96";#N/A,#N/A,FALSE,"FANDA96";#N/A,#N/A,FALSE,"INTRAN96";#N/A,#N/A,FALSE,"NAA9697";#N/A,#N/A,FALSE,"ECWEBB";#N/A,#N/A,FALSE,"MFT96";#N/A,#N/A,FALSE,"CTrecon"}</definedName>
    <definedName name="b_1_1_1" hidden="1">{#N/A,#N/A,FALSE,"TMCOMP96";#N/A,#N/A,FALSE,"MAT96";#N/A,#N/A,FALSE,"FANDA96";#N/A,#N/A,FALSE,"INTRAN96";#N/A,#N/A,FALSE,"NAA9697";#N/A,#N/A,FALSE,"ECWEBB";#N/A,#N/A,FALSE,"MFT96";#N/A,#N/A,FALSE,"CTrecon"}</definedName>
    <definedName name="b_1_1_1_1" hidden="1">{#N/A,#N/A,FALSE,"TMCOMP96";#N/A,#N/A,FALSE,"MAT96";#N/A,#N/A,FALSE,"FANDA96";#N/A,#N/A,FALSE,"INTRAN96";#N/A,#N/A,FALSE,"NAA9697";#N/A,#N/A,FALSE,"ECWEBB";#N/A,#N/A,FALSE,"MFT96";#N/A,#N/A,FALSE,"CTrecon"}</definedName>
    <definedName name="b_1_1_1_1_1" hidden="1">{#N/A,#N/A,FALSE,"TMCOMP96";#N/A,#N/A,FALSE,"MAT96";#N/A,#N/A,FALSE,"FANDA96";#N/A,#N/A,FALSE,"INTRAN96";#N/A,#N/A,FALSE,"NAA9697";#N/A,#N/A,FALSE,"ECWEBB";#N/A,#N/A,FALSE,"MFT96";#N/A,#N/A,FALSE,"CTrecon"}</definedName>
    <definedName name="b_1_1_1_1_2" hidden="1">{#N/A,#N/A,FALSE,"TMCOMP96";#N/A,#N/A,FALSE,"MAT96";#N/A,#N/A,FALSE,"FANDA96";#N/A,#N/A,FALSE,"INTRAN96";#N/A,#N/A,FALSE,"NAA9697";#N/A,#N/A,FALSE,"ECWEBB";#N/A,#N/A,FALSE,"MFT96";#N/A,#N/A,FALSE,"CTrecon"}</definedName>
    <definedName name="b_1_1_1_2" hidden="1">{#N/A,#N/A,FALSE,"TMCOMP96";#N/A,#N/A,FALSE,"MAT96";#N/A,#N/A,FALSE,"FANDA96";#N/A,#N/A,FALSE,"INTRAN96";#N/A,#N/A,FALSE,"NAA9697";#N/A,#N/A,FALSE,"ECWEBB";#N/A,#N/A,FALSE,"MFT96";#N/A,#N/A,FALSE,"CTrecon"}</definedName>
    <definedName name="b_1_1_1_3" hidden="1">{#N/A,#N/A,FALSE,"TMCOMP96";#N/A,#N/A,FALSE,"MAT96";#N/A,#N/A,FALSE,"FANDA96";#N/A,#N/A,FALSE,"INTRAN96";#N/A,#N/A,FALSE,"NAA9697";#N/A,#N/A,FALSE,"ECWEBB";#N/A,#N/A,FALSE,"MFT96";#N/A,#N/A,FALSE,"CTrecon"}</definedName>
    <definedName name="b_1_1_1_4" hidden="1">{#N/A,#N/A,FALSE,"TMCOMP96";#N/A,#N/A,FALSE,"MAT96";#N/A,#N/A,FALSE,"FANDA96";#N/A,#N/A,FALSE,"INTRAN96";#N/A,#N/A,FALSE,"NAA9697";#N/A,#N/A,FALSE,"ECWEBB";#N/A,#N/A,FALSE,"MFT96";#N/A,#N/A,FALSE,"CTrecon"}</definedName>
    <definedName name="b_1_1_1_5" hidden="1">{#N/A,#N/A,FALSE,"TMCOMP96";#N/A,#N/A,FALSE,"MAT96";#N/A,#N/A,FALSE,"FANDA96";#N/A,#N/A,FALSE,"INTRAN96";#N/A,#N/A,FALSE,"NAA9697";#N/A,#N/A,FALSE,"ECWEBB";#N/A,#N/A,FALSE,"MFT96";#N/A,#N/A,FALSE,"CTrecon"}</definedName>
    <definedName name="b_1_1_2" hidden="1">{#N/A,#N/A,FALSE,"TMCOMP96";#N/A,#N/A,FALSE,"MAT96";#N/A,#N/A,FALSE,"FANDA96";#N/A,#N/A,FALSE,"INTRAN96";#N/A,#N/A,FALSE,"NAA9697";#N/A,#N/A,FALSE,"ECWEBB";#N/A,#N/A,FALSE,"MFT96";#N/A,#N/A,FALSE,"CTrecon"}</definedName>
    <definedName name="b_1_1_3" hidden="1">{#N/A,#N/A,FALSE,"TMCOMP96";#N/A,#N/A,FALSE,"MAT96";#N/A,#N/A,FALSE,"FANDA96";#N/A,#N/A,FALSE,"INTRAN96";#N/A,#N/A,FALSE,"NAA9697";#N/A,#N/A,FALSE,"ECWEBB";#N/A,#N/A,FALSE,"MFT96";#N/A,#N/A,FALSE,"CTrecon"}</definedName>
    <definedName name="b_1_1_4" hidden="1">{#N/A,#N/A,FALSE,"TMCOMP96";#N/A,#N/A,FALSE,"MAT96";#N/A,#N/A,FALSE,"FANDA96";#N/A,#N/A,FALSE,"INTRAN96";#N/A,#N/A,FALSE,"NAA9697";#N/A,#N/A,FALSE,"ECWEBB";#N/A,#N/A,FALSE,"MFT96";#N/A,#N/A,FALSE,"CTrecon"}</definedName>
    <definedName name="b_1_1_5" hidden="1">{#N/A,#N/A,FALSE,"TMCOMP96";#N/A,#N/A,FALSE,"MAT96";#N/A,#N/A,FALSE,"FANDA96";#N/A,#N/A,FALSE,"INTRAN96";#N/A,#N/A,FALSE,"NAA9697";#N/A,#N/A,FALSE,"ECWEBB";#N/A,#N/A,FALSE,"MFT96";#N/A,#N/A,FALSE,"CTrecon"}</definedName>
    <definedName name="b_1_2" hidden="1">{#N/A,#N/A,FALSE,"TMCOMP96";#N/A,#N/A,FALSE,"MAT96";#N/A,#N/A,FALSE,"FANDA96";#N/A,#N/A,FALSE,"INTRAN96";#N/A,#N/A,FALSE,"NAA9697";#N/A,#N/A,FALSE,"ECWEBB";#N/A,#N/A,FALSE,"MFT96";#N/A,#N/A,FALSE,"CTrecon"}</definedName>
    <definedName name="b_1_2_1" hidden="1">{#N/A,#N/A,FALSE,"TMCOMP96";#N/A,#N/A,FALSE,"MAT96";#N/A,#N/A,FALSE,"FANDA96";#N/A,#N/A,FALSE,"INTRAN96";#N/A,#N/A,FALSE,"NAA9697";#N/A,#N/A,FALSE,"ECWEBB";#N/A,#N/A,FALSE,"MFT96";#N/A,#N/A,FALSE,"CTrecon"}</definedName>
    <definedName name="b_1_2_1_1" hidden="1">{#N/A,#N/A,FALSE,"TMCOMP96";#N/A,#N/A,FALSE,"MAT96";#N/A,#N/A,FALSE,"FANDA96";#N/A,#N/A,FALSE,"INTRAN96";#N/A,#N/A,FALSE,"NAA9697";#N/A,#N/A,FALSE,"ECWEBB";#N/A,#N/A,FALSE,"MFT96";#N/A,#N/A,FALSE,"CTrecon"}</definedName>
    <definedName name="b_1_2_1_1_1" hidden="1">{#N/A,#N/A,FALSE,"TMCOMP96";#N/A,#N/A,FALSE,"MAT96";#N/A,#N/A,FALSE,"FANDA96";#N/A,#N/A,FALSE,"INTRAN96";#N/A,#N/A,FALSE,"NAA9697";#N/A,#N/A,FALSE,"ECWEBB";#N/A,#N/A,FALSE,"MFT96";#N/A,#N/A,FALSE,"CTrecon"}</definedName>
    <definedName name="b_1_2_1_1_2" hidden="1">{#N/A,#N/A,FALSE,"TMCOMP96";#N/A,#N/A,FALSE,"MAT96";#N/A,#N/A,FALSE,"FANDA96";#N/A,#N/A,FALSE,"INTRAN96";#N/A,#N/A,FALSE,"NAA9697";#N/A,#N/A,FALSE,"ECWEBB";#N/A,#N/A,FALSE,"MFT96";#N/A,#N/A,FALSE,"CTrecon"}</definedName>
    <definedName name="b_1_2_1_2" hidden="1">{#N/A,#N/A,FALSE,"TMCOMP96";#N/A,#N/A,FALSE,"MAT96";#N/A,#N/A,FALSE,"FANDA96";#N/A,#N/A,FALSE,"INTRAN96";#N/A,#N/A,FALSE,"NAA9697";#N/A,#N/A,FALSE,"ECWEBB";#N/A,#N/A,FALSE,"MFT96";#N/A,#N/A,FALSE,"CTrecon"}</definedName>
    <definedName name="b_1_2_1_3" hidden="1">{#N/A,#N/A,FALSE,"TMCOMP96";#N/A,#N/A,FALSE,"MAT96";#N/A,#N/A,FALSE,"FANDA96";#N/A,#N/A,FALSE,"INTRAN96";#N/A,#N/A,FALSE,"NAA9697";#N/A,#N/A,FALSE,"ECWEBB";#N/A,#N/A,FALSE,"MFT96";#N/A,#N/A,FALSE,"CTrecon"}</definedName>
    <definedName name="b_1_2_1_4" hidden="1">{#N/A,#N/A,FALSE,"TMCOMP96";#N/A,#N/A,FALSE,"MAT96";#N/A,#N/A,FALSE,"FANDA96";#N/A,#N/A,FALSE,"INTRAN96";#N/A,#N/A,FALSE,"NAA9697";#N/A,#N/A,FALSE,"ECWEBB";#N/A,#N/A,FALSE,"MFT96";#N/A,#N/A,FALSE,"CTrecon"}</definedName>
    <definedName name="b_1_2_1_5" hidden="1">{#N/A,#N/A,FALSE,"TMCOMP96";#N/A,#N/A,FALSE,"MAT96";#N/A,#N/A,FALSE,"FANDA96";#N/A,#N/A,FALSE,"INTRAN96";#N/A,#N/A,FALSE,"NAA9697";#N/A,#N/A,FALSE,"ECWEBB";#N/A,#N/A,FALSE,"MFT96";#N/A,#N/A,FALSE,"CTrecon"}</definedName>
    <definedName name="b_1_2_2" hidden="1">{#N/A,#N/A,FALSE,"TMCOMP96";#N/A,#N/A,FALSE,"MAT96";#N/A,#N/A,FALSE,"FANDA96";#N/A,#N/A,FALSE,"INTRAN96";#N/A,#N/A,FALSE,"NAA9697";#N/A,#N/A,FALSE,"ECWEBB";#N/A,#N/A,FALSE,"MFT96";#N/A,#N/A,FALSE,"CTrecon"}</definedName>
    <definedName name="b_1_2_3" hidden="1">{#N/A,#N/A,FALSE,"TMCOMP96";#N/A,#N/A,FALSE,"MAT96";#N/A,#N/A,FALSE,"FANDA96";#N/A,#N/A,FALSE,"INTRAN96";#N/A,#N/A,FALSE,"NAA9697";#N/A,#N/A,FALSE,"ECWEBB";#N/A,#N/A,FALSE,"MFT96";#N/A,#N/A,FALSE,"CTrecon"}</definedName>
    <definedName name="b_1_2_4" hidden="1">{#N/A,#N/A,FALSE,"TMCOMP96";#N/A,#N/A,FALSE,"MAT96";#N/A,#N/A,FALSE,"FANDA96";#N/A,#N/A,FALSE,"INTRAN96";#N/A,#N/A,FALSE,"NAA9697";#N/A,#N/A,FALSE,"ECWEBB";#N/A,#N/A,FALSE,"MFT96";#N/A,#N/A,FALSE,"CTrecon"}</definedName>
    <definedName name="b_1_2_5" hidden="1">{#N/A,#N/A,FALSE,"TMCOMP96";#N/A,#N/A,FALSE,"MAT96";#N/A,#N/A,FALSE,"FANDA96";#N/A,#N/A,FALSE,"INTRAN96";#N/A,#N/A,FALSE,"NAA9697";#N/A,#N/A,FALSE,"ECWEBB";#N/A,#N/A,FALSE,"MFT96";#N/A,#N/A,FALSE,"CTrecon"}</definedName>
    <definedName name="b_1_3" hidden="1">{#N/A,#N/A,FALSE,"TMCOMP96";#N/A,#N/A,FALSE,"MAT96";#N/A,#N/A,FALSE,"FANDA96";#N/A,#N/A,FALSE,"INTRAN96";#N/A,#N/A,FALSE,"NAA9697";#N/A,#N/A,FALSE,"ECWEBB";#N/A,#N/A,FALSE,"MFT96";#N/A,#N/A,FALSE,"CTrecon"}</definedName>
    <definedName name="b_1_3_1" hidden="1">{#N/A,#N/A,FALSE,"TMCOMP96";#N/A,#N/A,FALSE,"MAT96";#N/A,#N/A,FALSE,"FANDA96";#N/A,#N/A,FALSE,"INTRAN96";#N/A,#N/A,FALSE,"NAA9697";#N/A,#N/A,FALSE,"ECWEBB";#N/A,#N/A,FALSE,"MFT96";#N/A,#N/A,FALSE,"CTrecon"}</definedName>
    <definedName name="b_1_3_1_1" hidden="1">{#N/A,#N/A,FALSE,"TMCOMP96";#N/A,#N/A,FALSE,"MAT96";#N/A,#N/A,FALSE,"FANDA96";#N/A,#N/A,FALSE,"INTRAN96";#N/A,#N/A,FALSE,"NAA9697";#N/A,#N/A,FALSE,"ECWEBB";#N/A,#N/A,FALSE,"MFT96";#N/A,#N/A,FALSE,"CTrecon"}</definedName>
    <definedName name="b_1_3_1_1_1" hidden="1">{#N/A,#N/A,FALSE,"TMCOMP96";#N/A,#N/A,FALSE,"MAT96";#N/A,#N/A,FALSE,"FANDA96";#N/A,#N/A,FALSE,"INTRAN96";#N/A,#N/A,FALSE,"NAA9697";#N/A,#N/A,FALSE,"ECWEBB";#N/A,#N/A,FALSE,"MFT96";#N/A,#N/A,FALSE,"CTrecon"}</definedName>
    <definedName name="b_1_3_1_1_2" hidden="1">{#N/A,#N/A,FALSE,"TMCOMP96";#N/A,#N/A,FALSE,"MAT96";#N/A,#N/A,FALSE,"FANDA96";#N/A,#N/A,FALSE,"INTRAN96";#N/A,#N/A,FALSE,"NAA9697";#N/A,#N/A,FALSE,"ECWEBB";#N/A,#N/A,FALSE,"MFT96";#N/A,#N/A,FALSE,"CTrecon"}</definedName>
    <definedName name="b_1_3_1_2" hidden="1">{#N/A,#N/A,FALSE,"TMCOMP96";#N/A,#N/A,FALSE,"MAT96";#N/A,#N/A,FALSE,"FANDA96";#N/A,#N/A,FALSE,"INTRAN96";#N/A,#N/A,FALSE,"NAA9697";#N/A,#N/A,FALSE,"ECWEBB";#N/A,#N/A,FALSE,"MFT96";#N/A,#N/A,FALSE,"CTrecon"}</definedName>
    <definedName name="b_1_3_1_3" hidden="1">{#N/A,#N/A,FALSE,"TMCOMP96";#N/A,#N/A,FALSE,"MAT96";#N/A,#N/A,FALSE,"FANDA96";#N/A,#N/A,FALSE,"INTRAN96";#N/A,#N/A,FALSE,"NAA9697";#N/A,#N/A,FALSE,"ECWEBB";#N/A,#N/A,FALSE,"MFT96";#N/A,#N/A,FALSE,"CTrecon"}</definedName>
    <definedName name="b_1_3_1_4" hidden="1">{#N/A,#N/A,FALSE,"TMCOMP96";#N/A,#N/A,FALSE,"MAT96";#N/A,#N/A,FALSE,"FANDA96";#N/A,#N/A,FALSE,"INTRAN96";#N/A,#N/A,FALSE,"NAA9697";#N/A,#N/A,FALSE,"ECWEBB";#N/A,#N/A,FALSE,"MFT96";#N/A,#N/A,FALSE,"CTrecon"}</definedName>
    <definedName name="b_1_3_1_5" hidden="1">{#N/A,#N/A,FALSE,"TMCOMP96";#N/A,#N/A,FALSE,"MAT96";#N/A,#N/A,FALSE,"FANDA96";#N/A,#N/A,FALSE,"INTRAN96";#N/A,#N/A,FALSE,"NAA9697";#N/A,#N/A,FALSE,"ECWEBB";#N/A,#N/A,FALSE,"MFT96";#N/A,#N/A,FALSE,"CTrecon"}</definedName>
    <definedName name="b_1_3_2" hidden="1">{#N/A,#N/A,FALSE,"TMCOMP96";#N/A,#N/A,FALSE,"MAT96";#N/A,#N/A,FALSE,"FANDA96";#N/A,#N/A,FALSE,"INTRAN96";#N/A,#N/A,FALSE,"NAA9697";#N/A,#N/A,FALSE,"ECWEBB";#N/A,#N/A,FALSE,"MFT96";#N/A,#N/A,FALSE,"CTrecon"}</definedName>
    <definedName name="b_1_3_3" hidden="1">{#N/A,#N/A,FALSE,"TMCOMP96";#N/A,#N/A,FALSE,"MAT96";#N/A,#N/A,FALSE,"FANDA96";#N/A,#N/A,FALSE,"INTRAN96";#N/A,#N/A,FALSE,"NAA9697";#N/A,#N/A,FALSE,"ECWEBB";#N/A,#N/A,FALSE,"MFT96";#N/A,#N/A,FALSE,"CTrecon"}</definedName>
    <definedName name="b_1_3_4" hidden="1">{#N/A,#N/A,FALSE,"TMCOMP96";#N/A,#N/A,FALSE,"MAT96";#N/A,#N/A,FALSE,"FANDA96";#N/A,#N/A,FALSE,"INTRAN96";#N/A,#N/A,FALSE,"NAA9697";#N/A,#N/A,FALSE,"ECWEBB";#N/A,#N/A,FALSE,"MFT96";#N/A,#N/A,FALSE,"CTrecon"}</definedName>
    <definedName name="b_1_3_5" hidden="1">{#N/A,#N/A,FALSE,"TMCOMP96";#N/A,#N/A,FALSE,"MAT96";#N/A,#N/A,FALSE,"FANDA96";#N/A,#N/A,FALSE,"INTRAN96";#N/A,#N/A,FALSE,"NAA9697";#N/A,#N/A,FALSE,"ECWEBB";#N/A,#N/A,FALSE,"MFT96";#N/A,#N/A,FALSE,"CTrecon"}</definedName>
    <definedName name="b_1_4" hidden="1">{#N/A,#N/A,FALSE,"TMCOMP96";#N/A,#N/A,FALSE,"MAT96";#N/A,#N/A,FALSE,"FANDA96";#N/A,#N/A,FALSE,"INTRAN96";#N/A,#N/A,FALSE,"NAA9697";#N/A,#N/A,FALSE,"ECWEBB";#N/A,#N/A,FALSE,"MFT96";#N/A,#N/A,FALSE,"CTrecon"}</definedName>
    <definedName name="b_1_4_1" hidden="1">{#N/A,#N/A,FALSE,"TMCOMP96";#N/A,#N/A,FALSE,"MAT96";#N/A,#N/A,FALSE,"FANDA96";#N/A,#N/A,FALSE,"INTRAN96";#N/A,#N/A,FALSE,"NAA9697";#N/A,#N/A,FALSE,"ECWEBB";#N/A,#N/A,FALSE,"MFT96";#N/A,#N/A,FALSE,"CTrecon"}</definedName>
    <definedName name="b_1_4_1_1" hidden="1">{#N/A,#N/A,FALSE,"TMCOMP96";#N/A,#N/A,FALSE,"MAT96";#N/A,#N/A,FALSE,"FANDA96";#N/A,#N/A,FALSE,"INTRAN96";#N/A,#N/A,FALSE,"NAA9697";#N/A,#N/A,FALSE,"ECWEBB";#N/A,#N/A,FALSE,"MFT96";#N/A,#N/A,FALSE,"CTrecon"}</definedName>
    <definedName name="b_1_4_1_2" hidden="1">{#N/A,#N/A,FALSE,"TMCOMP96";#N/A,#N/A,FALSE,"MAT96";#N/A,#N/A,FALSE,"FANDA96";#N/A,#N/A,FALSE,"INTRAN96";#N/A,#N/A,FALSE,"NAA9697";#N/A,#N/A,FALSE,"ECWEBB";#N/A,#N/A,FALSE,"MFT96";#N/A,#N/A,FALSE,"CTrecon"}</definedName>
    <definedName name="b_1_4_1_3" hidden="1">{#N/A,#N/A,FALSE,"TMCOMP96";#N/A,#N/A,FALSE,"MAT96";#N/A,#N/A,FALSE,"FANDA96";#N/A,#N/A,FALSE,"INTRAN96";#N/A,#N/A,FALSE,"NAA9697";#N/A,#N/A,FALSE,"ECWEBB";#N/A,#N/A,FALSE,"MFT96";#N/A,#N/A,FALSE,"CTrecon"}</definedName>
    <definedName name="b_1_4_1_4" hidden="1">{#N/A,#N/A,FALSE,"TMCOMP96";#N/A,#N/A,FALSE,"MAT96";#N/A,#N/A,FALSE,"FANDA96";#N/A,#N/A,FALSE,"INTRAN96";#N/A,#N/A,FALSE,"NAA9697";#N/A,#N/A,FALSE,"ECWEBB";#N/A,#N/A,FALSE,"MFT96";#N/A,#N/A,FALSE,"CTrecon"}</definedName>
    <definedName name="b_1_4_1_5" hidden="1">{#N/A,#N/A,FALSE,"TMCOMP96";#N/A,#N/A,FALSE,"MAT96";#N/A,#N/A,FALSE,"FANDA96";#N/A,#N/A,FALSE,"INTRAN96";#N/A,#N/A,FALSE,"NAA9697";#N/A,#N/A,FALSE,"ECWEBB";#N/A,#N/A,FALSE,"MFT96";#N/A,#N/A,FALSE,"CTrecon"}</definedName>
    <definedName name="b_1_4_2" hidden="1">{#N/A,#N/A,FALSE,"TMCOMP96";#N/A,#N/A,FALSE,"MAT96";#N/A,#N/A,FALSE,"FANDA96";#N/A,#N/A,FALSE,"INTRAN96";#N/A,#N/A,FALSE,"NAA9697";#N/A,#N/A,FALSE,"ECWEBB";#N/A,#N/A,FALSE,"MFT96";#N/A,#N/A,FALSE,"CTrecon"}</definedName>
    <definedName name="b_1_4_3" hidden="1">{#N/A,#N/A,FALSE,"TMCOMP96";#N/A,#N/A,FALSE,"MAT96";#N/A,#N/A,FALSE,"FANDA96";#N/A,#N/A,FALSE,"INTRAN96";#N/A,#N/A,FALSE,"NAA9697";#N/A,#N/A,FALSE,"ECWEBB";#N/A,#N/A,FALSE,"MFT96";#N/A,#N/A,FALSE,"CTrecon"}</definedName>
    <definedName name="b_1_4_4" hidden="1">{#N/A,#N/A,FALSE,"TMCOMP96";#N/A,#N/A,FALSE,"MAT96";#N/A,#N/A,FALSE,"FANDA96";#N/A,#N/A,FALSE,"INTRAN96";#N/A,#N/A,FALSE,"NAA9697";#N/A,#N/A,FALSE,"ECWEBB";#N/A,#N/A,FALSE,"MFT96";#N/A,#N/A,FALSE,"CTrecon"}</definedName>
    <definedName name="b_1_4_5" hidden="1">{#N/A,#N/A,FALSE,"TMCOMP96";#N/A,#N/A,FALSE,"MAT96";#N/A,#N/A,FALSE,"FANDA96";#N/A,#N/A,FALSE,"INTRAN96";#N/A,#N/A,FALSE,"NAA9697";#N/A,#N/A,FALSE,"ECWEBB";#N/A,#N/A,FALSE,"MFT96";#N/A,#N/A,FALSE,"CTrecon"}</definedName>
    <definedName name="b_1_5" hidden="1">{#N/A,#N/A,FALSE,"TMCOMP96";#N/A,#N/A,FALSE,"MAT96";#N/A,#N/A,FALSE,"FANDA96";#N/A,#N/A,FALSE,"INTRAN96";#N/A,#N/A,FALSE,"NAA9697";#N/A,#N/A,FALSE,"ECWEBB";#N/A,#N/A,FALSE,"MFT96";#N/A,#N/A,FALSE,"CTrecon"}</definedName>
    <definedName name="b_1_5_1" hidden="1">{#N/A,#N/A,FALSE,"TMCOMP96";#N/A,#N/A,FALSE,"MAT96";#N/A,#N/A,FALSE,"FANDA96";#N/A,#N/A,FALSE,"INTRAN96";#N/A,#N/A,FALSE,"NAA9697";#N/A,#N/A,FALSE,"ECWEBB";#N/A,#N/A,FALSE,"MFT96";#N/A,#N/A,FALSE,"CTrecon"}</definedName>
    <definedName name="b_1_5_2" hidden="1">{#N/A,#N/A,FALSE,"TMCOMP96";#N/A,#N/A,FALSE,"MAT96";#N/A,#N/A,FALSE,"FANDA96";#N/A,#N/A,FALSE,"INTRAN96";#N/A,#N/A,FALSE,"NAA9697";#N/A,#N/A,FALSE,"ECWEBB";#N/A,#N/A,FALSE,"MFT96";#N/A,#N/A,FALSE,"CTrecon"}</definedName>
    <definedName name="b_1_5_3" hidden="1">{#N/A,#N/A,FALSE,"TMCOMP96";#N/A,#N/A,FALSE,"MAT96";#N/A,#N/A,FALSE,"FANDA96";#N/A,#N/A,FALSE,"INTRAN96";#N/A,#N/A,FALSE,"NAA9697";#N/A,#N/A,FALSE,"ECWEBB";#N/A,#N/A,FALSE,"MFT96";#N/A,#N/A,FALSE,"CTrecon"}</definedName>
    <definedName name="b_1_5_4" hidden="1">{#N/A,#N/A,FALSE,"TMCOMP96";#N/A,#N/A,FALSE,"MAT96";#N/A,#N/A,FALSE,"FANDA96";#N/A,#N/A,FALSE,"INTRAN96";#N/A,#N/A,FALSE,"NAA9697";#N/A,#N/A,FALSE,"ECWEBB";#N/A,#N/A,FALSE,"MFT96";#N/A,#N/A,FALSE,"CTrecon"}</definedName>
    <definedName name="b_1_5_5" hidden="1">{#N/A,#N/A,FALSE,"TMCOMP96";#N/A,#N/A,FALSE,"MAT96";#N/A,#N/A,FALSE,"FANDA96";#N/A,#N/A,FALSE,"INTRAN96";#N/A,#N/A,FALSE,"NAA9697";#N/A,#N/A,FALSE,"ECWEBB";#N/A,#N/A,FALSE,"MFT96";#N/A,#N/A,FALSE,"CTrecon"}</definedName>
    <definedName name="b_2_1_1" hidden="1">{#N/A,#N/A,FALSE,"TMCOMP96";#N/A,#N/A,FALSE,"MAT96";#N/A,#N/A,FALSE,"FANDA96";#N/A,#N/A,FALSE,"INTRAN96";#N/A,#N/A,FALSE,"NAA9697";#N/A,#N/A,FALSE,"ECWEBB";#N/A,#N/A,FALSE,"MFT96";#N/A,#N/A,FALSE,"CTrecon"}</definedName>
    <definedName name="b_2_1_1_1" hidden="1">{#N/A,#N/A,FALSE,"TMCOMP96";#N/A,#N/A,FALSE,"MAT96";#N/A,#N/A,FALSE,"FANDA96";#N/A,#N/A,FALSE,"INTRAN96";#N/A,#N/A,FALSE,"NAA9697";#N/A,#N/A,FALSE,"ECWEBB";#N/A,#N/A,FALSE,"MFT96";#N/A,#N/A,FALSE,"CTrecon"}</definedName>
    <definedName name="b_2_1_1_2" hidden="1">{#N/A,#N/A,FALSE,"TMCOMP96";#N/A,#N/A,FALSE,"MAT96";#N/A,#N/A,FALSE,"FANDA96";#N/A,#N/A,FALSE,"INTRAN96";#N/A,#N/A,FALSE,"NAA9697";#N/A,#N/A,FALSE,"ECWEBB";#N/A,#N/A,FALSE,"MFT96";#N/A,#N/A,FALSE,"CTrecon"}</definedName>
    <definedName name="b_2_1_2" hidden="1">{#N/A,#N/A,FALSE,"TMCOMP96";#N/A,#N/A,FALSE,"MAT96";#N/A,#N/A,FALSE,"FANDA96";#N/A,#N/A,FALSE,"INTRAN96";#N/A,#N/A,FALSE,"NAA9697";#N/A,#N/A,FALSE,"ECWEBB";#N/A,#N/A,FALSE,"MFT96";#N/A,#N/A,FALSE,"CTrecon"}</definedName>
    <definedName name="b_2_1_3" hidden="1">{#N/A,#N/A,FALSE,"TMCOMP96";#N/A,#N/A,FALSE,"MAT96";#N/A,#N/A,FALSE,"FANDA96";#N/A,#N/A,FALSE,"INTRAN96";#N/A,#N/A,FALSE,"NAA9697";#N/A,#N/A,FALSE,"ECWEBB";#N/A,#N/A,FALSE,"MFT96";#N/A,#N/A,FALSE,"CTrecon"}</definedName>
    <definedName name="b_2_1_4" hidden="1">{#N/A,#N/A,FALSE,"TMCOMP96";#N/A,#N/A,FALSE,"MAT96";#N/A,#N/A,FALSE,"FANDA96";#N/A,#N/A,FALSE,"INTRAN96";#N/A,#N/A,FALSE,"NAA9697";#N/A,#N/A,FALSE,"ECWEBB";#N/A,#N/A,FALSE,"MFT96";#N/A,#N/A,FALSE,"CTrecon"}</definedName>
    <definedName name="b_2_1_5" hidden="1">{#N/A,#N/A,FALSE,"TMCOMP96";#N/A,#N/A,FALSE,"MAT96";#N/A,#N/A,FALSE,"FANDA96";#N/A,#N/A,FALSE,"INTRAN96";#N/A,#N/A,FALSE,"NAA9697";#N/A,#N/A,FALSE,"ECWEBB";#N/A,#N/A,FALSE,"MFT96";#N/A,#N/A,FALSE,"CTrecon"}</definedName>
    <definedName name="b_2_2" hidden="1">{#N/A,#N/A,FALSE,"TMCOMP96";#N/A,#N/A,FALSE,"MAT96";#N/A,#N/A,FALSE,"FANDA96";#N/A,#N/A,FALSE,"INTRAN96";#N/A,#N/A,FALSE,"NAA9697";#N/A,#N/A,FALSE,"ECWEBB";#N/A,#N/A,FALSE,"MFT96";#N/A,#N/A,FALSE,"CTrecon"}</definedName>
    <definedName name="b_2_3" hidden="1">{#N/A,#N/A,FALSE,"TMCOMP96";#N/A,#N/A,FALSE,"MAT96";#N/A,#N/A,FALSE,"FANDA96";#N/A,#N/A,FALSE,"INTRAN96";#N/A,#N/A,FALSE,"NAA9697";#N/A,#N/A,FALSE,"ECWEBB";#N/A,#N/A,FALSE,"MFT96";#N/A,#N/A,FALSE,"CTrecon"}</definedName>
    <definedName name="b_2_4" hidden="1">{#N/A,#N/A,FALSE,"TMCOMP96";#N/A,#N/A,FALSE,"MAT96";#N/A,#N/A,FALSE,"FANDA96";#N/A,#N/A,FALSE,"INTRAN96";#N/A,#N/A,FALSE,"NAA9697";#N/A,#N/A,FALSE,"ECWEBB";#N/A,#N/A,FALSE,"MFT96";#N/A,#N/A,FALSE,"CTrecon"}</definedName>
    <definedName name="b_2_5" hidden="1">{#N/A,#N/A,FALSE,"TMCOMP96";#N/A,#N/A,FALSE,"MAT96";#N/A,#N/A,FALSE,"FANDA96";#N/A,#N/A,FALSE,"INTRAN96";#N/A,#N/A,FALSE,"NAA9697";#N/A,#N/A,FALSE,"ECWEBB";#N/A,#N/A,FALSE,"MFT96";#N/A,#N/A,FALSE,"CTrecon"}</definedName>
    <definedName name="b_3" hidden="1">{#N/A,#N/A,FALSE,"TMCOMP96";#N/A,#N/A,FALSE,"MAT96";#N/A,#N/A,FALSE,"FANDA96";#N/A,#N/A,FALSE,"INTRAN96";#N/A,#N/A,FALSE,"NAA9697";#N/A,#N/A,FALSE,"ECWEBB";#N/A,#N/A,FALSE,"MFT96";#N/A,#N/A,FALSE,"CTrecon"}</definedName>
    <definedName name="b_3_1" hidden="1">{#N/A,#N/A,FALSE,"TMCOMP96";#N/A,#N/A,FALSE,"MAT96";#N/A,#N/A,FALSE,"FANDA96";#N/A,#N/A,FALSE,"INTRAN96";#N/A,#N/A,FALSE,"NAA9697";#N/A,#N/A,FALSE,"ECWEBB";#N/A,#N/A,FALSE,"MFT96";#N/A,#N/A,FALSE,"CTrecon"}</definedName>
    <definedName name="b_3_1_1" hidden="1">{#N/A,#N/A,FALSE,"TMCOMP96";#N/A,#N/A,FALSE,"MAT96";#N/A,#N/A,FALSE,"FANDA96";#N/A,#N/A,FALSE,"INTRAN96";#N/A,#N/A,FALSE,"NAA9697";#N/A,#N/A,FALSE,"ECWEBB";#N/A,#N/A,FALSE,"MFT96";#N/A,#N/A,FALSE,"CTrecon"}</definedName>
    <definedName name="b_3_1_1_1" hidden="1">{#N/A,#N/A,FALSE,"TMCOMP96";#N/A,#N/A,FALSE,"MAT96";#N/A,#N/A,FALSE,"FANDA96";#N/A,#N/A,FALSE,"INTRAN96";#N/A,#N/A,FALSE,"NAA9697";#N/A,#N/A,FALSE,"ECWEBB";#N/A,#N/A,FALSE,"MFT96";#N/A,#N/A,FALSE,"CTrecon"}</definedName>
    <definedName name="b_3_1_1_2" hidden="1">{#N/A,#N/A,FALSE,"TMCOMP96";#N/A,#N/A,FALSE,"MAT96";#N/A,#N/A,FALSE,"FANDA96";#N/A,#N/A,FALSE,"INTRAN96";#N/A,#N/A,FALSE,"NAA9697";#N/A,#N/A,FALSE,"ECWEBB";#N/A,#N/A,FALSE,"MFT96";#N/A,#N/A,FALSE,"CTrecon"}</definedName>
    <definedName name="b_3_1_2" hidden="1">{#N/A,#N/A,FALSE,"TMCOMP96";#N/A,#N/A,FALSE,"MAT96";#N/A,#N/A,FALSE,"FANDA96";#N/A,#N/A,FALSE,"INTRAN96";#N/A,#N/A,FALSE,"NAA9697";#N/A,#N/A,FALSE,"ECWEBB";#N/A,#N/A,FALSE,"MFT96";#N/A,#N/A,FALSE,"CTrecon"}</definedName>
    <definedName name="b_3_1_3" hidden="1">{#N/A,#N/A,FALSE,"TMCOMP96";#N/A,#N/A,FALSE,"MAT96";#N/A,#N/A,FALSE,"FANDA96";#N/A,#N/A,FALSE,"INTRAN96";#N/A,#N/A,FALSE,"NAA9697";#N/A,#N/A,FALSE,"ECWEBB";#N/A,#N/A,FALSE,"MFT96";#N/A,#N/A,FALSE,"CTrecon"}</definedName>
    <definedName name="b_3_1_4" hidden="1">{#N/A,#N/A,FALSE,"TMCOMP96";#N/A,#N/A,FALSE,"MAT96";#N/A,#N/A,FALSE,"FANDA96";#N/A,#N/A,FALSE,"INTRAN96";#N/A,#N/A,FALSE,"NAA9697";#N/A,#N/A,FALSE,"ECWEBB";#N/A,#N/A,FALSE,"MFT96";#N/A,#N/A,FALSE,"CTrecon"}</definedName>
    <definedName name="b_3_1_5" hidden="1">{#N/A,#N/A,FALSE,"TMCOMP96";#N/A,#N/A,FALSE,"MAT96";#N/A,#N/A,FALSE,"FANDA96";#N/A,#N/A,FALSE,"INTRAN96";#N/A,#N/A,FALSE,"NAA9697";#N/A,#N/A,FALSE,"ECWEBB";#N/A,#N/A,FALSE,"MFT96";#N/A,#N/A,FALSE,"CTrecon"}</definedName>
    <definedName name="b_3_2" hidden="1">{#N/A,#N/A,FALSE,"TMCOMP96";#N/A,#N/A,FALSE,"MAT96";#N/A,#N/A,FALSE,"FANDA96";#N/A,#N/A,FALSE,"INTRAN96";#N/A,#N/A,FALSE,"NAA9697";#N/A,#N/A,FALSE,"ECWEBB";#N/A,#N/A,FALSE,"MFT96";#N/A,#N/A,FALSE,"CTrecon"}</definedName>
    <definedName name="b_3_3" hidden="1">{#N/A,#N/A,FALSE,"TMCOMP96";#N/A,#N/A,FALSE,"MAT96";#N/A,#N/A,FALSE,"FANDA96";#N/A,#N/A,FALSE,"INTRAN96";#N/A,#N/A,FALSE,"NAA9697";#N/A,#N/A,FALSE,"ECWEBB";#N/A,#N/A,FALSE,"MFT96";#N/A,#N/A,FALSE,"CTrecon"}</definedName>
    <definedName name="b_3_4" hidden="1">{#N/A,#N/A,FALSE,"TMCOMP96";#N/A,#N/A,FALSE,"MAT96";#N/A,#N/A,FALSE,"FANDA96";#N/A,#N/A,FALSE,"INTRAN96";#N/A,#N/A,FALSE,"NAA9697";#N/A,#N/A,FALSE,"ECWEBB";#N/A,#N/A,FALSE,"MFT96";#N/A,#N/A,FALSE,"CTrecon"}</definedName>
    <definedName name="b_3_5" hidden="1">{#N/A,#N/A,FALSE,"TMCOMP96";#N/A,#N/A,FALSE,"MAT96";#N/A,#N/A,FALSE,"FANDA96";#N/A,#N/A,FALSE,"INTRAN96";#N/A,#N/A,FALSE,"NAA9697";#N/A,#N/A,FALSE,"ECWEBB";#N/A,#N/A,FALSE,"MFT96";#N/A,#N/A,FALSE,"CTrecon"}</definedName>
    <definedName name="b_4" hidden="1">{#N/A,#N/A,FALSE,"TMCOMP96";#N/A,#N/A,FALSE,"MAT96";#N/A,#N/A,FALSE,"FANDA96";#N/A,#N/A,FALSE,"INTRAN96";#N/A,#N/A,FALSE,"NAA9697";#N/A,#N/A,FALSE,"ECWEBB";#N/A,#N/A,FALSE,"MFT96";#N/A,#N/A,FALSE,"CTrecon"}</definedName>
    <definedName name="b_4_1" hidden="1">{#N/A,#N/A,FALSE,"TMCOMP96";#N/A,#N/A,FALSE,"MAT96";#N/A,#N/A,FALSE,"FANDA96";#N/A,#N/A,FALSE,"INTRAN96";#N/A,#N/A,FALSE,"NAA9697";#N/A,#N/A,FALSE,"ECWEBB";#N/A,#N/A,FALSE,"MFT96";#N/A,#N/A,FALSE,"CTrecon"}</definedName>
    <definedName name="b_4_1_1" hidden="1">{#N/A,#N/A,FALSE,"TMCOMP96";#N/A,#N/A,FALSE,"MAT96";#N/A,#N/A,FALSE,"FANDA96";#N/A,#N/A,FALSE,"INTRAN96";#N/A,#N/A,FALSE,"NAA9697";#N/A,#N/A,FALSE,"ECWEBB";#N/A,#N/A,FALSE,"MFT96";#N/A,#N/A,FALSE,"CTrecon"}</definedName>
    <definedName name="b_4_1_1_1" hidden="1">{#N/A,#N/A,FALSE,"TMCOMP96";#N/A,#N/A,FALSE,"MAT96";#N/A,#N/A,FALSE,"FANDA96";#N/A,#N/A,FALSE,"INTRAN96";#N/A,#N/A,FALSE,"NAA9697";#N/A,#N/A,FALSE,"ECWEBB";#N/A,#N/A,FALSE,"MFT96";#N/A,#N/A,FALSE,"CTrecon"}</definedName>
    <definedName name="b_4_1_1_2" hidden="1">{#N/A,#N/A,FALSE,"TMCOMP96";#N/A,#N/A,FALSE,"MAT96";#N/A,#N/A,FALSE,"FANDA96";#N/A,#N/A,FALSE,"INTRAN96";#N/A,#N/A,FALSE,"NAA9697";#N/A,#N/A,FALSE,"ECWEBB";#N/A,#N/A,FALSE,"MFT96";#N/A,#N/A,FALSE,"CTrecon"}</definedName>
    <definedName name="b_4_1_2" hidden="1">{#N/A,#N/A,FALSE,"TMCOMP96";#N/A,#N/A,FALSE,"MAT96";#N/A,#N/A,FALSE,"FANDA96";#N/A,#N/A,FALSE,"INTRAN96";#N/A,#N/A,FALSE,"NAA9697";#N/A,#N/A,FALSE,"ECWEBB";#N/A,#N/A,FALSE,"MFT96";#N/A,#N/A,FALSE,"CTrecon"}</definedName>
    <definedName name="b_4_1_3" hidden="1">{#N/A,#N/A,FALSE,"TMCOMP96";#N/A,#N/A,FALSE,"MAT96";#N/A,#N/A,FALSE,"FANDA96";#N/A,#N/A,FALSE,"INTRAN96";#N/A,#N/A,FALSE,"NAA9697";#N/A,#N/A,FALSE,"ECWEBB";#N/A,#N/A,FALSE,"MFT96";#N/A,#N/A,FALSE,"CTrecon"}</definedName>
    <definedName name="b_4_1_4" hidden="1">{#N/A,#N/A,FALSE,"TMCOMP96";#N/A,#N/A,FALSE,"MAT96";#N/A,#N/A,FALSE,"FANDA96";#N/A,#N/A,FALSE,"INTRAN96";#N/A,#N/A,FALSE,"NAA9697";#N/A,#N/A,FALSE,"ECWEBB";#N/A,#N/A,FALSE,"MFT96";#N/A,#N/A,FALSE,"CTrecon"}</definedName>
    <definedName name="b_4_1_5" hidden="1">{#N/A,#N/A,FALSE,"TMCOMP96";#N/A,#N/A,FALSE,"MAT96";#N/A,#N/A,FALSE,"FANDA96";#N/A,#N/A,FALSE,"INTRAN96";#N/A,#N/A,FALSE,"NAA9697";#N/A,#N/A,FALSE,"ECWEBB";#N/A,#N/A,FALSE,"MFT96";#N/A,#N/A,FALSE,"CTrecon"}</definedName>
    <definedName name="b_4_2" hidden="1">{#N/A,#N/A,FALSE,"TMCOMP96";#N/A,#N/A,FALSE,"MAT96";#N/A,#N/A,FALSE,"FANDA96";#N/A,#N/A,FALSE,"INTRAN96";#N/A,#N/A,FALSE,"NAA9697";#N/A,#N/A,FALSE,"ECWEBB";#N/A,#N/A,FALSE,"MFT96";#N/A,#N/A,FALSE,"CTrecon"}</definedName>
    <definedName name="b_4_3" hidden="1">{#N/A,#N/A,FALSE,"TMCOMP96";#N/A,#N/A,FALSE,"MAT96";#N/A,#N/A,FALSE,"FANDA96";#N/A,#N/A,FALSE,"INTRAN96";#N/A,#N/A,FALSE,"NAA9697";#N/A,#N/A,FALSE,"ECWEBB";#N/A,#N/A,FALSE,"MFT96";#N/A,#N/A,FALSE,"CTrecon"}</definedName>
    <definedName name="b_4_4" hidden="1">{#N/A,#N/A,FALSE,"TMCOMP96";#N/A,#N/A,FALSE,"MAT96";#N/A,#N/A,FALSE,"FANDA96";#N/A,#N/A,FALSE,"INTRAN96";#N/A,#N/A,FALSE,"NAA9697";#N/A,#N/A,FALSE,"ECWEBB";#N/A,#N/A,FALSE,"MFT96";#N/A,#N/A,FALSE,"CTrecon"}</definedName>
    <definedName name="b_4_5" hidden="1">{#N/A,#N/A,FALSE,"TMCOMP96";#N/A,#N/A,FALSE,"MAT96";#N/A,#N/A,FALSE,"FANDA96";#N/A,#N/A,FALSE,"INTRAN96";#N/A,#N/A,FALSE,"NAA9697";#N/A,#N/A,FALSE,"ECWEBB";#N/A,#N/A,FALSE,"MFT96";#N/A,#N/A,FALSE,"CTrecon"}</definedName>
    <definedName name="b_5" hidden="1">{#N/A,#N/A,FALSE,"TMCOMP96";#N/A,#N/A,FALSE,"MAT96";#N/A,#N/A,FALSE,"FANDA96";#N/A,#N/A,FALSE,"INTRAN96";#N/A,#N/A,FALSE,"NAA9697";#N/A,#N/A,FALSE,"ECWEBB";#N/A,#N/A,FALSE,"MFT96";#N/A,#N/A,FALSE,"CTrecon"}</definedName>
    <definedName name="b_5_1" hidden="1">{#N/A,#N/A,FALSE,"TMCOMP96";#N/A,#N/A,FALSE,"MAT96";#N/A,#N/A,FALSE,"FANDA96";#N/A,#N/A,FALSE,"INTRAN96";#N/A,#N/A,FALSE,"NAA9697";#N/A,#N/A,FALSE,"ECWEBB";#N/A,#N/A,FALSE,"MFT96";#N/A,#N/A,FALSE,"CTrecon"}</definedName>
    <definedName name="b_5_1_1" hidden="1">{#N/A,#N/A,FALSE,"TMCOMP96";#N/A,#N/A,FALSE,"MAT96";#N/A,#N/A,FALSE,"FANDA96";#N/A,#N/A,FALSE,"INTRAN96";#N/A,#N/A,FALSE,"NAA9697";#N/A,#N/A,FALSE,"ECWEBB";#N/A,#N/A,FALSE,"MFT96";#N/A,#N/A,FALSE,"CTrecon"}</definedName>
    <definedName name="b_5_1_1_1" hidden="1">{#N/A,#N/A,FALSE,"TMCOMP96";#N/A,#N/A,FALSE,"MAT96";#N/A,#N/A,FALSE,"FANDA96";#N/A,#N/A,FALSE,"INTRAN96";#N/A,#N/A,FALSE,"NAA9697";#N/A,#N/A,FALSE,"ECWEBB";#N/A,#N/A,FALSE,"MFT96";#N/A,#N/A,FALSE,"CTrecon"}</definedName>
    <definedName name="b_5_1_1_2" hidden="1">{#N/A,#N/A,FALSE,"TMCOMP96";#N/A,#N/A,FALSE,"MAT96";#N/A,#N/A,FALSE,"FANDA96";#N/A,#N/A,FALSE,"INTRAN96";#N/A,#N/A,FALSE,"NAA9697";#N/A,#N/A,FALSE,"ECWEBB";#N/A,#N/A,FALSE,"MFT96";#N/A,#N/A,FALSE,"CTrecon"}</definedName>
    <definedName name="b_5_1_2" hidden="1">{#N/A,#N/A,FALSE,"TMCOMP96";#N/A,#N/A,FALSE,"MAT96";#N/A,#N/A,FALSE,"FANDA96";#N/A,#N/A,FALSE,"INTRAN96";#N/A,#N/A,FALSE,"NAA9697";#N/A,#N/A,FALSE,"ECWEBB";#N/A,#N/A,FALSE,"MFT96";#N/A,#N/A,FALSE,"CTrecon"}</definedName>
    <definedName name="b_5_1_3" hidden="1">{#N/A,#N/A,FALSE,"TMCOMP96";#N/A,#N/A,FALSE,"MAT96";#N/A,#N/A,FALSE,"FANDA96";#N/A,#N/A,FALSE,"INTRAN96";#N/A,#N/A,FALSE,"NAA9697";#N/A,#N/A,FALSE,"ECWEBB";#N/A,#N/A,FALSE,"MFT96";#N/A,#N/A,FALSE,"CTrecon"}</definedName>
    <definedName name="b_5_1_4" hidden="1">{#N/A,#N/A,FALSE,"TMCOMP96";#N/A,#N/A,FALSE,"MAT96";#N/A,#N/A,FALSE,"FANDA96";#N/A,#N/A,FALSE,"INTRAN96";#N/A,#N/A,FALSE,"NAA9697";#N/A,#N/A,FALSE,"ECWEBB";#N/A,#N/A,FALSE,"MFT96";#N/A,#N/A,FALSE,"CTrecon"}</definedName>
    <definedName name="b_5_1_5" hidden="1">{#N/A,#N/A,FALSE,"TMCOMP96";#N/A,#N/A,FALSE,"MAT96";#N/A,#N/A,FALSE,"FANDA96";#N/A,#N/A,FALSE,"INTRAN96";#N/A,#N/A,FALSE,"NAA9697";#N/A,#N/A,FALSE,"ECWEBB";#N/A,#N/A,FALSE,"MFT96";#N/A,#N/A,FALSE,"CTrecon"}</definedName>
    <definedName name="b_5_2" hidden="1">{#N/A,#N/A,FALSE,"TMCOMP96";#N/A,#N/A,FALSE,"MAT96";#N/A,#N/A,FALSE,"FANDA96";#N/A,#N/A,FALSE,"INTRAN96";#N/A,#N/A,FALSE,"NAA9697";#N/A,#N/A,FALSE,"ECWEBB";#N/A,#N/A,FALSE,"MFT96";#N/A,#N/A,FALSE,"CTrecon"}</definedName>
    <definedName name="b_5_3" hidden="1">{#N/A,#N/A,FALSE,"TMCOMP96";#N/A,#N/A,FALSE,"MAT96";#N/A,#N/A,FALSE,"FANDA96";#N/A,#N/A,FALSE,"INTRAN96";#N/A,#N/A,FALSE,"NAA9697";#N/A,#N/A,FALSE,"ECWEBB";#N/A,#N/A,FALSE,"MFT96";#N/A,#N/A,FALSE,"CTrecon"}</definedName>
    <definedName name="b_5_4" hidden="1">{#N/A,#N/A,FALSE,"TMCOMP96";#N/A,#N/A,FALSE,"MAT96";#N/A,#N/A,FALSE,"FANDA96";#N/A,#N/A,FALSE,"INTRAN96";#N/A,#N/A,FALSE,"NAA9697";#N/A,#N/A,FALSE,"ECWEBB";#N/A,#N/A,FALSE,"MFT96";#N/A,#N/A,FALSE,"CTrecon"}</definedName>
    <definedName name="b_5_5" hidden="1">{#N/A,#N/A,FALSE,"TMCOMP96";#N/A,#N/A,FALSE,"MAT96";#N/A,#N/A,FALSE,"FANDA96";#N/A,#N/A,FALSE,"INTRAN96";#N/A,#N/A,FALSE,"NAA9697";#N/A,#N/A,FALSE,"ECWEBB";#N/A,#N/A,FALSE,"MFT96";#N/A,#N/A,FALSE,"CTrecon"}</definedName>
    <definedName name="blarg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2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3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PH1" hidden="1">#REF!</definedName>
    <definedName name="BLPH2" hidden="1">#REF!</definedName>
    <definedName name="BLPH3" hidden="1">#REF!</definedName>
    <definedName name="BLPH4" hidden="1">#REF!</definedName>
    <definedName name="BLPH5" hidden="1">#REF!</definedName>
    <definedName name="CSP" hidden="1">#REF!</definedName>
    <definedName name="CT" hidden="1">#REF!</definedName>
    <definedName name="CTNABS" hidden="1">#REF!</definedName>
    <definedName name="dfg" hidden="1">{#N/A,#N/A,FALSE,"TMCOMP96";#N/A,#N/A,FALSE,"MAT96";#N/A,#N/A,FALSE,"FANDA96";#N/A,#N/A,FALSE,"INTRAN96";#N/A,#N/A,FALSE,"NAA9697";#N/A,#N/A,FALSE,"ECWEBB";#N/A,#N/A,FALSE,"MFT96";#N/A,#N/A,FALSE,"CTrecon"}</definedName>
    <definedName name="dfgae" hidden="1">{#N/A,#N/A,FALSE,"TMCOMP96";#N/A,#N/A,FALSE,"MAT96";#N/A,#N/A,FALSE,"FANDA96";#N/A,#N/A,FALSE,"INTRAN96";#N/A,#N/A,FALSE,"NAA9697";#N/A,#N/A,FALSE,"ECWEBB";#N/A,#N/A,FALSE,"MFT96";#N/A,#N/A,FALSE,"CTrecon"}</definedName>
    <definedName name="dfrgfdgs"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gsgf_1" hidden="1">{#N/A,#N/A,FALSE,"TMCOMP96";#N/A,#N/A,FALSE,"MAT96";#N/A,#N/A,FALSE,"FANDA96";#N/A,#N/A,FALSE,"INTRAN96";#N/A,#N/A,FALSE,"NAA9697";#N/A,#N/A,FALSE,"ECWEBB";#N/A,#N/A,FALSE,"MFT96";#N/A,#N/A,FALSE,"CTrecon"}</definedName>
    <definedName name="dgsgf_1_1_1" hidden="1">{#N/A,#N/A,FALSE,"TMCOMP96";#N/A,#N/A,FALSE,"MAT96";#N/A,#N/A,FALSE,"FANDA96";#N/A,#N/A,FALSE,"INTRAN96";#N/A,#N/A,FALSE,"NAA9697";#N/A,#N/A,FALSE,"ECWEBB";#N/A,#N/A,FALSE,"MFT96";#N/A,#N/A,FALSE,"CTrecon"}</definedName>
    <definedName name="dgsgf_1_1_1_1" hidden="1">{#N/A,#N/A,FALSE,"TMCOMP96";#N/A,#N/A,FALSE,"MAT96";#N/A,#N/A,FALSE,"FANDA96";#N/A,#N/A,FALSE,"INTRAN96";#N/A,#N/A,FALSE,"NAA9697";#N/A,#N/A,FALSE,"ECWEBB";#N/A,#N/A,FALSE,"MFT96";#N/A,#N/A,FALSE,"CTrecon"}</definedName>
    <definedName name="dgsgf_1_1_1_1_1" hidden="1">{#N/A,#N/A,FALSE,"TMCOMP96";#N/A,#N/A,FALSE,"MAT96";#N/A,#N/A,FALSE,"FANDA96";#N/A,#N/A,FALSE,"INTRAN96";#N/A,#N/A,FALSE,"NAA9697";#N/A,#N/A,FALSE,"ECWEBB";#N/A,#N/A,FALSE,"MFT96";#N/A,#N/A,FALSE,"CTrecon"}</definedName>
    <definedName name="dgsgf_1_1_1_1_2" hidden="1">{#N/A,#N/A,FALSE,"TMCOMP96";#N/A,#N/A,FALSE,"MAT96";#N/A,#N/A,FALSE,"FANDA96";#N/A,#N/A,FALSE,"INTRAN96";#N/A,#N/A,FALSE,"NAA9697";#N/A,#N/A,FALSE,"ECWEBB";#N/A,#N/A,FALSE,"MFT96";#N/A,#N/A,FALSE,"CTrecon"}</definedName>
    <definedName name="dgsgf_1_1_1_2" hidden="1">{#N/A,#N/A,FALSE,"TMCOMP96";#N/A,#N/A,FALSE,"MAT96";#N/A,#N/A,FALSE,"FANDA96";#N/A,#N/A,FALSE,"INTRAN96";#N/A,#N/A,FALSE,"NAA9697";#N/A,#N/A,FALSE,"ECWEBB";#N/A,#N/A,FALSE,"MFT96";#N/A,#N/A,FALSE,"CTrecon"}</definedName>
    <definedName name="dgsgf_1_1_1_3" hidden="1">{#N/A,#N/A,FALSE,"TMCOMP96";#N/A,#N/A,FALSE,"MAT96";#N/A,#N/A,FALSE,"FANDA96";#N/A,#N/A,FALSE,"INTRAN96";#N/A,#N/A,FALSE,"NAA9697";#N/A,#N/A,FALSE,"ECWEBB";#N/A,#N/A,FALSE,"MFT96";#N/A,#N/A,FALSE,"CTrecon"}</definedName>
    <definedName name="dgsgf_1_1_1_4" hidden="1">{#N/A,#N/A,FALSE,"TMCOMP96";#N/A,#N/A,FALSE,"MAT96";#N/A,#N/A,FALSE,"FANDA96";#N/A,#N/A,FALSE,"INTRAN96";#N/A,#N/A,FALSE,"NAA9697";#N/A,#N/A,FALSE,"ECWEBB";#N/A,#N/A,FALSE,"MFT96";#N/A,#N/A,FALSE,"CTrecon"}</definedName>
    <definedName name="dgsgf_1_1_1_5" hidden="1">{#N/A,#N/A,FALSE,"TMCOMP96";#N/A,#N/A,FALSE,"MAT96";#N/A,#N/A,FALSE,"FANDA96";#N/A,#N/A,FALSE,"INTRAN96";#N/A,#N/A,FALSE,"NAA9697";#N/A,#N/A,FALSE,"ECWEBB";#N/A,#N/A,FALSE,"MFT96";#N/A,#N/A,FALSE,"CTrecon"}</definedName>
    <definedName name="dgsgf_1_1_2" hidden="1">{#N/A,#N/A,FALSE,"TMCOMP96";#N/A,#N/A,FALSE,"MAT96";#N/A,#N/A,FALSE,"FANDA96";#N/A,#N/A,FALSE,"INTRAN96";#N/A,#N/A,FALSE,"NAA9697";#N/A,#N/A,FALSE,"ECWEBB";#N/A,#N/A,FALSE,"MFT96";#N/A,#N/A,FALSE,"CTrecon"}</definedName>
    <definedName name="dgsgf_1_1_3" hidden="1">{#N/A,#N/A,FALSE,"TMCOMP96";#N/A,#N/A,FALSE,"MAT96";#N/A,#N/A,FALSE,"FANDA96";#N/A,#N/A,FALSE,"INTRAN96";#N/A,#N/A,FALSE,"NAA9697";#N/A,#N/A,FALSE,"ECWEBB";#N/A,#N/A,FALSE,"MFT96";#N/A,#N/A,FALSE,"CTrecon"}</definedName>
    <definedName name="dgsgf_1_1_4" hidden="1">{#N/A,#N/A,FALSE,"TMCOMP96";#N/A,#N/A,FALSE,"MAT96";#N/A,#N/A,FALSE,"FANDA96";#N/A,#N/A,FALSE,"INTRAN96";#N/A,#N/A,FALSE,"NAA9697";#N/A,#N/A,FALSE,"ECWEBB";#N/A,#N/A,FALSE,"MFT96";#N/A,#N/A,FALSE,"CTrecon"}</definedName>
    <definedName name="dgsgf_1_1_5" hidden="1">{#N/A,#N/A,FALSE,"TMCOMP96";#N/A,#N/A,FALSE,"MAT96";#N/A,#N/A,FALSE,"FANDA96";#N/A,#N/A,FALSE,"INTRAN96";#N/A,#N/A,FALSE,"NAA9697";#N/A,#N/A,FALSE,"ECWEBB";#N/A,#N/A,FALSE,"MFT96";#N/A,#N/A,FALSE,"CTrecon"}</definedName>
    <definedName name="dgsgf_1_2" hidden="1">{#N/A,#N/A,FALSE,"TMCOMP96";#N/A,#N/A,FALSE,"MAT96";#N/A,#N/A,FALSE,"FANDA96";#N/A,#N/A,FALSE,"INTRAN96";#N/A,#N/A,FALSE,"NAA9697";#N/A,#N/A,FALSE,"ECWEBB";#N/A,#N/A,FALSE,"MFT96";#N/A,#N/A,FALSE,"CTrecon"}</definedName>
    <definedName name="dgsgf_1_2_1" hidden="1">{#N/A,#N/A,FALSE,"TMCOMP96";#N/A,#N/A,FALSE,"MAT96";#N/A,#N/A,FALSE,"FANDA96";#N/A,#N/A,FALSE,"INTRAN96";#N/A,#N/A,FALSE,"NAA9697";#N/A,#N/A,FALSE,"ECWEBB";#N/A,#N/A,FALSE,"MFT96";#N/A,#N/A,FALSE,"CTrecon"}</definedName>
    <definedName name="dgsgf_1_2_1_1" hidden="1">{#N/A,#N/A,FALSE,"TMCOMP96";#N/A,#N/A,FALSE,"MAT96";#N/A,#N/A,FALSE,"FANDA96";#N/A,#N/A,FALSE,"INTRAN96";#N/A,#N/A,FALSE,"NAA9697";#N/A,#N/A,FALSE,"ECWEBB";#N/A,#N/A,FALSE,"MFT96";#N/A,#N/A,FALSE,"CTrecon"}</definedName>
    <definedName name="dgsgf_1_2_1_1_1" hidden="1">{#N/A,#N/A,FALSE,"TMCOMP96";#N/A,#N/A,FALSE,"MAT96";#N/A,#N/A,FALSE,"FANDA96";#N/A,#N/A,FALSE,"INTRAN96";#N/A,#N/A,FALSE,"NAA9697";#N/A,#N/A,FALSE,"ECWEBB";#N/A,#N/A,FALSE,"MFT96";#N/A,#N/A,FALSE,"CTrecon"}</definedName>
    <definedName name="dgsgf_1_2_1_1_2" hidden="1">{#N/A,#N/A,FALSE,"TMCOMP96";#N/A,#N/A,FALSE,"MAT96";#N/A,#N/A,FALSE,"FANDA96";#N/A,#N/A,FALSE,"INTRAN96";#N/A,#N/A,FALSE,"NAA9697";#N/A,#N/A,FALSE,"ECWEBB";#N/A,#N/A,FALSE,"MFT96";#N/A,#N/A,FALSE,"CTrecon"}</definedName>
    <definedName name="dgsgf_1_2_1_2" hidden="1">{#N/A,#N/A,FALSE,"TMCOMP96";#N/A,#N/A,FALSE,"MAT96";#N/A,#N/A,FALSE,"FANDA96";#N/A,#N/A,FALSE,"INTRAN96";#N/A,#N/A,FALSE,"NAA9697";#N/A,#N/A,FALSE,"ECWEBB";#N/A,#N/A,FALSE,"MFT96";#N/A,#N/A,FALSE,"CTrecon"}</definedName>
    <definedName name="dgsgf_1_2_1_3" hidden="1">{#N/A,#N/A,FALSE,"TMCOMP96";#N/A,#N/A,FALSE,"MAT96";#N/A,#N/A,FALSE,"FANDA96";#N/A,#N/A,FALSE,"INTRAN96";#N/A,#N/A,FALSE,"NAA9697";#N/A,#N/A,FALSE,"ECWEBB";#N/A,#N/A,FALSE,"MFT96";#N/A,#N/A,FALSE,"CTrecon"}</definedName>
    <definedName name="dgsgf_1_2_1_4" hidden="1">{#N/A,#N/A,FALSE,"TMCOMP96";#N/A,#N/A,FALSE,"MAT96";#N/A,#N/A,FALSE,"FANDA96";#N/A,#N/A,FALSE,"INTRAN96";#N/A,#N/A,FALSE,"NAA9697";#N/A,#N/A,FALSE,"ECWEBB";#N/A,#N/A,FALSE,"MFT96";#N/A,#N/A,FALSE,"CTrecon"}</definedName>
    <definedName name="dgsgf_1_2_1_5" hidden="1">{#N/A,#N/A,FALSE,"TMCOMP96";#N/A,#N/A,FALSE,"MAT96";#N/A,#N/A,FALSE,"FANDA96";#N/A,#N/A,FALSE,"INTRAN96";#N/A,#N/A,FALSE,"NAA9697";#N/A,#N/A,FALSE,"ECWEBB";#N/A,#N/A,FALSE,"MFT96";#N/A,#N/A,FALSE,"CTrecon"}</definedName>
    <definedName name="dgsgf_1_2_2" hidden="1">{#N/A,#N/A,FALSE,"TMCOMP96";#N/A,#N/A,FALSE,"MAT96";#N/A,#N/A,FALSE,"FANDA96";#N/A,#N/A,FALSE,"INTRAN96";#N/A,#N/A,FALSE,"NAA9697";#N/A,#N/A,FALSE,"ECWEBB";#N/A,#N/A,FALSE,"MFT96";#N/A,#N/A,FALSE,"CTrecon"}</definedName>
    <definedName name="dgsgf_1_2_3" hidden="1">{#N/A,#N/A,FALSE,"TMCOMP96";#N/A,#N/A,FALSE,"MAT96";#N/A,#N/A,FALSE,"FANDA96";#N/A,#N/A,FALSE,"INTRAN96";#N/A,#N/A,FALSE,"NAA9697";#N/A,#N/A,FALSE,"ECWEBB";#N/A,#N/A,FALSE,"MFT96";#N/A,#N/A,FALSE,"CTrecon"}</definedName>
    <definedName name="dgsgf_1_2_4" hidden="1">{#N/A,#N/A,FALSE,"TMCOMP96";#N/A,#N/A,FALSE,"MAT96";#N/A,#N/A,FALSE,"FANDA96";#N/A,#N/A,FALSE,"INTRAN96";#N/A,#N/A,FALSE,"NAA9697";#N/A,#N/A,FALSE,"ECWEBB";#N/A,#N/A,FALSE,"MFT96";#N/A,#N/A,FALSE,"CTrecon"}</definedName>
    <definedName name="dgsgf_1_2_5" hidden="1">{#N/A,#N/A,FALSE,"TMCOMP96";#N/A,#N/A,FALSE,"MAT96";#N/A,#N/A,FALSE,"FANDA96";#N/A,#N/A,FALSE,"INTRAN96";#N/A,#N/A,FALSE,"NAA9697";#N/A,#N/A,FALSE,"ECWEBB";#N/A,#N/A,FALSE,"MFT96";#N/A,#N/A,FALSE,"CTrecon"}</definedName>
    <definedName name="dgsgf_1_3" hidden="1">{#N/A,#N/A,FALSE,"TMCOMP96";#N/A,#N/A,FALSE,"MAT96";#N/A,#N/A,FALSE,"FANDA96";#N/A,#N/A,FALSE,"INTRAN96";#N/A,#N/A,FALSE,"NAA9697";#N/A,#N/A,FALSE,"ECWEBB";#N/A,#N/A,FALSE,"MFT96";#N/A,#N/A,FALSE,"CTrecon"}</definedName>
    <definedName name="dgsgf_1_3_1" hidden="1">{#N/A,#N/A,FALSE,"TMCOMP96";#N/A,#N/A,FALSE,"MAT96";#N/A,#N/A,FALSE,"FANDA96";#N/A,#N/A,FALSE,"INTRAN96";#N/A,#N/A,FALSE,"NAA9697";#N/A,#N/A,FALSE,"ECWEBB";#N/A,#N/A,FALSE,"MFT96";#N/A,#N/A,FALSE,"CTrecon"}</definedName>
    <definedName name="dgsgf_1_3_1_1" hidden="1">{#N/A,#N/A,FALSE,"TMCOMP96";#N/A,#N/A,FALSE,"MAT96";#N/A,#N/A,FALSE,"FANDA96";#N/A,#N/A,FALSE,"INTRAN96";#N/A,#N/A,FALSE,"NAA9697";#N/A,#N/A,FALSE,"ECWEBB";#N/A,#N/A,FALSE,"MFT96";#N/A,#N/A,FALSE,"CTrecon"}</definedName>
    <definedName name="dgsgf_1_3_1_1_1" hidden="1">{#N/A,#N/A,FALSE,"TMCOMP96";#N/A,#N/A,FALSE,"MAT96";#N/A,#N/A,FALSE,"FANDA96";#N/A,#N/A,FALSE,"INTRAN96";#N/A,#N/A,FALSE,"NAA9697";#N/A,#N/A,FALSE,"ECWEBB";#N/A,#N/A,FALSE,"MFT96";#N/A,#N/A,FALSE,"CTrecon"}</definedName>
    <definedName name="dgsgf_1_3_1_1_2" hidden="1">{#N/A,#N/A,FALSE,"TMCOMP96";#N/A,#N/A,FALSE,"MAT96";#N/A,#N/A,FALSE,"FANDA96";#N/A,#N/A,FALSE,"INTRAN96";#N/A,#N/A,FALSE,"NAA9697";#N/A,#N/A,FALSE,"ECWEBB";#N/A,#N/A,FALSE,"MFT96";#N/A,#N/A,FALSE,"CTrecon"}</definedName>
    <definedName name="dgsgf_1_3_1_2" hidden="1">{#N/A,#N/A,FALSE,"TMCOMP96";#N/A,#N/A,FALSE,"MAT96";#N/A,#N/A,FALSE,"FANDA96";#N/A,#N/A,FALSE,"INTRAN96";#N/A,#N/A,FALSE,"NAA9697";#N/A,#N/A,FALSE,"ECWEBB";#N/A,#N/A,FALSE,"MFT96";#N/A,#N/A,FALSE,"CTrecon"}</definedName>
    <definedName name="dgsgf_1_3_1_3" hidden="1">{#N/A,#N/A,FALSE,"TMCOMP96";#N/A,#N/A,FALSE,"MAT96";#N/A,#N/A,FALSE,"FANDA96";#N/A,#N/A,FALSE,"INTRAN96";#N/A,#N/A,FALSE,"NAA9697";#N/A,#N/A,FALSE,"ECWEBB";#N/A,#N/A,FALSE,"MFT96";#N/A,#N/A,FALSE,"CTrecon"}</definedName>
    <definedName name="dgsgf_1_3_1_4" hidden="1">{#N/A,#N/A,FALSE,"TMCOMP96";#N/A,#N/A,FALSE,"MAT96";#N/A,#N/A,FALSE,"FANDA96";#N/A,#N/A,FALSE,"INTRAN96";#N/A,#N/A,FALSE,"NAA9697";#N/A,#N/A,FALSE,"ECWEBB";#N/A,#N/A,FALSE,"MFT96";#N/A,#N/A,FALSE,"CTrecon"}</definedName>
    <definedName name="dgsgf_1_3_1_5" hidden="1">{#N/A,#N/A,FALSE,"TMCOMP96";#N/A,#N/A,FALSE,"MAT96";#N/A,#N/A,FALSE,"FANDA96";#N/A,#N/A,FALSE,"INTRAN96";#N/A,#N/A,FALSE,"NAA9697";#N/A,#N/A,FALSE,"ECWEBB";#N/A,#N/A,FALSE,"MFT96";#N/A,#N/A,FALSE,"CTrecon"}</definedName>
    <definedName name="dgsgf_1_3_2" hidden="1">{#N/A,#N/A,FALSE,"TMCOMP96";#N/A,#N/A,FALSE,"MAT96";#N/A,#N/A,FALSE,"FANDA96";#N/A,#N/A,FALSE,"INTRAN96";#N/A,#N/A,FALSE,"NAA9697";#N/A,#N/A,FALSE,"ECWEBB";#N/A,#N/A,FALSE,"MFT96";#N/A,#N/A,FALSE,"CTrecon"}</definedName>
    <definedName name="dgsgf_1_3_3" hidden="1">{#N/A,#N/A,FALSE,"TMCOMP96";#N/A,#N/A,FALSE,"MAT96";#N/A,#N/A,FALSE,"FANDA96";#N/A,#N/A,FALSE,"INTRAN96";#N/A,#N/A,FALSE,"NAA9697";#N/A,#N/A,FALSE,"ECWEBB";#N/A,#N/A,FALSE,"MFT96";#N/A,#N/A,FALSE,"CTrecon"}</definedName>
    <definedName name="dgsgf_1_3_4" hidden="1">{#N/A,#N/A,FALSE,"TMCOMP96";#N/A,#N/A,FALSE,"MAT96";#N/A,#N/A,FALSE,"FANDA96";#N/A,#N/A,FALSE,"INTRAN96";#N/A,#N/A,FALSE,"NAA9697";#N/A,#N/A,FALSE,"ECWEBB";#N/A,#N/A,FALSE,"MFT96";#N/A,#N/A,FALSE,"CTrecon"}</definedName>
    <definedName name="dgsgf_1_3_5" hidden="1">{#N/A,#N/A,FALSE,"TMCOMP96";#N/A,#N/A,FALSE,"MAT96";#N/A,#N/A,FALSE,"FANDA96";#N/A,#N/A,FALSE,"INTRAN96";#N/A,#N/A,FALSE,"NAA9697";#N/A,#N/A,FALSE,"ECWEBB";#N/A,#N/A,FALSE,"MFT96";#N/A,#N/A,FALSE,"CTrecon"}</definedName>
    <definedName name="dgsgf_1_4" hidden="1">{#N/A,#N/A,FALSE,"TMCOMP96";#N/A,#N/A,FALSE,"MAT96";#N/A,#N/A,FALSE,"FANDA96";#N/A,#N/A,FALSE,"INTRAN96";#N/A,#N/A,FALSE,"NAA9697";#N/A,#N/A,FALSE,"ECWEBB";#N/A,#N/A,FALSE,"MFT96";#N/A,#N/A,FALSE,"CTrecon"}</definedName>
    <definedName name="dgsgf_1_4_1" hidden="1">{#N/A,#N/A,FALSE,"TMCOMP96";#N/A,#N/A,FALSE,"MAT96";#N/A,#N/A,FALSE,"FANDA96";#N/A,#N/A,FALSE,"INTRAN96";#N/A,#N/A,FALSE,"NAA9697";#N/A,#N/A,FALSE,"ECWEBB";#N/A,#N/A,FALSE,"MFT96";#N/A,#N/A,FALSE,"CTrecon"}</definedName>
    <definedName name="dgsgf_1_4_1_1" hidden="1">{#N/A,#N/A,FALSE,"TMCOMP96";#N/A,#N/A,FALSE,"MAT96";#N/A,#N/A,FALSE,"FANDA96";#N/A,#N/A,FALSE,"INTRAN96";#N/A,#N/A,FALSE,"NAA9697";#N/A,#N/A,FALSE,"ECWEBB";#N/A,#N/A,FALSE,"MFT96";#N/A,#N/A,FALSE,"CTrecon"}</definedName>
    <definedName name="dgsgf_1_4_1_2" hidden="1">{#N/A,#N/A,FALSE,"TMCOMP96";#N/A,#N/A,FALSE,"MAT96";#N/A,#N/A,FALSE,"FANDA96";#N/A,#N/A,FALSE,"INTRAN96";#N/A,#N/A,FALSE,"NAA9697";#N/A,#N/A,FALSE,"ECWEBB";#N/A,#N/A,FALSE,"MFT96";#N/A,#N/A,FALSE,"CTrecon"}</definedName>
    <definedName name="dgsgf_1_4_1_3" hidden="1">{#N/A,#N/A,FALSE,"TMCOMP96";#N/A,#N/A,FALSE,"MAT96";#N/A,#N/A,FALSE,"FANDA96";#N/A,#N/A,FALSE,"INTRAN96";#N/A,#N/A,FALSE,"NAA9697";#N/A,#N/A,FALSE,"ECWEBB";#N/A,#N/A,FALSE,"MFT96";#N/A,#N/A,FALSE,"CTrecon"}</definedName>
    <definedName name="dgsgf_1_4_1_4" hidden="1">{#N/A,#N/A,FALSE,"TMCOMP96";#N/A,#N/A,FALSE,"MAT96";#N/A,#N/A,FALSE,"FANDA96";#N/A,#N/A,FALSE,"INTRAN96";#N/A,#N/A,FALSE,"NAA9697";#N/A,#N/A,FALSE,"ECWEBB";#N/A,#N/A,FALSE,"MFT96";#N/A,#N/A,FALSE,"CTrecon"}</definedName>
    <definedName name="dgsgf_1_4_1_5" hidden="1">{#N/A,#N/A,FALSE,"TMCOMP96";#N/A,#N/A,FALSE,"MAT96";#N/A,#N/A,FALSE,"FANDA96";#N/A,#N/A,FALSE,"INTRAN96";#N/A,#N/A,FALSE,"NAA9697";#N/A,#N/A,FALSE,"ECWEBB";#N/A,#N/A,FALSE,"MFT96";#N/A,#N/A,FALSE,"CTrecon"}</definedName>
    <definedName name="dgsgf_1_4_2" hidden="1">{#N/A,#N/A,FALSE,"TMCOMP96";#N/A,#N/A,FALSE,"MAT96";#N/A,#N/A,FALSE,"FANDA96";#N/A,#N/A,FALSE,"INTRAN96";#N/A,#N/A,FALSE,"NAA9697";#N/A,#N/A,FALSE,"ECWEBB";#N/A,#N/A,FALSE,"MFT96";#N/A,#N/A,FALSE,"CTrecon"}</definedName>
    <definedName name="dgsgf_1_4_3" hidden="1">{#N/A,#N/A,FALSE,"TMCOMP96";#N/A,#N/A,FALSE,"MAT96";#N/A,#N/A,FALSE,"FANDA96";#N/A,#N/A,FALSE,"INTRAN96";#N/A,#N/A,FALSE,"NAA9697";#N/A,#N/A,FALSE,"ECWEBB";#N/A,#N/A,FALSE,"MFT96";#N/A,#N/A,FALSE,"CTrecon"}</definedName>
    <definedName name="dgsgf_1_4_4" hidden="1">{#N/A,#N/A,FALSE,"TMCOMP96";#N/A,#N/A,FALSE,"MAT96";#N/A,#N/A,FALSE,"FANDA96";#N/A,#N/A,FALSE,"INTRAN96";#N/A,#N/A,FALSE,"NAA9697";#N/A,#N/A,FALSE,"ECWEBB";#N/A,#N/A,FALSE,"MFT96";#N/A,#N/A,FALSE,"CTrecon"}</definedName>
    <definedName name="dgsgf_1_4_5" hidden="1">{#N/A,#N/A,FALSE,"TMCOMP96";#N/A,#N/A,FALSE,"MAT96";#N/A,#N/A,FALSE,"FANDA96";#N/A,#N/A,FALSE,"INTRAN96";#N/A,#N/A,FALSE,"NAA9697";#N/A,#N/A,FALSE,"ECWEBB";#N/A,#N/A,FALSE,"MFT96";#N/A,#N/A,FALSE,"CTrecon"}</definedName>
    <definedName name="dgsgf_1_5" hidden="1">{#N/A,#N/A,FALSE,"TMCOMP96";#N/A,#N/A,FALSE,"MAT96";#N/A,#N/A,FALSE,"FANDA96";#N/A,#N/A,FALSE,"INTRAN96";#N/A,#N/A,FALSE,"NAA9697";#N/A,#N/A,FALSE,"ECWEBB";#N/A,#N/A,FALSE,"MFT96";#N/A,#N/A,FALSE,"CTrecon"}</definedName>
    <definedName name="dgsgf_1_5_1" hidden="1">{#N/A,#N/A,FALSE,"TMCOMP96";#N/A,#N/A,FALSE,"MAT96";#N/A,#N/A,FALSE,"FANDA96";#N/A,#N/A,FALSE,"INTRAN96";#N/A,#N/A,FALSE,"NAA9697";#N/A,#N/A,FALSE,"ECWEBB";#N/A,#N/A,FALSE,"MFT96";#N/A,#N/A,FALSE,"CTrecon"}</definedName>
    <definedName name="dgsgf_1_5_2" hidden="1">{#N/A,#N/A,FALSE,"TMCOMP96";#N/A,#N/A,FALSE,"MAT96";#N/A,#N/A,FALSE,"FANDA96";#N/A,#N/A,FALSE,"INTRAN96";#N/A,#N/A,FALSE,"NAA9697";#N/A,#N/A,FALSE,"ECWEBB";#N/A,#N/A,FALSE,"MFT96";#N/A,#N/A,FALSE,"CTrecon"}</definedName>
    <definedName name="dgsgf_1_5_3" hidden="1">{#N/A,#N/A,FALSE,"TMCOMP96";#N/A,#N/A,FALSE,"MAT96";#N/A,#N/A,FALSE,"FANDA96";#N/A,#N/A,FALSE,"INTRAN96";#N/A,#N/A,FALSE,"NAA9697";#N/A,#N/A,FALSE,"ECWEBB";#N/A,#N/A,FALSE,"MFT96";#N/A,#N/A,FALSE,"CTrecon"}</definedName>
    <definedName name="dgsgf_1_5_4" hidden="1">{#N/A,#N/A,FALSE,"TMCOMP96";#N/A,#N/A,FALSE,"MAT96";#N/A,#N/A,FALSE,"FANDA96";#N/A,#N/A,FALSE,"INTRAN96";#N/A,#N/A,FALSE,"NAA9697";#N/A,#N/A,FALSE,"ECWEBB";#N/A,#N/A,FALSE,"MFT96";#N/A,#N/A,FALSE,"CTrecon"}</definedName>
    <definedName name="dgsgf_1_5_5" hidden="1">{#N/A,#N/A,FALSE,"TMCOMP96";#N/A,#N/A,FALSE,"MAT96";#N/A,#N/A,FALSE,"FANDA96";#N/A,#N/A,FALSE,"INTRAN96";#N/A,#N/A,FALSE,"NAA9697";#N/A,#N/A,FALSE,"ECWEBB";#N/A,#N/A,FALSE,"MFT96";#N/A,#N/A,FALSE,"CTrecon"}</definedName>
    <definedName name="dgsgf_2_1_1" hidden="1">{#N/A,#N/A,FALSE,"TMCOMP96";#N/A,#N/A,FALSE,"MAT96";#N/A,#N/A,FALSE,"FANDA96";#N/A,#N/A,FALSE,"INTRAN96";#N/A,#N/A,FALSE,"NAA9697";#N/A,#N/A,FALSE,"ECWEBB";#N/A,#N/A,FALSE,"MFT96";#N/A,#N/A,FALSE,"CTrecon"}</definedName>
    <definedName name="dgsgf_2_1_1_1" hidden="1">{#N/A,#N/A,FALSE,"TMCOMP96";#N/A,#N/A,FALSE,"MAT96";#N/A,#N/A,FALSE,"FANDA96";#N/A,#N/A,FALSE,"INTRAN96";#N/A,#N/A,FALSE,"NAA9697";#N/A,#N/A,FALSE,"ECWEBB";#N/A,#N/A,FALSE,"MFT96";#N/A,#N/A,FALSE,"CTrecon"}</definedName>
    <definedName name="dgsgf_2_1_1_2" hidden="1">{#N/A,#N/A,FALSE,"TMCOMP96";#N/A,#N/A,FALSE,"MAT96";#N/A,#N/A,FALSE,"FANDA96";#N/A,#N/A,FALSE,"INTRAN96";#N/A,#N/A,FALSE,"NAA9697";#N/A,#N/A,FALSE,"ECWEBB";#N/A,#N/A,FALSE,"MFT96";#N/A,#N/A,FALSE,"CTrecon"}</definedName>
    <definedName name="dgsgf_2_1_2" hidden="1">{#N/A,#N/A,FALSE,"TMCOMP96";#N/A,#N/A,FALSE,"MAT96";#N/A,#N/A,FALSE,"FANDA96";#N/A,#N/A,FALSE,"INTRAN96";#N/A,#N/A,FALSE,"NAA9697";#N/A,#N/A,FALSE,"ECWEBB";#N/A,#N/A,FALSE,"MFT96";#N/A,#N/A,FALSE,"CTrecon"}</definedName>
    <definedName name="dgsgf_2_1_3" hidden="1">{#N/A,#N/A,FALSE,"TMCOMP96";#N/A,#N/A,FALSE,"MAT96";#N/A,#N/A,FALSE,"FANDA96";#N/A,#N/A,FALSE,"INTRAN96";#N/A,#N/A,FALSE,"NAA9697";#N/A,#N/A,FALSE,"ECWEBB";#N/A,#N/A,FALSE,"MFT96";#N/A,#N/A,FALSE,"CTrecon"}</definedName>
    <definedName name="dgsgf_2_1_4" hidden="1">{#N/A,#N/A,FALSE,"TMCOMP96";#N/A,#N/A,FALSE,"MAT96";#N/A,#N/A,FALSE,"FANDA96";#N/A,#N/A,FALSE,"INTRAN96";#N/A,#N/A,FALSE,"NAA9697";#N/A,#N/A,FALSE,"ECWEBB";#N/A,#N/A,FALSE,"MFT96";#N/A,#N/A,FALSE,"CTrecon"}</definedName>
    <definedName name="dgsgf_2_1_5" hidden="1">{#N/A,#N/A,FALSE,"TMCOMP96";#N/A,#N/A,FALSE,"MAT96";#N/A,#N/A,FALSE,"FANDA96";#N/A,#N/A,FALSE,"INTRAN96";#N/A,#N/A,FALSE,"NAA9697";#N/A,#N/A,FALSE,"ECWEBB";#N/A,#N/A,FALSE,"MFT96";#N/A,#N/A,FALSE,"CTrecon"}</definedName>
    <definedName name="dgsgf_2_2" hidden="1">{#N/A,#N/A,FALSE,"TMCOMP96";#N/A,#N/A,FALSE,"MAT96";#N/A,#N/A,FALSE,"FANDA96";#N/A,#N/A,FALSE,"INTRAN96";#N/A,#N/A,FALSE,"NAA9697";#N/A,#N/A,FALSE,"ECWEBB";#N/A,#N/A,FALSE,"MFT96";#N/A,#N/A,FALSE,"CTrecon"}</definedName>
    <definedName name="dgsgf_2_3" hidden="1">{#N/A,#N/A,FALSE,"TMCOMP96";#N/A,#N/A,FALSE,"MAT96";#N/A,#N/A,FALSE,"FANDA96";#N/A,#N/A,FALSE,"INTRAN96";#N/A,#N/A,FALSE,"NAA9697";#N/A,#N/A,FALSE,"ECWEBB";#N/A,#N/A,FALSE,"MFT96";#N/A,#N/A,FALSE,"CTrecon"}</definedName>
    <definedName name="dgsgf_2_4" hidden="1">{#N/A,#N/A,FALSE,"TMCOMP96";#N/A,#N/A,FALSE,"MAT96";#N/A,#N/A,FALSE,"FANDA96";#N/A,#N/A,FALSE,"INTRAN96";#N/A,#N/A,FALSE,"NAA9697";#N/A,#N/A,FALSE,"ECWEBB";#N/A,#N/A,FALSE,"MFT96";#N/A,#N/A,FALSE,"CTrecon"}</definedName>
    <definedName name="dgsgf_2_5" hidden="1">{#N/A,#N/A,FALSE,"TMCOMP96";#N/A,#N/A,FALSE,"MAT96";#N/A,#N/A,FALSE,"FANDA96";#N/A,#N/A,FALSE,"INTRAN96";#N/A,#N/A,FALSE,"NAA9697";#N/A,#N/A,FALSE,"ECWEBB";#N/A,#N/A,FALSE,"MFT96";#N/A,#N/A,FALSE,"CTrecon"}</definedName>
    <definedName name="dgsgf_3" hidden="1">{#N/A,#N/A,FALSE,"TMCOMP96";#N/A,#N/A,FALSE,"MAT96";#N/A,#N/A,FALSE,"FANDA96";#N/A,#N/A,FALSE,"INTRAN96";#N/A,#N/A,FALSE,"NAA9697";#N/A,#N/A,FALSE,"ECWEBB";#N/A,#N/A,FALSE,"MFT96";#N/A,#N/A,FALSE,"CTrecon"}</definedName>
    <definedName name="dgsgf_3_1" hidden="1">{#N/A,#N/A,FALSE,"TMCOMP96";#N/A,#N/A,FALSE,"MAT96";#N/A,#N/A,FALSE,"FANDA96";#N/A,#N/A,FALSE,"INTRAN96";#N/A,#N/A,FALSE,"NAA9697";#N/A,#N/A,FALSE,"ECWEBB";#N/A,#N/A,FALSE,"MFT96";#N/A,#N/A,FALSE,"CTrecon"}</definedName>
    <definedName name="dgsgf_3_1_1" hidden="1">{#N/A,#N/A,FALSE,"TMCOMP96";#N/A,#N/A,FALSE,"MAT96";#N/A,#N/A,FALSE,"FANDA96";#N/A,#N/A,FALSE,"INTRAN96";#N/A,#N/A,FALSE,"NAA9697";#N/A,#N/A,FALSE,"ECWEBB";#N/A,#N/A,FALSE,"MFT96";#N/A,#N/A,FALSE,"CTrecon"}</definedName>
    <definedName name="dgsgf_3_1_1_1" hidden="1">{#N/A,#N/A,FALSE,"TMCOMP96";#N/A,#N/A,FALSE,"MAT96";#N/A,#N/A,FALSE,"FANDA96";#N/A,#N/A,FALSE,"INTRAN96";#N/A,#N/A,FALSE,"NAA9697";#N/A,#N/A,FALSE,"ECWEBB";#N/A,#N/A,FALSE,"MFT96";#N/A,#N/A,FALSE,"CTrecon"}</definedName>
    <definedName name="dgsgf_3_1_1_2" hidden="1">{#N/A,#N/A,FALSE,"TMCOMP96";#N/A,#N/A,FALSE,"MAT96";#N/A,#N/A,FALSE,"FANDA96";#N/A,#N/A,FALSE,"INTRAN96";#N/A,#N/A,FALSE,"NAA9697";#N/A,#N/A,FALSE,"ECWEBB";#N/A,#N/A,FALSE,"MFT96";#N/A,#N/A,FALSE,"CTrecon"}</definedName>
    <definedName name="dgsgf_3_1_2" hidden="1">{#N/A,#N/A,FALSE,"TMCOMP96";#N/A,#N/A,FALSE,"MAT96";#N/A,#N/A,FALSE,"FANDA96";#N/A,#N/A,FALSE,"INTRAN96";#N/A,#N/A,FALSE,"NAA9697";#N/A,#N/A,FALSE,"ECWEBB";#N/A,#N/A,FALSE,"MFT96";#N/A,#N/A,FALSE,"CTrecon"}</definedName>
    <definedName name="dgsgf_3_1_3" hidden="1">{#N/A,#N/A,FALSE,"TMCOMP96";#N/A,#N/A,FALSE,"MAT96";#N/A,#N/A,FALSE,"FANDA96";#N/A,#N/A,FALSE,"INTRAN96";#N/A,#N/A,FALSE,"NAA9697";#N/A,#N/A,FALSE,"ECWEBB";#N/A,#N/A,FALSE,"MFT96";#N/A,#N/A,FALSE,"CTrecon"}</definedName>
    <definedName name="dgsgf_3_1_4" hidden="1">{#N/A,#N/A,FALSE,"TMCOMP96";#N/A,#N/A,FALSE,"MAT96";#N/A,#N/A,FALSE,"FANDA96";#N/A,#N/A,FALSE,"INTRAN96";#N/A,#N/A,FALSE,"NAA9697";#N/A,#N/A,FALSE,"ECWEBB";#N/A,#N/A,FALSE,"MFT96";#N/A,#N/A,FALSE,"CTrecon"}</definedName>
    <definedName name="dgsgf_3_1_5" hidden="1">{#N/A,#N/A,FALSE,"TMCOMP96";#N/A,#N/A,FALSE,"MAT96";#N/A,#N/A,FALSE,"FANDA96";#N/A,#N/A,FALSE,"INTRAN96";#N/A,#N/A,FALSE,"NAA9697";#N/A,#N/A,FALSE,"ECWEBB";#N/A,#N/A,FALSE,"MFT96";#N/A,#N/A,FALSE,"CTrecon"}</definedName>
    <definedName name="dgsgf_3_2" hidden="1">{#N/A,#N/A,FALSE,"TMCOMP96";#N/A,#N/A,FALSE,"MAT96";#N/A,#N/A,FALSE,"FANDA96";#N/A,#N/A,FALSE,"INTRAN96";#N/A,#N/A,FALSE,"NAA9697";#N/A,#N/A,FALSE,"ECWEBB";#N/A,#N/A,FALSE,"MFT96";#N/A,#N/A,FALSE,"CTrecon"}</definedName>
    <definedName name="dgsgf_3_3" hidden="1">{#N/A,#N/A,FALSE,"TMCOMP96";#N/A,#N/A,FALSE,"MAT96";#N/A,#N/A,FALSE,"FANDA96";#N/A,#N/A,FALSE,"INTRAN96";#N/A,#N/A,FALSE,"NAA9697";#N/A,#N/A,FALSE,"ECWEBB";#N/A,#N/A,FALSE,"MFT96";#N/A,#N/A,FALSE,"CTrecon"}</definedName>
    <definedName name="dgsgf_3_4" hidden="1">{#N/A,#N/A,FALSE,"TMCOMP96";#N/A,#N/A,FALSE,"MAT96";#N/A,#N/A,FALSE,"FANDA96";#N/A,#N/A,FALSE,"INTRAN96";#N/A,#N/A,FALSE,"NAA9697";#N/A,#N/A,FALSE,"ECWEBB";#N/A,#N/A,FALSE,"MFT96";#N/A,#N/A,FALSE,"CTrecon"}</definedName>
    <definedName name="dgsgf_3_5" hidden="1">{#N/A,#N/A,FALSE,"TMCOMP96";#N/A,#N/A,FALSE,"MAT96";#N/A,#N/A,FALSE,"FANDA96";#N/A,#N/A,FALSE,"INTRAN96";#N/A,#N/A,FALSE,"NAA9697";#N/A,#N/A,FALSE,"ECWEBB";#N/A,#N/A,FALSE,"MFT96";#N/A,#N/A,FALSE,"CTrecon"}</definedName>
    <definedName name="dgsgf_4" hidden="1">{#N/A,#N/A,FALSE,"TMCOMP96";#N/A,#N/A,FALSE,"MAT96";#N/A,#N/A,FALSE,"FANDA96";#N/A,#N/A,FALSE,"INTRAN96";#N/A,#N/A,FALSE,"NAA9697";#N/A,#N/A,FALSE,"ECWEBB";#N/A,#N/A,FALSE,"MFT96";#N/A,#N/A,FALSE,"CTrecon"}</definedName>
    <definedName name="dgsgf_4_1" hidden="1">{#N/A,#N/A,FALSE,"TMCOMP96";#N/A,#N/A,FALSE,"MAT96";#N/A,#N/A,FALSE,"FANDA96";#N/A,#N/A,FALSE,"INTRAN96";#N/A,#N/A,FALSE,"NAA9697";#N/A,#N/A,FALSE,"ECWEBB";#N/A,#N/A,FALSE,"MFT96";#N/A,#N/A,FALSE,"CTrecon"}</definedName>
    <definedName name="dgsgf_4_1_1" hidden="1">{#N/A,#N/A,FALSE,"TMCOMP96";#N/A,#N/A,FALSE,"MAT96";#N/A,#N/A,FALSE,"FANDA96";#N/A,#N/A,FALSE,"INTRAN96";#N/A,#N/A,FALSE,"NAA9697";#N/A,#N/A,FALSE,"ECWEBB";#N/A,#N/A,FALSE,"MFT96";#N/A,#N/A,FALSE,"CTrecon"}</definedName>
    <definedName name="dgsgf_4_1_1_1" hidden="1">{#N/A,#N/A,FALSE,"TMCOMP96";#N/A,#N/A,FALSE,"MAT96";#N/A,#N/A,FALSE,"FANDA96";#N/A,#N/A,FALSE,"INTRAN96";#N/A,#N/A,FALSE,"NAA9697";#N/A,#N/A,FALSE,"ECWEBB";#N/A,#N/A,FALSE,"MFT96";#N/A,#N/A,FALSE,"CTrecon"}</definedName>
    <definedName name="dgsgf_4_1_1_2" hidden="1">{#N/A,#N/A,FALSE,"TMCOMP96";#N/A,#N/A,FALSE,"MAT96";#N/A,#N/A,FALSE,"FANDA96";#N/A,#N/A,FALSE,"INTRAN96";#N/A,#N/A,FALSE,"NAA9697";#N/A,#N/A,FALSE,"ECWEBB";#N/A,#N/A,FALSE,"MFT96";#N/A,#N/A,FALSE,"CTrecon"}</definedName>
    <definedName name="dgsgf_4_1_2" hidden="1">{#N/A,#N/A,FALSE,"TMCOMP96";#N/A,#N/A,FALSE,"MAT96";#N/A,#N/A,FALSE,"FANDA96";#N/A,#N/A,FALSE,"INTRAN96";#N/A,#N/A,FALSE,"NAA9697";#N/A,#N/A,FALSE,"ECWEBB";#N/A,#N/A,FALSE,"MFT96";#N/A,#N/A,FALSE,"CTrecon"}</definedName>
    <definedName name="dgsgf_4_1_3" hidden="1">{#N/A,#N/A,FALSE,"TMCOMP96";#N/A,#N/A,FALSE,"MAT96";#N/A,#N/A,FALSE,"FANDA96";#N/A,#N/A,FALSE,"INTRAN96";#N/A,#N/A,FALSE,"NAA9697";#N/A,#N/A,FALSE,"ECWEBB";#N/A,#N/A,FALSE,"MFT96";#N/A,#N/A,FALSE,"CTrecon"}</definedName>
    <definedName name="dgsgf_4_1_4" hidden="1">{#N/A,#N/A,FALSE,"TMCOMP96";#N/A,#N/A,FALSE,"MAT96";#N/A,#N/A,FALSE,"FANDA96";#N/A,#N/A,FALSE,"INTRAN96";#N/A,#N/A,FALSE,"NAA9697";#N/A,#N/A,FALSE,"ECWEBB";#N/A,#N/A,FALSE,"MFT96";#N/A,#N/A,FALSE,"CTrecon"}</definedName>
    <definedName name="dgsgf_4_1_5" hidden="1">{#N/A,#N/A,FALSE,"TMCOMP96";#N/A,#N/A,FALSE,"MAT96";#N/A,#N/A,FALSE,"FANDA96";#N/A,#N/A,FALSE,"INTRAN96";#N/A,#N/A,FALSE,"NAA9697";#N/A,#N/A,FALSE,"ECWEBB";#N/A,#N/A,FALSE,"MFT96";#N/A,#N/A,FALSE,"CTrecon"}</definedName>
    <definedName name="dgsgf_4_2" hidden="1">{#N/A,#N/A,FALSE,"TMCOMP96";#N/A,#N/A,FALSE,"MAT96";#N/A,#N/A,FALSE,"FANDA96";#N/A,#N/A,FALSE,"INTRAN96";#N/A,#N/A,FALSE,"NAA9697";#N/A,#N/A,FALSE,"ECWEBB";#N/A,#N/A,FALSE,"MFT96";#N/A,#N/A,FALSE,"CTrecon"}</definedName>
    <definedName name="dgsgf_4_3" hidden="1">{#N/A,#N/A,FALSE,"TMCOMP96";#N/A,#N/A,FALSE,"MAT96";#N/A,#N/A,FALSE,"FANDA96";#N/A,#N/A,FALSE,"INTRAN96";#N/A,#N/A,FALSE,"NAA9697";#N/A,#N/A,FALSE,"ECWEBB";#N/A,#N/A,FALSE,"MFT96";#N/A,#N/A,FALSE,"CTrecon"}</definedName>
    <definedName name="dgsgf_4_4" hidden="1">{#N/A,#N/A,FALSE,"TMCOMP96";#N/A,#N/A,FALSE,"MAT96";#N/A,#N/A,FALSE,"FANDA96";#N/A,#N/A,FALSE,"INTRAN96";#N/A,#N/A,FALSE,"NAA9697";#N/A,#N/A,FALSE,"ECWEBB";#N/A,#N/A,FALSE,"MFT96";#N/A,#N/A,FALSE,"CTrecon"}</definedName>
    <definedName name="dgsgf_4_5" hidden="1">{#N/A,#N/A,FALSE,"TMCOMP96";#N/A,#N/A,FALSE,"MAT96";#N/A,#N/A,FALSE,"FANDA96";#N/A,#N/A,FALSE,"INTRAN96";#N/A,#N/A,FALSE,"NAA9697";#N/A,#N/A,FALSE,"ECWEBB";#N/A,#N/A,FALSE,"MFT96";#N/A,#N/A,FALSE,"CTrecon"}</definedName>
    <definedName name="dgsgf_5" hidden="1">{#N/A,#N/A,FALSE,"TMCOMP96";#N/A,#N/A,FALSE,"MAT96";#N/A,#N/A,FALSE,"FANDA96";#N/A,#N/A,FALSE,"INTRAN96";#N/A,#N/A,FALSE,"NAA9697";#N/A,#N/A,FALSE,"ECWEBB";#N/A,#N/A,FALSE,"MFT96";#N/A,#N/A,FALSE,"CTrecon"}</definedName>
    <definedName name="dgsgf_5_1" hidden="1">{#N/A,#N/A,FALSE,"TMCOMP96";#N/A,#N/A,FALSE,"MAT96";#N/A,#N/A,FALSE,"FANDA96";#N/A,#N/A,FALSE,"INTRAN96";#N/A,#N/A,FALSE,"NAA9697";#N/A,#N/A,FALSE,"ECWEBB";#N/A,#N/A,FALSE,"MFT96";#N/A,#N/A,FALSE,"CTrecon"}</definedName>
    <definedName name="dgsgf_5_1_1" hidden="1">{#N/A,#N/A,FALSE,"TMCOMP96";#N/A,#N/A,FALSE,"MAT96";#N/A,#N/A,FALSE,"FANDA96";#N/A,#N/A,FALSE,"INTRAN96";#N/A,#N/A,FALSE,"NAA9697";#N/A,#N/A,FALSE,"ECWEBB";#N/A,#N/A,FALSE,"MFT96";#N/A,#N/A,FALSE,"CTrecon"}</definedName>
    <definedName name="dgsgf_5_1_1_1" hidden="1">{#N/A,#N/A,FALSE,"TMCOMP96";#N/A,#N/A,FALSE,"MAT96";#N/A,#N/A,FALSE,"FANDA96";#N/A,#N/A,FALSE,"INTRAN96";#N/A,#N/A,FALSE,"NAA9697";#N/A,#N/A,FALSE,"ECWEBB";#N/A,#N/A,FALSE,"MFT96";#N/A,#N/A,FALSE,"CTrecon"}</definedName>
    <definedName name="dgsgf_5_1_1_2" hidden="1">{#N/A,#N/A,FALSE,"TMCOMP96";#N/A,#N/A,FALSE,"MAT96";#N/A,#N/A,FALSE,"FANDA96";#N/A,#N/A,FALSE,"INTRAN96";#N/A,#N/A,FALSE,"NAA9697";#N/A,#N/A,FALSE,"ECWEBB";#N/A,#N/A,FALSE,"MFT96";#N/A,#N/A,FALSE,"CTrecon"}</definedName>
    <definedName name="dgsgf_5_1_2" hidden="1">{#N/A,#N/A,FALSE,"TMCOMP96";#N/A,#N/A,FALSE,"MAT96";#N/A,#N/A,FALSE,"FANDA96";#N/A,#N/A,FALSE,"INTRAN96";#N/A,#N/A,FALSE,"NAA9697";#N/A,#N/A,FALSE,"ECWEBB";#N/A,#N/A,FALSE,"MFT96";#N/A,#N/A,FALSE,"CTrecon"}</definedName>
    <definedName name="dgsgf_5_1_3" hidden="1">{#N/A,#N/A,FALSE,"TMCOMP96";#N/A,#N/A,FALSE,"MAT96";#N/A,#N/A,FALSE,"FANDA96";#N/A,#N/A,FALSE,"INTRAN96";#N/A,#N/A,FALSE,"NAA9697";#N/A,#N/A,FALSE,"ECWEBB";#N/A,#N/A,FALSE,"MFT96";#N/A,#N/A,FALSE,"CTrecon"}</definedName>
    <definedName name="dgsgf_5_1_4" hidden="1">{#N/A,#N/A,FALSE,"TMCOMP96";#N/A,#N/A,FALSE,"MAT96";#N/A,#N/A,FALSE,"FANDA96";#N/A,#N/A,FALSE,"INTRAN96";#N/A,#N/A,FALSE,"NAA9697";#N/A,#N/A,FALSE,"ECWEBB";#N/A,#N/A,FALSE,"MFT96";#N/A,#N/A,FALSE,"CTrecon"}</definedName>
    <definedName name="dgsgf_5_1_5" hidden="1">{#N/A,#N/A,FALSE,"TMCOMP96";#N/A,#N/A,FALSE,"MAT96";#N/A,#N/A,FALSE,"FANDA96";#N/A,#N/A,FALSE,"INTRAN96";#N/A,#N/A,FALSE,"NAA9697";#N/A,#N/A,FALSE,"ECWEBB";#N/A,#N/A,FALSE,"MFT96";#N/A,#N/A,FALSE,"CTrecon"}</definedName>
    <definedName name="dgsgf_5_2" hidden="1">{#N/A,#N/A,FALSE,"TMCOMP96";#N/A,#N/A,FALSE,"MAT96";#N/A,#N/A,FALSE,"FANDA96";#N/A,#N/A,FALSE,"INTRAN96";#N/A,#N/A,FALSE,"NAA9697";#N/A,#N/A,FALSE,"ECWEBB";#N/A,#N/A,FALSE,"MFT96";#N/A,#N/A,FALSE,"CTrecon"}</definedName>
    <definedName name="dgsgf_5_3" hidden="1">{#N/A,#N/A,FALSE,"TMCOMP96";#N/A,#N/A,FALSE,"MAT96";#N/A,#N/A,FALSE,"FANDA96";#N/A,#N/A,FALSE,"INTRAN96";#N/A,#N/A,FALSE,"NAA9697";#N/A,#N/A,FALSE,"ECWEBB";#N/A,#N/A,FALSE,"MFT96";#N/A,#N/A,FALSE,"CTrecon"}</definedName>
    <definedName name="dgsgf_5_4" hidden="1">{#N/A,#N/A,FALSE,"TMCOMP96";#N/A,#N/A,FALSE,"MAT96";#N/A,#N/A,FALSE,"FANDA96";#N/A,#N/A,FALSE,"INTRAN96";#N/A,#N/A,FALSE,"NAA9697";#N/A,#N/A,FALSE,"ECWEBB";#N/A,#N/A,FALSE,"MFT96";#N/A,#N/A,FALSE,"CTrecon"}</definedName>
    <definedName name="dgsgf_5_5" hidden="1">{#N/A,#N/A,FALSE,"TMCOMP96";#N/A,#N/A,FALSE,"MAT96";#N/A,#N/A,FALSE,"FANDA96";#N/A,#N/A,FALSE,"INTRAN96";#N/A,#N/A,FALSE,"NAA9697";#N/A,#N/A,FALSE,"ECWEBB";#N/A,#N/A,FALSE,"MFT96";#N/A,#N/A,FALSE,"CTrecon"}</definedName>
    <definedName name="dgsgf2" hidden="1">{#N/A,#N/A,FALSE,"TMCOMP96";#N/A,#N/A,FALSE,"MAT96";#N/A,#N/A,FALSE,"FANDA96";#N/A,#N/A,FALSE,"INTRAN96";#N/A,#N/A,FALSE,"NAA9697";#N/A,#N/A,FALSE,"ECWEBB";#N/A,#N/A,FALSE,"MFT96";#N/A,#N/A,FALSE,"CTrecon"}</definedName>
    <definedName name="Distribution" hidden="1">#REF!</definedName>
    <definedName name="dsfgdfg" hidden="1">{#N/A,#N/A,FALSE,"TMCOMP96";#N/A,#N/A,FALSE,"MAT96";#N/A,#N/A,FALSE,"FANDA96";#N/A,#N/A,FALSE,"INTRAN96";#N/A,#N/A,FALSE,"NAA9697";#N/A,#N/A,FALSE,"ECWEBB";#N/A,#N/A,FALSE,"MFT96";#N/A,#N/A,FALSE,"CTrecon"}</definedName>
    <definedName name="dsfgdsfgfdsg" hidden="1">{#N/A,#N/A,FALSE,"TMCOMP96";#N/A,#N/A,FALSE,"MAT96";#N/A,#N/A,FALSE,"FANDA96";#N/A,#N/A,FALSE,"INTRAN96";#N/A,#N/A,FALSE,"NAA9697";#N/A,#N/A,FALSE,"ECWEBB";#N/A,#N/A,FALSE,"MFT96";#N/A,#N/A,FALSE,"CTrecon"}</definedName>
    <definedName name="dsfgdsg" hidden="1">{#N/A,#N/A,FALSE,"TMCOMP96";#N/A,#N/A,FALSE,"MAT96";#N/A,#N/A,FALSE,"FANDA96";#N/A,#N/A,FALSE,"INTRAN96";#N/A,#N/A,FALSE,"NAA9697";#N/A,#N/A,FALSE,"ECWEBB";#N/A,#N/A,FALSE,"MFT96";#N/A,#N/A,FALSE,"CTrecon"}</definedName>
    <definedName name="EFO" hidden="1">#REF!</definedName>
    <definedName name="eh" hidden="1">{"'Trust by name'!$A$6:$E$350","'Trust by name'!$A$1:$D$348"}</definedName>
    <definedName name="eh_1" hidden="1">{"'Trust by name'!$A$6:$E$350","'Trust by name'!$A$1:$D$348"}</definedName>
    <definedName name="eh_1_1" hidden="1">{"'Trust by name'!$A$6:$E$350","'Trust by name'!$A$1:$D$348"}</definedName>
    <definedName name="eh_1_1_1" hidden="1">{"'Trust by name'!$A$6:$E$350","'Trust by name'!$A$1:$D$348"}</definedName>
    <definedName name="eh_1_1_1_1" hidden="1">{"'Trust by name'!$A$6:$E$350","'Trust by name'!$A$1:$D$348"}</definedName>
    <definedName name="eh_1_1_1_1_1" hidden="1">{"'Trust by name'!$A$6:$E$350","'Trust by name'!$A$1:$D$348"}</definedName>
    <definedName name="eh_1_1_1_1_2" hidden="1">{"'Trust by name'!$A$6:$E$350","'Trust by name'!$A$1:$D$348"}</definedName>
    <definedName name="eh_1_1_1_2" hidden="1">{"'Trust by name'!$A$6:$E$350","'Trust by name'!$A$1:$D$348"}</definedName>
    <definedName name="eh_1_1_1_3" hidden="1">{"'Trust by name'!$A$6:$E$350","'Trust by name'!$A$1:$D$348"}</definedName>
    <definedName name="eh_1_1_1_4" hidden="1">{"'Trust by name'!$A$6:$E$350","'Trust by name'!$A$1:$D$348"}</definedName>
    <definedName name="eh_1_1_1_5" hidden="1">{"'Trust by name'!$A$6:$E$350","'Trust by name'!$A$1:$D$348"}</definedName>
    <definedName name="eh_1_1_2" hidden="1">{"'Trust by name'!$A$6:$E$350","'Trust by name'!$A$1:$D$348"}</definedName>
    <definedName name="eh_1_1_3" hidden="1">{"'Trust by name'!$A$6:$E$350","'Trust by name'!$A$1:$D$348"}</definedName>
    <definedName name="eh_1_1_4" hidden="1">{"'Trust by name'!$A$6:$E$350","'Trust by name'!$A$1:$D$348"}</definedName>
    <definedName name="eh_1_1_5" hidden="1">{"'Trust by name'!$A$6:$E$350","'Trust by name'!$A$1:$D$348"}</definedName>
    <definedName name="eh_1_2" hidden="1">{"'Trust by name'!$A$6:$E$350","'Trust by name'!$A$1:$D$348"}</definedName>
    <definedName name="eh_1_2_1" hidden="1">{"'Trust by name'!$A$6:$E$350","'Trust by name'!$A$1:$D$348"}</definedName>
    <definedName name="eh_1_2_1_1" hidden="1">{"'Trust by name'!$A$6:$E$350","'Trust by name'!$A$1:$D$348"}</definedName>
    <definedName name="eh_1_2_1_1_1" hidden="1">{"'Trust by name'!$A$6:$E$350","'Trust by name'!$A$1:$D$348"}</definedName>
    <definedName name="eh_1_2_1_1_2" hidden="1">{"'Trust by name'!$A$6:$E$350","'Trust by name'!$A$1:$D$348"}</definedName>
    <definedName name="eh_1_2_1_2" hidden="1">{"'Trust by name'!$A$6:$E$350","'Trust by name'!$A$1:$D$348"}</definedName>
    <definedName name="eh_1_2_1_3" hidden="1">{"'Trust by name'!$A$6:$E$350","'Trust by name'!$A$1:$D$348"}</definedName>
    <definedName name="eh_1_2_1_4" hidden="1">{"'Trust by name'!$A$6:$E$350","'Trust by name'!$A$1:$D$348"}</definedName>
    <definedName name="eh_1_2_1_5" hidden="1">{"'Trust by name'!$A$6:$E$350","'Trust by name'!$A$1:$D$348"}</definedName>
    <definedName name="eh_1_2_2" hidden="1">{"'Trust by name'!$A$6:$E$350","'Trust by name'!$A$1:$D$348"}</definedName>
    <definedName name="eh_1_2_3" hidden="1">{"'Trust by name'!$A$6:$E$350","'Trust by name'!$A$1:$D$348"}</definedName>
    <definedName name="eh_1_2_4" hidden="1">{"'Trust by name'!$A$6:$E$350","'Trust by name'!$A$1:$D$348"}</definedName>
    <definedName name="eh_1_2_5" hidden="1">{"'Trust by name'!$A$6:$E$350","'Trust by name'!$A$1:$D$348"}</definedName>
    <definedName name="eh_1_3" hidden="1">{"'Trust by name'!$A$6:$E$350","'Trust by name'!$A$1:$D$348"}</definedName>
    <definedName name="eh_1_3_1" hidden="1">{"'Trust by name'!$A$6:$E$350","'Trust by name'!$A$1:$D$348"}</definedName>
    <definedName name="eh_1_3_1_1" hidden="1">{"'Trust by name'!$A$6:$E$350","'Trust by name'!$A$1:$D$348"}</definedName>
    <definedName name="eh_1_3_1_1_1" hidden="1">{"'Trust by name'!$A$6:$E$350","'Trust by name'!$A$1:$D$348"}</definedName>
    <definedName name="eh_1_3_1_1_2" hidden="1">{"'Trust by name'!$A$6:$E$350","'Trust by name'!$A$1:$D$348"}</definedName>
    <definedName name="eh_1_3_1_2" hidden="1">{"'Trust by name'!$A$6:$E$350","'Trust by name'!$A$1:$D$348"}</definedName>
    <definedName name="eh_1_3_1_3" hidden="1">{"'Trust by name'!$A$6:$E$350","'Trust by name'!$A$1:$D$348"}</definedName>
    <definedName name="eh_1_3_1_4" hidden="1">{"'Trust by name'!$A$6:$E$350","'Trust by name'!$A$1:$D$348"}</definedName>
    <definedName name="eh_1_3_1_5" hidden="1">{"'Trust by name'!$A$6:$E$350","'Trust by name'!$A$1:$D$348"}</definedName>
    <definedName name="eh_1_3_2" hidden="1">{"'Trust by name'!$A$6:$E$350","'Trust by name'!$A$1:$D$348"}</definedName>
    <definedName name="eh_1_3_3" hidden="1">{"'Trust by name'!$A$6:$E$350","'Trust by name'!$A$1:$D$348"}</definedName>
    <definedName name="eh_1_3_4" hidden="1">{"'Trust by name'!$A$6:$E$350","'Trust by name'!$A$1:$D$348"}</definedName>
    <definedName name="eh_1_3_5" hidden="1">{"'Trust by name'!$A$6:$E$350","'Trust by name'!$A$1:$D$348"}</definedName>
    <definedName name="eh_1_4" hidden="1">{"'Trust by name'!$A$6:$E$350","'Trust by name'!$A$1:$D$348"}</definedName>
    <definedName name="eh_1_4_1" hidden="1">{"'Trust by name'!$A$6:$E$350","'Trust by name'!$A$1:$D$348"}</definedName>
    <definedName name="eh_1_4_1_1" hidden="1">{"'Trust by name'!$A$6:$E$350","'Trust by name'!$A$1:$D$348"}</definedName>
    <definedName name="eh_1_4_1_2" hidden="1">{"'Trust by name'!$A$6:$E$350","'Trust by name'!$A$1:$D$348"}</definedName>
    <definedName name="eh_1_4_1_3" hidden="1">{"'Trust by name'!$A$6:$E$350","'Trust by name'!$A$1:$D$348"}</definedName>
    <definedName name="eh_1_4_1_4" hidden="1">{"'Trust by name'!$A$6:$E$350","'Trust by name'!$A$1:$D$348"}</definedName>
    <definedName name="eh_1_4_1_5" hidden="1">{"'Trust by name'!$A$6:$E$350","'Trust by name'!$A$1:$D$348"}</definedName>
    <definedName name="eh_1_4_2" hidden="1">{"'Trust by name'!$A$6:$E$350","'Trust by name'!$A$1:$D$348"}</definedName>
    <definedName name="eh_1_4_3" hidden="1">{"'Trust by name'!$A$6:$E$350","'Trust by name'!$A$1:$D$348"}</definedName>
    <definedName name="eh_1_4_4" hidden="1">{"'Trust by name'!$A$6:$E$350","'Trust by name'!$A$1:$D$348"}</definedName>
    <definedName name="eh_1_4_5" hidden="1">{"'Trust by name'!$A$6:$E$350","'Trust by name'!$A$1:$D$348"}</definedName>
    <definedName name="eh_1_5" hidden="1">{"'Trust by name'!$A$6:$E$350","'Trust by name'!$A$1:$D$348"}</definedName>
    <definedName name="eh_1_5_1" hidden="1">{"'Trust by name'!$A$6:$E$350","'Trust by name'!$A$1:$D$348"}</definedName>
    <definedName name="eh_1_5_2" hidden="1">{"'Trust by name'!$A$6:$E$350","'Trust by name'!$A$1:$D$348"}</definedName>
    <definedName name="eh_1_5_3" hidden="1">{"'Trust by name'!$A$6:$E$350","'Trust by name'!$A$1:$D$348"}</definedName>
    <definedName name="eh_1_5_4" hidden="1">{"'Trust by name'!$A$6:$E$350","'Trust by name'!$A$1:$D$348"}</definedName>
    <definedName name="eh_1_5_5" hidden="1">{"'Trust by name'!$A$6:$E$350","'Trust by name'!$A$1:$D$348"}</definedName>
    <definedName name="eh_2_1" hidden="1">{"'Trust by name'!$A$6:$E$350","'Trust by name'!$A$1:$D$348"}</definedName>
    <definedName name="eh_2_1_1" hidden="1">{"'Trust by name'!$A$6:$E$350","'Trust by name'!$A$1:$D$348"}</definedName>
    <definedName name="eh_2_1_1_1" hidden="1">{"'Trust by name'!$A$6:$E$350","'Trust by name'!$A$1:$D$348"}</definedName>
    <definedName name="eh_2_1_1_2" hidden="1">{"'Trust by name'!$A$6:$E$350","'Trust by name'!$A$1:$D$348"}</definedName>
    <definedName name="eh_2_1_2" hidden="1">{"'Trust by name'!$A$6:$E$350","'Trust by name'!$A$1:$D$348"}</definedName>
    <definedName name="eh_2_1_3" hidden="1">{"'Trust by name'!$A$6:$E$350","'Trust by name'!$A$1:$D$348"}</definedName>
    <definedName name="eh_2_1_4" hidden="1">{"'Trust by name'!$A$6:$E$350","'Trust by name'!$A$1:$D$348"}</definedName>
    <definedName name="eh_2_1_5" hidden="1">{"'Trust by name'!$A$6:$E$350","'Trust by name'!$A$1:$D$348"}</definedName>
    <definedName name="eh_2_2" hidden="1">{"'Trust by name'!$A$6:$E$350","'Trust by name'!$A$1:$D$348"}</definedName>
    <definedName name="eh_2_3" hidden="1">{"'Trust by name'!$A$6:$E$350","'Trust by name'!$A$1:$D$348"}</definedName>
    <definedName name="eh_2_4" hidden="1">{"'Trust by name'!$A$6:$E$350","'Trust by name'!$A$1:$D$348"}</definedName>
    <definedName name="eh_2_5" hidden="1">{"'Trust by name'!$A$6:$E$350","'Trust by name'!$A$1:$D$348"}</definedName>
    <definedName name="eh_3" hidden="1">{"'Trust by name'!$A$6:$E$350","'Trust by name'!$A$1:$D$348"}</definedName>
    <definedName name="eh_3_1" hidden="1">{"'Trust by name'!$A$6:$E$350","'Trust by name'!$A$1:$D$348"}</definedName>
    <definedName name="eh_3_1_1" hidden="1">{"'Trust by name'!$A$6:$E$350","'Trust by name'!$A$1:$D$348"}</definedName>
    <definedName name="eh_3_1_1_1" hidden="1">{"'Trust by name'!$A$6:$E$350","'Trust by name'!$A$1:$D$348"}</definedName>
    <definedName name="eh_3_1_1_2" hidden="1">{"'Trust by name'!$A$6:$E$350","'Trust by name'!$A$1:$D$348"}</definedName>
    <definedName name="eh_3_1_2" hidden="1">{"'Trust by name'!$A$6:$E$350","'Trust by name'!$A$1:$D$348"}</definedName>
    <definedName name="eh_3_1_3" hidden="1">{"'Trust by name'!$A$6:$E$350","'Trust by name'!$A$1:$D$348"}</definedName>
    <definedName name="eh_3_1_4" hidden="1">{"'Trust by name'!$A$6:$E$350","'Trust by name'!$A$1:$D$348"}</definedName>
    <definedName name="eh_3_1_5" hidden="1">{"'Trust by name'!$A$6:$E$350","'Trust by name'!$A$1:$D$348"}</definedName>
    <definedName name="eh_3_2" hidden="1">{"'Trust by name'!$A$6:$E$350","'Trust by name'!$A$1:$D$348"}</definedName>
    <definedName name="eh_3_3" hidden="1">{"'Trust by name'!$A$6:$E$350","'Trust by name'!$A$1:$D$348"}</definedName>
    <definedName name="eh_3_4" hidden="1">{"'Trust by name'!$A$6:$E$350","'Trust by name'!$A$1:$D$348"}</definedName>
    <definedName name="eh_3_5" hidden="1">{"'Trust by name'!$A$6:$E$350","'Trust by name'!$A$1:$D$348"}</definedName>
    <definedName name="eh_4" hidden="1">{"'Trust by name'!$A$6:$E$350","'Trust by name'!$A$1:$D$348"}</definedName>
    <definedName name="eh_4_1" hidden="1">{"'Trust by name'!$A$6:$E$350","'Trust by name'!$A$1:$D$348"}</definedName>
    <definedName name="eh_4_1_1" hidden="1">{"'Trust by name'!$A$6:$E$350","'Trust by name'!$A$1:$D$348"}</definedName>
    <definedName name="eh_4_1_1_1" hidden="1">{"'Trust by name'!$A$6:$E$350","'Trust by name'!$A$1:$D$348"}</definedName>
    <definedName name="eh_4_1_1_2" hidden="1">{"'Trust by name'!$A$6:$E$350","'Trust by name'!$A$1:$D$348"}</definedName>
    <definedName name="eh_4_1_2" hidden="1">{"'Trust by name'!$A$6:$E$350","'Trust by name'!$A$1:$D$348"}</definedName>
    <definedName name="eh_4_1_3" hidden="1">{"'Trust by name'!$A$6:$E$350","'Trust by name'!$A$1:$D$348"}</definedName>
    <definedName name="eh_4_1_4" hidden="1">{"'Trust by name'!$A$6:$E$350","'Trust by name'!$A$1:$D$348"}</definedName>
    <definedName name="eh_4_1_5" hidden="1">{"'Trust by name'!$A$6:$E$350","'Trust by name'!$A$1:$D$348"}</definedName>
    <definedName name="eh_4_2" hidden="1">{"'Trust by name'!$A$6:$E$350","'Trust by name'!$A$1:$D$348"}</definedName>
    <definedName name="eh_4_3" hidden="1">{"'Trust by name'!$A$6:$E$350","'Trust by name'!$A$1:$D$348"}</definedName>
    <definedName name="eh_4_4" hidden="1">{"'Trust by name'!$A$6:$E$350","'Trust by name'!$A$1:$D$348"}</definedName>
    <definedName name="eh_4_5" hidden="1">{"'Trust by name'!$A$6:$E$350","'Trust by name'!$A$1:$D$348"}</definedName>
    <definedName name="eh_5" hidden="1">{"'Trust by name'!$A$6:$E$350","'Trust by name'!$A$1:$D$348"}</definedName>
    <definedName name="eh_5_1" hidden="1">{"'Trust by name'!$A$6:$E$350","'Trust by name'!$A$1:$D$348"}</definedName>
    <definedName name="eh_5_1_1" hidden="1">{"'Trust by name'!$A$6:$E$350","'Trust by name'!$A$1:$D$348"}</definedName>
    <definedName name="eh_5_1_1_1" hidden="1">{"'Trust by name'!$A$6:$E$350","'Trust by name'!$A$1:$D$348"}</definedName>
    <definedName name="eh_5_1_1_2" hidden="1">{"'Trust by name'!$A$6:$E$350","'Trust by name'!$A$1:$D$348"}</definedName>
    <definedName name="eh_5_1_2" hidden="1">{"'Trust by name'!$A$6:$E$350","'Trust by name'!$A$1:$D$348"}</definedName>
    <definedName name="eh_5_1_3" hidden="1">{"'Trust by name'!$A$6:$E$350","'Trust by name'!$A$1:$D$348"}</definedName>
    <definedName name="eh_5_1_4" hidden="1">{"'Trust by name'!$A$6:$E$350","'Trust by name'!$A$1:$D$348"}</definedName>
    <definedName name="eh_5_1_5" hidden="1">{"'Trust by name'!$A$6:$E$350","'Trust by name'!$A$1:$D$348"}</definedName>
    <definedName name="eh_5_2" hidden="1">{"'Trust by name'!$A$6:$E$350","'Trust by name'!$A$1:$D$348"}</definedName>
    <definedName name="eh_5_3" hidden="1">{"'Trust by name'!$A$6:$E$350","'Trust by name'!$A$1:$D$348"}</definedName>
    <definedName name="eh_5_4" hidden="1">{"'Trust by name'!$A$6:$E$350","'Trust by name'!$A$1:$D$348"}</definedName>
    <definedName name="eh_5_5" hidden="1">{"'Trust by name'!$A$6:$E$350","'Trust by name'!$A$1:$D$348"}</definedName>
    <definedName name="ExtraProfiles" hidden="1">#REF!</definedName>
    <definedName name="ExtraProfiless" hidden="1">#REF!</definedName>
    <definedName name="FDDD" hidden="1">{#N/A,#N/A,FALSE,"TMCOMP96";#N/A,#N/A,FALSE,"MAT96";#N/A,#N/A,FALSE,"FANDA96";#N/A,#N/A,FALSE,"INTRAN96";#N/A,#N/A,FALSE,"NAA9697";#N/A,#N/A,FALSE,"ECWEBB";#N/A,#N/A,FALSE,"MFT96";#N/A,#N/A,FALSE,"CTrecon"}</definedName>
    <definedName name="FDDD_1" hidden="1">{#N/A,#N/A,FALSE,"TMCOMP96";#N/A,#N/A,FALSE,"MAT96";#N/A,#N/A,FALSE,"FANDA96";#N/A,#N/A,FALSE,"INTRAN96";#N/A,#N/A,FALSE,"NAA9697";#N/A,#N/A,FALSE,"ECWEBB";#N/A,#N/A,FALSE,"MFT96";#N/A,#N/A,FALSE,"CTrecon"}</definedName>
    <definedName name="FDDD_1_1" hidden="1">{#N/A,#N/A,FALSE,"TMCOMP96";#N/A,#N/A,FALSE,"MAT96";#N/A,#N/A,FALSE,"FANDA96";#N/A,#N/A,FALSE,"INTRAN96";#N/A,#N/A,FALSE,"NAA9697";#N/A,#N/A,FALSE,"ECWEBB";#N/A,#N/A,FALSE,"MFT96";#N/A,#N/A,FALSE,"CTrecon"}</definedName>
    <definedName name="FDDD_1_1_1" hidden="1">{#N/A,#N/A,FALSE,"TMCOMP96";#N/A,#N/A,FALSE,"MAT96";#N/A,#N/A,FALSE,"FANDA96";#N/A,#N/A,FALSE,"INTRAN96";#N/A,#N/A,FALSE,"NAA9697";#N/A,#N/A,FALSE,"ECWEBB";#N/A,#N/A,FALSE,"MFT96";#N/A,#N/A,FALSE,"CTrecon"}</definedName>
    <definedName name="FDDD_1_1_1_1" hidden="1">{#N/A,#N/A,FALSE,"TMCOMP96";#N/A,#N/A,FALSE,"MAT96";#N/A,#N/A,FALSE,"FANDA96";#N/A,#N/A,FALSE,"INTRAN96";#N/A,#N/A,FALSE,"NAA9697";#N/A,#N/A,FALSE,"ECWEBB";#N/A,#N/A,FALSE,"MFT96";#N/A,#N/A,FALSE,"CTrecon"}</definedName>
    <definedName name="FDDD_1_1_1_1_1" hidden="1">{#N/A,#N/A,FALSE,"TMCOMP96";#N/A,#N/A,FALSE,"MAT96";#N/A,#N/A,FALSE,"FANDA96";#N/A,#N/A,FALSE,"INTRAN96";#N/A,#N/A,FALSE,"NAA9697";#N/A,#N/A,FALSE,"ECWEBB";#N/A,#N/A,FALSE,"MFT96";#N/A,#N/A,FALSE,"CTrecon"}</definedName>
    <definedName name="FDDD_1_1_1_1_2" hidden="1">{#N/A,#N/A,FALSE,"TMCOMP96";#N/A,#N/A,FALSE,"MAT96";#N/A,#N/A,FALSE,"FANDA96";#N/A,#N/A,FALSE,"INTRAN96";#N/A,#N/A,FALSE,"NAA9697";#N/A,#N/A,FALSE,"ECWEBB";#N/A,#N/A,FALSE,"MFT96";#N/A,#N/A,FALSE,"CTrecon"}</definedName>
    <definedName name="FDDD_1_1_1_2" hidden="1">{#N/A,#N/A,FALSE,"TMCOMP96";#N/A,#N/A,FALSE,"MAT96";#N/A,#N/A,FALSE,"FANDA96";#N/A,#N/A,FALSE,"INTRAN96";#N/A,#N/A,FALSE,"NAA9697";#N/A,#N/A,FALSE,"ECWEBB";#N/A,#N/A,FALSE,"MFT96";#N/A,#N/A,FALSE,"CTrecon"}</definedName>
    <definedName name="FDDD_1_1_1_3" hidden="1">{#N/A,#N/A,FALSE,"TMCOMP96";#N/A,#N/A,FALSE,"MAT96";#N/A,#N/A,FALSE,"FANDA96";#N/A,#N/A,FALSE,"INTRAN96";#N/A,#N/A,FALSE,"NAA9697";#N/A,#N/A,FALSE,"ECWEBB";#N/A,#N/A,FALSE,"MFT96";#N/A,#N/A,FALSE,"CTrecon"}</definedName>
    <definedName name="FDDD_1_1_1_4" hidden="1">{#N/A,#N/A,FALSE,"TMCOMP96";#N/A,#N/A,FALSE,"MAT96";#N/A,#N/A,FALSE,"FANDA96";#N/A,#N/A,FALSE,"INTRAN96";#N/A,#N/A,FALSE,"NAA9697";#N/A,#N/A,FALSE,"ECWEBB";#N/A,#N/A,FALSE,"MFT96";#N/A,#N/A,FALSE,"CTrecon"}</definedName>
    <definedName name="FDDD_1_1_1_5" hidden="1">{#N/A,#N/A,FALSE,"TMCOMP96";#N/A,#N/A,FALSE,"MAT96";#N/A,#N/A,FALSE,"FANDA96";#N/A,#N/A,FALSE,"INTRAN96";#N/A,#N/A,FALSE,"NAA9697";#N/A,#N/A,FALSE,"ECWEBB";#N/A,#N/A,FALSE,"MFT96";#N/A,#N/A,FALSE,"CTrecon"}</definedName>
    <definedName name="FDDD_1_1_2" hidden="1">{#N/A,#N/A,FALSE,"TMCOMP96";#N/A,#N/A,FALSE,"MAT96";#N/A,#N/A,FALSE,"FANDA96";#N/A,#N/A,FALSE,"INTRAN96";#N/A,#N/A,FALSE,"NAA9697";#N/A,#N/A,FALSE,"ECWEBB";#N/A,#N/A,FALSE,"MFT96";#N/A,#N/A,FALSE,"CTrecon"}</definedName>
    <definedName name="FDDD_1_1_3" hidden="1">{#N/A,#N/A,FALSE,"TMCOMP96";#N/A,#N/A,FALSE,"MAT96";#N/A,#N/A,FALSE,"FANDA96";#N/A,#N/A,FALSE,"INTRAN96";#N/A,#N/A,FALSE,"NAA9697";#N/A,#N/A,FALSE,"ECWEBB";#N/A,#N/A,FALSE,"MFT96";#N/A,#N/A,FALSE,"CTrecon"}</definedName>
    <definedName name="FDDD_1_1_4" hidden="1">{#N/A,#N/A,FALSE,"TMCOMP96";#N/A,#N/A,FALSE,"MAT96";#N/A,#N/A,FALSE,"FANDA96";#N/A,#N/A,FALSE,"INTRAN96";#N/A,#N/A,FALSE,"NAA9697";#N/A,#N/A,FALSE,"ECWEBB";#N/A,#N/A,FALSE,"MFT96";#N/A,#N/A,FALSE,"CTrecon"}</definedName>
    <definedName name="FDDD_1_1_5" hidden="1">{#N/A,#N/A,FALSE,"TMCOMP96";#N/A,#N/A,FALSE,"MAT96";#N/A,#N/A,FALSE,"FANDA96";#N/A,#N/A,FALSE,"INTRAN96";#N/A,#N/A,FALSE,"NAA9697";#N/A,#N/A,FALSE,"ECWEBB";#N/A,#N/A,FALSE,"MFT96";#N/A,#N/A,FALSE,"CTrecon"}</definedName>
    <definedName name="FDDD_1_2" hidden="1">{#N/A,#N/A,FALSE,"TMCOMP96";#N/A,#N/A,FALSE,"MAT96";#N/A,#N/A,FALSE,"FANDA96";#N/A,#N/A,FALSE,"INTRAN96";#N/A,#N/A,FALSE,"NAA9697";#N/A,#N/A,FALSE,"ECWEBB";#N/A,#N/A,FALSE,"MFT96";#N/A,#N/A,FALSE,"CTrecon"}</definedName>
    <definedName name="FDDD_1_2_1" hidden="1">{#N/A,#N/A,FALSE,"TMCOMP96";#N/A,#N/A,FALSE,"MAT96";#N/A,#N/A,FALSE,"FANDA96";#N/A,#N/A,FALSE,"INTRAN96";#N/A,#N/A,FALSE,"NAA9697";#N/A,#N/A,FALSE,"ECWEBB";#N/A,#N/A,FALSE,"MFT96";#N/A,#N/A,FALSE,"CTrecon"}</definedName>
    <definedName name="FDDD_1_2_1_1" hidden="1">{#N/A,#N/A,FALSE,"TMCOMP96";#N/A,#N/A,FALSE,"MAT96";#N/A,#N/A,FALSE,"FANDA96";#N/A,#N/A,FALSE,"INTRAN96";#N/A,#N/A,FALSE,"NAA9697";#N/A,#N/A,FALSE,"ECWEBB";#N/A,#N/A,FALSE,"MFT96";#N/A,#N/A,FALSE,"CTrecon"}</definedName>
    <definedName name="FDDD_1_2_1_1_1" hidden="1">{#N/A,#N/A,FALSE,"TMCOMP96";#N/A,#N/A,FALSE,"MAT96";#N/A,#N/A,FALSE,"FANDA96";#N/A,#N/A,FALSE,"INTRAN96";#N/A,#N/A,FALSE,"NAA9697";#N/A,#N/A,FALSE,"ECWEBB";#N/A,#N/A,FALSE,"MFT96";#N/A,#N/A,FALSE,"CTrecon"}</definedName>
    <definedName name="FDDD_1_2_1_1_2" hidden="1">{#N/A,#N/A,FALSE,"TMCOMP96";#N/A,#N/A,FALSE,"MAT96";#N/A,#N/A,FALSE,"FANDA96";#N/A,#N/A,FALSE,"INTRAN96";#N/A,#N/A,FALSE,"NAA9697";#N/A,#N/A,FALSE,"ECWEBB";#N/A,#N/A,FALSE,"MFT96";#N/A,#N/A,FALSE,"CTrecon"}</definedName>
    <definedName name="FDDD_1_2_1_2" hidden="1">{#N/A,#N/A,FALSE,"TMCOMP96";#N/A,#N/A,FALSE,"MAT96";#N/A,#N/A,FALSE,"FANDA96";#N/A,#N/A,FALSE,"INTRAN96";#N/A,#N/A,FALSE,"NAA9697";#N/A,#N/A,FALSE,"ECWEBB";#N/A,#N/A,FALSE,"MFT96";#N/A,#N/A,FALSE,"CTrecon"}</definedName>
    <definedName name="FDDD_1_2_1_3" hidden="1">{#N/A,#N/A,FALSE,"TMCOMP96";#N/A,#N/A,FALSE,"MAT96";#N/A,#N/A,FALSE,"FANDA96";#N/A,#N/A,FALSE,"INTRAN96";#N/A,#N/A,FALSE,"NAA9697";#N/A,#N/A,FALSE,"ECWEBB";#N/A,#N/A,FALSE,"MFT96";#N/A,#N/A,FALSE,"CTrecon"}</definedName>
    <definedName name="FDDD_1_2_1_4" hidden="1">{#N/A,#N/A,FALSE,"TMCOMP96";#N/A,#N/A,FALSE,"MAT96";#N/A,#N/A,FALSE,"FANDA96";#N/A,#N/A,FALSE,"INTRAN96";#N/A,#N/A,FALSE,"NAA9697";#N/A,#N/A,FALSE,"ECWEBB";#N/A,#N/A,FALSE,"MFT96";#N/A,#N/A,FALSE,"CTrecon"}</definedName>
    <definedName name="FDDD_1_2_1_5" hidden="1">{#N/A,#N/A,FALSE,"TMCOMP96";#N/A,#N/A,FALSE,"MAT96";#N/A,#N/A,FALSE,"FANDA96";#N/A,#N/A,FALSE,"INTRAN96";#N/A,#N/A,FALSE,"NAA9697";#N/A,#N/A,FALSE,"ECWEBB";#N/A,#N/A,FALSE,"MFT96";#N/A,#N/A,FALSE,"CTrecon"}</definedName>
    <definedName name="FDDD_1_2_2" hidden="1">{#N/A,#N/A,FALSE,"TMCOMP96";#N/A,#N/A,FALSE,"MAT96";#N/A,#N/A,FALSE,"FANDA96";#N/A,#N/A,FALSE,"INTRAN96";#N/A,#N/A,FALSE,"NAA9697";#N/A,#N/A,FALSE,"ECWEBB";#N/A,#N/A,FALSE,"MFT96";#N/A,#N/A,FALSE,"CTrecon"}</definedName>
    <definedName name="FDDD_1_2_3" hidden="1">{#N/A,#N/A,FALSE,"TMCOMP96";#N/A,#N/A,FALSE,"MAT96";#N/A,#N/A,FALSE,"FANDA96";#N/A,#N/A,FALSE,"INTRAN96";#N/A,#N/A,FALSE,"NAA9697";#N/A,#N/A,FALSE,"ECWEBB";#N/A,#N/A,FALSE,"MFT96";#N/A,#N/A,FALSE,"CTrecon"}</definedName>
    <definedName name="FDDD_1_2_4" hidden="1">{#N/A,#N/A,FALSE,"TMCOMP96";#N/A,#N/A,FALSE,"MAT96";#N/A,#N/A,FALSE,"FANDA96";#N/A,#N/A,FALSE,"INTRAN96";#N/A,#N/A,FALSE,"NAA9697";#N/A,#N/A,FALSE,"ECWEBB";#N/A,#N/A,FALSE,"MFT96";#N/A,#N/A,FALSE,"CTrecon"}</definedName>
    <definedName name="FDDD_1_2_5" hidden="1">{#N/A,#N/A,FALSE,"TMCOMP96";#N/A,#N/A,FALSE,"MAT96";#N/A,#N/A,FALSE,"FANDA96";#N/A,#N/A,FALSE,"INTRAN96";#N/A,#N/A,FALSE,"NAA9697";#N/A,#N/A,FALSE,"ECWEBB";#N/A,#N/A,FALSE,"MFT96";#N/A,#N/A,FALSE,"CTrecon"}</definedName>
    <definedName name="FDDD_1_3" hidden="1">{#N/A,#N/A,FALSE,"TMCOMP96";#N/A,#N/A,FALSE,"MAT96";#N/A,#N/A,FALSE,"FANDA96";#N/A,#N/A,FALSE,"INTRAN96";#N/A,#N/A,FALSE,"NAA9697";#N/A,#N/A,FALSE,"ECWEBB";#N/A,#N/A,FALSE,"MFT96";#N/A,#N/A,FALSE,"CTrecon"}</definedName>
    <definedName name="FDDD_1_3_1" hidden="1">{#N/A,#N/A,FALSE,"TMCOMP96";#N/A,#N/A,FALSE,"MAT96";#N/A,#N/A,FALSE,"FANDA96";#N/A,#N/A,FALSE,"INTRAN96";#N/A,#N/A,FALSE,"NAA9697";#N/A,#N/A,FALSE,"ECWEBB";#N/A,#N/A,FALSE,"MFT96";#N/A,#N/A,FALSE,"CTrecon"}</definedName>
    <definedName name="FDDD_1_3_1_1" hidden="1">{#N/A,#N/A,FALSE,"TMCOMP96";#N/A,#N/A,FALSE,"MAT96";#N/A,#N/A,FALSE,"FANDA96";#N/A,#N/A,FALSE,"INTRAN96";#N/A,#N/A,FALSE,"NAA9697";#N/A,#N/A,FALSE,"ECWEBB";#N/A,#N/A,FALSE,"MFT96";#N/A,#N/A,FALSE,"CTrecon"}</definedName>
    <definedName name="FDDD_1_3_1_1_1" hidden="1">{#N/A,#N/A,FALSE,"TMCOMP96";#N/A,#N/A,FALSE,"MAT96";#N/A,#N/A,FALSE,"FANDA96";#N/A,#N/A,FALSE,"INTRAN96";#N/A,#N/A,FALSE,"NAA9697";#N/A,#N/A,FALSE,"ECWEBB";#N/A,#N/A,FALSE,"MFT96";#N/A,#N/A,FALSE,"CTrecon"}</definedName>
    <definedName name="FDDD_1_3_1_1_2" hidden="1">{#N/A,#N/A,FALSE,"TMCOMP96";#N/A,#N/A,FALSE,"MAT96";#N/A,#N/A,FALSE,"FANDA96";#N/A,#N/A,FALSE,"INTRAN96";#N/A,#N/A,FALSE,"NAA9697";#N/A,#N/A,FALSE,"ECWEBB";#N/A,#N/A,FALSE,"MFT96";#N/A,#N/A,FALSE,"CTrecon"}</definedName>
    <definedName name="FDDD_1_3_1_2" hidden="1">{#N/A,#N/A,FALSE,"TMCOMP96";#N/A,#N/A,FALSE,"MAT96";#N/A,#N/A,FALSE,"FANDA96";#N/A,#N/A,FALSE,"INTRAN96";#N/A,#N/A,FALSE,"NAA9697";#N/A,#N/A,FALSE,"ECWEBB";#N/A,#N/A,FALSE,"MFT96";#N/A,#N/A,FALSE,"CTrecon"}</definedName>
    <definedName name="FDDD_1_3_1_3" hidden="1">{#N/A,#N/A,FALSE,"TMCOMP96";#N/A,#N/A,FALSE,"MAT96";#N/A,#N/A,FALSE,"FANDA96";#N/A,#N/A,FALSE,"INTRAN96";#N/A,#N/A,FALSE,"NAA9697";#N/A,#N/A,FALSE,"ECWEBB";#N/A,#N/A,FALSE,"MFT96";#N/A,#N/A,FALSE,"CTrecon"}</definedName>
    <definedName name="FDDD_1_3_1_4" hidden="1">{#N/A,#N/A,FALSE,"TMCOMP96";#N/A,#N/A,FALSE,"MAT96";#N/A,#N/A,FALSE,"FANDA96";#N/A,#N/A,FALSE,"INTRAN96";#N/A,#N/A,FALSE,"NAA9697";#N/A,#N/A,FALSE,"ECWEBB";#N/A,#N/A,FALSE,"MFT96";#N/A,#N/A,FALSE,"CTrecon"}</definedName>
    <definedName name="FDDD_1_3_1_5" hidden="1">{#N/A,#N/A,FALSE,"TMCOMP96";#N/A,#N/A,FALSE,"MAT96";#N/A,#N/A,FALSE,"FANDA96";#N/A,#N/A,FALSE,"INTRAN96";#N/A,#N/A,FALSE,"NAA9697";#N/A,#N/A,FALSE,"ECWEBB";#N/A,#N/A,FALSE,"MFT96";#N/A,#N/A,FALSE,"CTrecon"}</definedName>
    <definedName name="FDDD_1_3_2" hidden="1">{#N/A,#N/A,FALSE,"TMCOMP96";#N/A,#N/A,FALSE,"MAT96";#N/A,#N/A,FALSE,"FANDA96";#N/A,#N/A,FALSE,"INTRAN96";#N/A,#N/A,FALSE,"NAA9697";#N/A,#N/A,FALSE,"ECWEBB";#N/A,#N/A,FALSE,"MFT96";#N/A,#N/A,FALSE,"CTrecon"}</definedName>
    <definedName name="FDDD_1_3_3" hidden="1">{#N/A,#N/A,FALSE,"TMCOMP96";#N/A,#N/A,FALSE,"MAT96";#N/A,#N/A,FALSE,"FANDA96";#N/A,#N/A,FALSE,"INTRAN96";#N/A,#N/A,FALSE,"NAA9697";#N/A,#N/A,FALSE,"ECWEBB";#N/A,#N/A,FALSE,"MFT96";#N/A,#N/A,FALSE,"CTrecon"}</definedName>
    <definedName name="FDDD_1_3_4" hidden="1">{#N/A,#N/A,FALSE,"TMCOMP96";#N/A,#N/A,FALSE,"MAT96";#N/A,#N/A,FALSE,"FANDA96";#N/A,#N/A,FALSE,"INTRAN96";#N/A,#N/A,FALSE,"NAA9697";#N/A,#N/A,FALSE,"ECWEBB";#N/A,#N/A,FALSE,"MFT96";#N/A,#N/A,FALSE,"CTrecon"}</definedName>
    <definedName name="FDDD_1_3_5" hidden="1">{#N/A,#N/A,FALSE,"TMCOMP96";#N/A,#N/A,FALSE,"MAT96";#N/A,#N/A,FALSE,"FANDA96";#N/A,#N/A,FALSE,"INTRAN96";#N/A,#N/A,FALSE,"NAA9697";#N/A,#N/A,FALSE,"ECWEBB";#N/A,#N/A,FALSE,"MFT96";#N/A,#N/A,FALSE,"CTrecon"}</definedName>
    <definedName name="FDDD_1_4" hidden="1">{#N/A,#N/A,FALSE,"TMCOMP96";#N/A,#N/A,FALSE,"MAT96";#N/A,#N/A,FALSE,"FANDA96";#N/A,#N/A,FALSE,"INTRAN96";#N/A,#N/A,FALSE,"NAA9697";#N/A,#N/A,FALSE,"ECWEBB";#N/A,#N/A,FALSE,"MFT96";#N/A,#N/A,FALSE,"CTrecon"}</definedName>
    <definedName name="FDDD_1_4_1" hidden="1">{#N/A,#N/A,FALSE,"TMCOMP96";#N/A,#N/A,FALSE,"MAT96";#N/A,#N/A,FALSE,"FANDA96";#N/A,#N/A,FALSE,"INTRAN96";#N/A,#N/A,FALSE,"NAA9697";#N/A,#N/A,FALSE,"ECWEBB";#N/A,#N/A,FALSE,"MFT96";#N/A,#N/A,FALSE,"CTrecon"}</definedName>
    <definedName name="FDDD_1_4_1_1" hidden="1">{#N/A,#N/A,FALSE,"TMCOMP96";#N/A,#N/A,FALSE,"MAT96";#N/A,#N/A,FALSE,"FANDA96";#N/A,#N/A,FALSE,"INTRAN96";#N/A,#N/A,FALSE,"NAA9697";#N/A,#N/A,FALSE,"ECWEBB";#N/A,#N/A,FALSE,"MFT96";#N/A,#N/A,FALSE,"CTrecon"}</definedName>
    <definedName name="FDDD_1_4_1_2" hidden="1">{#N/A,#N/A,FALSE,"TMCOMP96";#N/A,#N/A,FALSE,"MAT96";#N/A,#N/A,FALSE,"FANDA96";#N/A,#N/A,FALSE,"INTRAN96";#N/A,#N/A,FALSE,"NAA9697";#N/A,#N/A,FALSE,"ECWEBB";#N/A,#N/A,FALSE,"MFT96";#N/A,#N/A,FALSE,"CTrecon"}</definedName>
    <definedName name="FDDD_1_4_1_3" hidden="1">{#N/A,#N/A,FALSE,"TMCOMP96";#N/A,#N/A,FALSE,"MAT96";#N/A,#N/A,FALSE,"FANDA96";#N/A,#N/A,FALSE,"INTRAN96";#N/A,#N/A,FALSE,"NAA9697";#N/A,#N/A,FALSE,"ECWEBB";#N/A,#N/A,FALSE,"MFT96";#N/A,#N/A,FALSE,"CTrecon"}</definedName>
    <definedName name="FDDD_1_4_1_4" hidden="1">{#N/A,#N/A,FALSE,"TMCOMP96";#N/A,#N/A,FALSE,"MAT96";#N/A,#N/A,FALSE,"FANDA96";#N/A,#N/A,FALSE,"INTRAN96";#N/A,#N/A,FALSE,"NAA9697";#N/A,#N/A,FALSE,"ECWEBB";#N/A,#N/A,FALSE,"MFT96";#N/A,#N/A,FALSE,"CTrecon"}</definedName>
    <definedName name="FDDD_1_4_1_5" hidden="1">{#N/A,#N/A,FALSE,"TMCOMP96";#N/A,#N/A,FALSE,"MAT96";#N/A,#N/A,FALSE,"FANDA96";#N/A,#N/A,FALSE,"INTRAN96";#N/A,#N/A,FALSE,"NAA9697";#N/A,#N/A,FALSE,"ECWEBB";#N/A,#N/A,FALSE,"MFT96";#N/A,#N/A,FALSE,"CTrecon"}</definedName>
    <definedName name="FDDD_1_4_2" hidden="1">{#N/A,#N/A,FALSE,"TMCOMP96";#N/A,#N/A,FALSE,"MAT96";#N/A,#N/A,FALSE,"FANDA96";#N/A,#N/A,FALSE,"INTRAN96";#N/A,#N/A,FALSE,"NAA9697";#N/A,#N/A,FALSE,"ECWEBB";#N/A,#N/A,FALSE,"MFT96";#N/A,#N/A,FALSE,"CTrecon"}</definedName>
    <definedName name="FDDD_1_4_3" hidden="1">{#N/A,#N/A,FALSE,"TMCOMP96";#N/A,#N/A,FALSE,"MAT96";#N/A,#N/A,FALSE,"FANDA96";#N/A,#N/A,FALSE,"INTRAN96";#N/A,#N/A,FALSE,"NAA9697";#N/A,#N/A,FALSE,"ECWEBB";#N/A,#N/A,FALSE,"MFT96";#N/A,#N/A,FALSE,"CTrecon"}</definedName>
    <definedName name="FDDD_1_4_4" hidden="1">{#N/A,#N/A,FALSE,"TMCOMP96";#N/A,#N/A,FALSE,"MAT96";#N/A,#N/A,FALSE,"FANDA96";#N/A,#N/A,FALSE,"INTRAN96";#N/A,#N/A,FALSE,"NAA9697";#N/A,#N/A,FALSE,"ECWEBB";#N/A,#N/A,FALSE,"MFT96";#N/A,#N/A,FALSE,"CTrecon"}</definedName>
    <definedName name="FDDD_1_4_5" hidden="1">{#N/A,#N/A,FALSE,"TMCOMP96";#N/A,#N/A,FALSE,"MAT96";#N/A,#N/A,FALSE,"FANDA96";#N/A,#N/A,FALSE,"INTRAN96";#N/A,#N/A,FALSE,"NAA9697";#N/A,#N/A,FALSE,"ECWEBB";#N/A,#N/A,FALSE,"MFT96";#N/A,#N/A,FALSE,"CTrecon"}</definedName>
    <definedName name="FDDD_1_5" hidden="1">{#N/A,#N/A,FALSE,"TMCOMP96";#N/A,#N/A,FALSE,"MAT96";#N/A,#N/A,FALSE,"FANDA96";#N/A,#N/A,FALSE,"INTRAN96";#N/A,#N/A,FALSE,"NAA9697";#N/A,#N/A,FALSE,"ECWEBB";#N/A,#N/A,FALSE,"MFT96";#N/A,#N/A,FALSE,"CTrecon"}</definedName>
    <definedName name="FDDD_1_5_1" hidden="1">{#N/A,#N/A,FALSE,"TMCOMP96";#N/A,#N/A,FALSE,"MAT96";#N/A,#N/A,FALSE,"FANDA96";#N/A,#N/A,FALSE,"INTRAN96";#N/A,#N/A,FALSE,"NAA9697";#N/A,#N/A,FALSE,"ECWEBB";#N/A,#N/A,FALSE,"MFT96";#N/A,#N/A,FALSE,"CTrecon"}</definedName>
    <definedName name="FDDD_1_5_2" hidden="1">{#N/A,#N/A,FALSE,"TMCOMP96";#N/A,#N/A,FALSE,"MAT96";#N/A,#N/A,FALSE,"FANDA96";#N/A,#N/A,FALSE,"INTRAN96";#N/A,#N/A,FALSE,"NAA9697";#N/A,#N/A,FALSE,"ECWEBB";#N/A,#N/A,FALSE,"MFT96";#N/A,#N/A,FALSE,"CTrecon"}</definedName>
    <definedName name="FDDD_1_5_3" hidden="1">{#N/A,#N/A,FALSE,"TMCOMP96";#N/A,#N/A,FALSE,"MAT96";#N/A,#N/A,FALSE,"FANDA96";#N/A,#N/A,FALSE,"INTRAN96";#N/A,#N/A,FALSE,"NAA9697";#N/A,#N/A,FALSE,"ECWEBB";#N/A,#N/A,FALSE,"MFT96";#N/A,#N/A,FALSE,"CTrecon"}</definedName>
    <definedName name="FDDD_1_5_4" hidden="1">{#N/A,#N/A,FALSE,"TMCOMP96";#N/A,#N/A,FALSE,"MAT96";#N/A,#N/A,FALSE,"FANDA96";#N/A,#N/A,FALSE,"INTRAN96";#N/A,#N/A,FALSE,"NAA9697";#N/A,#N/A,FALSE,"ECWEBB";#N/A,#N/A,FALSE,"MFT96";#N/A,#N/A,FALSE,"CTrecon"}</definedName>
    <definedName name="FDDD_1_5_5" hidden="1">{#N/A,#N/A,FALSE,"TMCOMP96";#N/A,#N/A,FALSE,"MAT96";#N/A,#N/A,FALSE,"FANDA96";#N/A,#N/A,FALSE,"INTRAN96";#N/A,#N/A,FALSE,"NAA9697";#N/A,#N/A,FALSE,"ECWEBB";#N/A,#N/A,FALSE,"MFT96";#N/A,#N/A,FALSE,"CTrecon"}</definedName>
    <definedName name="FDDD_2_1" hidden="1">{#N/A,#N/A,FALSE,"TMCOMP96";#N/A,#N/A,FALSE,"MAT96";#N/A,#N/A,FALSE,"FANDA96";#N/A,#N/A,FALSE,"INTRAN96";#N/A,#N/A,FALSE,"NAA9697";#N/A,#N/A,FALSE,"ECWEBB";#N/A,#N/A,FALSE,"MFT96";#N/A,#N/A,FALSE,"CTrecon"}</definedName>
    <definedName name="FDDD_2_1_1" hidden="1">{#N/A,#N/A,FALSE,"TMCOMP96";#N/A,#N/A,FALSE,"MAT96";#N/A,#N/A,FALSE,"FANDA96";#N/A,#N/A,FALSE,"INTRAN96";#N/A,#N/A,FALSE,"NAA9697";#N/A,#N/A,FALSE,"ECWEBB";#N/A,#N/A,FALSE,"MFT96";#N/A,#N/A,FALSE,"CTrecon"}</definedName>
    <definedName name="FDDD_2_1_1_1" hidden="1">{#N/A,#N/A,FALSE,"TMCOMP96";#N/A,#N/A,FALSE,"MAT96";#N/A,#N/A,FALSE,"FANDA96";#N/A,#N/A,FALSE,"INTRAN96";#N/A,#N/A,FALSE,"NAA9697";#N/A,#N/A,FALSE,"ECWEBB";#N/A,#N/A,FALSE,"MFT96";#N/A,#N/A,FALSE,"CTrecon"}</definedName>
    <definedName name="FDDD_2_1_1_2" hidden="1">{#N/A,#N/A,FALSE,"TMCOMP96";#N/A,#N/A,FALSE,"MAT96";#N/A,#N/A,FALSE,"FANDA96";#N/A,#N/A,FALSE,"INTRAN96";#N/A,#N/A,FALSE,"NAA9697";#N/A,#N/A,FALSE,"ECWEBB";#N/A,#N/A,FALSE,"MFT96";#N/A,#N/A,FALSE,"CTrecon"}</definedName>
    <definedName name="FDDD_2_1_2" hidden="1">{#N/A,#N/A,FALSE,"TMCOMP96";#N/A,#N/A,FALSE,"MAT96";#N/A,#N/A,FALSE,"FANDA96";#N/A,#N/A,FALSE,"INTRAN96";#N/A,#N/A,FALSE,"NAA9697";#N/A,#N/A,FALSE,"ECWEBB";#N/A,#N/A,FALSE,"MFT96";#N/A,#N/A,FALSE,"CTrecon"}</definedName>
    <definedName name="FDDD_2_1_3" hidden="1">{#N/A,#N/A,FALSE,"TMCOMP96";#N/A,#N/A,FALSE,"MAT96";#N/A,#N/A,FALSE,"FANDA96";#N/A,#N/A,FALSE,"INTRAN96";#N/A,#N/A,FALSE,"NAA9697";#N/A,#N/A,FALSE,"ECWEBB";#N/A,#N/A,FALSE,"MFT96";#N/A,#N/A,FALSE,"CTrecon"}</definedName>
    <definedName name="FDDD_2_1_4" hidden="1">{#N/A,#N/A,FALSE,"TMCOMP96";#N/A,#N/A,FALSE,"MAT96";#N/A,#N/A,FALSE,"FANDA96";#N/A,#N/A,FALSE,"INTRAN96";#N/A,#N/A,FALSE,"NAA9697";#N/A,#N/A,FALSE,"ECWEBB";#N/A,#N/A,FALSE,"MFT96";#N/A,#N/A,FALSE,"CTrecon"}</definedName>
    <definedName name="FDDD_2_1_5" hidden="1">{#N/A,#N/A,FALSE,"TMCOMP96";#N/A,#N/A,FALSE,"MAT96";#N/A,#N/A,FALSE,"FANDA96";#N/A,#N/A,FALSE,"INTRAN96";#N/A,#N/A,FALSE,"NAA9697";#N/A,#N/A,FALSE,"ECWEBB";#N/A,#N/A,FALSE,"MFT96";#N/A,#N/A,FALSE,"CTrecon"}</definedName>
    <definedName name="FDDD_2_2" hidden="1">{#N/A,#N/A,FALSE,"TMCOMP96";#N/A,#N/A,FALSE,"MAT96";#N/A,#N/A,FALSE,"FANDA96";#N/A,#N/A,FALSE,"INTRAN96";#N/A,#N/A,FALSE,"NAA9697";#N/A,#N/A,FALSE,"ECWEBB";#N/A,#N/A,FALSE,"MFT96";#N/A,#N/A,FALSE,"CTrecon"}</definedName>
    <definedName name="FDDD_2_3" hidden="1">{#N/A,#N/A,FALSE,"TMCOMP96";#N/A,#N/A,FALSE,"MAT96";#N/A,#N/A,FALSE,"FANDA96";#N/A,#N/A,FALSE,"INTRAN96";#N/A,#N/A,FALSE,"NAA9697";#N/A,#N/A,FALSE,"ECWEBB";#N/A,#N/A,FALSE,"MFT96";#N/A,#N/A,FALSE,"CTrecon"}</definedName>
    <definedName name="FDDD_2_4" hidden="1">{#N/A,#N/A,FALSE,"TMCOMP96";#N/A,#N/A,FALSE,"MAT96";#N/A,#N/A,FALSE,"FANDA96";#N/A,#N/A,FALSE,"INTRAN96";#N/A,#N/A,FALSE,"NAA9697";#N/A,#N/A,FALSE,"ECWEBB";#N/A,#N/A,FALSE,"MFT96";#N/A,#N/A,FALSE,"CTrecon"}</definedName>
    <definedName name="FDDD_2_5" hidden="1">{#N/A,#N/A,FALSE,"TMCOMP96";#N/A,#N/A,FALSE,"MAT96";#N/A,#N/A,FALSE,"FANDA96";#N/A,#N/A,FALSE,"INTRAN96";#N/A,#N/A,FALSE,"NAA9697";#N/A,#N/A,FALSE,"ECWEBB";#N/A,#N/A,FALSE,"MFT96";#N/A,#N/A,FALSE,"CTrecon"}</definedName>
    <definedName name="FDDD_3" hidden="1">{#N/A,#N/A,FALSE,"TMCOMP96";#N/A,#N/A,FALSE,"MAT96";#N/A,#N/A,FALSE,"FANDA96";#N/A,#N/A,FALSE,"INTRAN96";#N/A,#N/A,FALSE,"NAA9697";#N/A,#N/A,FALSE,"ECWEBB";#N/A,#N/A,FALSE,"MFT96";#N/A,#N/A,FALSE,"CTrecon"}</definedName>
    <definedName name="FDDD_3_1" hidden="1">{#N/A,#N/A,FALSE,"TMCOMP96";#N/A,#N/A,FALSE,"MAT96";#N/A,#N/A,FALSE,"FANDA96";#N/A,#N/A,FALSE,"INTRAN96";#N/A,#N/A,FALSE,"NAA9697";#N/A,#N/A,FALSE,"ECWEBB";#N/A,#N/A,FALSE,"MFT96";#N/A,#N/A,FALSE,"CTrecon"}</definedName>
    <definedName name="FDDD_3_1_1" hidden="1">{#N/A,#N/A,FALSE,"TMCOMP96";#N/A,#N/A,FALSE,"MAT96";#N/A,#N/A,FALSE,"FANDA96";#N/A,#N/A,FALSE,"INTRAN96";#N/A,#N/A,FALSE,"NAA9697";#N/A,#N/A,FALSE,"ECWEBB";#N/A,#N/A,FALSE,"MFT96";#N/A,#N/A,FALSE,"CTrecon"}</definedName>
    <definedName name="FDDD_3_1_1_1" hidden="1">{#N/A,#N/A,FALSE,"TMCOMP96";#N/A,#N/A,FALSE,"MAT96";#N/A,#N/A,FALSE,"FANDA96";#N/A,#N/A,FALSE,"INTRAN96";#N/A,#N/A,FALSE,"NAA9697";#N/A,#N/A,FALSE,"ECWEBB";#N/A,#N/A,FALSE,"MFT96";#N/A,#N/A,FALSE,"CTrecon"}</definedName>
    <definedName name="FDDD_3_1_1_2" hidden="1">{#N/A,#N/A,FALSE,"TMCOMP96";#N/A,#N/A,FALSE,"MAT96";#N/A,#N/A,FALSE,"FANDA96";#N/A,#N/A,FALSE,"INTRAN96";#N/A,#N/A,FALSE,"NAA9697";#N/A,#N/A,FALSE,"ECWEBB";#N/A,#N/A,FALSE,"MFT96";#N/A,#N/A,FALSE,"CTrecon"}</definedName>
    <definedName name="FDDD_3_1_2" hidden="1">{#N/A,#N/A,FALSE,"TMCOMP96";#N/A,#N/A,FALSE,"MAT96";#N/A,#N/A,FALSE,"FANDA96";#N/A,#N/A,FALSE,"INTRAN96";#N/A,#N/A,FALSE,"NAA9697";#N/A,#N/A,FALSE,"ECWEBB";#N/A,#N/A,FALSE,"MFT96";#N/A,#N/A,FALSE,"CTrecon"}</definedName>
    <definedName name="FDDD_3_1_3" hidden="1">{#N/A,#N/A,FALSE,"TMCOMP96";#N/A,#N/A,FALSE,"MAT96";#N/A,#N/A,FALSE,"FANDA96";#N/A,#N/A,FALSE,"INTRAN96";#N/A,#N/A,FALSE,"NAA9697";#N/A,#N/A,FALSE,"ECWEBB";#N/A,#N/A,FALSE,"MFT96";#N/A,#N/A,FALSE,"CTrecon"}</definedName>
    <definedName name="FDDD_3_1_4" hidden="1">{#N/A,#N/A,FALSE,"TMCOMP96";#N/A,#N/A,FALSE,"MAT96";#N/A,#N/A,FALSE,"FANDA96";#N/A,#N/A,FALSE,"INTRAN96";#N/A,#N/A,FALSE,"NAA9697";#N/A,#N/A,FALSE,"ECWEBB";#N/A,#N/A,FALSE,"MFT96";#N/A,#N/A,FALSE,"CTrecon"}</definedName>
    <definedName name="FDDD_3_1_5" hidden="1">{#N/A,#N/A,FALSE,"TMCOMP96";#N/A,#N/A,FALSE,"MAT96";#N/A,#N/A,FALSE,"FANDA96";#N/A,#N/A,FALSE,"INTRAN96";#N/A,#N/A,FALSE,"NAA9697";#N/A,#N/A,FALSE,"ECWEBB";#N/A,#N/A,FALSE,"MFT96";#N/A,#N/A,FALSE,"CTrecon"}</definedName>
    <definedName name="FDDD_3_2" hidden="1">{#N/A,#N/A,FALSE,"TMCOMP96";#N/A,#N/A,FALSE,"MAT96";#N/A,#N/A,FALSE,"FANDA96";#N/A,#N/A,FALSE,"INTRAN96";#N/A,#N/A,FALSE,"NAA9697";#N/A,#N/A,FALSE,"ECWEBB";#N/A,#N/A,FALSE,"MFT96";#N/A,#N/A,FALSE,"CTrecon"}</definedName>
    <definedName name="FDDD_3_3" hidden="1">{#N/A,#N/A,FALSE,"TMCOMP96";#N/A,#N/A,FALSE,"MAT96";#N/A,#N/A,FALSE,"FANDA96";#N/A,#N/A,FALSE,"INTRAN96";#N/A,#N/A,FALSE,"NAA9697";#N/A,#N/A,FALSE,"ECWEBB";#N/A,#N/A,FALSE,"MFT96";#N/A,#N/A,FALSE,"CTrecon"}</definedName>
    <definedName name="FDDD_3_4" hidden="1">{#N/A,#N/A,FALSE,"TMCOMP96";#N/A,#N/A,FALSE,"MAT96";#N/A,#N/A,FALSE,"FANDA96";#N/A,#N/A,FALSE,"INTRAN96";#N/A,#N/A,FALSE,"NAA9697";#N/A,#N/A,FALSE,"ECWEBB";#N/A,#N/A,FALSE,"MFT96";#N/A,#N/A,FALSE,"CTrecon"}</definedName>
    <definedName name="FDDD_3_5" hidden="1">{#N/A,#N/A,FALSE,"TMCOMP96";#N/A,#N/A,FALSE,"MAT96";#N/A,#N/A,FALSE,"FANDA96";#N/A,#N/A,FALSE,"INTRAN96";#N/A,#N/A,FALSE,"NAA9697";#N/A,#N/A,FALSE,"ECWEBB";#N/A,#N/A,FALSE,"MFT96";#N/A,#N/A,FALSE,"CTrecon"}</definedName>
    <definedName name="FDDD_4" hidden="1">{#N/A,#N/A,FALSE,"TMCOMP96";#N/A,#N/A,FALSE,"MAT96";#N/A,#N/A,FALSE,"FANDA96";#N/A,#N/A,FALSE,"INTRAN96";#N/A,#N/A,FALSE,"NAA9697";#N/A,#N/A,FALSE,"ECWEBB";#N/A,#N/A,FALSE,"MFT96";#N/A,#N/A,FALSE,"CTrecon"}</definedName>
    <definedName name="FDDD_4_1" hidden="1">{#N/A,#N/A,FALSE,"TMCOMP96";#N/A,#N/A,FALSE,"MAT96";#N/A,#N/A,FALSE,"FANDA96";#N/A,#N/A,FALSE,"INTRAN96";#N/A,#N/A,FALSE,"NAA9697";#N/A,#N/A,FALSE,"ECWEBB";#N/A,#N/A,FALSE,"MFT96";#N/A,#N/A,FALSE,"CTrecon"}</definedName>
    <definedName name="FDDD_4_1_1" hidden="1">{#N/A,#N/A,FALSE,"TMCOMP96";#N/A,#N/A,FALSE,"MAT96";#N/A,#N/A,FALSE,"FANDA96";#N/A,#N/A,FALSE,"INTRAN96";#N/A,#N/A,FALSE,"NAA9697";#N/A,#N/A,FALSE,"ECWEBB";#N/A,#N/A,FALSE,"MFT96";#N/A,#N/A,FALSE,"CTrecon"}</definedName>
    <definedName name="FDDD_4_1_1_1" hidden="1">{#N/A,#N/A,FALSE,"TMCOMP96";#N/A,#N/A,FALSE,"MAT96";#N/A,#N/A,FALSE,"FANDA96";#N/A,#N/A,FALSE,"INTRAN96";#N/A,#N/A,FALSE,"NAA9697";#N/A,#N/A,FALSE,"ECWEBB";#N/A,#N/A,FALSE,"MFT96";#N/A,#N/A,FALSE,"CTrecon"}</definedName>
    <definedName name="FDDD_4_1_1_2" hidden="1">{#N/A,#N/A,FALSE,"TMCOMP96";#N/A,#N/A,FALSE,"MAT96";#N/A,#N/A,FALSE,"FANDA96";#N/A,#N/A,FALSE,"INTRAN96";#N/A,#N/A,FALSE,"NAA9697";#N/A,#N/A,FALSE,"ECWEBB";#N/A,#N/A,FALSE,"MFT96";#N/A,#N/A,FALSE,"CTrecon"}</definedName>
    <definedName name="FDDD_4_1_2" hidden="1">{#N/A,#N/A,FALSE,"TMCOMP96";#N/A,#N/A,FALSE,"MAT96";#N/A,#N/A,FALSE,"FANDA96";#N/A,#N/A,FALSE,"INTRAN96";#N/A,#N/A,FALSE,"NAA9697";#N/A,#N/A,FALSE,"ECWEBB";#N/A,#N/A,FALSE,"MFT96";#N/A,#N/A,FALSE,"CTrecon"}</definedName>
    <definedName name="FDDD_4_1_3" hidden="1">{#N/A,#N/A,FALSE,"TMCOMP96";#N/A,#N/A,FALSE,"MAT96";#N/A,#N/A,FALSE,"FANDA96";#N/A,#N/A,FALSE,"INTRAN96";#N/A,#N/A,FALSE,"NAA9697";#N/A,#N/A,FALSE,"ECWEBB";#N/A,#N/A,FALSE,"MFT96";#N/A,#N/A,FALSE,"CTrecon"}</definedName>
    <definedName name="FDDD_4_1_4" hidden="1">{#N/A,#N/A,FALSE,"TMCOMP96";#N/A,#N/A,FALSE,"MAT96";#N/A,#N/A,FALSE,"FANDA96";#N/A,#N/A,FALSE,"INTRAN96";#N/A,#N/A,FALSE,"NAA9697";#N/A,#N/A,FALSE,"ECWEBB";#N/A,#N/A,FALSE,"MFT96";#N/A,#N/A,FALSE,"CTrecon"}</definedName>
    <definedName name="FDDD_4_1_5" hidden="1">{#N/A,#N/A,FALSE,"TMCOMP96";#N/A,#N/A,FALSE,"MAT96";#N/A,#N/A,FALSE,"FANDA96";#N/A,#N/A,FALSE,"INTRAN96";#N/A,#N/A,FALSE,"NAA9697";#N/A,#N/A,FALSE,"ECWEBB";#N/A,#N/A,FALSE,"MFT96";#N/A,#N/A,FALSE,"CTrecon"}</definedName>
    <definedName name="FDDD_4_2" hidden="1">{#N/A,#N/A,FALSE,"TMCOMP96";#N/A,#N/A,FALSE,"MAT96";#N/A,#N/A,FALSE,"FANDA96";#N/A,#N/A,FALSE,"INTRAN96";#N/A,#N/A,FALSE,"NAA9697";#N/A,#N/A,FALSE,"ECWEBB";#N/A,#N/A,FALSE,"MFT96";#N/A,#N/A,FALSE,"CTrecon"}</definedName>
    <definedName name="FDDD_4_3" hidden="1">{#N/A,#N/A,FALSE,"TMCOMP96";#N/A,#N/A,FALSE,"MAT96";#N/A,#N/A,FALSE,"FANDA96";#N/A,#N/A,FALSE,"INTRAN96";#N/A,#N/A,FALSE,"NAA9697";#N/A,#N/A,FALSE,"ECWEBB";#N/A,#N/A,FALSE,"MFT96";#N/A,#N/A,FALSE,"CTrecon"}</definedName>
    <definedName name="FDDD_4_4" hidden="1">{#N/A,#N/A,FALSE,"TMCOMP96";#N/A,#N/A,FALSE,"MAT96";#N/A,#N/A,FALSE,"FANDA96";#N/A,#N/A,FALSE,"INTRAN96";#N/A,#N/A,FALSE,"NAA9697";#N/A,#N/A,FALSE,"ECWEBB";#N/A,#N/A,FALSE,"MFT96";#N/A,#N/A,FALSE,"CTrecon"}</definedName>
    <definedName name="FDDD_4_5" hidden="1">{#N/A,#N/A,FALSE,"TMCOMP96";#N/A,#N/A,FALSE,"MAT96";#N/A,#N/A,FALSE,"FANDA96";#N/A,#N/A,FALSE,"INTRAN96";#N/A,#N/A,FALSE,"NAA9697";#N/A,#N/A,FALSE,"ECWEBB";#N/A,#N/A,FALSE,"MFT96";#N/A,#N/A,FALSE,"CTrecon"}</definedName>
    <definedName name="FDDD_5" hidden="1">{#N/A,#N/A,FALSE,"TMCOMP96";#N/A,#N/A,FALSE,"MAT96";#N/A,#N/A,FALSE,"FANDA96";#N/A,#N/A,FALSE,"INTRAN96";#N/A,#N/A,FALSE,"NAA9697";#N/A,#N/A,FALSE,"ECWEBB";#N/A,#N/A,FALSE,"MFT96";#N/A,#N/A,FALSE,"CTrecon"}</definedName>
    <definedName name="FDDD_5_1" hidden="1">{#N/A,#N/A,FALSE,"TMCOMP96";#N/A,#N/A,FALSE,"MAT96";#N/A,#N/A,FALSE,"FANDA96";#N/A,#N/A,FALSE,"INTRAN96";#N/A,#N/A,FALSE,"NAA9697";#N/A,#N/A,FALSE,"ECWEBB";#N/A,#N/A,FALSE,"MFT96";#N/A,#N/A,FALSE,"CTrecon"}</definedName>
    <definedName name="FDDD_5_1_1" hidden="1">{#N/A,#N/A,FALSE,"TMCOMP96";#N/A,#N/A,FALSE,"MAT96";#N/A,#N/A,FALSE,"FANDA96";#N/A,#N/A,FALSE,"INTRAN96";#N/A,#N/A,FALSE,"NAA9697";#N/A,#N/A,FALSE,"ECWEBB";#N/A,#N/A,FALSE,"MFT96";#N/A,#N/A,FALSE,"CTrecon"}</definedName>
    <definedName name="FDDD_5_1_1_1" hidden="1">{#N/A,#N/A,FALSE,"TMCOMP96";#N/A,#N/A,FALSE,"MAT96";#N/A,#N/A,FALSE,"FANDA96";#N/A,#N/A,FALSE,"INTRAN96";#N/A,#N/A,FALSE,"NAA9697";#N/A,#N/A,FALSE,"ECWEBB";#N/A,#N/A,FALSE,"MFT96";#N/A,#N/A,FALSE,"CTrecon"}</definedName>
    <definedName name="FDDD_5_1_1_2" hidden="1">{#N/A,#N/A,FALSE,"TMCOMP96";#N/A,#N/A,FALSE,"MAT96";#N/A,#N/A,FALSE,"FANDA96";#N/A,#N/A,FALSE,"INTRAN96";#N/A,#N/A,FALSE,"NAA9697";#N/A,#N/A,FALSE,"ECWEBB";#N/A,#N/A,FALSE,"MFT96";#N/A,#N/A,FALSE,"CTrecon"}</definedName>
    <definedName name="FDDD_5_1_2" hidden="1">{#N/A,#N/A,FALSE,"TMCOMP96";#N/A,#N/A,FALSE,"MAT96";#N/A,#N/A,FALSE,"FANDA96";#N/A,#N/A,FALSE,"INTRAN96";#N/A,#N/A,FALSE,"NAA9697";#N/A,#N/A,FALSE,"ECWEBB";#N/A,#N/A,FALSE,"MFT96";#N/A,#N/A,FALSE,"CTrecon"}</definedName>
    <definedName name="FDDD_5_1_3" hidden="1">{#N/A,#N/A,FALSE,"TMCOMP96";#N/A,#N/A,FALSE,"MAT96";#N/A,#N/A,FALSE,"FANDA96";#N/A,#N/A,FALSE,"INTRAN96";#N/A,#N/A,FALSE,"NAA9697";#N/A,#N/A,FALSE,"ECWEBB";#N/A,#N/A,FALSE,"MFT96";#N/A,#N/A,FALSE,"CTrecon"}</definedName>
    <definedName name="FDDD_5_1_4" hidden="1">{#N/A,#N/A,FALSE,"TMCOMP96";#N/A,#N/A,FALSE,"MAT96";#N/A,#N/A,FALSE,"FANDA96";#N/A,#N/A,FALSE,"INTRAN96";#N/A,#N/A,FALSE,"NAA9697";#N/A,#N/A,FALSE,"ECWEBB";#N/A,#N/A,FALSE,"MFT96";#N/A,#N/A,FALSE,"CTrecon"}</definedName>
    <definedName name="FDDD_5_1_5" hidden="1">{#N/A,#N/A,FALSE,"TMCOMP96";#N/A,#N/A,FALSE,"MAT96";#N/A,#N/A,FALSE,"FANDA96";#N/A,#N/A,FALSE,"INTRAN96";#N/A,#N/A,FALSE,"NAA9697";#N/A,#N/A,FALSE,"ECWEBB";#N/A,#N/A,FALSE,"MFT96";#N/A,#N/A,FALSE,"CTrecon"}</definedName>
    <definedName name="FDDD_5_2" hidden="1">{#N/A,#N/A,FALSE,"TMCOMP96";#N/A,#N/A,FALSE,"MAT96";#N/A,#N/A,FALSE,"FANDA96";#N/A,#N/A,FALSE,"INTRAN96";#N/A,#N/A,FALSE,"NAA9697";#N/A,#N/A,FALSE,"ECWEBB";#N/A,#N/A,FALSE,"MFT96";#N/A,#N/A,FALSE,"CTrecon"}</definedName>
    <definedName name="FDDD_5_3" hidden="1">{#N/A,#N/A,FALSE,"TMCOMP96";#N/A,#N/A,FALSE,"MAT96";#N/A,#N/A,FALSE,"FANDA96";#N/A,#N/A,FALSE,"INTRAN96";#N/A,#N/A,FALSE,"NAA9697";#N/A,#N/A,FALSE,"ECWEBB";#N/A,#N/A,FALSE,"MFT96";#N/A,#N/A,FALSE,"CTrecon"}</definedName>
    <definedName name="FDDD_5_4" hidden="1">{#N/A,#N/A,FALSE,"TMCOMP96";#N/A,#N/A,FALSE,"MAT96";#N/A,#N/A,FALSE,"FANDA96";#N/A,#N/A,FALSE,"INTRAN96";#N/A,#N/A,FALSE,"NAA9697";#N/A,#N/A,FALSE,"ECWEBB";#N/A,#N/A,FALSE,"MFT96";#N/A,#N/A,FALSE,"CTrecon"}</definedName>
    <definedName name="FDDD_5_5" hidden="1">{#N/A,#N/A,FALSE,"TMCOMP96";#N/A,#N/A,FALSE,"MAT96";#N/A,#N/A,FALSE,"FANDA96";#N/A,#N/A,FALSE,"INTRAN96";#N/A,#N/A,FALSE,"NAA9697";#N/A,#N/A,FALSE,"ECWEBB";#N/A,#N/A,FALSE,"MFT96";#N/A,#N/A,FALSE,"CTrecon"}</definedName>
    <definedName name="fdgfgfd" hidden="1">{#N/A,#N/A,FALSE,"TMCOMP96";#N/A,#N/A,FALSE,"MAT96";#N/A,#N/A,FALSE,"FANDA96";#N/A,#N/A,FALSE,"INTRAN96";#N/A,#N/A,FALSE,"NAA9697";#N/A,#N/A,FALSE,"ECWEBB";#N/A,#N/A,FALSE,"MFT96";#N/A,#N/A,FALSE,"CTrecon"}</definedName>
    <definedName name="fdsgfdg" hidden="1">#REF!</definedName>
    <definedName name="fg" hidden="1">{#N/A,#N/A,FALSE,"TMCOMP96";#N/A,#N/A,FALSE,"MAT96";#N/A,#N/A,FALSE,"FANDA96";#N/A,#N/A,FALSE,"INTRAN96";#N/A,#N/A,FALSE,"NAA9697";#N/A,#N/A,FALSE,"ECWEBB";#N/A,#N/A,FALSE,"MFT96";#N/A,#N/A,FALSE,"CTrecon"}</definedName>
    <definedName name="fg_1" hidden="1">{#N/A,#N/A,FALSE,"TMCOMP96";#N/A,#N/A,FALSE,"MAT96";#N/A,#N/A,FALSE,"FANDA96";#N/A,#N/A,FALSE,"INTRAN96";#N/A,#N/A,FALSE,"NAA9697";#N/A,#N/A,FALSE,"ECWEBB";#N/A,#N/A,FALSE,"MFT96";#N/A,#N/A,FALSE,"CTrecon"}</definedName>
    <definedName name="fg_1_1_1" hidden="1">{#N/A,#N/A,FALSE,"TMCOMP96";#N/A,#N/A,FALSE,"MAT96";#N/A,#N/A,FALSE,"FANDA96";#N/A,#N/A,FALSE,"INTRAN96";#N/A,#N/A,FALSE,"NAA9697";#N/A,#N/A,FALSE,"ECWEBB";#N/A,#N/A,FALSE,"MFT96";#N/A,#N/A,FALSE,"CTrecon"}</definedName>
    <definedName name="fg_1_1_1_1" hidden="1">{#N/A,#N/A,FALSE,"TMCOMP96";#N/A,#N/A,FALSE,"MAT96";#N/A,#N/A,FALSE,"FANDA96";#N/A,#N/A,FALSE,"INTRAN96";#N/A,#N/A,FALSE,"NAA9697";#N/A,#N/A,FALSE,"ECWEBB";#N/A,#N/A,FALSE,"MFT96";#N/A,#N/A,FALSE,"CTrecon"}</definedName>
    <definedName name="fg_1_1_1_1_1" hidden="1">{#N/A,#N/A,FALSE,"TMCOMP96";#N/A,#N/A,FALSE,"MAT96";#N/A,#N/A,FALSE,"FANDA96";#N/A,#N/A,FALSE,"INTRAN96";#N/A,#N/A,FALSE,"NAA9697";#N/A,#N/A,FALSE,"ECWEBB";#N/A,#N/A,FALSE,"MFT96";#N/A,#N/A,FALSE,"CTrecon"}</definedName>
    <definedName name="fg_1_1_1_1_2" hidden="1">{#N/A,#N/A,FALSE,"TMCOMP96";#N/A,#N/A,FALSE,"MAT96";#N/A,#N/A,FALSE,"FANDA96";#N/A,#N/A,FALSE,"INTRAN96";#N/A,#N/A,FALSE,"NAA9697";#N/A,#N/A,FALSE,"ECWEBB";#N/A,#N/A,FALSE,"MFT96";#N/A,#N/A,FALSE,"CTrecon"}</definedName>
    <definedName name="fg_1_1_1_2" hidden="1">{#N/A,#N/A,FALSE,"TMCOMP96";#N/A,#N/A,FALSE,"MAT96";#N/A,#N/A,FALSE,"FANDA96";#N/A,#N/A,FALSE,"INTRAN96";#N/A,#N/A,FALSE,"NAA9697";#N/A,#N/A,FALSE,"ECWEBB";#N/A,#N/A,FALSE,"MFT96";#N/A,#N/A,FALSE,"CTrecon"}</definedName>
    <definedName name="fg_1_1_1_3" hidden="1">{#N/A,#N/A,FALSE,"TMCOMP96";#N/A,#N/A,FALSE,"MAT96";#N/A,#N/A,FALSE,"FANDA96";#N/A,#N/A,FALSE,"INTRAN96";#N/A,#N/A,FALSE,"NAA9697";#N/A,#N/A,FALSE,"ECWEBB";#N/A,#N/A,FALSE,"MFT96";#N/A,#N/A,FALSE,"CTrecon"}</definedName>
    <definedName name="fg_1_1_1_4" hidden="1">{#N/A,#N/A,FALSE,"TMCOMP96";#N/A,#N/A,FALSE,"MAT96";#N/A,#N/A,FALSE,"FANDA96";#N/A,#N/A,FALSE,"INTRAN96";#N/A,#N/A,FALSE,"NAA9697";#N/A,#N/A,FALSE,"ECWEBB";#N/A,#N/A,FALSE,"MFT96";#N/A,#N/A,FALSE,"CTrecon"}</definedName>
    <definedName name="fg_1_1_1_5" hidden="1">{#N/A,#N/A,FALSE,"TMCOMP96";#N/A,#N/A,FALSE,"MAT96";#N/A,#N/A,FALSE,"FANDA96";#N/A,#N/A,FALSE,"INTRAN96";#N/A,#N/A,FALSE,"NAA9697";#N/A,#N/A,FALSE,"ECWEBB";#N/A,#N/A,FALSE,"MFT96";#N/A,#N/A,FALSE,"CTrecon"}</definedName>
    <definedName name="fg_1_1_2" hidden="1">{#N/A,#N/A,FALSE,"TMCOMP96";#N/A,#N/A,FALSE,"MAT96";#N/A,#N/A,FALSE,"FANDA96";#N/A,#N/A,FALSE,"INTRAN96";#N/A,#N/A,FALSE,"NAA9697";#N/A,#N/A,FALSE,"ECWEBB";#N/A,#N/A,FALSE,"MFT96";#N/A,#N/A,FALSE,"CTrecon"}</definedName>
    <definedName name="fg_1_1_3" hidden="1">{#N/A,#N/A,FALSE,"TMCOMP96";#N/A,#N/A,FALSE,"MAT96";#N/A,#N/A,FALSE,"FANDA96";#N/A,#N/A,FALSE,"INTRAN96";#N/A,#N/A,FALSE,"NAA9697";#N/A,#N/A,FALSE,"ECWEBB";#N/A,#N/A,FALSE,"MFT96";#N/A,#N/A,FALSE,"CTrecon"}</definedName>
    <definedName name="fg_1_1_4" hidden="1">{#N/A,#N/A,FALSE,"TMCOMP96";#N/A,#N/A,FALSE,"MAT96";#N/A,#N/A,FALSE,"FANDA96";#N/A,#N/A,FALSE,"INTRAN96";#N/A,#N/A,FALSE,"NAA9697";#N/A,#N/A,FALSE,"ECWEBB";#N/A,#N/A,FALSE,"MFT96";#N/A,#N/A,FALSE,"CTrecon"}</definedName>
    <definedName name="fg_1_1_5" hidden="1">{#N/A,#N/A,FALSE,"TMCOMP96";#N/A,#N/A,FALSE,"MAT96";#N/A,#N/A,FALSE,"FANDA96";#N/A,#N/A,FALSE,"INTRAN96";#N/A,#N/A,FALSE,"NAA9697";#N/A,#N/A,FALSE,"ECWEBB";#N/A,#N/A,FALSE,"MFT96";#N/A,#N/A,FALSE,"CTrecon"}</definedName>
    <definedName name="fg_1_2" hidden="1">{#N/A,#N/A,FALSE,"TMCOMP96";#N/A,#N/A,FALSE,"MAT96";#N/A,#N/A,FALSE,"FANDA96";#N/A,#N/A,FALSE,"INTRAN96";#N/A,#N/A,FALSE,"NAA9697";#N/A,#N/A,FALSE,"ECWEBB";#N/A,#N/A,FALSE,"MFT96";#N/A,#N/A,FALSE,"CTrecon"}</definedName>
    <definedName name="fg_1_2_1" hidden="1">{#N/A,#N/A,FALSE,"TMCOMP96";#N/A,#N/A,FALSE,"MAT96";#N/A,#N/A,FALSE,"FANDA96";#N/A,#N/A,FALSE,"INTRAN96";#N/A,#N/A,FALSE,"NAA9697";#N/A,#N/A,FALSE,"ECWEBB";#N/A,#N/A,FALSE,"MFT96";#N/A,#N/A,FALSE,"CTrecon"}</definedName>
    <definedName name="fg_1_2_1_1" hidden="1">{#N/A,#N/A,FALSE,"TMCOMP96";#N/A,#N/A,FALSE,"MAT96";#N/A,#N/A,FALSE,"FANDA96";#N/A,#N/A,FALSE,"INTRAN96";#N/A,#N/A,FALSE,"NAA9697";#N/A,#N/A,FALSE,"ECWEBB";#N/A,#N/A,FALSE,"MFT96";#N/A,#N/A,FALSE,"CTrecon"}</definedName>
    <definedName name="fg_1_2_1_1_1" hidden="1">{#N/A,#N/A,FALSE,"TMCOMP96";#N/A,#N/A,FALSE,"MAT96";#N/A,#N/A,FALSE,"FANDA96";#N/A,#N/A,FALSE,"INTRAN96";#N/A,#N/A,FALSE,"NAA9697";#N/A,#N/A,FALSE,"ECWEBB";#N/A,#N/A,FALSE,"MFT96";#N/A,#N/A,FALSE,"CTrecon"}</definedName>
    <definedName name="fg_1_2_1_1_2" hidden="1">{#N/A,#N/A,FALSE,"TMCOMP96";#N/A,#N/A,FALSE,"MAT96";#N/A,#N/A,FALSE,"FANDA96";#N/A,#N/A,FALSE,"INTRAN96";#N/A,#N/A,FALSE,"NAA9697";#N/A,#N/A,FALSE,"ECWEBB";#N/A,#N/A,FALSE,"MFT96";#N/A,#N/A,FALSE,"CTrecon"}</definedName>
    <definedName name="fg_1_2_1_2" hidden="1">{#N/A,#N/A,FALSE,"TMCOMP96";#N/A,#N/A,FALSE,"MAT96";#N/A,#N/A,FALSE,"FANDA96";#N/A,#N/A,FALSE,"INTRAN96";#N/A,#N/A,FALSE,"NAA9697";#N/A,#N/A,FALSE,"ECWEBB";#N/A,#N/A,FALSE,"MFT96";#N/A,#N/A,FALSE,"CTrecon"}</definedName>
    <definedName name="fg_1_2_1_3" hidden="1">{#N/A,#N/A,FALSE,"TMCOMP96";#N/A,#N/A,FALSE,"MAT96";#N/A,#N/A,FALSE,"FANDA96";#N/A,#N/A,FALSE,"INTRAN96";#N/A,#N/A,FALSE,"NAA9697";#N/A,#N/A,FALSE,"ECWEBB";#N/A,#N/A,FALSE,"MFT96";#N/A,#N/A,FALSE,"CTrecon"}</definedName>
    <definedName name="fg_1_2_1_4" hidden="1">{#N/A,#N/A,FALSE,"TMCOMP96";#N/A,#N/A,FALSE,"MAT96";#N/A,#N/A,FALSE,"FANDA96";#N/A,#N/A,FALSE,"INTRAN96";#N/A,#N/A,FALSE,"NAA9697";#N/A,#N/A,FALSE,"ECWEBB";#N/A,#N/A,FALSE,"MFT96";#N/A,#N/A,FALSE,"CTrecon"}</definedName>
    <definedName name="fg_1_2_1_5" hidden="1">{#N/A,#N/A,FALSE,"TMCOMP96";#N/A,#N/A,FALSE,"MAT96";#N/A,#N/A,FALSE,"FANDA96";#N/A,#N/A,FALSE,"INTRAN96";#N/A,#N/A,FALSE,"NAA9697";#N/A,#N/A,FALSE,"ECWEBB";#N/A,#N/A,FALSE,"MFT96";#N/A,#N/A,FALSE,"CTrecon"}</definedName>
    <definedName name="fg_1_2_2" hidden="1">{#N/A,#N/A,FALSE,"TMCOMP96";#N/A,#N/A,FALSE,"MAT96";#N/A,#N/A,FALSE,"FANDA96";#N/A,#N/A,FALSE,"INTRAN96";#N/A,#N/A,FALSE,"NAA9697";#N/A,#N/A,FALSE,"ECWEBB";#N/A,#N/A,FALSE,"MFT96";#N/A,#N/A,FALSE,"CTrecon"}</definedName>
    <definedName name="fg_1_2_3" hidden="1">{#N/A,#N/A,FALSE,"TMCOMP96";#N/A,#N/A,FALSE,"MAT96";#N/A,#N/A,FALSE,"FANDA96";#N/A,#N/A,FALSE,"INTRAN96";#N/A,#N/A,FALSE,"NAA9697";#N/A,#N/A,FALSE,"ECWEBB";#N/A,#N/A,FALSE,"MFT96";#N/A,#N/A,FALSE,"CTrecon"}</definedName>
    <definedName name="fg_1_2_4" hidden="1">{#N/A,#N/A,FALSE,"TMCOMP96";#N/A,#N/A,FALSE,"MAT96";#N/A,#N/A,FALSE,"FANDA96";#N/A,#N/A,FALSE,"INTRAN96";#N/A,#N/A,FALSE,"NAA9697";#N/A,#N/A,FALSE,"ECWEBB";#N/A,#N/A,FALSE,"MFT96";#N/A,#N/A,FALSE,"CTrecon"}</definedName>
    <definedName name="fg_1_2_5" hidden="1">{#N/A,#N/A,FALSE,"TMCOMP96";#N/A,#N/A,FALSE,"MAT96";#N/A,#N/A,FALSE,"FANDA96";#N/A,#N/A,FALSE,"INTRAN96";#N/A,#N/A,FALSE,"NAA9697";#N/A,#N/A,FALSE,"ECWEBB";#N/A,#N/A,FALSE,"MFT96";#N/A,#N/A,FALSE,"CTrecon"}</definedName>
    <definedName name="fg_1_3" hidden="1">{#N/A,#N/A,FALSE,"TMCOMP96";#N/A,#N/A,FALSE,"MAT96";#N/A,#N/A,FALSE,"FANDA96";#N/A,#N/A,FALSE,"INTRAN96";#N/A,#N/A,FALSE,"NAA9697";#N/A,#N/A,FALSE,"ECWEBB";#N/A,#N/A,FALSE,"MFT96";#N/A,#N/A,FALSE,"CTrecon"}</definedName>
    <definedName name="fg_1_3_1" hidden="1">{#N/A,#N/A,FALSE,"TMCOMP96";#N/A,#N/A,FALSE,"MAT96";#N/A,#N/A,FALSE,"FANDA96";#N/A,#N/A,FALSE,"INTRAN96";#N/A,#N/A,FALSE,"NAA9697";#N/A,#N/A,FALSE,"ECWEBB";#N/A,#N/A,FALSE,"MFT96";#N/A,#N/A,FALSE,"CTrecon"}</definedName>
    <definedName name="fg_1_3_1_1" hidden="1">{#N/A,#N/A,FALSE,"TMCOMP96";#N/A,#N/A,FALSE,"MAT96";#N/A,#N/A,FALSE,"FANDA96";#N/A,#N/A,FALSE,"INTRAN96";#N/A,#N/A,FALSE,"NAA9697";#N/A,#N/A,FALSE,"ECWEBB";#N/A,#N/A,FALSE,"MFT96";#N/A,#N/A,FALSE,"CTrecon"}</definedName>
    <definedName name="fg_1_3_1_1_1" hidden="1">{#N/A,#N/A,FALSE,"TMCOMP96";#N/A,#N/A,FALSE,"MAT96";#N/A,#N/A,FALSE,"FANDA96";#N/A,#N/A,FALSE,"INTRAN96";#N/A,#N/A,FALSE,"NAA9697";#N/A,#N/A,FALSE,"ECWEBB";#N/A,#N/A,FALSE,"MFT96";#N/A,#N/A,FALSE,"CTrecon"}</definedName>
    <definedName name="fg_1_3_1_1_2" hidden="1">{#N/A,#N/A,FALSE,"TMCOMP96";#N/A,#N/A,FALSE,"MAT96";#N/A,#N/A,FALSE,"FANDA96";#N/A,#N/A,FALSE,"INTRAN96";#N/A,#N/A,FALSE,"NAA9697";#N/A,#N/A,FALSE,"ECWEBB";#N/A,#N/A,FALSE,"MFT96";#N/A,#N/A,FALSE,"CTrecon"}</definedName>
    <definedName name="fg_1_3_1_2" hidden="1">{#N/A,#N/A,FALSE,"TMCOMP96";#N/A,#N/A,FALSE,"MAT96";#N/A,#N/A,FALSE,"FANDA96";#N/A,#N/A,FALSE,"INTRAN96";#N/A,#N/A,FALSE,"NAA9697";#N/A,#N/A,FALSE,"ECWEBB";#N/A,#N/A,FALSE,"MFT96";#N/A,#N/A,FALSE,"CTrecon"}</definedName>
    <definedName name="fg_1_3_1_3" hidden="1">{#N/A,#N/A,FALSE,"TMCOMP96";#N/A,#N/A,FALSE,"MAT96";#N/A,#N/A,FALSE,"FANDA96";#N/A,#N/A,FALSE,"INTRAN96";#N/A,#N/A,FALSE,"NAA9697";#N/A,#N/A,FALSE,"ECWEBB";#N/A,#N/A,FALSE,"MFT96";#N/A,#N/A,FALSE,"CTrecon"}</definedName>
    <definedName name="fg_1_3_1_4" hidden="1">{#N/A,#N/A,FALSE,"TMCOMP96";#N/A,#N/A,FALSE,"MAT96";#N/A,#N/A,FALSE,"FANDA96";#N/A,#N/A,FALSE,"INTRAN96";#N/A,#N/A,FALSE,"NAA9697";#N/A,#N/A,FALSE,"ECWEBB";#N/A,#N/A,FALSE,"MFT96";#N/A,#N/A,FALSE,"CTrecon"}</definedName>
    <definedName name="fg_1_3_1_5" hidden="1">{#N/A,#N/A,FALSE,"TMCOMP96";#N/A,#N/A,FALSE,"MAT96";#N/A,#N/A,FALSE,"FANDA96";#N/A,#N/A,FALSE,"INTRAN96";#N/A,#N/A,FALSE,"NAA9697";#N/A,#N/A,FALSE,"ECWEBB";#N/A,#N/A,FALSE,"MFT96";#N/A,#N/A,FALSE,"CTrecon"}</definedName>
    <definedName name="fg_1_3_2" hidden="1">{#N/A,#N/A,FALSE,"TMCOMP96";#N/A,#N/A,FALSE,"MAT96";#N/A,#N/A,FALSE,"FANDA96";#N/A,#N/A,FALSE,"INTRAN96";#N/A,#N/A,FALSE,"NAA9697";#N/A,#N/A,FALSE,"ECWEBB";#N/A,#N/A,FALSE,"MFT96";#N/A,#N/A,FALSE,"CTrecon"}</definedName>
    <definedName name="fg_1_3_3" hidden="1">{#N/A,#N/A,FALSE,"TMCOMP96";#N/A,#N/A,FALSE,"MAT96";#N/A,#N/A,FALSE,"FANDA96";#N/A,#N/A,FALSE,"INTRAN96";#N/A,#N/A,FALSE,"NAA9697";#N/A,#N/A,FALSE,"ECWEBB";#N/A,#N/A,FALSE,"MFT96";#N/A,#N/A,FALSE,"CTrecon"}</definedName>
    <definedName name="fg_1_3_4" hidden="1">{#N/A,#N/A,FALSE,"TMCOMP96";#N/A,#N/A,FALSE,"MAT96";#N/A,#N/A,FALSE,"FANDA96";#N/A,#N/A,FALSE,"INTRAN96";#N/A,#N/A,FALSE,"NAA9697";#N/A,#N/A,FALSE,"ECWEBB";#N/A,#N/A,FALSE,"MFT96";#N/A,#N/A,FALSE,"CTrecon"}</definedName>
    <definedName name="fg_1_3_5" hidden="1">{#N/A,#N/A,FALSE,"TMCOMP96";#N/A,#N/A,FALSE,"MAT96";#N/A,#N/A,FALSE,"FANDA96";#N/A,#N/A,FALSE,"INTRAN96";#N/A,#N/A,FALSE,"NAA9697";#N/A,#N/A,FALSE,"ECWEBB";#N/A,#N/A,FALSE,"MFT96";#N/A,#N/A,FALSE,"CTrecon"}</definedName>
    <definedName name="fg_1_4" hidden="1">{#N/A,#N/A,FALSE,"TMCOMP96";#N/A,#N/A,FALSE,"MAT96";#N/A,#N/A,FALSE,"FANDA96";#N/A,#N/A,FALSE,"INTRAN96";#N/A,#N/A,FALSE,"NAA9697";#N/A,#N/A,FALSE,"ECWEBB";#N/A,#N/A,FALSE,"MFT96";#N/A,#N/A,FALSE,"CTrecon"}</definedName>
    <definedName name="fg_1_4_1" hidden="1">{#N/A,#N/A,FALSE,"TMCOMP96";#N/A,#N/A,FALSE,"MAT96";#N/A,#N/A,FALSE,"FANDA96";#N/A,#N/A,FALSE,"INTRAN96";#N/A,#N/A,FALSE,"NAA9697";#N/A,#N/A,FALSE,"ECWEBB";#N/A,#N/A,FALSE,"MFT96";#N/A,#N/A,FALSE,"CTrecon"}</definedName>
    <definedName name="fg_1_4_1_1" hidden="1">{#N/A,#N/A,FALSE,"TMCOMP96";#N/A,#N/A,FALSE,"MAT96";#N/A,#N/A,FALSE,"FANDA96";#N/A,#N/A,FALSE,"INTRAN96";#N/A,#N/A,FALSE,"NAA9697";#N/A,#N/A,FALSE,"ECWEBB";#N/A,#N/A,FALSE,"MFT96";#N/A,#N/A,FALSE,"CTrecon"}</definedName>
    <definedName name="fg_1_4_1_2" hidden="1">{#N/A,#N/A,FALSE,"TMCOMP96";#N/A,#N/A,FALSE,"MAT96";#N/A,#N/A,FALSE,"FANDA96";#N/A,#N/A,FALSE,"INTRAN96";#N/A,#N/A,FALSE,"NAA9697";#N/A,#N/A,FALSE,"ECWEBB";#N/A,#N/A,FALSE,"MFT96";#N/A,#N/A,FALSE,"CTrecon"}</definedName>
    <definedName name="fg_1_4_1_3" hidden="1">{#N/A,#N/A,FALSE,"TMCOMP96";#N/A,#N/A,FALSE,"MAT96";#N/A,#N/A,FALSE,"FANDA96";#N/A,#N/A,FALSE,"INTRAN96";#N/A,#N/A,FALSE,"NAA9697";#N/A,#N/A,FALSE,"ECWEBB";#N/A,#N/A,FALSE,"MFT96";#N/A,#N/A,FALSE,"CTrecon"}</definedName>
    <definedName name="fg_1_4_1_4" hidden="1">{#N/A,#N/A,FALSE,"TMCOMP96";#N/A,#N/A,FALSE,"MAT96";#N/A,#N/A,FALSE,"FANDA96";#N/A,#N/A,FALSE,"INTRAN96";#N/A,#N/A,FALSE,"NAA9697";#N/A,#N/A,FALSE,"ECWEBB";#N/A,#N/A,FALSE,"MFT96";#N/A,#N/A,FALSE,"CTrecon"}</definedName>
    <definedName name="fg_1_4_1_5" hidden="1">{#N/A,#N/A,FALSE,"TMCOMP96";#N/A,#N/A,FALSE,"MAT96";#N/A,#N/A,FALSE,"FANDA96";#N/A,#N/A,FALSE,"INTRAN96";#N/A,#N/A,FALSE,"NAA9697";#N/A,#N/A,FALSE,"ECWEBB";#N/A,#N/A,FALSE,"MFT96";#N/A,#N/A,FALSE,"CTrecon"}</definedName>
    <definedName name="fg_1_4_2" hidden="1">{#N/A,#N/A,FALSE,"TMCOMP96";#N/A,#N/A,FALSE,"MAT96";#N/A,#N/A,FALSE,"FANDA96";#N/A,#N/A,FALSE,"INTRAN96";#N/A,#N/A,FALSE,"NAA9697";#N/A,#N/A,FALSE,"ECWEBB";#N/A,#N/A,FALSE,"MFT96";#N/A,#N/A,FALSE,"CTrecon"}</definedName>
    <definedName name="fg_1_4_3" hidden="1">{#N/A,#N/A,FALSE,"TMCOMP96";#N/A,#N/A,FALSE,"MAT96";#N/A,#N/A,FALSE,"FANDA96";#N/A,#N/A,FALSE,"INTRAN96";#N/A,#N/A,FALSE,"NAA9697";#N/A,#N/A,FALSE,"ECWEBB";#N/A,#N/A,FALSE,"MFT96";#N/A,#N/A,FALSE,"CTrecon"}</definedName>
    <definedName name="fg_1_4_4" hidden="1">{#N/A,#N/A,FALSE,"TMCOMP96";#N/A,#N/A,FALSE,"MAT96";#N/A,#N/A,FALSE,"FANDA96";#N/A,#N/A,FALSE,"INTRAN96";#N/A,#N/A,FALSE,"NAA9697";#N/A,#N/A,FALSE,"ECWEBB";#N/A,#N/A,FALSE,"MFT96";#N/A,#N/A,FALSE,"CTrecon"}</definedName>
    <definedName name="fg_1_4_5" hidden="1">{#N/A,#N/A,FALSE,"TMCOMP96";#N/A,#N/A,FALSE,"MAT96";#N/A,#N/A,FALSE,"FANDA96";#N/A,#N/A,FALSE,"INTRAN96";#N/A,#N/A,FALSE,"NAA9697";#N/A,#N/A,FALSE,"ECWEBB";#N/A,#N/A,FALSE,"MFT96";#N/A,#N/A,FALSE,"CTrecon"}</definedName>
    <definedName name="fg_1_5" hidden="1">{#N/A,#N/A,FALSE,"TMCOMP96";#N/A,#N/A,FALSE,"MAT96";#N/A,#N/A,FALSE,"FANDA96";#N/A,#N/A,FALSE,"INTRAN96";#N/A,#N/A,FALSE,"NAA9697";#N/A,#N/A,FALSE,"ECWEBB";#N/A,#N/A,FALSE,"MFT96";#N/A,#N/A,FALSE,"CTrecon"}</definedName>
    <definedName name="fg_1_5_1" hidden="1">{#N/A,#N/A,FALSE,"TMCOMP96";#N/A,#N/A,FALSE,"MAT96";#N/A,#N/A,FALSE,"FANDA96";#N/A,#N/A,FALSE,"INTRAN96";#N/A,#N/A,FALSE,"NAA9697";#N/A,#N/A,FALSE,"ECWEBB";#N/A,#N/A,FALSE,"MFT96";#N/A,#N/A,FALSE,"CTrecon"}</definedName>
    <definedName name="fg_1_5_2" hidden="1">{#N/A,#N/A,FALSE,"TMCOMP96";#N/A,#N/A,FALSE,"MAT96";#N/A,#N/A,FALSE,"FANDA96";#N/A,#N/A,FALSE,"INTRAN96";#N/A,#N/A,FALSE,"NAA9697";#N/A,#N/A,FALSE,"ECWEBB";#N/A,#N/A,FALSE,"MFT96";#N/A,#N/A,FALSE,"CTrecon"}</definedName>
    <definedName name="fg_1_5_3" hidden="1">{#N/A,#N/A,FALSE,"TMCOMP96";#N/A,#N/A,FALSE,"MAT96";#N/A,#N/A,FALSE,"FANDA96";#N/A,#N/A,FALSE,"INTRAN96";#N/A,#N/A,FALSE,"NAA9697";#N/A,#N/A,FALSE,"ECWEBB";#N/A,#N/A,FALSE,"MFT96";#N/A,#N/A,FALSE,"CTrecon"}</definedName>
    <definedName name="fg_1_5_4" hidden="1">{#N/A,#N/A,FALSE,"TMCOMP96";#N/A,#N/A,FALSE,"MAT96";#N/A,#N/A,FALSE,"FANDA96";#N/A,#N/A,FALSE,"INTRAN96";#N/A,#N/A,FALSE,"NAA9697";#N/A,#N/A,FALSE,"ECWEBB";#N/A,#N/A,FALSE,"MFT96";#N/A,#N/A,FALSE,"CTrecon"}</definedName>
    <definedName name="fg_1_5_5" hidden="1">{#N/A,#N/A,FALSE,"TMCOMP96";#N/A,#N/A,FALSE,"MAT96";#N/A,#N/A,FALSE,"FANDA96";#N/A,#N/A,FALSE,"INTRAN96";#N/A,#N/A,FALSE,"NAA9697";#N/A,#N/A,FALSE,"ECWEBB";#N/A,#N/A,FALSE,"MFT96";#N/A,#N/A,FALSE,"CTrecon"}</definedName>
    <definedName name="fg_2_1_1" hidden="1">{#N/A,#N/A,FALSE,"TMCOMP96";#N/A,#N/A,FALSE,"MAT96";#N/A,#N/A,FALSE,"FANDA96";#N/A,#N/A,FALSE,"INTRAN96";#N/A,#N/A,FALSE,"NAA9697";#N/A,#N/A,FALSE,"ECWEBB";#N/A,#N/A,FALSE,"MFT96";#N/A,#N/A,FALSE,"CTrecon"}</definedName>
    <definedName name="fg_2_1_1_1" hidden="1">{#N/A,#N/A,FALSE,"TMCOMP96";#N/A,#N/A,FALSE,"MAT96";#N/A,#N/A,FALSE,"FANDA96";#N/A,#N/A,FALSE,"INTRAN96";#N/A,#N/A,FALSE,"NAA9697";#N/A,#N/A,FALSE,"ECWEBB";#N/A,#N/A,FALSE,"MFT96";#N/A,#N/A,FALSE,"CTrecon"}</definedName>
    <definedName name="fg_2_1_1_2" hidden="1">{#N/A,#N/A,FALSE,"TMCOMP96";#N/A,#N/A,FALSE,"MAT96";#N/A,#N/A,FALSE,"FANDA96";#N/A,#N/A,FALSE,"INTRAN96";#N/A,#N/A,FALSE,"NAA9697";#N/A,#N/A,FALSE,"ECWEBB";#N/A,#N/A,FALSE,"MFT96";#N/A,#N/A,FALSE,"CTrecon"}</definedName>
    <definedName name="fg_2_1_2" hidden="1">{#N/A,#N/A,FALSE,"TMCOMP96";#N/A,#N/A,FALSE,"MAT96";#N/A,#N/A,FALSE,"FANDA96";#N/A,#N/A,FALSE,"INTRAN96";#N/A,#N/A,FALSE,"NAA9697";#N/A,#N/A,FALSE,"ECWEBB";#N/A,#N/A,FALSE,"MFT96";#N/A,#N/A,FALSE,"CTrecon"}</definedName>
    <definedName name="fg_2_1_3" hidden="1">{#N/A,#N/A,FALSE,"TMCOMP96";#N/A,#N/A,FALSE,"MAT96";#N/A,#N/A,FALSE,"FANDA96";#N/A,#N/A,FALSE,"INTRAN96";#N/A,#N/A,FALSE,"NAA9697";#N/A,#N/A,FALSE,"ECWEBB";#N/A,#N/A,FALSE,"MFT96";#N/A,#N/A,FALSE,"CTrecon"}</definedName>
    <definedName name="fg_2_1_4" hidden="1">{#N/A,#N/A,FALSE,"TMCOMP96";#N/A,#N/A,FALSE,"MAT96";#N/A,#N/A,FALSE,"FANDA96";#N/A,#N/A,FALSE,"INTRAN96";#N/A,#N/A,FALSE,"NAA9697";#N/A,#N/A,FALSE,"ECWEBB";#N/A,#N/A,FALSE,"MFT96";#N/A,#N/A,FALSE,"CTrecon"}</definedName>
    <definedName name="fg_2_1_5" hidden="1">{#N/A,#N/A,FALSE,"TMCOMP96";#N/A,#N/A,FALSE,"MAT96";#N/A,#N/A,FALSE,"FANDA96";#N/A,#N/A,FALSE,"INTRAN96";#N/A,#N/A,FALSE,"NAA9697";#N/A,#N/A,FALSE,"ECWEBB";#N/A,#N/A,FALSE,"MFT96";#N/A,#N/A,FALSE,"CTrecon"}</definedName>
    <definedName name="fg_2_2" hidden="1">{#N/A,#N/A,FALSE,"TMCOMP96";#N/A,#N/A,FALSE,"MAT96";#N/A,#N/A,FALSE,"FANDA96";#N/A,#N/A,FALSE,"INTRAN96";#N/A,#N/A,FALSE,"NAA9697";#N/A,#N/A,FALSE,"ECWEBB";#N/A,#N/A,FALSE,"MFT96";#N/A,#N/A,FALSE,"CTrecon"}</definedName>
    <definedName name="fg_2_3" hidden="1">{#N/A,#N/A,FALSE,"TMCOMP96";#N/A,#N/A,FALSE,"MAT96";#N/A,#N/A,FALSE,"FANDA96";#N/A,#N/A,FALSE,"INTRAN96";#N/A,#N/A,FALSE,"NAA9697";#N/A,#N/A,FALSE,"ECWEBB";#N/A,#N/A,FALSE,"MFT96";#N/A,#N/A,FALSE,"CTrecon"}</definedName>
    <definedName name="fg_2_4" hidden="1">{#N/A,#N/A,FALSE,"TMCOMP96";#N/A,#N/A,FALSE,"MAT96";#N/A,#N/A,FALSE,"FANDA96";#N/A,#N/A,FALSE,"INTRAN96";#N/A,#N/A,FALSE,"NAA9697";#N/A,#N/A,FALSE,"ECWEBB";#N/A,#N/A,FALSE,"MFT96";#N/A,#N/A,FALSE,"CTrecon"}</definedName>
    <definedName name="fg_2_5" hidden="1">{#N/A,#N/A,FALSE,"TMCOMP96";#N/A,#N/A,FALSE,"MAT96";#N/A,#N/A,FALSE,"FANDA96";#N/A,#N/A,FALSE,"INTRAN96";#N/A,#N/A,FALSE,"NAA9697";#N/A,#N/A,FALSE,"ECWEBB";#N/A,#N/A,FALSE,"MFT96";#N/A,#N/A,FALSE,"CTrecon"}</definedName>
    <definedName name="fg_3" hidden="1">{#N/A,#N/A,FALSE,"TMCOMP96";#N/A,#N/A,FALSE,"MAT96";#N/A,#N/A,FALSE,"FANDA96";#N/A,#N/A,FALSE,"INTRAN96";#N/A,#N/A,FALSE,"NAA9697";#N/A,#N/A,FALSE,"ECWEBB";#N/A,#N/A,FALSE,"MFT96";#N/A,#N/A,FALSE,"CTrecon"}</definedName>
    <definedName name="fg_3_1" hidden="1">{#N/A,#N/A,FALSE,"TMCOMP96";#N/A,#N/A,FALSE,"MAT96";#N/A,#N/A,FALSE,"FANDA96";#N/A,#N/A,FALSE,"INTRAN96";#N/A,#N/A,FALSE,"NAA9697";#N/A,#N/A,FALSE,"ECWEBB";#N/A,#N/A,FALSE,"MFT96";#N/A,#N/A,FALSE,"CTrecon"}</definedName>
    <definedName name="fg_3_1_1" hidden="1">{#N/A,#N/A,FALSE,"TMCOMP96";#N/A,#N/A,FALSE,"MAT96";#N/A,#N/A,FALSE,"FANDA96";#N/A,#N/A,FALSE,"INTRAN96";#N/A,#N/A,FALSE,"NAA9697";#N/A,#N/A,FALSE,"ECWEBB";#N/A,#N/A,FALSE,"MFT96";#N/A,#N/A,FALSE,"CTrecon"}</definedName>
    <definedName name="fg_3_1_1_1" hidden="1">{#N/A,#N/A,FALSE,"TMCOMP96";#N/A,#N/A,FALSE,"MAT96";#N/A,#N/A,FALSE,"FANDA96";#N/A,#N/A,FALSE,"INTRAN96";#N/A,#N/A,FALSE,"NAA9697";#N/A,#N/A,FALSE,"ECWEBB";#N/A,#N/A,FALSE,"MFT96";#N/A,#N/A,FALSE,"CTrecon"}</definedName>
    <definedName name="fg_3_1_1_2" hidden="1">{#N/A,#N/A,FALSE,"TMCOMP96";#N/A,#N/A,FALSE,"MAT96";#N/A,#N/A,FALSE,"FANDA96";#N/A,#N/A,FALSE,"INTRAN96";#N/A,#N/A,FALSE,"NAA9697";#N/A,#N/A,FALSE,"ECWEBB";#N/A,#N/A,FALSE,"MFT96";#N/A,#N/A,FALSE,"CTrecon"}</definedName>
    <definedName name="fg_3_1_2" hidden="1">{#N/A,#N/A,FALSE,"TMCOMP96";#N/A,#N/A,FALSE,"MAT96";#N/A,#N/A,FALSE,"FANDA96";#N/A,#N/A,FALSE,"INTRAN96";#N/A,#N/A,FALSE,"NAA9697";#N/A,#N/A,FALSE,"ECWEBB";#N/A,#N/A,FALSE,"MFT96";#N/A,#N/A,FALSE,"CTrecon"}</definedName>
    <definedName name="fg_3_1_3" hidden="1">{#N/A,#N/A,FALSE,"TMCOMP96";#N/A,#N/A,FALSE,"MAT96";#N/A,#N/A,FALSE,"FANDA96";#N/A,#N/A,FALSE,"INTRAN96";#N/A,#N/A,FALSE,"NAA9697";#N/A,#N/A,FALSE,"ECWEBB";#N/A,#N/A,FALSE,"MFT96";#N/A,#N/A,FALSE,"CTrecon"}</definedName>
    <definedName name="fg_3_1_4" hidden="1">{#N/A,#N/A,FALSE,"TMCOMP96";#N/A,#N/A,FALSE,"MAT96";#N/A,#N/A,FALSE,"FANDA96";#N/A,#N/A,FALSE,"INTRAN96";#N/A,#N/A,FALSE,"NAA9697";#N/A,#N/A,FALSE,"ECWEBB";#N/A,#N/A,FALSE,"MFT96";#N/A,#N/A,FALSE,"CTrecon"}</definedName>
    <definedName name="fg_3_1_5" hidden="1">{#N/A,#N/A,FALSE,"TMCOMP96";#N/A,#N/A,FALSE,"MAT96";#N/A,#N/A,FALSE,"FANDA96";#N/A,#N/A,FALSE,"INTRAN96";#N/A,#N/A,FALSE,"NAA9697";#N/A,#N/A,FALSE,"ECWEBB";#N/A,#N/A,FALSE,"MFT96";#N/A,#N/A,FALSE,"CTrecon"}</definedName>
    <definedName name="fg_3_2" hidden="1">{#N/A,#N/A,FALSE,"TMCOMP96";#N/A,#N/A,FALSE,"MAT96";#N/A,#N/A,FALSE,"FANDA96";#N/A,#N/A,FALSE,"INTRAN96";#N/A,#N/A,FALSE,"NAA9697";#N/A,#N/A,FALSE,"ECWEBB";#N/A,#N/A,FALSE,"MFT96";#N/A,#N/A,FALSE,"CTrecon"}</definedName>
    <definedName name="fg_3_3" hidden="1">{#N/A,#N/A,FALSE,"TMCOMP96";#N/A,#N/A,FALSE,"MAT96";#N/A,#N/A,FALSE,"FANDA96";#N/A,#N/A,FALSE,"INTRAN96";#N/A,#N/A,FALSE,"NAA9697";#N/A,#N/A,FALSE,"ECWEBB";#N/A,#N/A,FALSE,"MFT96";#N/A,#N/A,FALSE,"CTrecon"}</definedName>
    <definedName name="fg_3_4" hidden="1">{#N/A,#N/A,FALSE,"TMCOMP96";#N/A,#N/A,FALSE,"MAT96";#N/A,#N/A,FALSE,"FANDA96";#N/A,#N/A,FALSE,"INTRAN96";#N/A,#N/A,FALSE,"NAA9697";#N/A,#N/A,FALSE,"ECWEBB";#N/A,#N/A,FALSE,"MFT96";#N/A,#N/A,FALSE,"CTrecon"}</definedName>
    <definedName name="fg_3_5" hidden="1">{#N/A,#N/A,FALSE,"TMCOMP96";#N/A,#N/A,FALSE,"MAT96";#N/A,#N/A,FALSE,"FANDA96";#N/A,#N/A,FALSE,"INTRAN96";#N/A,#N/A,FALSE,"NAA9697";#N/A,#N/A,FALSE,"ECWEBB";#N/A,#N/A,FALSE,"MFT96";#N/A,#N/A,FALSE,"CTrecon"}</definedName>
    <definedName name="fg_4" hidden="1">{#N/A,#N/A,FALSE,"TMCOMP96";#N/A,#N/A,FALSE,"MAT96";#N/A,#N/A,FALSE,"FANDA96";#N/A,#N/A,FALSE,"INTRAN96";#N/A,#N/A,FALSE,"NAA9697";#N/A,#N/A,FALSE,"ECWEBB";#N/A,#N/A,FALSE,"MFT96";#N/A,#N/A,FALSE,"CTrecon"}</definedName>
    <definedName name="fg_4_1" hidden="1">{#N/A,#N/A,FALSE,"TMCOMP96";#N/A,#N/A,FALSE,"MAT96";#N/A,#N/A,FALSE,"FANDA96";#N/A,#N/A,FALSE,"INTRAN96";#N/A,#N/A,FALSE,"NAA9697";#N/A,#N/A,FALSE,"ECWEBB";#N/A,#N/A,FALSE,"MFT96";#N/A,#N/A,FALSE,"CTrecon"}</definedName>
    <definedName name="fg_4_1_1" hidden="1">{#N/A,#N/A,FALSE,"TMCOMP96";#N/A,#N/A,FALSE,"MAT96";#N/A,#N/A,FALSE,"FANDA96";#N/A,#N/A,FALSE,"INTRAN96";#N/A,#N/A,FALSE,"NAA9697";#N/A,#N/A,FALSE,"ECWEBB";#N/A,#N/A,FALSE,"MFT96";#N/A,#N/A,FALSE,"CTrecon"}</definedName>
    <definedName name="fg_4_1_1_1" hidden="1">{#N/A,#N/A,FALSE,"TMCOMP96";#N/A,#N/A,FALSE,"MAT96";#N/A,#N/A,FALSE,"FANDA96";#N/A,#N/A,FALSE,"INTRAN96";#N/A,#N/A,FALSE,"NAA9697";#N/A,#N/A,FALSE,"ECWEBB";#N/A,#N/A,FALSE,"MFT96";#N/A,#N/A,FALSE,"CTrecon"}</definedName>
    <definedName name="fg_4_1_1_2" hidden="1">{#N/A,#N/A,FALSE,"TMCOMP96";#N/A,#N/A,FALSE,"MAT96";#N/A,#N/A,FALSE,"FANDA96";#N/A,#N/A,FALSE,"INTRAN96";#N/A,#N/A,FALSE,"NAA9697";#N/A,#N/A,FALSE,"ECWEBB";#N/A,#N/A,FALSE,"MFT96";#N/A,#N/A,FALSE,"CTrecon"}</definedName>
    <definedName name="fg_4_1_2" hidden="1">{#N/A,#N/A,FALSE,"TMCOMP96";#N/A,#N/A,FALSE,"MAT96";#N/A,#N/A,FALSE,"FANDA96";#N/A,#N/A,FALSE,"INTRAN96";#N/A,#N/A,FALSE,"NAA9697";#N/A,#N/A,FALSE,"ECWEBB";#N/A,#N/A,FALSE,"MFT96";#N/A,#N/A,FALSE,"CTrecon"}</definedName>
    <definedName name="fg_4_1_3" hidden="1">{#N/A,#N/A,FALSE,"TMCOMP96";#N/A,#N/A,FALSE,"MAT96";#N/A,#N/A,FALSE,"FANDA96";#N/A,#N/A,FALSE,"INTRAN96";#N/A,#N/A,FALSE,"NAA9697";#N/A,#N/A,FALSE,"ECWEBB";#N/A,#N/A,FALSE,"MFT96";#N/A,#N/A,FALSE,"CTrecon"}</definedName>
    <definedName name="fg_4_1_4" hidden="1">{#N/A,#N/A,FALSE,"TMCOMP96";#N/A,#N/A,FALSE,"MAT96";#N/A,#N/A,FALSE,"FANDA96";#N/A,#N/A,FALSE,"INTRAN96";#N/A,#N/A,FALSE,"NAA9697";#N/A,#N/A,FALSE,"ECWEBB";#N/A,#N/A,FALSE,"MFT96";#N/A,#N/A,FALSE,"CTrecon"}</definedName>
    <definedName name="fg_4_1_5" hidden="1">{#N/A,#N/A,FALSE,"TMCOMP96";#N/A,#N/A,FALSE,"MAT96";#N/A,#N/A,FALSE,"FANDA96";#N/A,#N/A,FALSE,"INTRAN96";#N/A,#N/A,FALSE,"NAA9697";#N/A,#N/A,FALSE,"ECWEBB";#N/A,#N/A,FALSE,"MFT96";#N/A,#N/A,FALSE,"CTrecon"}</definedName>
    <definedName name="fg_4_2" hidden="1">{#N/A,#N/A,FALSE,"TMCOMP96";#N/A,#N/A,FALSE,"MAT96";#N/A,#N/A,FALSE,"FANDA96";#N/A,#N/A,FALSE,"INTRAN96";#N/A,#N/A,FALSE,"NAA9697";#N/A,#N/A,FALSE,"ECWEBB";#N/A,#N/A,FALSE,"MFT96";#N/A,#N/A,FALSE,"CTrecon"}</definedName>
    <definedName name="fg_4_3" hidden="1">{#N/A,#N/A,FALSE,"TMCOMP96";#N/A,#N/A,FALSE,"MAT96";#N/A,#N/A,FALSE,"FANDA96";#N/A,#N/A,FALSE,"INTRAN96";#N/A,#N/A,FALSE,"NAA9697";#N/A,#N/A,FALSE,"ECWEBB";#N/A,#N/A,FALSE,"MFT96";#N/A,#N/A,FALSE,"CTrecon"}</definedName>
    <definedName name="fg_4_4" hidden="1">{#N/A,#N/A,FALSE,"TMCOMP96";#N/A,#N/A,FALSE,"MAT96";#N/A,#N/A,FALSE,"FANDA96";#N/A,#N/A,FALSE,"INTRAN96";#N/A,#N/A,FALSE,"NAA9697";#N/A,#N/A,FALSE,"ECWEBB";#N/A,#N/A,FALSE,"MFT96";#N/A,#N/A,FALSE,"CTrecon"}</definedName>
    <definedName name="fg_4_5" hidden="1">{#N/A,#N/A,FALSE,"TMCOMP96";#N/A,#N/A,FALSE,"MAT96";#N/A,#N/A,FALSE,"FANDA96";#N/A,#N/A,FALSE,"INTRAN96";#N/A,#N/A,FALSE,"NAA9697";#N/A,#N/A,FALSE,"ECWEBB";#N/A,#N/A,FALSE,"MFT96";#N/A,#N/A,FALSE,"CTrecon"}</definedName>
    <definedName name="fg_5" hidden="1">{#N/A,#N/A,FALSE,"TMCOMP96";#N/A,#N/A,FALSE,"MAT96";#N/A,#N/A,FALSE,"FANDA96";#N/A,#N/A,FALSE,"INTRAN96";#N/A,#N/A,FALSE,"NAA9697";#N/A,#N/A,FALSE,"ECWEBB";#N/A,#N/A,FALSE,"MFT96";#N/A,#N/A,FALSE,"CTrecon"}</definedName>
    <definedName name="fg_5_1" hidden="1">{#N/A,#N/A,FALSE,"TMCOMP96";#N/A,#N/A,FALSE,"MAT96";#N/A,#N/A,FALSE,"FANDA96";#N/A,#N/A,FALSE,"INTRAN96";#N/A,#N/A,FALSE,"NAA9697";#N/A,#N/A,FALSE,"ECWEBB";#N/A,#N/A,FALSE,"MFT96";#N/A,#N/A,FALSE,"CTrecon"}</definedName>
    <definedName name="fg_5_1_1" hidden="1">{#N/A,#N/A,FALSE,"TMCOMP96";#N/A,#N/A,FALSE,"MAT96";#N/A,#N/A,FALSE,"FANDA96";#N/A,#N/A,FALSE,"INTRAN96";#N/A,#N/A,FALSE,"NAA9697";#N/A,#N/A,FALSE,"ECWEBB";#N/A,#N/A,FALSE,"MFT96";#N/A,#N/A,FALSE,"CTrecon"}</definedName>
    <definedName name="fg_5_1_1_1" hidden="1">{#N/A,#N/A,FALSE,"TMCOMP96";#N/A,#N/A,FALSE,"MAT96";#N/A,#N/A,FALSE,"FANDA96";#N/A,#N/A,FALSE,"INTRAN96";#N/A,#N/A,FALSE,"NAA9697";#N/A,#N/A,FALSE,"ECWEBB";#N/A,#N/A,FALSE,"MFT96";#N/A,#N/A,FALSE,"CTrecon"}</definedName>
    <definedName name="fg_5_1_1_2" hidden="1">{#N/A,#N/A,FALSE,"TMCOMP96";#N/A,#N/A,FALSE,"MAT96";#N/A,#N/A,FALSE,"FANDA96";#N/A,#N/A,FALSE,"INTRAN96";#N/A,#N/A,FALSE,"NAA9697";#N/A,#N/A,FALSE,"ECWEBB";#N/A,#N/A,FALSE,"MFT96";#N/A,#N/A,FALSE,"CTrecon"}</definedName>
    <definedName name="fg_5_1_2" hidden="1">{#N/A,#N/A,FALSE,"TMCOMP96";#N/A,#N/A,FALSE,"MAT96";#N/A,#N/A,FALSE,"FANDA96";#N/A,#N/A,FALSE,"INTRAN96";#N/A,#N/A,FALSE,"NAA9697";#N/A,#N/A,FALSE,"ECWEBB";#N/A,#N/A,FALSE,"MFT96";#N/A,#N/A,FALSE,"CTrecon"}</definedName>
    <definedName name="fg_5_1_3" hidden="1">{#N/A,#N/A,FALSE,"TMCOMP96";#N/A,#N/A,FALSE,"MAT96";#N/A,#N/A,FALSE,"FANDA96";#N/A,#N/A,FALSE,"INTRAN96";#N/A,#N/A,FALSE,"NAA9697";#N/A,#N/A,FALSE,"ECWEBB";#N/A,#N/A,FALSE,"MFT96";#N/A,#N/A,FALSE,"CTrecon"}</definedName>
    <definedName name="fg_5_1_4" hidden="1">{#N/A,#N/A,FALSE,"TMCOMP96";#N/A,#N/A,FALSE,"MAT96";#N/A,#N/A,FALSE,"FANDA96";#N/A,#N/A,FALSE,"INTRAN96";#N/A,#N/A,FALSE,"NAA9697";#N/A,#N/A,FALSE,"ECWEBB";#N/A,#N/A,FALSE,"MFT96";#N/A,#N/A,FALSE,"CTrecon"}</definedName>
    <definedName name="fg_5_1_5" hidden="1">{#N/A,#N/A,FALSE,"TMCOMP96";#N/A,#N/A,FALSE,"MAT96";#N/A,#N/A,FALSE,"FANDA96";#N/A,#N/A,FALSE,"INTRAN96";#N/A,#N/A,FALSE,"NAA9697";#N/A,#N/A,FALSE,"ECWEBB";#N/A,#N/A,FALSE,"MFT96";#N/A,#N/A,FALSE,"CTrecon"}</definedName>
    <definedName name="fg_5_2" hidden="1">{#N/A,#N/A,FALSE,"TMCOMP96";#N/A,#N/A,FALSE,"MAT96";#N/A,#N/A,FALSE,"FANDA96";#N/A,#N/A,FALSE,"INTRAN96";#N/A,#N/A,FALSE,"NAA9697";#N/A,#N/A,FALSE,"ECWEBB";#N/A,#N/A,FALSE,"MFT96";#N/A,#N/A,FALSE,"CTrecon"}</definedName>
    <definedName name="fg_5_3" hidden="1">{#N/A,#N/A,FALSE,"TMCOMP96";#N/A,#N/A,FALSE,"MAT96";#N/A,#N/A,FALSE,"FANDA96";#N/A,#N/A,FALSE,"INTRAN96";#N/A,#N/A,FALSE,"NAA9697";#N/A,#N/A,FALSE,"ECWEBB";#N/A,#N/A,FALSE,"MFT96";#N/A,#N/A,FALSE,"CTrecon"}</definedName>
    <definedName name="fg_5_4" hidden="1">{#N/A,#N/A,FALSE,"TMCOMP96";#N/A,#N/A,FALSE,"MAT96";#N/A,#N/A,FALSE,"FANDA96";#N/A,#N/A,FALSE,"INTRAN96";#N/A,#N/A,FALSE,"NAA9697";#N/A,#N/A,FALSE,"ECWEBB";#N/A,#N/A,FALSE,"MFT96";#N/A,#N/A,FALSE,"CTrecon"}</definedName>
    <definedName name="fg_5_5" hidden="1">{#N/A,#N/A,FALSE,"TMCOMP96";#N/A,#N/A,FALSE,"MAT96";#N/A,#N/A,FALSE,"FANDA96";#N/A,#N/A,FALSE,"INTRAN96";#N/A,#N/A,FALSE,"NAA9697";#N/A,#N/A,FALSE,"ECWEBB";#N/A,#N/A,FALSE,"MFT96";#N/A,#N/A,FALSE,"CTrecon"}</definedName>
    <definedName name="fgdd"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gfd_1" hidden="1">{#N/A,#N/A,FALSE,"TMCOMP96";#N/A,#N/A,FALSE,"MAT96";#N/A,#N/A,FALSE,"FANDA96";#N/A,#N/A,FALSE,"INTRAN96";#N/A,#N/A,FALSE,"NAA9697";#N/A,#N/A,FALSE,"ECWEBB";#N/A,#N/A,FALSE,"MFT96";#N/A,#N/A,FALSE,"CTrecon"}</definedName>
    <definedName name="fgfd_1_1_1" hidden="1">{#N/A,#N/A,FALSE,"TMCOMP96";#N/A,#N/A,FALSE,"MAT96";#N/A,#N/A,FALSE,"FANDA96";#N/A,#N/A,FALSE,"INTRAN96";#N/A,#N/A,FALSE,"NAA9697";#N/A,#N/A,FALSE,"ECWEBB";#N/A,#N/A,FALSE,"MFT96";#N/A,#N/A,FALSE,"CTrecon"}</definedName>
    <definedName name="fgfd_1_1_1_1" hidden="1">{#N/A,#N/A,FALSE,"TMCOMP96";#N/A,#N/A,FALSE,"MAT96";#N/A,#N/A,FALSE,"FANDA96";#N/A,#N/A,FALSE,"INTRAN96";#N/A,#N/A,FALSE,"NAA9697";#N/A,#N/A,FALSE,"ECWEBB";#N/A,#N/A,FALSE,"MFT96";#N/A,#N/A,FALSE,"CTrecon"}</definedName>
    <definedName name="fgfd_1_1_1_1_1" hidden="1">{#N/A,#N/A,FALSE,"TMCOMP96";#N/A,#N/A,FALSE,"MAT96";#N/A,#N/A,FALSE,"FANDA96";#N/A,#N/A,FALSE,"INTRAN96";#N/A,#N/A,FALSE,"NAA9697";#N/A,#N/A,FALSE,"ECWEBB";#N/A,#N/A,FALSE,"MFT96";#N/A,#N/A,FALSE,"CTrecon"}</definedName>
    <definedName name="fgfd_1_1_1_1_2" hidden="1">{#N/A,#N/A,FALSE,"TMCOMP96";#N/A,#N/A,FALSE,"MAT96";#N/A,#N/A,FALSE,"FANDA96";#N/A,#N/A,FALSE,"INTRAN96";#N/A,#N/A,FALSE,"NAA9697";#N/A,#N/A,FALSE,"ECWEBB";#N/A,#N/A,FALSE,"MFT96";#N/A,#N/A,FALSE,"CTrecon"}</definedName>
    <definedName name="fgfd_1_1_1_2" hidden="1">{#N/A,#N/A,FALSE,"TMCOMP96";#N/A,#N/A,FALSE,"MAT96";#N/A,#N/A,FALSE,"FANDA96";#N/A,#N/A,FALSE,"INTRAN96";#N/A,#N/A,FALSE,"NAA9697";#N/A,#N/A,FALSE,"ECWEBB";#N/A,#N/A,FALSE,"MFT96";#N/A,#N/A,FALSE,"CTrecon"}</definedName>
    <definedName name="fgfd_1_1_1_3" hidden="1">{#N/A,#N/A,FALSE,"TMCOMP96";#N/A,#N/A,FALSE,"MAT96";#N/A,#N/A,FALSE,"FANDA96";#N/A,#N/A,FALSE,"INTRAN96";#N/A,#N/A,FALSE,"NAA9697";#N/A,#N/A,FALSE,"ECWEBB";#N/A,#N/A,FALSE,"MFT96";#N/A,#N/A,FALSE,"CTrecon"}</definedName>
    <definedName name="fgfd_1_1_1_4" hidden="1">{#N/A,#N/A,FALSE,"TMCOMP96";#N/A,#N/A,FALSE,"MAT96";#N/A,#N/A,FALSE,"FANDA96";#N/A,#N/A,FALSE,"INTRAN96";#N/A,#N/A,FALSE,"NAA9697";#N/A,#N/A,FALSE,"ECWEBB";#N/A,#N/A,FALSE,"MFT96";#N/A,#N/A,FALSE,"CTrecon"}</definedName>
    <definedName name="fgfd_1_1_1_5" hidden="1">{#N/A,#N/A,FALSE,"TMCOMP96";#N/A,#N/A,FALSE,"MAT96";#N/A,#N/A,FALSE,"FANDA96";#N/A,#N/A,FALSE,"INTRAN96";#N/A,#N/A,FALSE,"NAA9697";#N/A,#N/A,FALSE,"ECWEBB";#N/A,#N/A,FALSE,"MFT96";#N/A,#N/A,FALSE,"CTrecon"}</definedName>
    <definedName name="fgfd_1_1_2" hidden="1">{#N/A,#N/A,FALSE,"TMCOMP96";#N/A,#N/A,FALSE,"MAT96";#N/A,#N/A,FALSE,"FANDA96";#N/A,#N/A,FALSE,"INTRAN96";#N/A,#N/A,FALSE,"NAA9697";#N/A,#N/A,FALSE,"ECWEBB";#N/A,#N/A,FALSE,"MFT96";#N/A,#N/A,FALSE,"CTrecon"}</definedName>
    <definedName name="fgfd_1_1_3" hidden="1">{#N/A,#N/A,FALSE,"TMCOMP96";#N/A,#N/A,FALSE,"MAT96";#N/A,#N/A,FALSE,"FANDA96";#N/A,#N/A,FALSE,"INTRAN96";#N/A,#N/A,FALSE,"NAA9697";#N/A,#N/A,FALSE,"ECWEBB";#N/A,#N/A,FALSE,"MFT96";#N/A,#N/A,FALSE,"CTrecon"}</definedName>
    <definedName name="fgfd_1_1_4" hidden="1">{#N/A,#N/A,FALSE,"TMCOMP96";#N/A,#N/A,FALSE,"MAT96";#N/A,#N/A,FALSE,"FANDA96";#N/A,#N/A,FALSE,"INTRAN96";#N/A,#N/A,FALSE,"NAA9697";#N/A,#N/A,FALSE,"ECWEBB";#N/A,#N/A,FALSE,"MFT96";#N/A,#N/A,FALSE,"CTrecon"}</definedName>
    <definedName name="fgfd_1_1_5" hidden="1">{#N/A,#N/A,FALSE,"TMCOMP96";#N/A,#N/A,FALSE,"MAT96";#N/A,#N/A,FALSE,"FANDA96";#N/A,#N/A,FALSE,"INTRAN96";#N/A,#N/A,FALSE,"NAA9697";#N/A,#N/A,FALSE,"ECWEBB";#N/A,#N/A,FALSE,"MFT96";#N/A,#N/A,FALSE,"CTrecon"}</definedName>
    <definedName name="fgfd_1_2" hidden="1">{#N/A,#N/A,FALSE,"TMCOMP96";#N/A,#N/A,FALSE,"MAT96";#N/A,#N/A,FALSE,"FANDA96";#N/A,#N/A,FALSE,"INTRAN96";#N/A,#N/A,FALSE,"NAA9697";#N/A,#N/A,FALSE,"ECWEBB";#N/A,#N/A,FALSE,"MFT96";#N/A,#N/A,FALSE,"CTrecon"}</definedName>
    <definedName name="fgfd_1_2_1" hidden="1">{#N/A,#N/A,FALSE,"TMCOMP96";#N/A,#N/A,FALSE,"MAT96";#N/A,#N/A,FALSE,"FANDA96";#N/A,#N/A,FALSE,"INTRAN96";#N/A,#N/A,FALSE,"NAA9697";#N/A,#N/A,FALSE,"ECWEBB";#N/A,#N/A,FALSE,"MFT96";#N/A,#N/A,FALSE,"CTrecon"}</definedName>
    <definedName name="fgfd_1_2_1_1" hidden="1">{#N/A,#N/A,FALSE,"TMCOMP96";#N/A,#N/A,FALSE,"MAT96";#N/A,#N/A,FALSE,"FANDA96";#N/A,#N/A,FALSE,"INTRAN96";#N/A,#N/A,FALSE,"NAA9697";#N/A,#N/A,FALSE,"ECWEBB";#N/A,#N/A,FALSE,"MFT96";#N/A,#N/A,FALSE,"CTrecon"}</definedName>
    <definedName name="fgfd_1_2_1_1_1" hidden="1">{#N/A,#N/A,FALSE,"TMCOMP96";#N/A,#N/A,FALSE,"MAT96";#N/A,#N/A,FALSE,"FANDA96";#N/A,#N/A,FALSE,"INTRAN96";#N/A,#N/A,FALSE,"NAA9697";#N/A,#N/A,FALSE,"ECWEBB";#N/A,#N/A,FALSE,"MFT96";#N/A,#N/A,FALSE,"CTrecon"}</definedName>
    <definedName name="fgfd_1_2_1_1_2" hidden="1">{#N/A,#N/A,FALSE,"TMCOMP96";#N/A,#N/A,FALSE,"MAT96";#N/A,#N/A,FALSE,"FANDA96";#N/A,#N/A,FALSE,"INTRAN96";#N/A,#N/A,FALSE,"NAA9697";#N/A,#N/A,FALSE,"ECWEBB";#N/A,#N/A,FALSE,"MFT96";#N/A,#N/A,FALSE,"CTrecon"}</definedName>
    <definedName name="fgfd_1_2_1_2" hidden="1">{#N/A,#N/A,FALSE,"TMCOMP96";#N/A,#N/A,FALSE,"MAT96";#N/A,#N/A,FALSE,"FANDA96";#N/A,#N/A,FALSE,"INTRAN96";#N/A,#N/A,FALSE,"NAA9697";#N/A,#N/A,FALSE,"ECWEBB";#N/A,#N/A,FALSE,"MFT96";#N/A,#N/A,FALSE,"CTrecon"}</definedName>
    <definedName name="fgfd_1_2_1_3" hidden="1">{#N/A,#N/A,FALSE,"TMCOMP96";#N/A,#N/A,FALSE,"MAT96";#N/A,#N/A,FALSE,"FANDA96";#N/A,#N/A,FALSE,"INTRAN96";#N/A,#N/A,FALSE,"NAA9697";#N/A,#N/A,FALSE,"ECWEBB";#N/A,#N/A,FALSE,"MFT96";#N/A,#N/A,FALSE,"CTrecon"}</definedName>
    <definedName name="fgfd_1_2_1_4" hidden="1">{#N/A,#N/A,FALSE,"TMCOMP96";#N/A,#N/A,FALSE,"MAT96";#N/A,#N/A,FALSE,"FANDA96";#N/A,#N/A,FALSE,"INTRAN96";#N/A,#N/A,FALSE,"NAA9697";#N/A,#N/A,FALSE,"ECWEBB";#N/A,#N/A,FALSE,"MFT96";#N/A,#N/A,FALSE,"CTrecon"}</definedName>
    <definedName name="fgfd_1_2_1_5" hidden="1">{#N/A,#N/A,FALSE,"TMCOMP96";#N/A,#N/A,FALSE,"MAT96";#N/A,#N/A,FALSE,"FANDA96";#N/A,#N/A,FALSE,"INTRAN96";#N/A,#N/A,FALSE,"NAA9697";#N/A,#N/A,FALSE,"ECWEBB";#N/A,#N/A,FALSE,"MFT96";#N/A,#N/A,FALSE,"CTrecon"}</definedName>
    <definedName name="fgfd_1_2_2" hidden="1">{#N/A,#N/A,FALSE,"TMCOMP96";#N/A,#N/A,FALSE,"MAT96";#N/A,#N/A,FALSE,"FANDA96";#N/A,#N/A,FALSE,"INTRAN96";#N/A,#N/A,FALSE,"NAA9697";#N/A,#N/A,FALSE,"ECWEBB";#N/A,#N/A,FALSE,"MFT96";#N/A,#N/A,FALSE,"CTrecon"}</definedName>
    <definedName name="fgfd_1_2_3" hidden="1">{#N/A,#N/A,FALSE,"TMCOMP96";#N/A,#N/A,FALSE,"MAT96";#N/A,#N/A,FALSE,"FANDA96";#N/A,#N/A,FALSE,"INTRAN96";#N/A,#N/A,FALSE,"NAA9697";#N/A,#N/A,FALSE,"ECWEBB";#N/A,#N/A,FALSE,"MFT96";#N/A,#N/A,FALSE,"CTrecon"}</definedName>
    <definedName name="fgfd_1_2_4" hidden="1">{#N/A,#N/A,FALSE,"TMCOMP96";#N/A,#N/A,FALSE,"MAT96";#N/A,#N/A,FALSE,"FANDA96";#N/A,#N/A,FALSE,"INTRAN96";#N/A,#N/A,FALSE,"NAA9697";#N/A,#N/A,FALSE,"ECWEBB";#N/A,#N/A,FALSE,"MFT96";#N/A,#N/A,FALSE,"CTrecon"}</definedName>
    <definedName name="fgfd_1_2_5" hidden="1">{#N/A,#N/A,FALSE,"TMCOMP96";#N/A,#N/A,FALSE,"MAT96";#N/A,#N/A,FALSE,"FANDA96";#N/A,#N/A,FALSE,"INTRAN96";#N/A,#N/A,FALSE,"NAA9697";#N/A,#N/A,FALSE,"ECWEBB";#N/A,#N/A,FALSE,"MFT96";#N/A,#N/A,FALSE,"CTrecon"}</definedName>
    <definedName name="fgfd_1_3" hidden="1">{#N/A,#N/A,FALSE,"TMCOMP96";#N/A,#N/A,FALSE,"MAT96";#N/A,#N/A,FALSE,"FANDA96";#N/A,#N/A,FALSE,"INTRAN96";#N/A,#N/A,FALSE,"NAA9697";#N/A,#N/A,FALSE,"ECWEBB";#N/A,#N/A,FALSE,"MFT96";#N/A,#N/A,FALSE,"CTrecon"}</definedName>
    <definedName name="fgfd_1_3_1" hidden="1">{#N/A,#N/A,FALSE,"TMCOMP96";#N/A,#N/A,FALSE,"MAT96";#N/A,#N/A,FALSE,"FANDA96";#N/A,#N/A,FALSE,"INTRAN96";#N/A,#N/A,FALSE,"NAA9697";#N/A,#N/A,FALSE,"ECWEBB";#N/A,#N/A,FALSE,"MFT96";#N/A,#N/A,FALSE,"CTrecon"}</definedName>
    <definedName name="fgfd_1_3_1_1" hidden="1">{#N/A,#N/A,FALSE,"TMCOMP96";#N/A,#N/A,FALSE,"MAT96";#N/A,#N/A,FALSE,"FANDA96";#N/A,#N/A,FALSE,"INTRAN96";#N/A,#N/A,FALSE,"NAA9697";#N/A,#N/A,FALSE,"ECWEBB";#N/A,#N/A,FALSE,"MFT96";#N/A,#N/A,FALSE,"CTrecon"}</definedName>
    <definedName name="fgfd_1_3_1_1_1" hidden="1">{#N/A,#N/A,FALSE,"TMCOMP96";#N/A,#N/A,FALSE,"MAT96";#N/A,#N/A,FALSE,"FANDA96";#N/A,#N/A,FALSE,"INTRAN96";#N/A,#N/A,FALSE,"NAA9697";#N/A,#N/A,FALSE,"ECWEBB";#N/A,#N/A,FALSE,"MFT96";#N/A,#N/A,FALSE,"CTrecon"}</definedName>
    <definedName name="fgfd_1_3_1_1_2" hidden="1">{#N/A,#N/A,FALSE,"TMCOMP96";#N/A,#N/A,FALSE,"MAT96";#N/A,#N/A,FALSE,"FANDA96";#N/A,#N/A,FALSE,"INTRAN96";#N/A,#N/A,FALSE,"NAA9697";#N/A,#N/A,FALSE,"ECWEBB";#N/A,#N/A,FALSE,"MFT96";#N/A,#N/A,FALSE,"CTrecon"}</definedName>
    <definedName name="fgfd_1_3_1_2" hidden="1">{#N/A,#N/A,FALSE,"TMCOMP96";#N/A,#N/A,FALSE,"MAT96";#N/A,#N/A,FALSE,"FANDA96";#N/A,#N/A,FALSE,"INTRAN96";#N/A,#N/A,FALSE,"NAA9697";#N/A,#N/A,FALSE,"ECWEBB";#N/A,#N/A,FALSE,"MFT96";#N/A,#N/A,FALSE,"CTrecon"}</definedName>
    <definedName name="fgfd_1_3_1_3" hidden="1">{#N/A,#N/A,FALSE,"TMCOMP96";#N/A,#N/A,FALSE,"MAT96";#N/A,#N/A,FALSE,"FANDA96";#N/A,#N/A,FALSE,"INTRAN96";#N/A,#N/A,FALSE,"NAA9697";#N/A,#N/A,FALSE,"ECWEBB";#N/A,#N/A,FALSE,"MFT96";#N/A,#N/A,FALSE,"CTrecon"}</definedName>
    <definedName name="fgfd_1_3_1_4" hidden="1">{#N/A,#N/A,FALSE,"TMCOMP96";#N/A,#N/A,FALSE,"MAT96";#N/A,#N/A,FALSE,"FANDA96";#N/A,#N/A,FALSE,"INTRAN96";#N/A,#N/A,FALSE,"NAA9697";#N/A,#N/A,FALSE,"ECWEBB";#N/A,#N/A,FALSE,"MFT96";#N/A,#N/A,FALSE,"CTrecon"}</definedName>
    <definedName name="fgfd_1_3_1_5" hidden="1">{#N/A,#N/A,FALSE,"TMCOMP96";#N/A,#N/A,FALSE,"MAT96";#N/A,#N/A,FALSE,"FANDA96";#N/A,#N/A,FALSE,"INTRAN96";#N/A,#N/A,FALSE,"NAA9697";#N/A,#N/A,FALSE,"ECWEBB";#N/A,#N/A,FALSE,"MFT96";#N/A,#N/A,FALSE,"CTrecon"}</definedName>
    <definedName name="fgfd_1_3_2" hidden="1">{#N/A,#N/A,FALSE,"TMCOMP96";#N/A,#N/A,FALSE,"MAT96";#N/A,#N/A,FALSE,"FANDA96";#N/A,#N/A,FALSE,"INTRAN96";#N/A,#N/A,FALSE,"NAA9697";#N/A,#N/A,FALSE,"ECWEBB";#N/A,#N/A,FALSE,"MFT96";#N/A,#N/A,FALSE,"CTrecon"}</definedName>
    <definedName name="fgfd_1_3_3" hidden="1">{#N/A,#N/A,FALSE,"TMCOMP96";#N/A,#N/A,FALSE,"MAT96";#N/A,#N/A,FALSE,"FANDA96";#N/A,#N/A,FALSE,"INTRAN96";#N/A,#N/A,FALSE,"NAA9697";#N/A,#N/A,FALSE,"ECWEBB";#N/A,#N/A,FALSE,"MFT96";#N/A,#N/A,FALSE,"CTrecon"}</definedName>
    <definedName name="fgfd_1_3_4" hidden="1">{#N/A,#N/A,FALSE,"TMCOMP96";#N/A,#N/A,FALSE,"MAT96";#N/A,#N/A,FALSE,"FANDA96";#N/A,#N/A,FALSE,"INTRAN96";#N/A,#N/A,FALSE,"NAA9697";#N/A,#N/A,FALSE,"ECWEBB";#N/A,#N/A,FALSE,"MFT96";#N/A,#N/A,FALSE,"CTrecon"}</definedName>
    <definedName name="fgfd_1_3_5" hidden="1">{#N/A,#N/A,FALSE,"TMCOMP96";#N/A,#N/A,FALSE,"MAT96";#N/A,#N/A,FALSE,"FANDA96";#N/A,#N/A,FALSE,"INTRAN96";#N/A,#N/A,FALSE,"NAA9697";#N/A,#N/A,FALSE,"ECWEBB";#N/A,#N/A,FALSE,"MFT96";#N/A,#N/A,FALSE,"CTrecon"}</definedName>
    <definedName name="fgfd_1_4" hidden="1">{#N/A,#N/A,FALSE,"TMCOMP96";#N/A,#N/A,FALSE,"MAT96";#N/A,#N/A,FALSE,"FANDA96";#N/A,#N/A,FALSE,"INTRAN96";#N/A,#N/A,FALSE,"NAA9697";#N/A,#N/A,FALSE,"ECWEBB";#N/A,#N/A,FALSE,"MFT96";#N/A,#N/A,FALSE,"CTrecon"}</definedName>
    <definedName name="fgfd_1_4_1" hidden="1">{#N/A,#N/A,FALSE,"TMCOMP96";#N/A,#N/A,FALSE,"MAT96";#N/A,#N/A,FALSE,"FANDA96";#N/A,#N/A,FALSE,"INTRAN96";#N/A,#N/A,FALSE,"NAA9697";#N/A,#N/A,FALSE,"ECWEBB";#N/A,#N/A,FALSE,"MFT96";#N/A,#N/A,FALSE,"CTrecon"}</definedName>
    <definedName name="fgfd_1_4_1_1" hidden="1">{#N/A,#N/A,FALSE,"TMCOMP96";#N/A,#N/A,FALSE,"MAT96";#N/A,#N/A,FALSE,"FANDA96";#N/A,#N/A,FALSE,"INTRAN96";#N/A,#N/A,FALSE,"NAA9697";#N/A,#N/A,FALSE,"ECWEBB";#N/A,#N/A,FALSE,"MFT96";#N/A,#N/A,FALSE,"CTrecon"}</definedName>
    <definedName name="fgfd_1_4_1_2" hidden="1">{#N/A,#N/A,FALSE,"TMCOMP96";#N/A,#N/A,FALSE,"MAT96";#N/A,#N/A,FALSE,"FANDA96";#N/A,#N/A,FALSE,"INTRAN96";#N/A,#N/A,FALSE,"NAA9697";#N/A,#N/A,FALSE,"ECWEBB";#N/A,#N/A,FALSE,"MFT96";#N/A,#N/A,FALSE,"CTrecon"}</definedName>
    <definedName name="fgfd_1_4_1_3" hidden="1">{#N/A,#N/A,FALSE,"TMCOMP96";#N/A,#N/A,FALSE,"MAT96";#N/A,#N/A,FALSE,"FANDA96";#N/A,#N/A,FALSE,"INTRAN96";#N/A,#N/A,FALSE,"NAA9697";#N/A,#N/A,FALSE,"ECWEBB";#N/A,#N/A,FALSE,"MFT96";#N/A,#N/A,FALSE,"CTrecon"}</definedName>
    <definedName name="fgfd_1_4_1_4" hidden="1">{#N/A,#N/A,FALSE,"TMCOMP96";#N/A,#N/A,FALSE,"MAT96";#N/A,#N/A,FALSE,"FANDA96";#N/A,#N/A,FALSE,"INTRAN96";#N/A,#N/A,FALSE,"NAA9697";#N/A,#N/A,FALSE,"ECWEBB";#N/A,#N/A,FALSE,"MFT96";#N/A,#N/A,FALSE,"CTrecon"}</definedName>
    <definedName name="fgfd_1_4_1_5" hidden="1">{#N/A,#N/A,FALSE,"TMCOMP96";#N/A,#N/A,FALSE,"MAT96";#N/A,#N/A,FALSE,"FANDA96";#N/A,#N/A,FALSE,"INTRAN96";#N/A,#N/A,FALSE,"NAA9697";#N/A,#N/A,FALSE,"ECWEBB";#N/A,#N/A,FALSE,"MFT96";#N/A,#N/A,FALSE,"CTrecon"}</definedName>
    <definedName name="fgfd_1_4_2" hidden="1">{#N/A,#N/A,FALSE,"TMCOMP96";#N/A,#N/A,FALSE,"MAT96";#N/A,#N/A,FALSE,"FANDA96";#N/A,#N/A,FALSE,"INTRAN96";#N/A,#N/A,FALSE,"NAA9697";#N/A,#N/A,FALSE,"ECWEBB";#N/A,#N/A,FALSE,"MFT96";#N/A,#N/A,FALSE,"CTrecon"}</definedName>
    <definedName name="fgfd_1_4_3" hidden="1">{#N/A,#N/A,FALSE,"TMCOMP96";#N/A,#N/A,FALSE,"MAT96";#N/A,#N/A,FALSE,"FANDA96";#N/A,#N/A,FALSE,"INTRAN96";#N/A,#N/A,FALSE,"NAA9697";#N/A,#N/A,FALSE,"ECWEBB";#N/A,#N/A,FALSE,"MFT96";#N/A,#N/A,FALSE,"CTrecon"}</definedName>
    <definedName name="fgfd_1_4_4" hidden="1">{#N/A,#N/A,FALSE,"TMCOMP96";#N/A,#N/A,FALSE,"MAT96";#N/A,#N/A,FALSE,"FANDA96";#N/A,#N/A,FALSE,"INTRAN96";#N/A,#N/A,FALSE,"NAA9697";#N/A,#N/A,FALSE,"ECWEBB";#N/A,#N/A,FALSE,"MFT96";#N/A,#N/A,FALSE,"CTrecon"}</definedName>
    <definedName name="fgfd_1_4_5" hidden="1">{#N/A,#N/A,FALSE,"TMCOMP96";#N/A,#N/A,FALSE,"MAT96";#N/A,#N/A,FALSE,"FANDA96";#N/A,#N/A,FALSE,"INTRAN96";#N/A,#N/A,FALSE,"NAA9697";#N/A,#N/A,FALSE,"ECWEBB";#N/A,#N/A,FALSE,"MFT96";#N/A,#N/A,FALSE,"CTrecon"}</definedName>
    <definedName name="fgfd_1_5" hidden="1">{#N/A,#N/A,FALSE,"TMCOMP96";#N/A,#N/A,FALSE,"MAT96";#N/A,#N/A,FALSE,"FANDA96";#N/A,#N/A,FALSE,"INTRAN96";#N/A,#N/A,FALSE,"NAA9697";#N/A,#N/A,FALSE,"ECWEBB";#N/A,#N/A,FALSE,"MFT96";#N/A,#N/A,FALSE,"CTrecon"}</definedName>
    <definedName name="fgfd_1_5_1" hidden="1">{#N/A,#N/A,FALSE,"TMCOMP96";#N/A,#N/A,FALSE,"MAT96";#N/A,#N/A,FALSE,"FANDA96";#N/A,#N/A,FALSE,"INTRAN96";#N/A,#N/A,FALSE,"NAA9697";#N/A,#N/A,FALSE,"ECWEBB";#N/A,#N/A,FALSE,"MFT96";#N/A,#N/A,FALSE,"CTrecon"}</definedName>
    <definedName name="fgfd_1_5_2" hidden="1">{#N/A,#N/A,FALSE,"TMCOMP96";#N/A,#N/A,FALSE,"MAT96";#N/A,#N/A,FALSE,"FANDA96";#N/A,#N/A,FALSE,"INTRAN96";#N/A,#N/A,FALSE,"NAA9697";#N/A,#N/A,FALSE,"ECWEBB";#N/A,#N/A,FALSE,"MFT96";#N/A,#N/A,FALSE,"CTrecon"}</definedName>
    <definedName name="fgfd_1_5_3" hidden="1">{#N/A,#N/A,FALSE,"TMCOMP96";#N/A,#N/A,FALSE,"MAT96";#N/A,#N/A,FALSE,"FANDA96";#N/A,#N/A,FALSE,"INTRAN96";#N/A,#N/A,FALSE,"NAA9697";#N/A,#N/A,FALSE,"ECWEBB";#N/A,#N/A,FALSE,"MFT96";#N/A,#N/A,FALSE,"CTrecon"}</definedName>
    <definedName name="fgfd_1_5_4" hidden="1">{#N/A,#N/A,FALSE,"TMCOMP96";#N/A,#N/A,FALSE,"MAT96";#N/A,#N/A,FALSE,"FANDA96";#N/A,#N/A,FALSE,"INTRAN96";#N/A,#N/A,FALSE,"NAA9697";#N/A,#N/A,FALSE,"ECWEBB";#N/A,#N/A,FALSE,"MFT96";#N/A,#N/A,FALSE,"CTrecon"}</definedName>
    <definedName name="fgfd_1_5_5" hidden="1">{#N/A,#N/A,FALSE,"TMCOMP96";#N/A,#N/A,FALSE,"MAT96";#N/A,#N/A,FALSE,"FANDA96";#N/A,#N/A,FALSE,"INTRAN96";#N/A,#N/A,FALSE,"NAA9697";#N/A,#N/A,FALSE,"ECWEBB";#N/A,#N/A,FALSE,"MFT96";#N/A,#N/A,FALSE,"CTrecon"}</definedName>
    <definedName name="fgfd_2_1_1" hidden="1">{#N/A,#N/A,FALSE,"TMCOMP96";#N/A,#N/A,FALSE,"MAT96";#N/A,#N/A,FALSE,"FANDA96";#N/A,#N/A,FALSE,"INTRAN96";#N/A,#N/A,FALSE,"NAA9697";#N/A,#N/A,FALSE,"ECWEBB";#N/A,#N/A,FALSE,"MFT96";#N/A,#N/A,FALSE,"CTrecon"}</definedName>
    <definedName name="fgfd_2_1_1_1" hidden="1">{#N/A,#N/A,FALSE,"TMCOMP96";#N/A,#N/A,FALSE,"MAT96";#N/A,#N/A,FALSE,"FANDA96";#N/A,#N/A,FALSE,"INTRAN96";#N/A,#N/A,FALSE,"NAA9697";#N/A,#N/A,FALSE,"ECWEBB";#N/A,#N/A,FALSE,"MFT96";#N/A,#N/A,FALSE,"CTrecon"}</definedName>
    <definedName name="fgfd_2_1_1_2" hidden="1">{#N/A,#N/A,FALSE,"TMCOMP96";#N/A,#N/A,FALSE,"MAT96";#N/A,#N/A,FALSE,"FANDA96";#N/A,#N/A,FALSE,"INTRAN96";#N/A,#N/A,FALSE,"NAA9697";#N/A,#N/A,FALSE,"ECWEBB";#N/A,#N/A,FALSE,"MFT96";#N/A,#N/A,FALSE,"CTrecon"}</definedName>
    <definedName name="fgfd_2_1_2" hidden="1">{#N/A,#N/A,FALSE,"TMCOMP96";#N/A,#N/A,FALSE,"MAT96";#N/A,#N/A,FALSE,"FANDA96";#N/A,#N/A,FALSE,"INTRAN96";#N/A,#N/A,FALSE,"NAA9697";#N/A,#N/A,FALSE,"ECWEBB";#N/A,#N/A,FALSE,"MFT96";#N/A,#N/A,FALSE,"CTrecon"}</definedName>
    <definedName name="fgfd_2_1_3" hidden="1">{#N/A,#N/A,FALSE,"TMCOMP96";#N/A,#N/A,FALSE,"MAT96";#N/A,#N/A,FALSE,"FANDA96";#N/A,#N/A,FALSE,"INTRAN96";#N/A,#N/A,FALSE,"NAA9697";#N/A,#N/A,FALSE,"ECWEBB";#N/A,#N/A,FALSE,"MFT96";#N/A,#N/A,FALSE,"CTrecon"}</definedName>
    <definedName name="fgfd_2_1_4" hidden="1">{#N/A,#N/A,FALSE,"TMCOMP96";#N/A,#N/A,FALSE,"MAT96";#N/A,#N/A,FALSE,"FANDA96";#N/A,#N/A,FALSE,"INTRAN96";#N/A,#N/A,FALSE,"NAA9697";#N/A,#N/A,FALSE,"ECWEBB";#N/A,#N/A,FALSE,"MFT96";#N/A,#N/A,FALSE,"CTrecon"}</definedName>
    <definedName name="fgfd_2_1_5" hidden="1">{#N/A,#N/A,FALSE,"TMCOMP96";#N/A,#N/A,FALSE,"MAT96";#N/A,#N/A,FALSE,"FANDA96";#N/A,#N/A,FALSE,"INTRAN96";#N/A,#N/A,FALSE,"NAA9697";#N/A,#N/A,FALSE,"ECWEBB";#N/A,#N/A,FALSE,"MFT96";#N/A,#N/A,FALSE,"CTrecon"}</definedName>
    <definedName name="fgfd_2_2" hidden="1">{#N/A,#N/A,FALSE,"TMCOMP96";#N/A,#N/A,FALSE,"MAT96";#N/A,#N/A,FALSE,"FANDA96";#N/A,#N/A,FALSE,"INTRAN96";#N/A,#N/A,FALSE,"NAA9697";#N/A,#N/A,FALSE,"ECWEBB";#N/A,#N/A,FALSE,"MFT96";#N/A,#N/A,FALSE,"CTrecon"}</definedName>
    <definedName name="fgfd_2_3" hidden="1">{#N/A,#N/A,FALSE,"TMCOMP96";#N/A,#N/A,FALSE,"MAT96";#N/A,#N/A,FALSE,"FANDA96";#N/A,#N/A,FALSE,"INTRAN96";#N/A,#N/A,FALSE,"NAA9697";#N/A,#N/A,FALSE,"ECWEBB";#N/A,#N/A,FALSE,"MFT96";#N/A,#N/A,FALSE,"CTrecon"}</definedName>
    <definedName name="fgfd_2_4" hidden="1">{#N/A,#N/A,FALSE,"TMCOMP96";#N/A,#N/A,FALSE,"MAT96";#N/A,#N/A,FALSE,"FANDA96";#N/A,#N/A,FALSE,"INTRAN96";#N/A,#N/A,FALSE,"NAA9697";#N/A,#N/A,FALSE,"ECWEBB";#N/A,#N/A,FALSE,"MFT96";#N/A,#N/A,FALSE,"CTrecon"}</definedName>
    <definedName name="fgfd_2_5" hidden="1">{#N/A,#N/A,FALSE,"TMCOMP96";#N/A,#N/A,FALSE,"MAT96";#N/A,#N/A,FALSE,"FANDA96";#N/A,#N/A,FALSE,"INTRAN96";#N/A,#N/A,FALSE,"NAA9697";#N/A,#N/A,FALSE,"ECWEBB";#N/A,#N/A,FALSE,"MFT96";#N/A,#N/A,FALSE,"CTrecon"}</definedName>
    <definedName name="fgfd_3" hidden="1">{#N/A,#N/A,FALSE,"TMCOMP96";#N/A,#N/A,FALSE,"MAT96";#N/A,#N/A,FALSE,"FANDA96";#N/A,#N/A,FALSE,"INTRAN96";#N/A,#N/A,FALSE,"NAA9697";#N/A,#N/A,FALSE,"ECWEBB";#N/A,#N/A,FALSE,"MFT96";#N/A,#N/A,FALSE,"CTrecon"}</definedName>
    <definedName name="fgfd_3_1" hidden="1">{#N/A,#N/A,FALSE,"TMCOMP96";#N/A,#N/A,FALSE,"MAT96";#N/A,#N/A,FALSE,"FANDA96";#N/A,#N/A,FALSE,"INTRAN96";#N/A,#N/A,FALSE,"NAA9697";#N/A,#N/A,FALSE,"ECWEBB";#N/A,#N/A,FALSE,"MFT96";#N/A,#N/A,FALSE,"CTrecon"}</definedName>
    <definedName name="fgfd_3_1_1" hidden="1">{#N/A,#N/A,FALSE,"TMCOMP96";#N/A,#N/A,FALSE,"MAT96";#N/A,#N/A,FALSE,"FANDA96";#N/A,#N/A,FALSE,"INTRAN96";#N/A,#N/A,FALSE,"NAA9697";#N/A,#N/A,FALSE,"ECWEBB";#N/A,#N/A,FALSE,"MFT96";#N/A,#N/A,FALSE,"CTrecon"}</definedName>
    <definedName name="fgfd_3_1_1_1" hidden="1">{#N/A,#N/A,FALSE,"TMCOMP96";#N/A,#N/A,FALSE,"MAT96";#N/A,#N/A,FALSE,"FANDA96";#N/A,#N/A,FALSE,"INTRAN96";#N/A,#N/A,FALSE,"NAA9697";#N/A,#N/A,FALSE,"ECWEBB";#N/A,#N/A,FALSE,"MFT96";#N/A,#N/A,FALSE,"CTrecon"}</definedName>
    <definedName name="fgfd_3_1_1_2" hidden="1">{#N/A,#N/A,FALSE,"TMCOMP96";#N/A,#N/A,FALSE,"MAT96";#N/A,#N/A,FALSE,"FANDA96";#N/A,#N/A,FALSE,"INTRAN96";#N/A,#N/A,FALSE,"NAA9697";#N/A,#N/A,FALSE,"ECWEBB";#N/A,#N/A,FALSE,"MFT96";#N/A,#N/A,FALSE,"CTrecon"}</definedName>
    <definedName name="fgfd_3_1_2" hidden="1">{#N/A,#N/A,FALSE,"TMCOMP96";#N/A,#N/A,FALSE,"MAT96";#N/A,#N/A,FALSE,"FANDA96";#N/A,#N/A,FALSE,"INTRAN96";#N/A,#N/A,FALSE,"NAA9697";#N/A,#N/A,FALSE,"ECWEBB";#N/A,#N/A,FALSE,"MFT96";#N/A,#N/A,FALSE,"CTrecon"}</definedName>
    <definedName name="fgfd_3_1_3" hidden="1">{#N/A,#N/A,FALSE,"TMCOMP96";#N/A,#N/A,FALSE,"MAT96";#N/A,#N/A,FALSE,"FANDA96";#N/A,#N/A,FALSE,"INTRAN96";#N/A,#N/A,FALSE,"NAA9697";#N/A,#N/A,FALSE,"ECWEBB";#N/A,#N/A,FALSE,"MFT96";#N/A,#N/A,FALSE,"CTrecon"}</definedName>
    <definedName name="fgfd_3_1_4" hidden="1">{#N/A,#N/A,FALSE,"TMCOMP96";#N/A,#N/A,FALSE,"MAT96";#N/A,#N/A,FALSE,"FANDA96";#N/A,#N/A,FALSE,"INTRAN96";#N/A,#N/A,FALSE,"NAA9697";#N/A,#N/A,FALSE,"ECWEBB";#N/A,#N/A,FALSE,"MFT96";#N/A,#N/A,FALSE,"CTrecon"}</definedName>
    <definedName name="fgfd_3_1_5" hidden="1">{#N/A,#N/A,FALSE,"TMCOMP96";#N/A,#N/A,FALSE,"MAT96";#N/A,#N/A,FALSE,"FANDA96";#N/A,#N/A,FALSE,"INTRAN96";#N/A,#N/A,FALSE,"NAA9697";#N/A,#N/A,FALSE,"ECWEBB";#N/A,#N/A,FALSE,"MFT96";#N/A,#N/A,FALSE,"CTrecon"}</definedName>
    <definedName name="fgfd_3_2" hidden="1">{#N/A,#N/A,FALSE,"TMCOMP96";#N/A,#N/A,FALSE,"MAT96";#N/A,#N/A,FALSE,"FANDA96";#N/A,#N/A,FALSE,"INTRAN96";#N/A,#N/A,FALSE,"NAA9697";#N/A,#N/A,FALSE,"ECWEBB";#N/A,#N/A,FALSE,"MFT96";#N/A,#N/A,FALSE,"CTrecon"}</definedName>
    <definedName name="fgfd_3_3" hidden="1">{#N/A,#N/A,FALSE,"TMCOMP96";#N/A,#N/A,FALSE,"MAT96";#N/A,#N/A,FALSE,"FANDA96";#N/A,#N/A,FALSE,"INTRAN96";#N/A,#N/A,FALSE,"NAA9697";#N/A,#N/A,FALSE,"ECWEBB";#N/A,#N/A,FALSE,"MFT96";#N/A,#N/A,FALSE,"CTrecon"}</definedName>
    <definedName name="fgfd_3_4" hidden="1">{#N/A,#N/A,FALSE,"TMCOMP96";#N/A,#N/A,FALSE,"MAT96";#N/A,#N/A,FALSE,"FANDA96";#N/A,#N/A,FALSE,"INTRAN96";#N/A,#N/A,FALSE,"NAA9697";#N/A,#N/A,FALSE,"ECWEBB";#N/A,#N/A,FALSE,"MFT96";#N/A,#N/A,FALSE,"CTrecon"}</definedName>
    <definedName name="fgfd_3_5" hidden="1">{#N/A,#N/A,FALSE,"TMCOMP96";#N/A,#N/A,FALSE,"MAT96";#N/A,#N/A,FALSE,"FANDA96";#N/A,#N/A,FALSE,"INTRAN96";#N/A,#N/A,FALSE,"NAA9697";#N/A,#N/A,FALSE,"ECWEBB";#N/A,#N/A,FALSE,"MFT96";#N/A,#N/A,FALSE,"CTrecon"}</definedName>
    <definedName name="fgfd_4" hidden="1">{#N/A,#N/A,FALSE,"TMCOMP96";#N/A,#N/A,FALSE,"MAT96";#N/A,#N/A,FALSE,"FANDA96";#N/A,#N/A,FALSE,"INTRAN96";#N/A,#N/A,FALSE,"NAA9697";#N/A,#N/A,FALSE,"ECWEBB";#N/A,#N/A,FALSE,"MFT96";#N/A,#N/A,FALSE,"CTrecon"}</definedName>
    <definedName name="fgfd_4_1" hidden="1">{#N/A,#N/A,FALSE,"TMCOMP96";#N/A,#N/A,FALSE,"MAT96";#N/A,#N/A,FALSE,"FANDA96";#N/A,#N/A,FALSE,"INTRAN96";#N/A,#N/A,FALSE,"NAA9697";#N/A,#N/A,FALSE,"ECWEBB";#N/A,#N/A,FALSE,"MFT96";#N/A,#N/A,FALSE,"CTrecon"}</definedName>
    <definedName name="fgfd_4_1_1" hidden="1">{#N/A,#N/A,FALSE,"TMCOMP96";#N/A,#N/A,FALSE,"MAT96";#N/A,#N/A,FALSE,"FANDA96";#N/A,#N/A,FALSE,"INTRAN96";#N/A,#N/A,FALSE,"NAA9697";#N/A,#N/A,FALSE,"ECWEBB";#N/A,#N/A,FALSE,"MFT96";#N/A,#N/A,FALSE,"CTrecon"}</definedName>
    <definedName name="fgfd_4_1_1_1" hidden="1">{#N/A,#N/A,FALSE,"TMCOMP96";#N/A,#N/A,FALSE,"MAT96";#N/A,#N/A,FALSE,"FANDA96";#N/A,#N/A,FALSE,"INTRAN96";#N/A,#N/A,FALSE,"NAA9697";#N/A,#N/A,FALSE,"ECWEBB";#N/A,#N/A,FALSE,"MFT96";#N/A,#N/A,FALSE,"CTrecon"}</definedName>
    <definedName name="fgfd_4_1_1_2" hidden="1">{#N/A,#N/A,FALSE,"TMCOMP96";#N/A,#N/A,FALSE,"MAT96";#N/A,#N/A,FALSE,"FANDA96";#N/A,#N/A,FALSE,"INTRAN96";#N/A,#N/A,FALSE,"NAA9697";#N/A,#N/A,FALSE,"ECWEBB";#N/A,#N/A,FALSE,"MFT96";#N/A,#N/A,FALSE,"CTrecon"}</definedName>
    <definedName name="fgfd_4_1_2" hidden="1">{#N/A,#N/A,FALSE,"TMCOMP96";#N/A,#N/A,FALSE,"MAT96";#N/A,#N/A,FALSE,"FANDA96";#N/A,#N/A,FALSE,"INTRAN96";#N/A,#N/A,FALSE,"NAA9697";#N/A,#N/A,FALSE,"ECWEBB";#N/A,#N/A,FALSE,"MFT96";#N/A,#N/A,FALSE,"CTrecon"}</definedName>
    <definedName name="fgfd_4_1_3" hidden="1">{#N/A,#N/A,FALSE,"TMCOMP96";#N/A,#N/A,FALSE,"MAT96";#N/A,#N/A,FALSE,"FANDA96";#N/A,#N/A,FALSE,"INTRAN96";#N/A,#N/A,FALSE,"NAA9697";#N/A,#N/A,FALSE,"ECWEBB";#N/A,#N/A,FALSE,"MFT96";#N/A,#N/A,FALSE,"CTrecon"}</definedName>
    <definedName name="fgfd_4_1_4" hidden="1">{#N/A,#N/A,FALSE,"TMCOMP96";#N/A,#N/A,FALSE,"MAT96";#N/A,#N/A,FALSE,"FANDA96";#N/A,#N/A,FALSE,"INTRAN96";#N/A,#N/A,FALSE,"NAA9697";#N/A,#N/A,FALSE,"ECWEBB";#N/A,#N/A,FALSE,"MFT96";#N/A,#N/A,FALSE,"CTrecon"}</definedName>
    <definedName name="fgfd_4_1_5" hidden="1">{#N/A,#N/A,FALSE,"TMCOMP96";#N/A,#N/A,FALSE,"MAT96";#N/A,#N/A,FALSE,"FANDA96";#N/A,#N/A,FALSE,"INTRAN96";#N/A,#N/A,FALSE,"NAA9697";#N/A,#N/A,FALSE,"ECWEBB";#N/A,#N/A,FALSE,"MFT96";#N/A,#N/A,FALSE,"CTrecon"}</definedName>
    <definedName name="fgfd_4_2" hidden="1">{#N/A,#N/A,FALSE,"TMCOMP96";#N/A,#N/A,FALSE,"MAT96";#N/A,#N/A,FALSE,"FANDA96";#N/A,#N/A,FALSE,"INTRAN96";#N/A,#N/A,FALSE,"NAA9697";#N/A,#N/A,FALSE,"ECWEBB";#N/A,#N/A,FALSE,"MFT96";#N/A,#N/A,FALSE,"CTrecon"}</definedName>
    <definedName name="fgfd_4_3" hidden="1">{#N/A,#N/A,FALSE,"TMCOMP96";#N/A,#N/A,FALSE,"MAT96";#N/A,#N/A,FALSE,"FANDA96";#N/A,#N/A,FALSE,"INTRAN96";#N/A,#N/A,FALSE,"NAA9697";#N/A,#N/A,FALSE,"ECWEBB";#N/A,#N/A,FALSE,"MFT96";#N/A,#N/A,FALSE,"CTrecon"}</definedName>
    <definedName name="fgfd_4_4" hidden="1">{#N/A,#N/A,FALSE,"TMCOMP96";#N/A,#N/A,FALSE,"MAT96";#N/A,#N/A,FALSE,"FANDA96";#N/A,#N/A,FALSE,"INTRAN96";#N/A,#N/A,FALSE,"NAA9697";#N/A,#N/A,FALSE,"ECWEBB";#N/A,#N/A,FALSE,"MFT96";#N/A,#N/A,FALSE,"CTrecon"}</definedName>
    <definedName name="fgfd_4_5" hidden="1">{#N/A,#N/A,FALSE,"TMCOMP96";#N/A,#N/A,FALSE,"MAT96";#N/A,#N/A,FALSE,"FANDA96";#N/A,#N/A,FALSE,"INTRAN96";#N/A,#N/A,FALSE,"NAA9697";#N/A,#N/A,FALSE,"ECWEBB";#N/A,#N/A,FALSE,"MFT96";#N/A,#N/A,FALSE,"CTrecon"}</definedName>
    <definedName name="fgfd_5" hidden="1">{#N/A,#N/A,FALSE,"TMCOMP96";#N/A,#N/A,FALSE,"MAT96";#N/A,#N/A,FALSE,"FANDA96";#N/A,#N/A,FALSE,"INTRAN96";#N/A,#N/A,FALSE,"NAA9697";#N/A,#N/A,FALSE,"ECWEBB";#N/A,#N/A,FALSE,"MFT96";#N/A,#N/A,FALSE,"CTrecon"}</definedName>
    <definedName name="fgfd_5_1" hidden="1">{#N/A,#N/A,FALSE,"TMCOMP96";#N/A,#N/A,FALSE,"MAT96";#N/A,#N/A,FALSE,"FANDA96";#N/A,#N/A,FALSE,"INTRAN96";#N/A,#N/A,FALSE,"NAA9697";#N/A,#N/A,FALSE,"ECWEBB";#N/A,#N/A,FALSE,"MFT96";#N/A,#N/A,FALSE,"CTrecon"}</definedName>
    <definedName name="fgfd_5_1_1" hidden="1">{#N/A,#N/A,FALSE,"TMCOMP96";#N/A,#N/A,FALSE,"MAT96";#N/A,#N/A,FALSE,"FANDA96";#N/A,#N/A,FALSE,"INTRAN96";#N/A,#N/A,FALSE,"NAA9697";#N/A,#N/A,FALSE,"ECWEBB";#N/A,#N/A,FALSE,"MFT96";#N/A,#N/A,FALSE,"CTrecon"}</definedName>
    <definedName name="fgfd_5_1_1_1" hidden="1">{#N/A,#N/A,FALSE,"TMCOMP96";#N/A,#N/A,FALSE,"MAT96";#N/A,#N/A,FALSE,"FANDA96";#N/A,#N/A,FALSE,"INTRAN96";#N/A,#N/A,FALSE,"NAA9697";#N/A,#N/A,FALSE,"ECWEBB";#N/A,#N/A,FALSE,"MFT96";#N/A,#N/A,FALSE,"CTrecon"}</definedName>
    <definedName name="fgfd_5_1_1_2" hidden="1">{#N/A,#N/A,FALSE,"TMCOMP96";#N/A,#N/A,FALSE,"MAT96";#N/A,#N/A,FALSE,"FANDA96";#N/A,#N/A,FALSE,"INTRAN96";#N/A,#N/A,FALSE,"NAA9697";#N/A,#N/A,FALSE,"ECWEBB";#N/A,#N/A,FALSE,"MFT96";#N/A,#N/A,FALSE,"CTrecon"}</definedName>
    <definedName name="fgfd_5_1_2" hidden="1">{#N/A,#N/A,FALSE,"TMCOMP96";#N/A,#N/A,FALSE,"MAT96";#N/A,#N/A,FALSE,"FANDA96";#N/A,#N/A,FALSE,"INTRAN96";#N/A,#N/A,FALSE,"NAA9697";#N/A,#N/A,FALSE,"ECWEBB";#N/A,#N/A,FALSE,"MFT96";#N/A,#N/A,FALSE,"CTrecon"}</definedName>
    <definedName name="fgfd_5_1_3" hidden="1">{#N/A,#N/A,FALSE,"TMCOMP96";#N/A,#N/A,FALSE,"MAT96";#N/A,#N/A,FALSE,"FANDA96";#N/A,#N/A,FALSE,"INTRAN96";#N/A,#N/A,FALSE,"NAA9697";#N/A,#N/A,FALSE,"ECWEBB";#N/A,#N/A,FALSE,"MFT96";#N/A,#N/A,FALSE,"CTrecon"}</definedName>
    <definedName name="fgfd_5_1_4" hidden="1">{#N/A,#N/A,FALSE,"TMCOMP96";#N/A,#N/A,FALSE,"MAT96";#N/A,#N/A,FALSE,"FANDA96";#N/A,#N/A,FALSE,"INTRAN96";#N/A,#N/A,FALSE,"NAA9697";#N/A,#N/A,FALSE,"ECWEBB";#N/A,#N/A,FALSE,"MFT96";#N/A,#N/A,FALSE,"CTrecon"}</definedName>
    <definedName name="fgfd_5_1_5" hidden="1">{#N/A,#N/A,FALSE,"TMCOMP96";#N/A,#N/A,FALSE,"MAT96";#N/A,#N/A,FALSE,"FANDA96";#N/A,#N/A,FALSE,"INTRAN96";#N/A,#N/A,FALSE,"NAA9697";#N/A,#N/A,FALSE,"ECWEBB";#N/A,#N/A,FALSE,"MFT96";#N/A,#N/A,FALSE,"CTrecon"}</definedName>
    <definedName name="fgfd_5_2" hidden="1">{#N/A,#N/A,FALSE,"TMCOMP96";#N/A,#N/A,FALSE,"MAT96";#N/A,#N/A,FALSE,"FANDA96";#N/A,#N/A,FALSE,"INTRAN96";#N/A,#N/A,FALSE,"NAA9697";#N/A,#N/A,FALSE,"ECWEBB";#N/A,#N/A,FALSE,"MFT96";#N/A,#N/A,FALSE,"CTrecon"}</definedName>
    <definedName name="fgfd_5_3" hidden="1">{#N/A,#N/A,FALSE,"TMCOMP96";#N/A,#N/A,FALSE,"MAT96";#N/A,#N/A,FALSE,"FANDA96";#N/A,#N/A,FALSE,"INTRAN96";#N/A,#N/A,FALSE,"NAA9697";#N/A,#N/A,FALSE,"ECWEBB";#N/A,#N/A,FALSE,"MFT96";#N/A,#N/A,FALSE,"CTrecon"}</definedName>
    <definedName name="fgfd_5_4" hidden="1">{#N/A,#N/A,FALSE,"TMCOMP96";#N/A,#N/A,FALSE,"MAT96";#N/A,#N/A,FALSE,"FANDA96";#N/A,#N/A,FALSE,"INTRAN96";#N/A,#N/A,FALSE,"NAA9697";#N/A,#N/A,FALSE,"ECWEBB";#N/A,#N/A,FALSE,"MFT96";#N/A,#N/A,FALSE,"CTrecon"}</definedName>
    <definedName name="fgfd_5_5" hidden="1">{#N/A,#N/A,FALSE,"TMCOMP96";#N/A,#N/A,FALSE,"MAT96";#N/A,#N/A,FALSE,"FANDA96";#N/A,#N/A,FALSE,"INTRAN96";#N/A,#N/A,FALSE,"NAA9697";#N/A,#N/A,FALSE,"ECWEBB";#N/A,#N/A,FALSE,"MFT96";#N/A,#N/A,FALSE,"CTrecon"}</definedName>
    <definedName name="fgg" hidden="1">{#N/A,#N/A,FALSE,"TMCOMP96";#N/A,#N/A,FALSE,"MAT96";#N/A,#N/A,FALSE,"FANDA96";#N/A,#N/A,FALSE,"INTRAN96";#N/A,#N/A,FALSE,"NAA9697";#N/A,#N/A,FALSE,"ECWEBB";#N/A,#N/A,FALSE,"MFT96";#N/A,#N/A,FALSE,"CTrecon"}</definedName>
    <definedName name="fghfgh" hidden="1">{#N/A,#N/A,FALSE,"TMCOMP96";#N/A,#N/A,FALSE,"MAT96";#N/A,#N/A,FALSE,"FANDA96";#N/A,#N/A,FALSE,"INTRAN96";#N/A,#N/A,FALSE,"NAA9697";#N/A,#N/A,FALSE,"ECWEBB";#N/A,#N/A,FALSE,"MFT96";#N/A,#N/A,FALSE,"CTrecon"}</definedName>
    <definedName name="fghfgh_1" hidden="1">{#N/A,#N/A,FALSE,"TMCOMP96";#N/A,#N/A,FALSE,"MAT96";#N/A,#N/A,FALSE,"FANDA96";#N/A,#N/A,FALSE,"INTRAN96";#N/A,#N/A,FALSE,"NAA9697";#N/A,#N/A,FALSE,"ECWEBB";#N/A,#N/A,FALSE,"MFT96";#N/A,#N/A,FALSE,"CTrecon"}</definedName>
    <definedName name="fghfgh_1_1" hidden="1">{#N/A,#N/A,FALSE,"TMCOMP96";#N/A,#N/A,FALSE,"MAT96";#N/A,#N/A,FALSE,"FANDA96";#N/A,#N/A,FALSE,"INTRAN96";#N/A,#N/A,FALSE,"NAA9697";#N/A,#N/A,FALSE,"ECWEBB";#N/A,#N/A,FALSE,"MFT96";#N/A,#N/A,FALSE,"CTrecon"}</definedName>
    <definedName name="fghfgh_1_1_1" hidden="1">{#N/A,#N/A,FALSE,"TMCOMP96";#N/A,#N/A,FALSE,"MAT96";#N/A,#N/A,FALSE,"FANDA96";#N/A,#N/A,FALSE,"INTRAN96";#N/A,#N/A,FALSE,"NAA9697";#N/A,#N/A,FALSE,"ECWEBB";#N/A,#N/A,FALSE,"MFT96";#N/A,#N/A,FALSE,"CTrecon"}</definedName>
    <definedName name="fghfgh_1_1_1_1" hidden="1">{#N/A,#N/A,FALSE,"TMCOMP96";#N/A,#N/A,FALSE,"MAT96";#N/A,#N/A,FALSE,"FANDA96";#N/A,#N/A,FALSE,"INTRAN96";#N/A,#N/A,FALSE,"NAA9697";#N/A,#N/A,FALSE,"ECWEBB";#N/A,#N/A,FALSE,"MFT96";#N/A,#N/A,FALSE,"CTrecon"}</definedName>
    <definedName name="fghfgh_1_1_1_1_1" hidden="1">{#N/A,#N/A,FALSE,"TMCOMP96";#N/A,#N/A,FALSE,"MAT96";#N/A,#N/A,FALSE,"FANDA96";#N/A,#N/A,FALSE,"INTRAN96";#N/A,#N/A,FALSE,"NAA9697";#N/A,#N/A,FALSE,"ECWEBB";#N/A,#N/A,FALSE,"MFT96";#N/A,#N/A,FALSE,"CTrecon"}</definedName>
    <definedName name="fghfgh_1_1_1_1_2" hidden="1">{#N/A,#N/A,FALSE,"TMCOMP96";#N/A,#N/A,FALSE,"MAT96";#N/A,#N/A,FALSE,"FANDA96";#N/A,#N/A,FALSE,"INTRAN96";#N/A,#N/A,FALSE,"NAA9697";#N/A,#N/A,FALSE,"ECWEBB";#N/A,#N/A,FALSE,"MFT96";#N/A,#N/A,FALSE,"CTrecon"}</definedName>
    <definedName name="fghfgh_1_1_1_2" hidden="1">{#N/A,#N/A,FALSE,"TMCOMP96";#N/A,#N/A,FALSE,"MAT96";#N/A,#N/A,FALSE,"FANDA96";#N/A,#N/A,FALSE,"INTRAN96";#N/A,#N/A,FALSE,"NAA9697";#N/A,#N/A,FALSE,"ECWEBB";#N/A,#N/A,FALSE,"MFT96";#N/A,#N/A,FALSE,"CTrecon"}</definedName>
    <definedName name="fghfgh_1_1_1_3" hidden="1">{#N/A,#N/A,FALSE,"TMCOMP96";#N/A,#N/A,FALSE,"MAT96";#N/A,#N/A,FALSE,"FANDA96";#N/A,#N/A,FALSE,"INTRAN96";#N/A,#N/A,FALSE,"NAA9697";#N/A,#N/A,FALSE,"ECWEBB";#N/A,#N/A,FALSE,"MFT96";#N/A,#N/A,FALSE,"CTrecon"}</definedName>
    <definedName name="fghfgh_1_1_1_4" hidden="1">{#N/A,#N/A,FALSE,"TMCOMP96";#N/A,#N/A,FALSE,"MAT96";#N/A,#N/A,FALSE,"FANDA96";#N/A,#N/A,FALSE,"INTRAN96";#N/A,#N/A,FALSE,"NAA9697";#N/A,#N/A,FALSE,"ECWEBB";#N/A,#N/A,FALSE,"MFT96";#N/A,#N/A,FALSE,"CTrecon"}</definedName>
    <definedName name="fghfgh_1_1_1_5" hidden="1">{#N/A,#N/A,FALSE,"TMCOMP96";#N/A,#N/A,FALSE,"MAT96";#N/A,#N/A,FALSE,"FANDA96";#N/A,#N/A,FALSE,"INTRAN96";#N/A,#N/A,FALSE,"NAA9697";#N/A,#N/A,FALSE,"ECWEBB";#N/A,#N/A,FALSE,"MFT96";#N/A,#N/A,FALSE,"CTrecon"}</definedName>
    <definedName name="fghfgh_1_1_2" hidden="1">{#N/A,#N/A,FALSE,"TMCOMP96";#N/A,#N/A,FALSE,"MAT96";#N/A,#N/A,FALSE,"FANDA96";#N/A,#N/A,FALSE,"INTRAN96";#N/A,#N/A,FALSE,"NAA9697";#N/A,#N/A,FALSE,"ECWEBB";#N/A,#N/A,FALSE,"MFT96";#N/A,#N/A,FALSE,"CTrecon"}</definedName>
    <definedName name="fghfgh_1_1_3" hidden="1">{#N/A,#N/A,FALSE,"TMCOMP96";#N/A,#N/A,FALSE,"MAT96";#N/A,#N/A,FALSE,"FANDA96";#N/A,#N/A,FALSE,"INTRAN96";#N/A,#N/A,FALSE,"NAA9697";#N/A,#N/A,FALSE,"ECWEBB";#N/A,#N/A,FALSE,"MFT96";#N/A,#N/A,FALSE,"CTrecon"}</definedName>
    <definedName name="fghfgh_1_1_4" hidden="1">{#N/A,#N/A,FALSE,"TMCOMP96";#N/A,#N/A,FALSE,"MAT96";#N/A,#N/A,FALSE,"FANDA96";#N/A,#N/A,FALSE,"INTRAN96";#N/A,#N/A,FALSE,"NAA9697";#N/A,#N/A,FALSE,"ECWEBB";#N/A,#N/A,FALSE,"MFT96";#N/A,#N/A,FALSE,"CTrecon"}</definedName>
    <definedName name="fghfgh_1_1_5" hidden="1">{#N/A,#N/A,FALSE,"TMCOMP96";#N/A,#N/A,FALSE,"MAT96";#N/A,#N/A,FALSE,"FANDA96";#N/A,#N/A,FALSE,"INTRAN96";#N/A,#N/A,FALSE,"NAA9697";#N/A,#N/A,FALSE,"ECWEBB";#N/A,#N/A,FALSE,"MFT96";#N/A,#N/A,FALSE,"CTrecon"}</definedName>
    <definedName name="fghfgh_1_2" hidden="1">{#N/A,#N/A,FALSE,"TMCOMP96";#N/A,#N/A,FALSE,"MAT96";#N/A,#N/A,FALSE,"FANDA96";#N/A,#N/A,FALSE,"INTRAN96";#N/A,#N/A,FALSE,"NAA9697";#N/A,#N/A,FALSE,"ECWEBB";#N/A,#N/A,FALSE,"MFT96";#N/A,#N/A,FALSE,"CTrecon"}</definedName>
    <definedName name="fghfgh_1_2_1" hidden="1">{#N/A,#N/A,FALSE,"TMCOMP96";#N/A,#N/A,FALSE,"MAT96";#N/A,#N/A,FALSE,"FANDA96";#N/A,#N/A,FALSE,"INTRAN96";#N/A,#N/A,FALSE,"NAA9697";#N/A,#N/A,FALSE,"ECWEBB";#N/A,#N/A,FALSE,"MFT96";#N/A,#N/A,FALSE,"CTrecon"}</definedName>
    <definedName name="fghfgh_1_2_1_1" hidden="1">{#N/A,#N/A,FALSE,"TMCOMP96";#N/A,#N/A,FALSE,"MAT96";#N/A,#N/A,FALSE,"FANDA96";#N/A,#N/A,FALSE,"INTRAN96";#N/A,#N/A,FALSE,"NAA9697";#N/A,#N/A,FALSE,"ECWEBB";#N/A,#N/A,FALSE,"MFT96";#N/A,#N/A,FALSE,"CTrecon"}</definedName>
    <definedName name="fghfgh_1_2_1_1_1" hidden="1">{#N/A,#N/A,FALSE,"TMCOMP96";#N/A,#N/A,FALSE,"MAT96";#N/A,#N/A,FALSE,"FANDA96";#N/A,#N/A,FALSE,"INTRAN96";#N/A,#N/A,FALSE,"NAA9697";#N/A,#N/A,FALSE,"ECWEBB";#N/A,#N/A,FALSE,"MFT96";#N/A,#N/A,FALSE,"CTrecon"}</definedName>
    <definedName name="fghfgh_1_2_1_1_2" hidden="1">{#N/A,#N/A,FALSE,"TMCOMP96";#N/A,#N/A,FALSE,"MAT96";#N/A,#N/A,FALSE,"FANDA96";#N/A,#N/A,FALSE,"INTRAN96";#N/A,#N/A,FALSE,"NAA9697";#N/A,#N/A,FALSE,"ECWEBB";#N/A,#N/A,FALSE,"MFT96";#N/A,#N/A,FALSE,"CTrecon"}</definedName>
    <definedName name="fghfgh_1_2_1_2" hidden="1">{#N/A,#N/A,FALSE,"TMCOMP96";#N/A,#N/A,FALSE,"MAT96";#N/A,#N/A,FALSE,"FANDA96";#N/A,#N/A,FALSE,"INTRAN96";#N/A,#N/A,FALSE,"NAA9697";#N/A,#N/A,FALSE,"ECWEBB";#N/A,#N/A,FALSE,"MFT96";#N/A,#N/A,FALSE,"CTrecon"}</definedName>
    <definedName name="fghfgh_1_2_1_3" hidden="1">{#N/A,#N/A,FALSE,"TMCOMP96";#N/A,#N/A,FALSE,"MAT96";#N/A,#N/A,FALSE,"FANDA96";#N/A,#N/A,FALSE,"INTRAN96";#N/A,#N/A,FALSE,"NAA9697";#N/A,#N/A,FALSE,"ECWEBB";#N/A,#N/A,FALSE,"MFT96";#N/A,#N/A,FALSE,"CTrecon"}</definedName>
    <definedName name="fghfgh_1_2_1_4" hidden="1">{#N/A,#N/A,FALSE,"TMCOMP96";#N/A,#N/A,FALSE,"MAT96";#N/A,#N/A,FALSE,"FANDA96";#N/A,#N/A,FALSE,"INTRAN96";#N/A,#N/A,FALSE,"NAA9697";#N/A,#N/A,FALSE,"ECWEBB";#N/A,#N/A,FALSE,"MFT96";#N/A,#N/A,FALSE,"CTrecon"}</definedName>
    <definedName name="fghfgh_1_2_1_5" hidden="1">{#N/A,#N/A,FALSE,"TMCOMP96";#N/A,#N/A,FALSE,"MAT96";#N/A,#N/A,FALSE,"FANDA96";#N/A,#N/A,FALSE,"INTRAN96";#N/A,#N/A,FALSE,"NAA9697";#N/A,#N/A,FALSE,"ECWEBB";#N/A,#N/A,FALSE,"MFT96";#N/A,#N/A,FALSE,"CTrecon"}</definedName>
    <definedName name="fghfgh_1_2_2" hidden="1">{#N/A,#N/A,FALSE,"TMCOMP96";#N/A,#N/A,FALSE,"MAT96";#N/A,#N/A,FALSE,"FANDA96";#N/A,#N/A,FALSE,"INTRAN96";#N/A,#N/A,FALSE,"NAA9697";#N/A,#N/A,FALSE,"ECWEBB";#N/A,#N/A,FALSE,"MFT96";#N/A,#N/A,FALSE,"CTrecon"}</definedName>
    <definedName name="fghfgh_1_2_3" hidden="1">{#N/A,#N/A,FALSE,"TMCOMP96";#N/A,#N/A,FALSE,"MAT96";#N/A,#N/A,FALSE,"FANDA96";#N/A,#N/A,FALSE,"INTRAN96";#N/A,#N/A,FALSE,"NAA9697";#N/A,#N/A,FALSE,"ECWEBB";#N/A,#N/A,FALSE,"MFT96";#N/A,#N/A,FALSE,"CTrecon"}</definedName>
    <definedName name="fghfgh_1_2_4" hidden="1">{#N/A,#N/A,FALSE,"TMCOMP96";#N/A,#N/A,FALSE,"MAT96";#N/A,#N/A,FALSE,"FANDA96";#N/A,#N/A,FALSE,"INTRAN96";#N/A,#N/A,FALSE,"NAA9697";#N/A,#N/A,FALSE,"ECWEBB";#N/A,#N/A,FALSE,"MFT96";#N/A,#N/A,FALSE,"CTrecon"}</definedName>
    <definedName name="fghfgh_1_2_5" hidden="1">{#N/A,#N/A,FALSE,"TMCOMP96";#N/A,#N/A,FALSE,"MAT96";#N/A,#N/A,FALSE,"FANDA96";#N/A,#N/A,FALSE,"INTRAN96";#N/A,#N/A,FALSE,"NAA9697";#N/A,#N/A,FALSE,"ECWEBB";#N/A,#N/A,FALSE,"MFT96";#N/A,#N/A,FALSE,"CTrecon"}</definedName>
    <definedName name="fghfgh_1_3" hidden="1">{#N/A,#N/A,FALSE,"TMCOMP96";#N/A,#N/A,FALSE,"MAT96";#N/A,#N/A,FALSE,"FANDA96";#N/A,#N/A,FALSE,"INTRAN96";#N/A,#N/A,FALSE,"NAA9697";#N/A,#N/A,FALSE,"ECWEBB";#N/A,#N/A,FALSE,"MFT96";#N/A,#N/A,FALSE,"CTrecon"}</definedName>
    <definedName name="fghfgh_1_3_1" hidden="1">{#N/A,#N/A,FALSE,"TMCOMP96";#N/A,#N/A,FALSE,"MAT96";#N/A,#N/A,FALSE,"FANDA96";#N/A,#N/A,FALSE,"INTRAN96";#N/A,#N/A,FALSE,"NAA9697";#N/A,#N/A,FALSE,"ECWEBB";#N/A,#N/A,FALSE,"MFT96";#N/A,#N/A,FALSE,"CTrecon"}</definedName>
    <definedName name="fghfgh_1_3_1_1" hidden="1">{#N/A,#N/A,FALSE,"TMCOMP96";#N/A,#N/A,FALSE,"MAT96";#N/A,#N/A,FALSE,"FANDA96";#N/A,#N/A,FALSE,"INTRAN96";#N/A,#N/A,FALSE,"NAA9697";#N/A,#N/A,FALSE,"ECWEBB";#N/A,#N/A,FALSE,"MFT96";#N/A,#N/A,FALSE,"CTrecon"}</definedName>
    <definedName name="fghfgh_1_3_1_1_1" hidden="1">{#N/A,#N/A,FALSE,"TMCOMP96";#N/A,#N/A,FALSE,"MAT96";#N/A,#N/A,FALSE,"FANDA96";#N/A,#N/A,FALSE,"INTRAN96";#N/A,#N/A,FALSE,"NAA9697";#N/A,#N/A,FALSE,"ECWEBB";#N/A,#N/A,FALSE,"MFT96";#N/A,#N/A,FALSE,"CTrecon"}</definedName>
    <definedName name="fghfgh_1_3_1_1_2" hidden="1">{#N/A,#N/A,FALSE,"TMCOMP96";#N/A,#N/A,FALSE,"MAT96";#N/A,#N/A,FALSE,"FANDA96";#N/A,#N/A,FALSE,"INTRAN96";#N/A,#N/A,FALSE,"NAA9697";#N/A,#N/A,FALSE,"ECWEBB";#N/A,#N/A,FALSE,"MFT96";#N/A,#N/A,FALSE,"CTrecon"}</definedName>
    <definedName name="fghfgh_1_3_1_2" hidden="1">{#N/A,#N/A,FALSE,"TMCOMP96";#N/A,#N/A,FALSE,"MAT96";#N/A,#N/A,FALSE,"FANDA96";#N/A,#N/A,FALSE,"INTRAN96";#N/A,#N/A,FALSE,"NAA9697";#N/A,#N/A,FALSE,"ECWEBB";#N/A,#N/A,FALSE,"MFT96";#N/A,#N/A,FALSE,"CTrecon"}</definedName>
    <definedName name="fghfgh_1_3_1_3" hidden="1">{#N/A,#N/A,FALSE,"TMCOMP96";#N/A,#N/A,FALSE,"MAT96";#N/A,#N/A,FALSE,"FANDA96";#N/A,#N/A,FALSE,"INTRAN96";#N/A,#N/A,FALSE,"NAA9697";#N/A,#N/A,FALSE,"ECWEBB";#N/A,#N/A,FALSE,"MFT96";#N/A,#N/A,FALSE,"CTrecon"}</definedName>
    <definedName name="fghfgh_1_3_1_4" hidden="1">{#N/A,#N/A,FALSE,"TMCOMP96";#N/A,#N/A,FALSE,"MAT96";#N/A,#N/A,FALSE,"FANDA96";#N/A,#N/A,FALSE,"INTRAN96";#N/A,#N/A,FALSE,"NAA9697";#N/A,#N/A,FALSE,"ECWEBB";#N/A,#N/A,FALSE,"MFT96";#N/A,#N/A,FALSE,"CTrecon"}</definedName>
    <definedName name="fghfgh_1_3_1_5" hidden="1">{#N/A,#N/A,FALSE,"TMCOMP96";#N/A,#N/A,FALSE,"MAT96";#N/A,#N/A,FALSE,"FANDA96";#N/A,#N/A,FALSE,"INTRAN96";#N/A,#N/A,FALSE,"NAA9697";#N/A,#N/A,FALSE,"ECWEBB";#N/A,#N/A,FALSE,"MFT96";#N/A,#N/A,FALSE,"CTrecon"}</definedName>
    <definedName name="fghfgh_1_3_2" hidden="1">{#N/A,#N/A,FALSE,"TMCOMP96";#N/A,#N/A,FALSE,"MAT96";#N/A,#N/A,FALSE,"FANDA96";#N/A,#N/A,FALSE,"INTRAN96";#N/A,#N/A,FALSE,"NAA9697";#N/A,#N/A,FALSE,"ECWEBB";#N/A,#N/A,FALSE,"MFT96";#N/A,#N/A,FALSE,"CTrecon"}</definedName>
    <definedName name="fghfgh_1_3_3" hidden="1">{#N/A,#N/A,FALSE,"TMCOMP96";#N/A,#N/A,FALSE,"MAT96";#N/A,#N/A,FALSE,"FANDA96";#N/A,#N/A,FALSE,"INTRAN96";#N/A,#N/A,FALSE,"NAA9697";#N/A,#N/A,FALSE,"ECWEBB";#N/A,#N/A,FALSE,"MFT96";#N/A,#N/A,FALSE,"CTrecon"}</definedName>
    <definedName name="fghfgh_1_3_4" hidden="1">{#N/A,#N/A,FALSE,"TMCOMP96";#N/A,#N/A,FALSE,"MAT96";#N/A,#N/A,FALSE,"FANDA96";#N/A,#N/A,FALSE,"INTRAN96";#N/A,#N/A,FALSE,"NAA9697";#N/A,#N/A,FALSE,"ECWEBB";#N/A,#N/A,FALSE,"MFT96";#N/A,#N/A,FALSE,"CTrecon"}</definedName>
    <definedName name="fghfgh_1_3_5" hidden="1">{#N/A,#N/A,FALSE,"TMCOMP96";#N/A,#N/A,FALSE,"MAT96";#N/A,#N/A,FALSE,"FANDA96";#N/A,#N/A,FALSE,"INTRAN96";#N/A,#N/A,FALSE,"NAA9697";#N/A,#N/A,FALSE,"ECWEBB";#N/A,#N/A,FALSE,"MFT96";#N/A,#N/A,FALSE,"CTrecon"}</definedName>
    <definedName name="fghfgh_1_4" hidden="1">{#N/A,#N/A,FALSE,"TMCOMP96";#N/A,#N/A,FALSE,"MAT96";#N/A,#N/A,FALSE,"FANDA96";#N/A,#N/A,FALSE,"INTRAN96";#N/A,#N/A,FALSE,"NAA9697";#N/A,#N/A,FALSE,"ECWEBB";#N/A,#N/A,FALSE,"MFT96";#N/A,#N/A,FALSE,"CTrecon"}</definedName>
    <definedName name="fghfgh_1_4_1" hidden="1">{#N/A,#N/A,FALSE,"TMCOMP96";#N/A,#N/A,FALSE,"MAT96";#N/A,#N/A,FALSE,"FANDA96";#N/A,#N/A,FALSE,"INTRAN96";#N/A,#N/A,FALSE,"NAA9697";#N/A,#N/A,FALSE,"ECWEBB";#N/A,#N/A,FALSE,"MFT96";#N/A,#N/A,FALSE,"CTrecon"}</definedName>
    <definedName name="fghfgh_1_4_1_1" hidden="1">{#N/A,#N/A,FALSE,"TMCOMP96";#N/A,#N/A,FALSE,"MAT96";#N/A,#N/A,FALSE,"FANDA96";#N/A,#N/A,FALSE,"INTRAN96";#N/A,#N/A,FALSE,"NAA9697";#N/A,#N/A,FALSE,"ECWEBB";#N/A,#N/A,FALSE,"MFT96";#N/A,#N/A,FALSE,"CTrecon"}</definedName>
    <definedName name="fghfgh_1_4_1_2" hidden="1">{#N/A,#N/A,FALSE,"TMCOMP96";#N/A,#N/A,FALSE,"MAT96";#N/A,#N/A,FALSE,"FANDA96";#N/A,#N/A,FALSE,"INTRAN96";#N/A,#N/A,FALSE,"NAA9697";#N/A,#N/A,FALSE,"ECWEBB";#N/A,#N/A,FALSE,"MFT96";#N/A,#N/A,FALSE,"CTrecon"}</definedName>
    <definedName name="fghfgh_1_4_1_3" hidden="1">{#N/A,#N/A,FALSE,"TMCOMP96";#N/A,#N/A,FALSE,"MAT96";#N/A,#N/A,FALSE,"FANDA96";#N/A,#N/A,FALSE,"INTRAN96";#N/A,#N/A,FALSE,"NAA9697";#N/A,#N/A,FALSE,"ECWEBB";#N/A,#N/A,FALSE,"MFT96";#N/A,#N/A,FALSE,"CTrecon"}</definedName>
    <definedName name="fghfgh_1_4_1_4" hidden="1">{#N/A,#N/A,FALSE,"TMCOMP96";#N/A,#N/A,FALSE,"MAT96";#N/A,#N/A,FALSE,"FANDA96";#N/A,#N/A,FALSE,"INTRAN96";#N/A,#N/A,FALSE,"NAA9697";#N/A,#N/A,FALSE,"ECWEBB";#N/A,#N/A,FALSE,"MFT96";#N/A,#N/A,FALSE,"CTrecon"}</definedName>
    <definedName name="fghfgh_1_4_1_5" hidden="1">{#N/A,#N/A,FALSE,"TMCOMP96";#N/A,#N/A,FALSE,"MAT96";#N/A,#N/A,FALSE,"FANDA96";#N/A,#N/A,FALSE,"INTRAN96";#N/A,#N/A,FALSE,"NAA9697";#N/A,#N/A,FALSE,"ECWEBB";#N/A,#N/A,FALSE,"MFT96";#N/A,#N/A,FALSE,"CTrecon"}</definedName>
    <definedName name="fghfgh_1_4_2" hidden="1">{#N/A,#N/A,FALSE,"TMCOMP96";#N/A,#N/A,FALSE,"MAT96";#N/A,#N/A,FALSE,"FANDA96";#N/A,#N/A,FALSE,"INTRAN96";#N/A,#N/A,FALSE,"NAA9697";#N/A,#N/A,FALSE,"ECWEBB";#N/A,#N/A,FALSE,"MFT96";#N/A,#N/A,FALSE,"CTrecon"}</definedName>
    <definedName name="fghfgh_1_4_3" hidden="1">{#N/A,#N/A,FALSE,"TMCOMP96";#N/A,#N/A,FALSE,"MAT96";#N/A,#N/A,FALSE,"FANDA96";#N/A,#N/A,FALSE,"INTRAN96";#N/A,#N/A,FALSE,"NAA9697";#N/A,#N/A,FALSE,"ECWEBB";#N/A,#N/A,FALSE,"MFT96";#N/A,#N/A,FALSE,"CTrecon"}</definedName>
    <definedName name="fghfgh_1_4_4" hidden="1">{#N/A,#N/A,FALSE,"TMCOMP96";#N/A,#N/A,FALSE,"MAT96";#N/A,#N/A,FALSE,"FANDA96";#N/A,#N/A,FALSE,"INTRAN96";#N/A,#N/A,FALSE,"NAA9697";#N/A,#N/A,FALSE,"ECWEBB";#N/A,#N/A,FALSE,"MFT96";#N/A,#N/A,FALSE,"CTrecon"}</definedName>
    <definedName name="fghfgh_1_4_5" hidden="1">{#N/A,#N/A,FALSE,"TMCOMP96";#N/A,#N/A,FALSE,"MAT96";#N/A,#N/A,FALSE,"FANDA96";#N/A,#N/A,FALSE,"INTRAN96";#N/A,#N/A,FALSE,"NAA9697";#N/A,#N/A,FALSE,"ECWEBB";#N/A,#N/A,FALSE,"MFT96";#N/A,#N/A,FALSE,"CTrecon"}</definedName>
    <definedName name="fghfgh_1_5" hidden="1">{#N/A,#N/A,FALSE,"TMCOMP96";#N/A,#N/A,FALSE,"MAT96";#N/A,#N/A,FALSE,"FANDA96";#N/A,#N/A,FALSE,"INTRAN96";#N/A,#N/A,FALSE,"NAA9697";#N/A,#N/A,FALSE,"ECWEBB";#N/A,#N/A,FALSE,"MFT96";#N/A,#N/A,FALSE,"CTrecon"}</definedName>
    <definedName name="fghfgh_1_5_1" hidden="1">{#N/A,#N/A,FALSE,"TMCOMP96";#N/A,#N/A,FALSE,"MAT96";#N/A,#N/A,FALSE,"FANDA96";#N/A,#N/A,FALSE,"INTRAN96";#N/A,#N/A,FALSE,"NAA9697";#N/A,#N/A,FALSE,"ECWEBB";#N/A,#N/A,FALSE,"MFT96";#N/A,#N/A,FALSE,"CTrecon"}</definedName>
    <definedName name="fghfgh_1_5_2" hidden="1">{#N/A,#N/A,FALSE,"TMCOMP96";#N/A,#N/A,FALSE,"MAT96";#N/A,#N/A,FALSE,"FANDA96";#N/A,#N/A,FALSE,"INTRAN96";#N/A,#N/A,FALSE,"NAA9697";#N/A,#N/A,FALSE,"ECWEBB";#N/A,#N/A,FALSE,"MFT96";#N/A,#N/A,FALSE,"CTrecon"}</definedName>
    <definedName name="fghfgh_1_5_3" hidden="1">{#N/A,#N/A,FALSE,"TMCOMP96";#N/A,#N/A,FALSE,"MAT96";#N/A,#N/A,FALSE,"FANDA96";#N/A,#N/A,FALSE,"INTRAN96";#N/A,#N/A,FALSE,"NAA9697";#N/A,#N/A,FALSE,"ECWEBB";#N/A,#N/A,FALSE,"MFT96";#N/A,#N/A,FALSE,"CTrecon"}</definedName>
    <definedName name="fghfgh_1_5_4" hidden="1">{#N/A,#N/A,FALSE,"TMCOMP96";#N/A,#N/A,FALSE,"MAT96";#N/A,#N/A,FALSE,"FANDA96";#N/A,#N/A,FALSE,"INTRAN96";#N/A,#N/A,FALSE,"NAA9697";#N/A,#N/A,FALSE,"ECWEBB";#N/A,#N/A,FALSE,"MFT96";#N/A,#N/A,FALSE,"CTrecon"}</definedName>
    <definedName name="fghfgh_1_5_5" hidden="1">{#N/A,#N/A,FALSE,"TMCOMP96";#N/A,#N/A,FALSE,"MAT96";#N/A,#N/A,FALSE,"FANDA96";#N/A,#N/A,FALSE,"INTRAN96";#N/A,#N/A,FALSE,"NAA9697";#N/A,#N/A,FALSE,"ECWEBB";#N/A,#N/A,FALSE,"MFT96";#N/A,#N/A,FALSE,"CTrecon"}</definedName>
    <definedName name="fghfgh_2_1" hidden="1">{#N/A,#N/A,FALSE,"TMCOMP96";#N/A,#N/A,FALSE,"MAT96";#N/A,#N/A,FALSE,"FANDA96";#N/A,#N/A,FALSE,"INTRAN96";#N/A,#N/A,FALSE,"NAA9697";#N/A,#N/A,FALSE,"ECWEBB";#N/A,#N/A,FALSE,"MFT96";#N/A,#N/A,FALSE,"CTrecon"}</definedName>
    <definedName name="fghfgh_2_1_1" hidden="1">{#N/A,#N/A,FALSE,"TMCOMP96";#N/A,#N/A,FALSE,"MAT96";#N/A,#N/A,FALSE,"FANDA96";#N/A,#N/A,FALSE,"INTRAN96";#N/A,#N/A,FALSE,"NAA9697";#N/A,#N/A,FALSE,"ECWEBB";#N/A,#N/A,FALSE,"MFT96";#N/A,#N/A,FALSE,"CTrecon"}</definedName>
    <definedName name="fghfgh_2_1_1_1" hidden="1">{#N/A,#N/A,FALSE,"TMCOMP96";#N/A,#N/A,FALSE,"MAT96";#N/A,#N/A,FALSE,"FANDA96";#N/A,#N/A,FALSE,"INTRAN96";#N/A,#N/A,FALSE,"NAA9697";#N/A,#N/A,FALSE,"ECWEBB";#N/A,#N/A,FALSE,"MFT96";#N/A,#N/A,FALSE,"CTrecon"}</definedName>
    <definedName name="fghfgh_2_1_1_2" hidden="1">{#N/A,#N/A,FALSE,"TMCOMP96";#N/A,#N/A,FALSE,"MAT96";#N/A,#N/A,FALSE,"FANDA96";#N/A,#N/A,FALSE,"INTRAN96";#N/A,#N/A,FALSE,"NAA9697";#N/A,#N/A,FALSE,"ECWEBB";#N/A,#N/A,FALSE,"MFT96";#N/A,#N/A,FALSE,"CTrecon"}</definedName>
    <definedName name="fghfgh_2_1_2" hidden="1">{#N/A,#N/A,FALSE,"TMCOMP96";#N/A,#N/A,FALSE,"MAT96";#N/A,#N/A,FALSE,"FANDA96";#N/A,#N/A,FALSE,"INTRAN96";#N/A,#N/A,FALSE,"NAA9697";#N/A,#N/A,FALSE,"ECWEBB";#N/A,#N/A,FALSE,"MFT96";#N/A,#N/A,FALSE,"CTrecon"}</definedName>
    <definedName name="fghfgh_2_1_3" hidden="1">{#N/A,#N/A,FALSE,"TMCOMP96";#N/A,#N/A,FALSE,"MAT96";#N/A,#N/A,FALSE,"FANDA96";#N/A,#N/A,FALSE,"INTRAN96";#N/A,#N/A,FALSE,"NAA9697";#N/A,#N/A,FALSE,"ECWEBB";#N/A,#N/A,FALSE,"MFT96";#N/A,#N/A,FALSE,"CTrecon"}</definedName>
    <definedName name="fghfgh_2_1_4" hidden="1">{#N/A,#N/A,FALSE,"TMCOMP96";#N/A,#N/A,FALSE,"MAT96";#N/A,#N/A,FALSE,"FANDA96";#N/A,#N/A,FALSE,"INTRAN96";#N/A,#N/A,FALSE,"NAA9697";#N/A,#N/A,FALSE,"ECWEBB";#N/A,#N/A,FALSE,"MFT96";#N/A,#N/A,FALSE,"CTrecon"}</definedName>
    <definedName name="fghfgh_2_1_5" hidden="1">{#N/A,#N/A,FALSE,"TMCOMP96";#N/A,#N/A,FALSE,"MAT96";#N/A,#N/A,FALSE,"FANDA96";#N/A,#N/A,FALSE,"INTRAN96";#N/A,#N/A,FALSE,"NAA9697";#N/A,#N/A,FALSE,"ECWEBB";#N/A,#N/A,FALSE,"MFT96";#N/A,#N/A,FALSE,"CTrecon"}</definedName>
    <definedName name="fghfgh_2_2" hidden="1">{#N/A,#N/A,FALSE,"TMCOMP96";#N/A,#N/A,FALSE,"MAT96";#N/A,#N/A,FALSE,"FANDA96";#N/A,#N/A,FALSE,"INTRAN96";#N/A,#N/A,FALSE,"NAA9697";#N/A,#N/A,FALSE,"ECWEBB";#N/A,#N/A,FALSE,"MFT96";#N/A,#N/A,FALSE,"CTrecon"}</definedName>
    <definedName name="fghfgh_2_3" hidden="1">{#N/A,#N/A,FALSE,"TMCOMP96";#N/A,#N/A,FALSE,"MAT96";#N/A,#N/A,FALSE,"FANDA96";#N/A,#N/A,FALSE,"INTRAN96";#N/A,#N/A,FALSE,"NAA9697";#N/A,#N/A,FALSE,"ECWEBB";#N/A,#N/A,FALSE,"MFT96";#N/A,#N/A,FALSE,"CTrecon"}</definedName>
    <definedName name="fghfgh_2_4" hidden="1">{#N/A,#N/A,FALSE,"TMCOMP96";#N/A,#N/A,FALSE,"MAT96";#N/A,#N/A,FALSE,"FANDA96";#N/A,#N/A,FALSE,"INTRAN96";#N/A,#N/A,FALSE,"NAA9697";#N/A,#N/A,FALSE,"ECWEBB";#N/A,#N/A,FALSE,"MFT96";#N/A,#N/A,FALSE,"CTrecon"}</definedName>
    <definedName name="fghfgh_2_5" hidden="1">{#N/A,#N/A,FALSE,"TMCOMP96";#N/A,#N/A,FALSE,"MAT96";#N/A,#N/A,FALSE,"FANDA96";#N/A,#N/A,FALSE,"INTRAN96";#N/A,#N/A,FALSE,"NAA9697";#N/A,#N/A,FALSE,"ECWEBB";#N/A,#N/A,FALSE,"MFT96";#N/A,#N/A,FALSE,"CTrecon"}</definedName>
    <definedName name="fghfgh_3" hidden="1">{#N/A,#N/A,FALSE,"TMCOMP96";#N/A,#N/A,FALSE,"MAT96";#N/A,#N/A,FALSE,"FANDA96";#N/A,#N/A,FALSE,"INTRAN96";#N/A,#N/A,FALSE,"NAA9697";#N/A,#N/A,FALSE,"ECWEBB";#N/A,#N/A,FALSE,"MFT96";#N/A,#N/A,FALSE,"CTrecon"}</definedName>
    <definedName name="fghfgh_3_1" hidden="1">{#N/A,#N/A,FALSE,"TMCOMP96";#N/A,#N/A,FALSE,"MAT96";#N/A,#N/A,FALSE,"FANDA96";#N/A,#N/A,FALSE,"INTRAN96";#N/A,#N/A,FALSE,"NAA9697";#N/A,#N/A,FALSE,"ECWEBB";#N/A,#N/A,FALSE,"MFT96";#N/A,#N/A,FALSE,"CTrecon"}</definedName>
    <definedName name="fghfgh_3_1_1" hidden="1">{#N/A,#N/A,FALSE,"TMCOMP96";#N/A,#N/A,FALSE,"MAT96";#N/A,#N/A,FALSE,"FANDA96";#N/A,#N/A,FALSE,"INTRAN96";#N/A,#N/A,FALSE,"NAA9697";#N/A,#N/A,FALSE,"ECWEBB";#N/A,#N/A,FALSE,"MFT96";#N/A,#N/A,FALSE,"CTrecon"}</definedName>
    <definedName name="fghfgh_3_1_1_1" hidden="1">{#N/A,#N/A,FALSE,"TMCOMP96";#N/A,#N/A,FALSE,"MAT96";#N/A,#N/A,FALSE,"FANDA96";#N/A,#N/A,FALSE,"INTRAN96";#N/A,#N/A,FALSE,"NAA9697";#N/A,#N/A,FALSE,"ECWEBB";#N/A,#N/A,FALSE,"MFT96";#N/A,#N/A,FALSE,"CTrecon"}</definedName>
    <definedName name="fghfgh_3_1_1_2" hidden="1">{#N/A,#N/A,FALSE,"TMCOMP96";#N/A,#N/A,FALSE,"MAT96";#N/A,#N/A,FALSE,"FANDA96";#N/A,#N/A,FALSE,"INTRAN96";#N/A,#N/A,FALSE,"NAA9697";#N/A,#N/A,FALSE,"ECWEBB";#N/A,#N/A,FALSE,"MFT96";#N/A,#N/A,FALSE,"CTrecon"}</definedName>
    <definedName name="fghfgh_3_1_2" hidden="1">{#N/A,#N/A,FALSE,"TMCOMP96";#N/A,#N/A,FALSE,"MAT96";#N/A,#N/A,FALSE,"FANDA96";#N/A,#N/A,FALSE,"INTRAN96";#N/A,#N/A,FALSE,"NAA9697";#N/A,#N/A,FALSE,"ECWEBB";#N/A,#N/A,FALSE,"MFT96";#N/A,#N/A,FALSE,"CTrecon"}</definedName>
    <definedName name="fghfgh_3_1_3" hidden="1">{#N/A,#N/A,FALSE,"TMCOMP96";#N/A,#N/A,FALSE,"MAT96";#N/A,#N/A,FALSE,"FANDA96";#N/A,#N/A,FALSE,"INTRAN96";#N/A,#N/A,FALSE,"NAA9697";#N/A,#N/A,FALSE,"ECWEBB";#N/A,#N/A,FALSE,"MFT96";#N/A,#N/A,FALSE,"CTrecon"}</definedName>
    <definedName name="fghfgh_3_1_4" hidden="1">{#N/A,#N/A,FALSE,"TMCOMP96";#N/A,#N/A,FALSE,"MAT96";#N/A,#N/A,FALSE,"FANDA96";#N/A,#N/A,FALSE,"INTRAN96";#N/A,#N/A,FALSE,"NAA9697";#N/A,#N/A,FALSE,"ECWEBB";#N/A,#N/A,FALSE,"MFT96";#N/A,#N/A,FALSE,"CTrecon"}</definedName>
    <definedName name="fghfgh_3_1_5" hidden="1">{#N/A,#N/A,FALSE,"TMCOMP96";#N/A,#N/A,FALSE,"MAT96";#N/A,#N/A,FALSE,"FANDA96";#N/A,#N/A,FALSE,"INTRAN96";#N/A,#N/A,FALSE,"NAA9697";#N/A,#N/A,FALSE,"ECWEBB";#N/A,#N/A,FALSE,"MFT96";#N/A,#N/A,FALSE,"CTrecon"}</definedName>
    <definedName name="fghfgh_3_2" hidden="1">{#N/A,#N/A,FALSE,"TMCOMP96";#N/A,#N/A,FALSE,"MAT96";#N/A,#N/A,FALSE,"FANDA96";#N/A,#N/A,FALSE,"INTRAN96";#N/A,#N/A,FALSE,"NAA9697";#N/A,#N/A,FALSE,"ECWEBB";#N/A,#N/A,FALSE,"MFT96";#N/A,#N/A,FALSE,"CTrecon"}</definedName>
    <definedName name="fghfgh_3_3" hidden="1">{#N/A,#N/A,FALSE,"TMCOMP96";#N/A,#N/A,FALSE,"MAT96";#N/A,#N/A,FALSE,"FANDA96";#N/A,#N/A,FALSE,"INTRAN96";#N/A,#N/A,FALSE,"NAA9697";#N/A,#N/A,FALSE,"ECWEBB";#N/A,#N/A,FALSE,"MFT96";#N/A,#N/A,FALSE,"CTrecon"}</definedName>
    <definedName name="fghfgh_3_4" hidden="1">{#N/A,#N/A,FALSE,"TMCOMP96";#N/A,#N/A,FALSE,"MAT96";#N/A,#N/A,FALSE,"FANDA96";#N/A,#N/A,FALSE,"INTRAN96";#N/A,#N/A,FALSE,"NAA9697";#N/A,#N/A,FALSE,"ECWEBB";#N/A,#N/A,FALSE,"MFT96";#N/A,#N/A,FALSE,"CTrecon"}</definedName>
    <definedName name="fghfgh_3_5" hidden="1">{#N/A,#N/A,FALSE,"TMCOMP96";#N/A,#N/A,FALSE,"MAT96";#N/A,#N/A,FALSE,"FANDA96";#N/A,#N/A,FALSE,"INTRAN96";#N/A,#N/A,FALSE,"NAA9697";#N/A,#N/A,FALSE,"ECWEBB";#N/A,#N/A,FALSE,"MFT96";#N/A,#N/A,FALSE,"CTrecon"}</definedName>
    <definedName name="fghfgh_4" hidden="1">{#N/A,#N/A,FALSE,"TMCOMP96";#N/A,#N/A,FALSE,"MAT96";#N/A,#N/A,FALSE,"FANDA96";#N/A,#N/A,FALSE,"INTRAN96";#N/A,#N/A,FALSE,"NAA9697";#N/A,#N/A,FALSE,"ECWEBB";#N/A,#N/A,FALSE,"MFT96";#N/A,#N/A,FALSE,"CTrecon"}</definedName>
    <definedName name="fghfgh_4_1" hidden="1">{#N/A,#N/A,FALSE,"TMCOMP96";#N/A,#N/A,FALSE,"MAT96";#N/A,#N/A,FALSE,"FANDA96";#N/A,#N/A,FALSE,"INTRAN96";#N/A,#N/A,FALSE,"NAA9697";#N/A,#N/A,FALSE,"ECWEBB";#N/A,#N/A,FALSE,"MFT96";#N/A,#N/A,FALSE,"CTrecon"}</definedName>
    <definedName name="fghfgh_4_1_1" hidden="1">{#N/A,#N/A,FALSE,"TMCOMP96";#N/A,#N/A,FALSE,"MAT96";#N/A,#N/A,FALSE,"FANDA96";#N/A,#N/A,FALSE,"INTRAN96";#N/A,#N/A,FALSE,"NAA9697";#N/A,#N/A,FALSE,"ECWEBB";#N/A,#N/A,FALSE,"MFT96";#N/A,#N/A,FALSE,"CTrecon"}</definedName>
    <definedName name="fghfgh_4_1_1_1" hidden="1">{#N/A,#N/A,FALSE,"TMCOMP96";#N/A,#N/A,FALSE,"MAT96";#N/A,#N/A,FALSE,"FANDA96";#N/A,#N/A,FALSE,"INTRAN96";#N/A,#N/A,FALSE,"NAA9697";#N/A,#N/A,FALSE,"ECWEBB";#N/A,#N/A,FALSE,"MFT96";#N/A,#N/A,FALSE,"CTrecon"}</definedName>
    <definedName name="fghfgh_4_1_1_2" hidden="1">{#N/A,#N/A,FALSE,"TMCOMP96";#N/A,#N/A,FALSE,"MAT96";#N/A,#N/A,FALSE,"FANDA96";#N/A,#N/A,FALSE,"INTRAN96";#N/A,#N/A,FALSE,"NAA9697";#N/A,#N/A,FALSE,"ECWEBB";#N/A,#N/A,FALSE,"MFT96";#N/A,#N/A,FALSE,"CTrecon"}</definedName>
    <definedName name="fghfgh_4_1_2" hidden="1">{#N/A,#N/A,FALSE,"TMCOMP96";#N/A,#N/A,FALSE,"MAT96";#N/A,#N/A,FALSE,"FANDA96";#N/A,#N/A,FALSE,"INTRAN96";#N/A,#N/A,FALSE,"NAA9697";#N/A,#N/A,FALSE,"ECWEBB";#N/A,#N/A,FALSE,"MFT96";#N/A,#N/A,FALSE,"CTrecon"}</definedName>
    <definedName name="fghfgh_4_1_3" hidden="1">{#N/A,#N/A,FALSE,"TMCOMP96";#N/A,#N/A,FALSE,"MAT96";#N/A,#N/A,FALSE,"FANDA96";#N/A,#N/A,FALSE,"INTRAN96";#N/A,#N/A,FALSE,"NAA9697";#N/A,#N/A,FALSE,"ECWEBB";#N/A,#N/A,FALSE,"MFT96";#N/A,#N/A,FALSE,"CTrecon"}</definedName>
    <definedName name="fghfgh_4_1_4" hidden="1">{#N/A,#N/A,FALSE,"TMCOMP96";#N/A,#N/A,FALSE,"MAT96";#N/A,#N/A,FALSE,"FANDA96";#N/A,#N/A,FALSE,"INTRAN96";#N/A,#N/A,FALSE,"NAA9697";#N/A,#N/A,FALSE,"ECWEBB";#N/A,#N/A,FALSE,"MFT96";#N/A,#N/A,FALSE,"CTrecon"}</definedName>
    <definedName name="fghfgh_4_1_5" hidden="1">{#N/A,#N/A,FALSE,"TMCOMP96";#N/A,#N/A,FALSE,"MAT96";#N/A,#N/A,FALSE,"FANDA96";#N/A,#N/A,FALSE,"INTRAN96";#N/A,#N/A,FALSE,"NAA9697";#N/A,#N/A,FALSE,"ECWEBB";#N/A,#N/A,FALSE,"MFT96";#N/A,#N/A,FALSE,"CTrecon"}</definedName>
    <definedName name="fghfgh_4_2" hidden="1">{#N/A,#N/A,FALSE,"TMCOMP96";#N/A,#N/A,FALSE,"MAT96";#N/A,#N/A,FALSE,"FANDA96";#N/A,#N/A,FALSE,"INTRAN96";#N/A,#N/A,FALSE,"NAA9697";#N/A,#N/A,FALSE,"ECWEBB";#N/A,#N/A,FALSE,"MFT96";#N/A,#N/A,FALSE,"CTrecon"}</definedName>
    <definedName name="fghfgh_4_3" hidden="1">{#N/A,#N/A,FALSE,"TMCOMP96";#N/A,#N/A,FALSE,"MAT96";#N/A,#N/A,FALSE,"FANDA96";#N/A,#N/A,FALSE,"INTRAN96";#N/A,#N/A,FALSE,"NAA9697";#N/A,#N/A,FALSE,"ECWEBB";#N/A,#N/A,FALSE,"MFT96";#N/A,#N/A,FALSE,"CTrecon"}</definedName>
    <definedName name="fghfgh_4_4" hidden="1">{#N/A,#N/A,FALSE,"TMCOMP96";#N/A,#N/A,FALSE,"MAT96";#N/A,#N/A,FALSE,"FANDA96";#N/A,#N/A,FALSE,"INTRAN96";#N/A,#N/A,FALSE,"NAA9697";#N/A,#N/A,FALSE,"ECWEBB";#N/A,#N/A,FALSE,"MFT96";#N/A,#N/A,FALSE,"CTrecon"}</definedName>
    <definedName name="fghfgh_4_5" hidden="1">{#N/A,#N/A,FALSE,"TMCOMP96";#N/A,#N/A,FALSE,"MAT96";#N/A,#N/A,FALSE,"FANDA96";#N/A,#N/A,FALSE,"INTRAN96";#N/A,#N/A,FALSE,"NAA9697";#N/A,#N/A,FALSE,"ECWEBB";#N/A,#N/A,FALSE,"MFT96";#N/A,#N/A,FALSE,"CTrecon"}</definedName>
    <definedName name="fghfgh_5" hidden="1">{#N/A,#N/A,FALSE,"TMCOMP96";#N/A,#N/A,FALSE,"MAT96";#N/A,#N/A,FALSE,"FANDA96";#N/A,#N/A,FALSE,"INTRAN96";#N/A,#N/A,FALSE,"NAA9697";#N/A,#N/A,FALSE,"ECWEBB";#N/A,#N/A,FALSE,"MFT96";#N/A,#N/A,FALSE,"CTrecon"}</definedName>
    <definedName name="fghfgh_5_1" hidden="1">{#N/A,#N/A,FALSE,"TMCOMP96";#N/A,#N/A,FALSE,"MAT96";#N/A,#N/A,FALSE,"FANDA96";#N/A,#N/A,FALSE,"INTRAN96";#N/A,#N/A,FALSE,"NAA9697";#N/A,#N/A,FALSE,"ECWEBB";#N/A,#N/A,FALSE,"MFT96";#N/A,#N/A,FALSE,"CTrecon"}</definedName>
    <definedName name="fghfgh_5_1_1" hidden="1">{#N/A,#N/A,FALSE,"TMCOMP96";#N/A,#N/A,FALSE,"MAT96";#N/A,#N/A,FALSE,"FANDA96";#N/A,#N/A,FALSE,"INTRAN96";#N/A,#N/A,FALSE,"NAA9697";#N/A,#N/A,FALSE,"ECWEBB";#N/A,#N/A,FALSE,"MFT96";#N/A,#N/A,FALSE,"CTrecon"}</definedName>
    <definedName name="fghfgh_5_1_1_1" hidden="1">{#N/A,#N/A,FALSE,"TMCOMP96";#N/A,#N/A,FALSE,"MAT96";#N/A,#N/A,FALSE,"FANDA96";#N/A,#N/A,FALSE,"INTRAN96";#N/A,#N/A,FALSE,"NAA9697";#N/A,#N/A,FALSE,"ECWEBB";#N/A,#N/A,FALSE,"MFT96";#N/A,#N/A,FALSE,"CTrecon"}</definedName>
    <definedName name="fghfgh_5_1_1_2" hidden="1">{#N/A,#N/A,FALSE,"TMCOMP96";#N/A,#N/A,FALSE,"MAT96";#N/A,#N/A,FALSE,"FANDA96";#N/A,#N/A,FALSE,"INTRAN96";#N/A,#N/A,FALSE,"NAA9697";#N/A,#N/A,FALSE,"ECWEBB";#N/A,#N/A,FALSE,"MFT96";#N/A,#N/A,FALSE,"CTrecon"}</definedName>
    <definedName name="fghfgh_5_1_2" hidden="1">{#N/A,#N/A,FALSE,"TMCOMP96";#N/A,#N/A,FALSE,"MAT96";#N/A,#N/A,FALSE,"FANDA96";#N/A,#N/A,FALSE,"INTRAN96";#N/A,#N/A,FALSE,"NAA9697";#N/A,#N/A,FALSE,"ECWEBB";#N/A,#N/A,FALSE,"MFT96";#N/A,#N/A,FALSE,"CTrecon"}</definedName>
    <definedName name="fghfgh_5_1_3" hidden="1">{#N/A,#N/A,FALSE,"TMCOMP96";#N/A,#N/A,FALSE,"MAT96";#N/A,#N/A,FALSE,"FANDA96";#N/A,#N/A,FALSE,"INTRAN96";#N/A,#N/A,FALSE,"NAA9697";#N/A,#N/A,FALSE,"ECWEBB";#N/A,#N/A,FALSE,"MFT96";#N/A,#N/A,FALSE,"CTrecon"}</definedName>
    <definedName name="fghfgh_5_1_4" hidden="1">{#N/A,#N/A,FALSE,"TMCOMP96";#N/A,#N/A,FALSE,"MAT96";#N/A,#N/A,FALSE,"FANDA96";#N/A,#N/A,FALSE,"INTRAN96";#N/A,#N/A,FALSE,"NAA9697";#N/A,#N/A,FALSE,"ECWEBB";#N/A,#N/A,FALSE,"MFT96";#N/A,#N/A,FALSE,"CTrecon"}</definedName>
    <definedName name="fghfgh_5_1_5" hidden="1">{#N/A,#N/A,FALSE,"TMCOMP96";#N/A,#N/A,FALSE,"MAT96";#N/A,#N/A,FALSE,"FANDA96";#N/A,#N/A,FALSE,"INTRAN96";#N/A,#N/A,FALSE,"NAA9697";#N/A,#N/A,FALSE,"ECWEBB";#N/A,#N/A,FALSE,"MFT96";#N/A,#N/A,FALSE,"CTrecon"}</definedName>
    <definedName name="fghfgh_5_2" hidden="1">{#N/A,#N/A,FALSE,"TMCOMP96";#N/A,#N/A,FALSE,"MAT96";#N/A,#N/A,FALSE,"FANDA96";#N/A,#N/A,FALSE,"INTRAN96";#N/A,#N/A,FALSE,"NAA9697";#N/A,#N/A,FALSE,"ECWEBB";#N/A,#N/A,FALSE,"MFT96";#N/A,#N/A,FALSE,"CTrecon"}</definedName>
    <definedName name="fghfgh_5_3" hidden="1">{#N/A,#N/A,FALSE,"TMCOMP96";#N/A,#N/A,FALSE,"MAT96";#N/A,#N/A,FALSE,"FANDA96";#N/A,#N/A,FALSE,"INTRAN96";#N/A,#N/A,FALSE,"NAA9697";#N/A,#N/A,FALSE,"ECWEBB";#N/A,#N/A,FALSE,"MFT96";#N/A,#N/A,FALSE,"CTrecon"}</definedName>
    <definedName name="fghfgh_5_4" hidden="1">{#N/A,#N/A,FALSE,"TMCOMP96";#N/A,#N/A,FALSE,"MAT96";#N/A,#N/A,FALSE,"FANDA96";#N/A,#N/A,FALSE,"INTRAN96";#N/A,#N/A,FALSE,"NAA9697";#N/A,#N/A,FALSE,"ECWEBB";#N/A,#N/A,FALSE,"MFT96";#N/A,#N/A,FALSE,"CTrecon"}</definedName>
    <definedName name="fghfgh_5_5" hidden="1">{#N/A,#N/A,FALSE,"TMCOMP96";#N/A,#N/A,FALSE,"MAT96";#N/A,#N/A,FALSE,"FANDA96";#N/A,#N/A,FALSE,"INTRAN96";#N/A,#N/A,FALSE,"NAA9697";#N/A,#N/A,FALSE,"ECWEBB";#N/A,#N/A,FALSE,"MFT96";#N/A,#N/A,FALSE,"CTrecon"}</definedName>
    <definedName name="fyu" hidden="1">#REF!</definedName>
    <definedName name="ghj" hidden="1">{#N/A,#N/A,FALSE,"TMCOMP96";#N/A,#N/A,FALSE,"MAT96";#N/A,#N/A,FALSE,"FANDA96";#N/A,#N/A,FALSE,"INTRAN96";#N/A,#N/A,FALSE,"NAA9697";#N/A,#N/A,FALSE,"ECWEBB";#N/A,#N/A,FALSE,"MFT96";#N/A,#N/A,FALSE,"CTrecon"}</definedName>
    <definedName name="ghj_1" hidden="1">{#N/A,#N/A,FALSE,"TMCOMP96";#N/A,#N/A,FALSE,"MAT96";#N/A,#N/A,FALSE,"FANDA96";#N/A,#N/A,FALSE,"INTRAN96";#N/A,#N/A,FALSE,"NAA9697";#N/A,#N/A,FALSE,"ECWEBB";#N/A,#N/A,FALSE,"MFT96";#N/A,#N/A,FALSE,"CTrecon"}</definedName>
    <definedName name="ghj_1_1_1" hidden="1">{#N/A,#N/A,FALSE,"TMCOMP96";#N/A,#N/A,FALSE,"MAT96";#N/A,#N/A,FALSE,"FANDA96";#N/A,#N/A,FALSE,"INTRAN96";#N/A,#N/A,FALSE,"NAA9697";#N/A,#N/A,FALSE,"ECWEBB";#N/A,#N/A,FALSE,"MFT96";#N/A,#N/A,FALSE,"CTrecon"}</definedName>
    <definedName name="ghj_1_1_1_1" hidden="1">{#N/A,#N/A,FALSE,"TMCOMP96";#N/A,#N/A,FALSE,"MAT96";#N/A,#N/A,FALSE,"FANDA96";#N/A,#N/A,FALSE,"INTRAN96";#N/A,#N/A,FALSE,"NAA9697";#N/A,#N/A,FALSE,"ECWEBB";#N/A,#N/A,FALSE,"MFT96";#N/A,#N/A,FALSE,"CTrecon"}</definedName>
    <definedName name="ghj_1_1_1_1_1" hidden="1">{#N/A,#N/A,FALSE,"TMCOMP96";#N/A,#N/A,FALSE,"MAT96";#N/A,#N/A,FALSE,"FANDA96";#N/A,#N/A,FALSE,"INTRAN96";#N/A,#N/A,FALSE,"NAA9697";#N/A,#N/A,FALSE,"ECWEBB";#N/A,#N/A,FALSE,"MFT96";#N/A,#N/A,FALSE,"CTrecon"}</definedName>
    <definedName name="ghj_1_1_1_1_2" hidden="1">{#N/A,#N/A,FALSE,"TMCOMP96";#N/A,#N/A,FALSE,"MAT96";#N/A,#N/A,FALSE,"FANDA96";#N/A,#N/A,FALSE,"INTRAN96";#N/A,#N/A,FALSE,"NAA9697";#N/A,#N/A,FALSE,"ECWEBB";#N/A,#N/A,FALSE,"MFT96";#N/A,#N/A,FALSE,"CTrecon"}</definedName>
    <definedName name="ghj_1_1_1_2" hidden="1">{#N/A,#N/A,FALSE,"TMCOMP96";#N/A,#N/A,FALSE,"MAT96";#N/A,#N/A,FALSE,"FANDA96";#N/A,#N/A,FALSE,"INTRAN96";#N/A,#N/A,FALSE,"NAA9697";#N/A,#N/A,FALSE,"ECWEBB";#N/A,#N/A,FALSE,"MFT96";#N/A,#N/A,FALSE,"CTrecon"}</definedName>
    <definedName name="ghj_1_1_1_3" hidden="1">{#N/A,#N/A,FALSE,"TMCOMP96";#N/A,#N/A,FALSE,"MAT96";#N/A,#N/A,FALSE,"FANDA96";#N/A,#N/A,FALSE,"INTRAN96";#N/A,#N/A,FALSE,"NAA9697";#N/A,#N/A,FALSE,"ECWEBB";#N/A,#N/A,FALSE,"MFT96";#N/A,#N/A,FALSE,"CTrecon"}</definedName>
    <definedName name="ghj_1_1_1_4" hidden="1">{#N/A,#N/A,FALSE,"TMCOMP96";#N/A,#N/A,FALSE,"MAT96";#N/A,#N/A,FALSE,"FANDA96";#N/A,#N/A,FALSE,"INTRAN96";#N/A,#N/A,FALSE,"NAA9697";#N/A,#N/A,FALSE,"ECWEBB";#N/A,#N/A,FALSE,"MFT96";#N/A,#N/A,FALSE,"CTrecon"}</definedName>
    <definedName name="ghj_1_1_1_5" hidden="1">{#N/A,#N/A,FALSE,"TMCOMP96";#N/A,#N/A,FALSE,"MAT96";#N/A,#N/A,FALSE,"FANDA96";#N/A,#N/A,FALSE,"INTRAN96";#N/A,#N/A,FALSE,"NAA9697";#N/A,#N/A,FALSE,"ECWEBB";#N/A,#N/A,FALSE,"MFT96";#N/A,#N/A,FALSE,"CTrecon"}</definedName>
    <definedName name="ghj_1_1_2" hidden="1">{#N/A,#N/A,FALSE,"TMCOMP96";#N/A,#N/A,FALSE,"MAT96";#N/A,#N/A,FALSE,"FANDA96";#N/A,#N/A,FALSE,"INTRAN96";#N/A,#N/A,FALSE,"NAA9697";#N/A,#N/A,FALSE,"ECWEBB";#N/A,#N/A,FALSE,"MFT96";#N/A,#N/A,FALSE,"CTrecon"}</definedName>
    <definedName name="ghj_1_1_3" hidden="1">{#N/A,#N/A,FALSE,"TMCOMP96";#N/A,#N/A,FALSE,"MAT96";#N/A,#N/A,FALSE,"FANDA96";#N/A,#N/A,FALSE,"INTRAN96";#N/A,#N/A,FALSE,"NAA9697";#N/A,#N/A,FALSE,"ECWEBB";#N/A,#N/A,FALSE,"MFT96";#N/A,#N/A,FALSE,"CTrecon"}</definedName>
    <definedName name="ghj_1_1_4" hidden="1">{#N/A,#N/A,FALSE,"TMCOMP96";#N/A,#N/A,FALSE,"MAT96";#N/A,#N/A,FALSE,"FANDA96";#N/A,#N/A,FALSE,"INTRAN96";#N/A,#N/A,FALSE,"NAA9697";#N/A,#N/A,FALSE,"ECWEBB";#N/A,#N/A,FALSE,"MFT96";#N/A,#N/A,FALSE,"CTrecon"}</definedName>
    <definedName name="ghj_1_1_5" hidden="1">{#N/A,#N/A,FALSE,"TMCOMP96";#N/A,#N/A,FALSE,"MAT96";#N/A,#N/A,FALSE,"FANDA96";#N/A,#N/A,FALSE,"INTRAN96";#N/A,#N/A,FALSE,"NAA9697";#N/A,#N/A,FALSE,"ECWEBB";#N/A,#N/A,FALSE,"MFT96";#N/A,#N/A,FALSE,"CTrecon"}</definedName>
    <definedName name="ghj_1_2" hidden="1">{#N/A,#N/A,FALSE,"TMCOMP96";#N/A,#N/A,FALSE,"MAT96";#N/A,#N/A,FALSE,"FANDA96";#N/A,#N/A,FALSE,"INTRAN96";#N/A,#N/A,FALSE,"NAA9697";#N/A,#N/A,FALSE,"ECWEBB";#N/A,#N/A,FALSE,"MFT96";#N/A,#N/A,FALSE,"CTrecon"}</definedName>
    <definedName name="ghj_1_2_1" hidden="1">{#N/A,#N/A,FALSE,"TMCOMP96";#N/A,#N/A,FALSE,"MAT96";#N/A,#N/A,FALSE,"FANDA96";#N/A,#N/A,FALSE,"INTRAN96";#N/A,#N/A,FALSE,"NAA9697";#N/A,#N/A,FALSE,"ECWEBB";#N/A,#N/A,FALSE,"MFT96";#N/A,#N/A,FALSE,"CTrecon"}</definedName>
    <definedName name="ghj_1_2_1_1" hidden="1">{#N/A,#N/A,FALSE,"TMCOMP96";#N/A,#N/A,FALSE,"MAT96";#N/A,#N/A,FALSE,"FANDA96";#N/A,#N/A,FALSE,"INTRAN96";#N/A,#N/A,FALSE,"NAA9697";#N/A,#N/A,FALSE,"ECWEBB";#N/A,#N/A,FALSE,"MFT96";#N/A,#N/A,FALSE,"CTrecon"}</definedName>
    <definedName name="ghj_1_2_1_1_1" hidden="1">{#N/A,#N/A,FALSE,"TMCOMP96";#N/A,#N/A,FALSE,"MAT96";#N/A,#N/A,FALSE,"FANDA96";#N/A,#N/A,FALSE,"INTRAN96";#N/A,#N/A,FALSE,"NAA9697";#N/A,#N/A,FALSE,"ECWEBB";#N/A,#N/A,FALSE,"MFT96";#N/A,#N/A,FALSE,"CTrecon"}</definedName>
    <definedName name="ghj_1_2_1_1_2" hidden="1">{#N/A,#N/A,FALSE,"TMCOMP96";#N/A,#N/A,FALSE,"MAT96";#N/A,#N/A,FALSE,"FANDA96";#N/A,#N/A,FALSE,"INTRAN96";#N/A,#N/A,FALSE,"NAA9697";#N/A,#N/A,FALSE,"ECWEBB";#N/A,#N/A,FALSE,"MFT96";#N/A,#N/A,FALSE,"CTrecon"}</definedName>
    <definedName name="ghj_1_2_1_2" hidden="1">{#N/A,#N/A,FALSE,"TMCOMP96";#N/A,#N/A,FALSE,"MAT96";#N/A,#N/A,FALSE,"FANDA96";#N/A,#N/A,FALSE,"INTRAN96";#N/A,#N/A,FALSE,"NAA9697";#N/A,#N/A,FALSE,"ECWEBB";#N/A,#N/A,FALSE,"MFT96";#N/A,#N/A,FALSE,"CTrecon"}</definedName>
    <definedName name="ghj_1_2_1_3" hidden="1">{#N/A,#N/A,FALSE,"TMCOMP96";#N/A,#N/A,FALSE,"MAT96";#N/A,#N/A,FALSE,"FANDA96";#N/A,#N/A,FALSE,"INTRAN96";#N/A,#N/A,FALSE,"NAA9697";#N/A,#N/A,FALSE,"ECWEBB";#N/A,#N/A,FALSE,"MFT96";#N/A,#N/A,FALSE,"CTrecon"}</definedName>
    <definedName name="ghj_1_2_1_4" hidden="1">{#N/A,#N/A,FALSE,"TMCOMP96";#N/A,#N/A,FALSE,"MAT96";#N/A,#N/A,FALSE,"FANDA96";#N/A,#N/A,FALSE,"INTRAN96";#N/A,#N/A,FALSE,"NAA9697";#N/A,#N/A,FALSE,"ECWEBB";#N/A,#N/A,FALSE,"MFT96";#N/A,#N/A,FALSE,"CTrecon"}</definedName>
    <definedName name="ghj_1_2_1_5" hidden="1">{#N/A,#N/A,FALSE,"TMCOMP96";#N/A,#N/A,FALSE,"MAT96";#N/A,#N/A,FALSE,"FANDA96";#N/A,#N/A,FALSE,"INTRAN96";#N/A,#N/A,FALSE,"NAA9697";#N/A,#N/A,FALSE,"ECWEBB";#N/A,#N/A,FALSE,"MFT96";#N/A,#N/A,FALSE,"CTrecon"}</definedName>
    <definedName name="ghj_1_2_2" hidden="1">{#N/A,#N/A,FALSE,"TMCOMP96";#N/A,#N/A,FALSE,"MAT96";#N/A,#N/A,FALSE,"FANDA96";#N/A,#N/A,FALSE,"INTRAN96";#N/A,#N/A,FALSE,"NAA9697";#N/A,#N/A,FALSE,"ECWEBB";#N/A,#N/A,FALSE,"MFT96";#N/A,#N/A,FALSE,"CTrecon"}</definedName>
    <definedName name="ghj_1_2_3" hidden="1">{#N/A,#N/A,FALSE,"TMCOMP96";#N/A,#N/A,FALSE,"MAT96";#N/A,#N/A,FALSE,"FANDA96";#N/A,#N/A,FALSE,"INTRAN96";#N/A,#N/A,FALSE,"NAA9697";#N/A,#N/A,FALSE,"ECWEBB";#N/A,#N/A,FALSE,"MFT96";#N/A,#N/A,FALSE,"CTrecon"}</definedName>
    <definedName name="ghj_1_2_4" hidden="1">{#N/A,#N/A,FALSE,"TMCOMP96";#N/A,#N/A,FALSE,"MAT96";#N/A,#N/A,FALSE,"FANDA96";#N/A,#N/A,FALSE,"INTRAN96";#N/A,#N/A,FALSE,"NAA9697";#N/A,#N/A,FALSE,"ECWEBB";#N/A,#N/A,FALSE,"MFT96";#N/A,#N/A,FALSE,"CTrecon"}</definedName>
    <definedName name="ghj_1_2_5" hidden="1">{#N/A,#N/A,FALSE,"TMCOMP96";#N/A,#N/A,FALSE,"MAT96";#N/A,#N/A,FALSE,"FANDA96";#N/A,#N/A,FALSE,"INTRAN96";#N/A,#N/A,FALSE,"NAA9697";#N/A,#N/A,FALSE,"ECWEBB";#N/A,#N/A,FALSE,"MFT96";#N/A,#N/A,FALSE,"CTrecon"}</definedName>
    <definedName name="ghj_1_3" hidden="1">{#N/A,#N/A,FALSE,"TMCOMP96";#N/A,#N/A,FALSE,"MAT96";#N/A,#N/A,FALSE,"FANDA96";#N/A,#N/A,FALSE,"INTRAN96";#N/A,#N/A,FALSE,"NAA9697";#N/A,#N/A,FALSE,"ECWEBB";#N/A,#N/A,FALSE,"MFT96";#N/A,#N/A,FALSE,"CTrecon"}</definedName>
    <definedName name="ghj_1_3_1" hidden="1">{#N/A,#N/A,FALSE,"TMCOMP96";#N/A,#N/A,FALSE,"MAT96";#N/A,#N/A,FALSE,"FANDA96";#N/A,#N/A,FALSE,"INTRAN96";#N/A,#N/A,FALSE,"NAA9697";#N/A,#N/A,FALSE,"ECWEBB";#N/A,#N/A,FALSE,"MFT96";#N/A,#N/A,FALSE,"CTrecon"}</definedName>
    <definedName name="ghj_1_3_1_1" hidden="1">{#N/A,#N/A,FALSE,"TMCOMP96";#N/A,#N/A,FALSE,"MAT96";#N/A,#N/A,FALSE,"FANDA96";#N/A,#N/A,FALSE,"INTRAN96";#N/A,#N/A,FALSE,"NAA9697";#N/A,#N/A,FALSE,"ECWEBB";#N/A,#N/A,FALSE,"MFT96";#N/A,#N/A,FALSE,"CTrecon"}</definedName>
    <definedName name="ghj_1_3_1_1_1" hidden="1">{#N/A,#N/A,FALSE,"TMCOMP96";#N/A,#N/A,FALSE,"MAT96";#N/A,#N/A,FALSE,"FANDA96";#N/A,#N/A,FALSE,"INTRAN96";#N/A,#N/A,FALSE,"NAA9697";#N/A,#N/A,FALSE,"ECWEBB";#N/A,#N/A,FALSE,"MFT96";#N/A,#N/A,FALSE,"CTrecon"}</definedName>
    <definedName name="ghj_1_3_1_1_2" hidden="1">{#N/A,#N/A,FALSE,"TMCOMP96";#N/A,#N/A,FALSE,"MAT96";#N/A,#N/A,FALSE,"FANDA96";#N/A,#N/A,FALSE,"INTRAN96";#N/A,#N/A,FALSE,"NAA9697";#N/A,#N/A,FALSE,"ECWEBB";#N/A,#N/A,FALSE,"MFT96";#N/A,#N/A,FALSE,"CTrecon"}</definedName>
    <definedName name="ghj_1_3_1_2" hidden="1">{#N/A,#N/A,FALSE,"TMCOMP96";#N/A,#N/A,FALSE,"MAT96";#N/A,#N/A,FALSE,"FANDA96";#N/A,#N/A,FALSE,"INTRAN96";#N/A,#N/A,FALSE,"NAA9697";#N/A,#N/A,FALSE,"ECWEBB";#N/A,#N/A,FALSE,"MFT96";#N/A,#N/A,FALSE,"CTrecon"}</definedName>
    <definedName name="ghj_1_3_1_3" hidden="1">{#N/A,#N/A,FALSE,"TMCOMP96";#N/A,#N/A,FALSE,"MAT96";#N/A,#N/A,FALSE,"FANDA96";#N/A,#N/A,FALSE,"INTRAN96";#N/A,#N/A,FALSE,"NAA9697";#N/A,#N/A,FALSE,"ECWEBB";#N/A,#N/A,FALSE,"MFT96";#N/A,#N/A,FALSE,"CTrecon"}</definedName>
    <definedName name="ghj_1_3_1_4" hidden="1">{#N/A,#N/A,FALSE,"TMCOMP96";#N/A,#N/A,FALSE,"MAT96";#N/A,#N/A,FALSE,"FANDA96";#N/A,#N/A,FALSE,"INTRAN96";#N/A,#N/A,FALSE,"NAA9697";#N/A,#N/A,FALSE,"ECWEBB";#N/A,#N/A,FALSE,"MFT96";#N/A,#N/A,FALSE,"CTrecon"}</definedName>
    <definedName name="ghj_1_3_1_5" hidden="1">{#N/A,#N/A,FALSE,"TMCOMP96";#N/A,#N/A,FALSE,"MAT96";#N/A,#N/A,FALSE,"FANDA96";#N/A,#N/A,FALSE,"INTRAN96";#N/A,#N/A,FALSE,"NAA9697";#N/A,#N/A,FALSE,"ECWEBB";#N/A,#N/A,FALSE,"MFT96";#N/A,#N/A,FALSE,"CTrecon"}</definedName>
    <definedName name="ghj_1_3_2" hidden="1">{#N/A,#N/A,FALSE,"TMCOMP96";#N/A,#N/A,FALSE,"MAT96";#N/A,#N/A,FALSE,"FANDA96";#N/A,#N/A,FALSE,"INTRAN96";#N/A,#N/A,FALSE,"NAA9697";#N/A,#N/A,FALSE,"ECWEBB";#N/A,#N/A,FALSE,"MFT96";#N/A,#N/A,FALSE,"CTrecon"}</definedName>
    <definedName name="ghj_1_3_3" hidden="1">{#N/A,#N/A,FALSE,"TMCOMP96";#N/A,#N/A,FALSE,"MAT96";#N/A,#N/A,FALSE,"FANDA96";#N/A,#N/A,FALSE,"INTRAN96";#N/A,#N/A,FALSE,"NAA9697";#N/A,#N/A,FALSE,"ECWEBB";#N/A,#N/A,FALSE,"MFT96";#N/A,#N/A,FALSE,"CTrecon"}</definedName>
    <definedName name="ghj_1_3_4" hidden="1">{#N/A,#N/A,FALSE,"TMCOMP96";#N/A,#N/A,FALSE,"MAT96";#N/A,#N/A,FALSE,"FANDA96";#N/A,#N/A,FALSE,"INTRAN96";#N/A,#N/A,FALSE,"NAA9697";#N/A,#N/A,FALSE,"ECWEBB";#N/A,#N/A,FALSE,"MFT96";#N/A,#N/A,FALSE,"CTrecon"}</definedName>
    <definedName name="ghj_1_3_5" hidden="1">{#N/A,#N/A,FALSE,"TMCOMP96";#N/A,#N/A,FALSE,"MAT96";#N/A,#N/A,FALSE,"FANDA96";#N/A,#N/A,FALSE,"INTRAN96";#N/A,#N/A,FALSE,"NAA9697";#N/A,#N/A,FALSE,"ECWEBB";#N/A,#N/A,FALSE,"MFT96";#N/A,#N/A,FALSE,"CTrecon"}</definedName>
    <definedName name="ghj_1_4" hidden="1">{#N/A,#N/A,FALSE,"TMCOMP96";#N/A,#N/A,FALSE,"MAT96";#N/A,#N/A,FALSE,"FANDA96";#N/A,#N/A,FALSE,"INTRAN96";#N/A,#N/A,FALSE,"NAA9697";#N/A,#N/A,FALSE,"ECWEBB";#N/A,#N/A,FALSE,"MFT96";#N/A,#N/A,FALSE,"CTrecon"}</definedName>
    <definedName name="ghj_1_4_1" hidden="1">{#N/A,#N/A,FALSE,"TMCOMP96";#N/A,#N/A,FALSE,"MAT96";#N/A,#N/A,FALSE,"FANDA96";#N/A,#N/A,FALSE,"INTRAN96";#N/A,#N/A,FALSE,"NAA9697";#N/A,#N/A,FALSE,"ECWEBB";#N/A,#N/A,FALSE,"MFT96";#N/A,#N/A,FALSE,"CTrecon"}</definedName>
    <definedName name="ghj_1_4_1_1" hidden="1">{#N/A,#N/A,FALSE,"TMCOMP96";#N/A,#N/A,FALSE,"MAT96";#N/A,#N/A,FALSE,"FANDA96";#N/A,#N/A,FALSE,"INTRAN96";#N/A,#N/A,FALSE,"NAA9697";#N/A,#N/A,FALSE,"ECWEBB";#N/A,#N/A,FALSE,"MFT96";#N/A,#N/A,FALSE,"CTrecon"}</definedName>
    <definedName name="ghj_1_4_1_2" hidden="1">{#N/A,#N/A,FALSE,"TMCOMP96";#N/A,#N/A,FALSE,"MAT96";#N/A,#N/A,FALSE,"FANDA96";#N/A,#N/A,FALSE,"INTRAN96";#N/A,#N/A,FALSE,"NAA9697";#N/A,#N/A,FALSE,"ECWEBB";#N/A,#N/A,FALSE,"MFT96";#N/A,#N/A,FALSE,"CTrecon"}</definedName>
    <definedName name="ghj_1_4_1_3" hidden="1">{#N/A,#N/A,FALSE,"TMCOMP96";#N/A,#N/A,FALSE,"MAT96";#N/A,#N/A,FALSE,"FANDA96";#N/A,#N/A,FALSE,"INTRAN96";#N/A,#N/A,FALSE,"NAA9697";#N/A,#N/A,FALSE,"ECWEBB";#N/A,#N/A,FALSE,"MFT96";#N/A,#N/A,FALSE,"CTrecon"}</definedName>
    <definedName name="ghj_1_4_1_4" hidden="1">{#N/A,#N/A,FALSE,"TMCOMP96";#N/A,#N/A,FALSE,"MAT96";#N/A,#N/A,FALSE,"FANDA96";#N/A,#N/A,FALSE,"INTRAN96";#N/A,#N/A,FALSE,"NAA9697";#N/A,#N/A,FALSE,"ECWEBB";#N/A,#N/A,FALSE,"MFT96";#N/A,#N/A,FALSE,"CTrecon"}</definedName>
    <definedName name="ghj_1_4_1_5" hidden="1">{#N/A,#N/A,FALSE,"TMCOMP96";#N/A,#N/A,FALSE,"MAT96";#N/A,#N/A,FALSE,"FANDA96";#N/A,#N/A,FALSE,"INTRAN96";#N/A,#N/A,FALSE,"NAA9697";#N/A,#N/A,FALSE,"ECWEBB";#N/A,#N/A,FALSE,"MFT96";#N/A,#N/A,FALSE,"CTrecon"}</definedName>
    <definedName name="ghj_1_4_2" hidden="1">{#N/A,#N/A,FALSE,"TMCOMP96";#N/A,#N/A,FALSE,"MAT96";#N/A,#N/A,FALSE,"FANDA96";#N/A,#N/A,FALSE,"INTRAN96";#N/A,#N/A,FALSE,"NAA9697";#N/A,#N/A,FALSE,"ECWEBB";#N/A,#N/A,FALSE,"MFT96";#N/A,#N/A,FALSE,"CTrecon"}</definedName>
    <definedName name="ghj_1_4_3" hidden="1">{#N/A,#N/A,FALSE,"TMCOMP96";#N/A,#N/A,FALSE,"MAT96";#N/A,#N/A,FALSE,"FANDA96";#N/A,#N/A,FALSE,"INTRAN96";#N/A,#N/A,FALSE,"NAA9697";#N/A,#N/A,FALSE,"ECWEBB";#N/A,#N/A,FALSE,"MFT96";#N/A,#N/A,FALSE,"CTrecon"}</definedName>
    <definedName name="ghj_1_4_4" hidden="1">{#N/A,#N/A,FALSE,"TMCOMP96";#N/A,#N/A,FALSE,"MAT96";#N/A,#N/A,FALSE,"FANDA96";#N/A,#N/A,FALSE,"INTRAN96";#N/A,#N/A,FALSE,"NAA9697";#N/A,#N/A,FALSE,"ECWEBB";#N/A,#N/A,FALSE,"MFT96";#N/A,#N/A,FALSE,"CTrecon"}</definedName>
    <definedName name="ghj_1_4_5" hidden="1">{#N/A,#N/A,FALSE,"TMCOMP96";#N/A,#N/A,FALSE,"MAT96";#N/A,#N/A,FALSE,"FANDA96";#N/A,#N/A,FALSE,"INTRAN96";#N/A,#N/A,FALSE,"NAA9697";#N/A,#N/A,FALSE,"ECWEBB";#N/A,#N/A,FALSE,"MFT96";#N/A,#N/A,FALSE,"CTrecon"}</definedName>
    <definedName name="ghj_1_5" hidden="1">{#N/A,#N/A,FALSE,"TMCOMP96";#N/A,#N/A,FALSE,"MAT96";#N/A,#N/A,FALSE,"FANDA96";#N/A,#N/A,FALSE,"INTRAN96";#N/A,#N/A,FALSE,"NAA9697";#N/A,#N/A,FALSE,"ECWEBB";#N/A,#N/A,FALSE,"MFT96";#N/A,#N/A,FALSE,"CTrecon"}</definedName>
    <definedName name="ghj_1_5_1" hidden="1">{#N/A,#N/A,FALSE,"TMCOMP96";#N/A,#N/A,FALSE,"MAT96";#N/A,#N/A,FALSE,"FANDA96";#N/A,#N/A,FALSE,"INTRAN96";#N/A,#N/A,FALSE,"NAA9697";#N/A,#N/A,FALSE,"ECWEBB";#N/A,#N/A,FALSE,"MFT96";#N/A,#N/A,FALSE,"CTrecon"}</definedName>
    <definedName name="ghj_1_5_2" hidden="1">{#N/A,#N/A,FALSE,"TMCOMP96";#N/A,#N/A,FALSE,"MAT96";#N/A,#N/A,FALSE,"FANDA96";#N/A,#N/A,FALSE,"INTRAN96";#N/A,#N/A,FALSE,"NAA9697";#N/A,#N/A,FALSE,"ECWEBB";#N/A,#N/A,FALSE,"MFT96";#N/A,#N/A,FALSE,"CTrecon"}</definedName>
    <definedName name="ghj_1_5_3" hidden="1">{#N/A,#N/A,FALSE,"TMCOMP96";#N/A,#N/A,FALSE,"MAT96";#N/A,#N/A,FALSE,"FANDA96";#N/A,#N/A,FALSE,"INTRAN96";#N/A,#N/A,FALSE,"NAA9697";#N/A,#N/A,FALSE,"ECWEBB";#N/A,#N/A,FALSE,"MFT96";#N/A,#N/A,FALSE,"CTrecon"}</definedName>
    <definedName name="ghj_1_5_4" hidden="1">{#N/A,#N/A,FALSE,"TMCOMP96";#N/A,#N/A,FALSE,"MAT96";#N/A,#N/A,FALSE,"FANDA96";#N/A,#N/A,FALSE,"INTRAN96";#N/A,#N/A,FALSE,"NAA9697";#N/A,#N/A,FALSE,"ECWEBB";#N/A,#N/A,FALSE,"MFT96";#N/A,#N/A,FALSE,"CTrecon"}</definedName>
    <definedName name="ghj_1_5_5" hidden="1">{#N/A,#N/A,FALSE,"TMCOMP96";#N/A,#N/A,FALSE,"MAT96";#N/A,#N/A,FALSE,"FANDA96";#N/A,#N/A,FALSE,"INTRAN96";#N/A,#N/A,FALSE,"NAA9697";#N/A,#N/A,FALSE,"ECWEBB";#N/A,#N/A,FALSE,"MFT96";#N/A,#N/A,FALSE,"CTrecon"}</definedName>
    <definedName name="ghj_2_1_1" hidden="1">{#N/A,#N/A,FALSE,"TMCOMP96";#N/A,#N/A,FALSE,"MAT96";#N/A,#N/A,FALSE,"FANDA96";#N/A,#N/A,FALSE,"INTRAN96";#N/A,#N/A,FALSE,"NAA9697";#N/A,#N/A,FALSE,"ECWEBB";#N/A,#N/A,FALSE,"MFT96";#N/A,#N/A,FALSE,"CTrecon"}</definedName>
    <definedName name="ghj_2_1_1_1" hidden="1">{#N/A,#N/A,FALSE,"TMCOMP96";#N/A,#N/A,FALSE,"MAT96";#N/A,#N/A,FALSE,"FANDA96";#N/A,#N/A,FALSE,"INTRAN96";#N/A,#N/A,FALSE,"NAA9697";#N/A,#N/A,FALSE,"ECWEBB";#N/A,#N/A,FALSE,"MFT96";#N/A,#N/A,FALSE,"CTrecon"}</definedName>
    <definedName name="ghj_2_1_1_2" hidden="1">{#N/A,#N/A,FALSE,"TMCOMP96";#N/A,#N/A,FALSE,"MAT96";#N/A,#N/A,FALSE,"FANDA96";#N/A,#N/A,FALSE,"INTRAN96";#N/A,#N/A,FALSE,"NAA9697";#N/A,#N/A,FALSE,"ECWEBB";#N/A,#N/A,FALSE,"MFT96";#N/A,#N/A,FALSE,"CTrecon"}</definedName>
    <definedName name="ghj_2_1_2" hidden="1">{#N/A,#N/A,FALSE,"TMCOMP96";#N/A,#N/A,FALSE,"MAT96";#N/A,#N/A,FALSE,"FANDA96";#N/A,#N/A,FALSE,"INTRAN96";#N/A,#N/A,FALSE,"NAA9697";#N/A,#N/A,FALSE,"ECWEBB";#N/A,#N/A,FALSE,"MFT96";#N/A,#N/A,FALSE,"CTrecon"}</definedName>
    <definedName name="ghj_2_1_3" hidden="1">{#N/A,#N/A,FALSE,"TMCOMP96";#N/A,#N/A,FALSE,"MAT96";#N/A,#N/A,FALSE,"FANDA96";#N/A,#N/A,FALSE,"INTRAN96";#N/A,#N/A,FALSE,"NAA9697";#N/A,#N/A,FALSE,"ECWEBB";#N/A,#N/A,FALSE,"MFT96";#N/A,#N/A,FALSE,"CTrecon"}</definedName>
    <definedName name="ghj_2_1_4" hidden="1">{#N/A,#N/A,FALSE,"TMCOMP96";#N/A,#N/A,FALSE,"MAT96";#N/A,#N/A,FALSE,"FANDA96";#N/A,#N/A,FALSE,"INTRAN96";#N/A,#N/A,FALSE,"NAA9697";#N/A,#N/A,FALSE,"ECWEBB";#N/A,#N/A,FALSE,"MFT96";#N/A,#N/A,FALSE,"CTrecon"}</definedName>
    <definedName name="ghj_2_1_5" hidden="1">{#N/A,#N/A,FALSE,"TMCOMP96";#N/A,#N/A,FALSE,"MAT96";#N/A,#N/A,FALSE,"FANDA96";#N/A,#N/A,FALSE,"INTRAN96";#N/A,#N/A,FALSE,"NAA9697";#N/A,#N/A,FALSE,"ECWEBB";#N/A,#N/A,FALSE,"MFT96";#N/A,#N/A,FALSE,"CTrecon"}</definedName>
    <definedName name="ghj_2_2" hidden="1">{#N/A,#N/A,FALSE,"TMCOMP96";#N/A,#N/A,FALSE,"MAT96";#N/A,#N/A,FALSE,"FANDA96";#N/A,#N/A,FALSE,"INTRAN96";#N/A,#N/A,FALSE,"NAA9697";#N/A,#N/A,FALSE,"ECWEBB";#N/A,#N/A,FALSE,"MFT96";#N/A,#N/A,FALSE,"CTrecon"}</definedName>
    <definedName name="ghj_2_3" hidden="1">{#N/A,#N/A,FALSE,"TMCOMP96";#N/A,#N/A,FALSE,"MAT96";#N/A,#N/A,FALSE,"FANDA96";#N/A,#N/A,FALSE,"INTRAN96";#N/A,#N/A,FALSE,"NAA9697";#N/A,#N/A,FALSE,"ECWEBB";#N/A,#N/A,FALSE,"MFT96";#N/A,#N/A,FALSE,"CTrecon"}</definedName>
    <definedName name="ghj_2_4" hidden="1">{#N/A,#N/A,FALSE,"TMCOMP96";#N/A,#N/A,FALSE,"MAT96";#N/A,#N/A,FALSE,"FANDA96";#N/A,#N/A,FALSE,"INTRAN96";#N/A,#N/A,FALSE,"NAA9697";#N/A,#N/A,FALSE,"ECWEBB";#N/A,#N/A,FALSE,"MFT96";#N/A,#N/A,FALSE,"CTrecon"}</definedName>
    <definedName name="ghj_2_5" hidden="1">{#N/A,#N/A,FALSE,"TMCOMP96";#N/A,#N/A,FALSE,"MAT96";#N/A,#N/A,FALSE,"FANDA96";#N/A,#N/A,FALSE,"INTRAN96";#N/A,#N/A,FALSE,"NAA9697";#N/A,#N/A,FALSE,"ECWEBB";#N/A,#N/A,FALSE,"MFT96";#N/A,#N/A,FALSE,"CTrecon"}</definedName>
    <definedName name="ghj_3" hidden="1">{#N/A,#N/A,FALSE,"TMCOMP96";#N/A,#N/A,FALSE,"MAT96";#N/A,#N/A,FALSE,"FANDA96";#N/A,#N/A,FALSE,"INTRAN96";#N/A,#N/A,FALSE,"NAA9697";#N/A,#N/A,FALSE,"ECWEBB";#N/A,#N/A,FALSE,"MFT96";#N/A,#N/A,FALSE,"CTrecon"}</definedName>
    <definedName name="ghj_3_1" hidden="1">{#N/A,#N/A,FALSE,"TMCOMP96";#N/A,#N/A,FALSE,"MAT96";#N/A,#N/A,FALSE,"FANDA96";#N/A,#N/A,FALSE,"INTRAN96";#N/A,#N/A,FALSE,"NAA9697";#N/A,#N/A,FALSE,"ECWEBB";#N/A,#N/A,FALSE,"MFT96";#N/A,#N/A,FALSE,"CTrecon"}</definedName>
    <definedName name="ghj_3_1_1" hidden="1">{#N/A,#N/A,FALSE,"TMCOMP96";#N/A,#N/A,FALSE,"MAT96";#N/A,#N/A,FALSE,"FANDA96";#N/A,#N/A,FALSE,"INTRAN96";#N/A,#N/A,FALSE,"NAA9697";#N/A,#N/A,FALSE,"ECWEBB";#N/A,#N/A,FALSE,"MFT96";#N/A,#N/A,FALSE,"CTrecon"}</definedName>
    <definedName name="ghj_3_1_1_1" hidden="1">{#N/A,#N/A,FALSE,"TMCOMP96";#N/A,#N/A,FALSE,"MAT96";#N/A,#N/A,FALSE,"FANDA96";#N/A,#N/A,FALSE,"INTRAN96";#N/A,#N/A,FALSE,"NAA9697";#N/A,#N/A,FALSE,"ECWEBB";#N/A,#N/A,FALSE,"MFT96";#N/A,#N/A,FALSE,"CTrecon"}</definedName>
    <definedName name="ghj_3_1_1_2" hidden="1">{#N/A,#N/A,FALSE,"TMCOMP96";#N/A,#N/A,FALSE,"MAT96";#N/A,#N/A,FALSE,"FANDA96";#N/A,#N/A,FALSE,"INTRAN96";#N/A,#N/A,FALSE,"NAA9697";#N/A,#N/A,FALSE,"ECWEBB";#N/A,#N/A,FALSE,"MFT96";#N/A,#N/A,FALSE,"CTrecon"}</definedName>
    <definedName name="ghj_3_1_2" hidden="1">{#N/A,#N/A,FALSE,"TMCOMP96";#N/A,#N/A,FALSE,"MAT96";#N/A,#N/A,FALSE,"FANDA96";#N/A,#N/A,FALSE,"INTRAN96";#N/A,#N/A,FALSE,"NAA9697";#N/A,#N/A,FALSE,"ECWEBB";#N/A,#N/A,FALSE,"MFT96";#N/A,#N/A,FALSE,"CTrecon"}</definedName>
    <definedName name="ghj_3_1_3" hidden="1">{#N/A,#N/A,FALSE,"TMCOMP96";#N/A,#N/A,FALSE,"MAT96";#N/A,#N/A,FALSE,"FANDA96";#N/A,#N/A,FALSE,"INTRAN96";#N/A,#N/A,FALSE,"NAA9697";#N/A,#N/A,FALSE,"ECWEBB";#N/A,#N/A,FALSE,"MFT96";#N/A,#N/A,FALSE,"CTrecon"}</definedName>
    <definedName name="ghj_3_1_4" hidden="1">{#N/A,#N/A,FALSE,"TMCOMP96";#N/A,#N/A,FALSE,"MAT96";#N/A,#N/A,FALSE,"FANDA96";#N/A,#N/A,FALSE,"INTRAN96";#N/A,#N/A,FALSE,"NAA9697";#N/A,#N/A,FALSE,"ECWEBB";#N/A,#N/A,FALSE,"MFT96";#N/A,#N/A,FALSE,"CTrecon"}</definedName>
    <definedName name="ghj_3_1_5" hidden="1">{#N/A,#N/A,FALSE,"TMCOMP96";#N/A,#N/A,FALSE,"MAT96";#N/A,#N/A,FALSE,"FANDA96";#N/A,#N/A,FALSE,"INTRAN96";#N/A,#N/A,FALSE,"NAA9697";#N/A,#N/A,FALSE,"ECWEBB";#N/A,#N/A,FALSE,"MFT96";#N/A,#N/A,FALSE,"CTrecon"}</definedName>
    <definedName name="ghj_3_2" hidden="1">{#N/A,#N/A,FALSE,"TMCOMP96";#N/A,#N/A,FALSE,"MAT96";#N/A,#N/A,FALSE,"FANDA96";#N/A,#N/A,FALSE,"INTRAN96";#N/A,#N/A,FALSE,"NAA9697";#N/A,#N/A,FALSE,"ECWEBB";#N/A,#N/A,FALSE,"MFT96";#N/A,#N/A,FALSE,"CTrecon"}</definedName>
    <definedName name="ghj_3_3" hidden="1">{#N/A,#N/A,FALSE,"TMCOMP96";#N/A,#N/A,FALSE,"MAT96";#N/A,#N/A,FALSE,"FANDA96";#N/A,#N/A,FALSE,"INTRAN96";#N/A,#N/A,FALSE,"NAA9697";#N/A,#N/A,FALSE,"ECWEBB";#N/A,#N/A,FALSE,"MFT96";#N/A,#N/A,FALSE,"CTrecon"}</definedName>
    <definedName name="ghj_3_4" hidden="1">{#N/A,#N/A,FALSE,"TMCOMP96";#N/A,#N/A,FALSE,"MAT96";#N/A,#N/A,FALSE,"FANDA96";#N/A,#N/A,FALSE,"INTRAN96";#N/A,#N/A,FALSE,"NAA9697";#N/A,#N/A,FALSE,"ECWEBB";#N/A,#N/A,FALSE,"MFT96";#N/A,#N/A,FALSE,"CTrecon"}</definedName>
    <definedName name="ghj_3_5" hidden="1">{#N/A,#N/A,FALSE,"TMCOMP96";#N/A,#N/A,FALSE,"MAT96";#N/A,#N/A,FALSE,"FANDA96";#N/A,#N/A,FALSE,"INTRAN96";#N/A,#N/A,FALSE,"NAA9697";#N/A,#N/A,FALSE,"ECWEBB";#N/A,#N/A,FALSE,"MFT96";#N/A,#N/A,FALSE,"CTrecon"}</definedName>
    <definedName name="ghj_4" hidden="1">{#N/A,#N/A,FALSE,"TMCOMP96";#N/A,#N/A,FALSE,"MAT96";#N/A,#N/A,FALSE,"FANDA96";#N/A,#N/A,FALSE,"INTRAN96";#N/A,#N/A,FALSE,"NAA9697";#N/A,#N/A,FALSE,"ECWEBB";#N/A,#N/A,FALSE,"MFT96";#N/A,#N/A,FALSE,"CTrecon"}</definedName>
    <definedName name="ghj_4_1" hidden="1">{#N/A,#N/A,FALSE,"TMCOMP96";#N/A,#N/A,FALSE,"MAT96";#N/A,#N/A,FALSE,"FANDA96";#N/A,#N/A,FALSE,"INTRAN96";#N/A,#N/A,FALSE,"NAA9697";#N/A,#N/A,FALSE,"ECWEBB";#N/A,#N/A,FALSE,"MFT96";#N/A,#N/A,FALSE,"CTrecon"}</definedName>
    <definedName name="ghj_4_1_1" hidden="1">{#N/A,#N/A,FALSE,"TMCOMP96";#N/A,#N/A,FALSE,"MAT96";#N/A,#N/A,FALSE,"FANDA96";#N/A,#N/A,FALSE,"INTRAN96";#N/A,#N/A,FALSE,"NAA9697";#N/A,#N/A,FALSE,"ECWEBB";#N/A,#N/A,FALSE,"MFT96";#N/A,#N/A,FALSE,"CTrecon"}</definedName>
    <definedName name="ghj_4_1_1_1" hidden="1">{#N/A,#N/A,FALSE,"TMCOMP96";#N/A,#N/A,FALSE,"MAT96";#N/A,#N/A,FALSE,"FANDA96";#N/A,#N/A,FALSE,"INTRAN96";#N/A,#N/A,FALSE,"NAA9697";#N/A,#N/A,FALSE,"ECWEBB";#N/A,#N/A,FALSE,"MFT96";#N/A,#N/A,FALSE,"CTrecon"}</definedName>
    <definedName name="ghj_4_1_1_2" hidden="1">{#N/A,#N/A,FALSE,"TMCOMP96";#N/A,#N/A,FALSE,"MAT96";#N/A,#N/A,FALSE,"FANDA96";#N/A,#N/A,FALSE,"INTRAN96";#N/A,#N/A,FALSE,"NAA9697";#N/A,#N/A,FALSE,"ECWEBB";#N/A,#N/A,FALSE,"MFT96";#N/A,#N/A,FALSE,"CTrecon"}</definedName>
    <definedName name="ghj_4_1_2" hidden="1">{#N/A,#N/A,FALSE,"TMCOMP96";#N/A,#N/A,FALSE,"MAT96";#N/A,#N/A,FALSE,"FANDA96";#N/A,#N/A,FALSE,"INTRAN96";#N/A,#N/A,FALSE,"NAA9697";#N/A,#N/A,FALSE,"ECWEBB";#N/A,#N/A,FALSE,"MFT96";#N/A,#N/A,FALSE,"CTrecon"}</definedName>
    <definedName name="ghj_4_1_3" hidden="1">{#N/A,#N/A,FALSE,"TMCOMP96";#N/A,#N/A,FALSE,"MAT96";#N/A,#N/A,FALSE,"FANDA96";#N/A,#N/A,FALSE,"INTRAN96";#N/A,#N/A,FALSE,"NAA9697";#N/A,#N/A,FALSE,"ECWEBB";#N/A,#N/A,FALSE,"MFT96";#N/A,#N/A,FALSE,"CTrecon"}</definedName>
    <definedName name="ghj_4_1_4" hidden="1">{#N/A,#N/A,FALSE,"TMCOMP96";#N/A,#N/A,FALSE,"MAT96";#N/A,#N/A,FALSE,"FANDA96";#N/A,#N/A,FALSE,"INTRAN96";#N/A,#N/A,FALSE,"NAA9697";#N/A,#N/A,FALSE,"ECWEBB";#N/A,#N/A,FALSE,"MFT96";#N/A,#N/A,FALSE,"CTrecon"}</definedName>
    <definedName name="ghj_4_1_5" hidden="1">{#N/A,#N/A,FALSE,"TMCOMP96";#N/A,#N/A,FALSE,"MAT96";#N/A,#N/A,FALSE,"FANDA96";#N/A,#N/A,FALSE,"INTRAN96";#N/A,#N/A,FALSE,"NAA9697";#N/A,#N/A,FALSE,"ECWEBB";#N/A,#N/A,FALSE,"MFT96";#N/A,#N/A,FALSE,"CTrecon"}</definedName>
    <definedName name="ghj_4_2" hidden="1">{#N/A,#N/A,FALSE,"TMCOMP96";#N/A,#N/A,FALSE,"MAT96";#N/A,#N/A,FALSE,"FANDA96";#N/A,#N/A,FALSE,"INTRAN96";#N/A,#N/A,FALSE,"NAA9697";#N/A,#N/A,FALSE,"ECWEBB";#N/A,#N/A,FALSE,"MFT96";#N/A,#N/A,FALSE,"CTrecon"}</definedName>
    <definedName name="ghj_4_3" hidden="1">{#N/A,#N/A,FALSE,"TMCOMP96";#N/A,#N/A,FALSE,"MAT96";#N/A,#N/A,FALSE,"FANDA96";#N/A,#N/A,FALSE,"INTRAN96";#N/A,#N/A,FALSE,"NAA9697";#N/A,#N/A,FALSE,"ECWEBB";#N/A,#N/A,FALSE,"MFT96";#N/A,#N/A,FALSE,"CTrecon"}</definedName>
    <definedName name="ghj_4_4" hidden="1">{#N/A,#N/A,FALSE,"TMCOMP96";#N/A,#N/A,FALSE,"MAT96";#N/A,#N/A,FALSE,"FANDA96";#N/A,#N/A,FALSE,"INTRAN96";#N/A,#N/A,FALSE,"NAA9697";#N/A,#N/A,FALSE,"ECWEBB";#N/A,#N/A,FALSE,"MFT96";#N/A,#N/A,FALSE,"CTrecon"}</definedName>
    <definedName name="ghj_4_5" hidden="1">{#N/A,#N/A,FALSE,"TMCOMP96";#N/A,#N/A,FALSE,"MAT96";#N/A,#N/A,FALSE,"FANDA96";#N/A,#N/A,FALSE,"INTRAN96";#N/A,#N/A,FALSE,"NAA9697";#N/A,#N/A,FALSE,"ECWEBB";#N/A,#N/A,FALSE,"MFT96";#N/A,#N/A,FALSE,"CTrecon"}</definedName>
    <definedName name="ghj_5" hidden="1">{#N/A,#N/A,FALSE,"TMCOMP96";#N/A,#N/A,FALSE,"MAT96";#N/A,#N/A,FALSE,"FANDA96";#N/A,#N/A,FALSE,"INTRAN96";#N/A,#N/A,FALSE,"NAA9697";#N/A,#N/A,FALSE,"ECWEBB";#N/A,#N/A,FALSE,"MFT96";#N/A,#N/A,FALSE,"CTrecon"}</definedName>
    <definedName name="ghj_5_1" hidden="1">{#N/A,#N/A,FALSE,"TMCOMP96";#N/A,#N/A,FALSE,"MAT96";#N/A,#N/A,FALSE,"FANDA96";#N/A,#N/A,FALSE,"INTRAN96";#N/A,#N/A,FALSE,"NAA9697";#N/A,#N/A,FALSE,"ECWEBB";#N/A,#N/A,FALSE,"MFT96";#N/A,#N/A,FALSE,"CTrecon"}</definedName>
    <definedName name="ghj_5_1_1" hidden="1">{#N/A,#N/A,FALSE,"TMCOMP96";#N/A,#N/A,FALSE,"MAT96";#N/A,#N/A,FALSE,"FANDA96";#N/A,#N/A,FALSE,"INTRAN96";#N/A,#N/A,FALSE,"NAA9697";#N/A,#N/A,FALSE,"ECWEBB";#N/A,#N/A,FALSE,"MFT96";#N/A,#N/A,FALSE,"CTrecon"}</definedName>
    <definedName name="ghj_5_1_1_1" hidden="1">{#N/A,#N/A,FALSE,"TMCOMP96";#N/A,#N/A,FALSE,"MAT96";#N/A,#N/A,FALSE,"FANDA96";#N/A,#N/A,FALSE,"INTRAN96";#N/A,#N/A,FALSE,"NAA9697";#N/A,#N/A,FALSE,"ECWEBB";#N/A,#N/A,FALSE,"MFT96";#N/A,#N/A,FALSE,"CTrecon"}</definedName>
    <definedName name="ghj_5_1_1_2" hidden="1">{#N/A,#N/A,FALSE,"TMCOMP96";#N/A,#N/A,FALSE,"MAT96";#N/A,#N/A,FALSE,"FANDA96";#N/A,#N/A,FALSE,"INTRAN96";#N/A,#N/A,FALSE,"NAA9697";#N/A,#N/A,FALSE,"ECWEBB";#N/A,#N/A,FALSE,"MFT96";#N/A,#N/A,FALSE,"CTrecon"}</definedName>
    <definedName name="ghj_5_1_2" hidden="1">{#N/A,#N/A,FALSE,"TMCOMP96";#N/A,#N/A,FALSE,"MAT96";#N/A,#N/A,FALSE,"FANDA96";#N/A,#N/A,FALSE,"INTRAN96";#N/A,#N/A,FALSE,"NAA9697";#N/A,#N/A,FALSE,"ECWEBB";#N/A,#N/A,FALSE,"MFT96";#N/A,#N/A,FALSE,"CTrecon"}</definedName>
    <definedName name="ghj_5_1_3" hidden="1">{#N/A,#N/A,FALSE,"TMCOMP96";#N/A,#N/A,FALSE,"MAT96";#N/A,#N/A,FALSE,"FANDA96";#N/A,#N/A,FALSE,"INTRAN96";#N/A,#N/A,FALSE,"NAA9697";#N/A,#N/A,FALSE,"ECWEBB";#N/A,#N/A,FALSE,"MFT96";#N/A,#N/A,FALSE,"CTrecon"}</definedName>
    <definedName name="ghj_5_1_4" hidden="1">{#N/A,#N/A,FALSE,"TMCOMP96";#N/A,#N/A,FALSE,"MAT96";#N/A,#N/A,FALSE,"FANDA96";#N/A,#N/A,FALSE,"INTRAN96";#N/A,#N/A,FALSE,"NAA9697";#N/A,#N/A,FALSE,"ECWEBB";#N/A,#N/A,FALSE,"MFT96";#N/A,#N/A,FALSE,"CTrecon"}</definedName>
    <definedName name="ghj_5_1_5" hidden="1">{#N/A,#N/A,FALSE,"TMCOMP96";#N/A,#N/A,FALSE,"MAT96";#N/A,#N/A,FALSE,"FANDA96";#N/A,#N/A,FALSE,"INTRAN96";#N/A,#N/A,FALSE,"NAA9697";#N/A,#N/A,FALSE,"ECWEBB";#N/A,#N/A,FALSE,"MFT96";#N/A,#N/A,FALSE,"CTrecon"}</definedName>
    <definedName name="ghj_5_2" hidden="1">{#N/A,#N/A,FALSE,"TMCOMP96";#N/A,#N/A,FALSE,"MAT96";#N/A,#N/A,FALSE,"FANDA96";#N/A,#N/A,FALSE,"INTRAN96";#N/A,#N/A,FALSE,"NAA9697";#N/A,#N/A,FALSE,"ECWEBB";#N/A,#N/A,FALSE,"MFT96";#N/A,#N/A,FALSE,"CTrecon"}</definedName>
    <definedName name="ghj_5_3" hidden="1">{#N/A,#N/A,FALSE,"TMCOMP96";#N/A,#N/A,FALSE,"MAT96";#N/A,#N/A,FALSE,"FANDA96";#N/A,#N/A,FALSE,"INTRAN96";#N/A,#N/A,FALSE,"NAA9697";#N/A,#N/A,FALSE,"ECWEBB";#N/A,#N/A,FALSE,"MFT96";#N/A,#N/A,FALSE,"CTrecon"}</definedName>
    <definedName name="ghj_5_4" hidden="1">{#N/A,#N/A,FALSE,"TMCOMP96";#N/A,#N/A,FALSE,"MAT96";#N/A,#N/A,FALSE,"FANDA96";#N/A,#N/A,FALSE,"INTRAN96";#N/A,#N/A,FALSE,"NAA9697";#N/A,#N/A,FALSE,"ECWEBB";#N/A,#N/A,FALSE,"MFT96";#N/A,#N/A,FALSE,"CTrecon"}</definedName>
    <definedName name="ghj_5_5" hidden="1">{#N/A,#N/A,FALSE,"TMCOMP96";#N/A,#N/A,FALSE,"MAT96";#N/A,#N/A,FALSE,"FANDA96";#N/A,#N/A,FALSE,"INTRAN96";#N/A,#N/A,FALSE,"NAA9697";#N/A,#N/A,FALSE,"ECWEBB";#N/A,#N/A,FALSE,"MFT96";#N/A,#N/A,FALSE,"CTrecon"}</definedName>
    <definedName name="hjkhkhk" hidden="1">#REF!</definedName>
    <definedName name="HTML_CodePage" hidden="1">1252</definedName>
    <definedName name="HTML_Control" hidden="1">{"'Trust by name'!$A$6:$E$350","'Trust by name'!$A$1:$D$348"}</definedName>
    <definedName name="HTML_Control_1" hidden="1">{"'Trust by name'!$A$6:$E$350","'Trust by name'!$A$1:$D$348"}</definedName>
    <definedName name="HTML_Control_1_1" hidden="1">{"'Trust by name'!$A$6:$E$350","'Trust by name'!$A$1:$D$348"}</definedName>
    <definedName name="HTML_Control_1_1_1" hidden="1">{"'Trust by name'!$A$6:$E$350","'Trust by name'!$A$1:$D$348"}</definedName>
    <definedName name="HTML_Control_1_1_1_1" hidden="1">{"'Trust by name'!$A$6:$E$350","'Trust by name'!$A$1:$D$348"}</definedName>
    <definedName name="HTML_Control_1_1_1_1_1" hidden="1">{"'Trust by name'!$A$6:$E$350","'Trust by name'!$A$1:$D$348"}</definedName>
    <definedName name="HTML_Control_1_1_1_1_2" hidden="1">{"'Trust by name'!$A$6:$E$350","'Trust by name'!$A$1:$D$348"}</definedName>
    <definedName name="HTML_Control_1_1_1_2" hidden="1">{"'Trust by name'!$A$6:$E$350","'Trust by name'!$A$1:$D$348"}</definedName>
    <definedName name="HTML_Control_1_1_1_3" hidden="1">{"'Trust by name'!$A$6:$E$350","'Trust by name'!$A$1:$D$348"}</definedName>
    <definedName name="HTML_Control_1_1_1_4" hidden="1">{"'Trust by name'!$A$6:$E$350","'Trust by name'!$A$1:$D$348"}</definedName>
    <definedName name="HTML_Control_1_1_1_5" hidden="1">{"'Trust by name'!$A$6:$E$350","'Trust by name'!$A$1:$D$348"}</definedName>
    <definedName name="HTML_Control_1_1_2" hidden="1">{"'Trust by name'!$A$6:$E$350","'Trust by name'!$A$1:$D$348"}</definedName>
    <definedName name="HTML_Control_1_1_3" hidden="1">{"'Trust by name'!$A$6:$E$350","'Trust by name'!$A$1:$D$348"}</definedName>
    <definedName name="HTML_Control_1_1_4" hidden="1">{"'Trust by name'!$A$6:$E$350","'Trust by name'!$A$1:$D$348"}</definedName>
    <definedName name="HTML_Control_1_1_5" hidden="1">{"'Trust by name'!$A$6:$E$350","'Trust by name'!$A$1:$D$348"}</definedName>
    <definedName name="HTML_Control_1_2" hidden="1">{"'Trust by name'!$A$6:$E$350","'Trust by name'!$A$1:$D$348"}</definedName>
    <definedName name="HTML_Control_1_2_1" hidden="1">{"'Trust by name'!$A$6:$E$350","'Trust by name'!$A$1:$D$348"}</definedName>
    <definedName name="HTML_Control_1_2_1_1" hidden="1">{"'Trust by name'!$A$6:$E$350","'Trust by name'!$A$1:$D$348"}</definedName>
    <definedName name="HTML_Control_1_2_1_1_1" hidden="1">{"'Trust by name'!$A$6:$E$350","'Trust by name'!$A$1:$D$348"}</definedName>
    <definedName name="HTML_Control_1_2_1_1_2" hidden="1">{"'Trust by name'!$A$6:$E$350","'Trust by name'!$A$1:$D$348"}</definedName>
    <definedName name="HTML_Control_1_2_1_2" hidden="1">{"'Trust by name'!$A$6:$E$350","'Trust by name'!$A$1:$D$348"}</definedName>
    <definedName name="HTML_Control_1_2_1_3" hidden="1">{"'Trust by name'!$A$6:$E$350","'Trust by name'!$A$1:$D$348"}</definedName>
    <definedName name="HTML_Control_1_2_1_4" hidden="1">{"'Trust by name'!$A$6:$E$350","'Trust by name'!$A$1:$D$348"}</definedName>
    <definedName name="HTML_Control_1_2_1_5" hidden="1">{"'Trust by name'!$A$6:$E$350","'Trust by name'!$A$1:$D$348"}</definedName>
    <definedName name="HTML_Control_1_2_2" hidden="1">{"'Trust by name'!$A$6:$E$350","'Trust by name'!$A$1:$D$348"}</definedName>
    <definedName name="HTML_Control_1_2_3" hidden="1">{"'Trust by name'!$A$6:$E$350","'Trust by name'!$A$1:$D$348"}</definedName>
    <definedName name="HTML_Control_1_2_4" hidden="1">{"'Trust by name'!$A$6:$E$350","'Trust by name'!$A$1:$D$348"}</definedName>
    <definedName name="HTML_Control_1_2_5" hidden="1">{"'Trust by name'!$A$6:$E$350","'Trust by name'!$A$1:$D$348"}</definedName>
    <definedName name="HTML_Control_1_3" hidden="1">{"'Trust by name'!$A$6:$E$350","'Trust by name'!$A$1:$D$348"}</definedName>
    <definedName name="HTML_Control_1_3_1" hidden="1">{"'Trust by name'!$A$6:$E$350","'Trust by name'!$A$1:$D$348"}</definedName>
    <definedName name="HTML_Control_1_3_1_1" hidden="1">{"'Trust by name'!$A$6:$E$350","'Trust by name'!$A$1:$D$348"}</definedName>
    <definedName name="HTML_Control_1_3_1_1_1" hidden="1">{"'Trust by name'!$A$6:$E$350","'Trust by name'!$A$1:$D$348"}</definedName>
    <definedName name="HTML_Control_1_3_1_1_2" hidden="1">{"'Trust by name'!$A$6:$E$350","'Trust by name'!$A$1:$D$348"}</definedName>
    <definedName name="HTML_Control_1_3_1_2" hidden="1">{"'Trust by name'!$A$6:$E$350","'Trust by name'!$A$1:$D$348"}</definedName>
    <definedName name="HTML_Control_1_3_1_3" hidden="1">{"'Trust by name'!$A$6:$E$350","'Trust by name'!$A$1:$D$348"}</definedName>
    <definedName name="HTML_Control_1_3_1_4" hidden="1">{"'Trust by name'!$A$6:$E$350","'Trust by name'!$A$1:$D$348"}</definedName>
    <definedName name="HTML_Control_1_3_1_5" hidden="1">{"'Trust by name'!$A$6:$E$350","'Trust by name'!$A$1:$D$348"}</definedName>
    <definedName name="HTML_Control_1_3_2" hidden="1">{"'Trust by name'!$A$6:$E$350","'Trust by name'!$A$1:$D$348"}</definedName>
    <definedName name="HTML_Control_1_3_3" hidden="1">{"'Trust by name'!$A$6:$E$350","'Trust by name'!$A$1:$D$348"}</definedName>
    <definedName name="HTML_Control_1_3_4" hidden="1">{"'Trust by name'!$A$6:$E$350","'Trust by name'!$A$1:$D$348"}</definedName>
    <definedName name="HTML_Control_1_3_5" hidden="1">{"'Trust by name'!$A$6:$E$350","'Trust by name'!$A$1:$D$348"}</definedName>
    <definedName name="HTML_Control_1_4" hidden="1">{"'Trust by name'!$A$6:$E$350","'Trust by name'!$A$1:$D$348"}</definedName>
    <definedName name="HTML_Control_1_4_1" hidden="1">{"'Trust by name'!$A$6:$E$350","'Trust by name'!$A$1:$D$348"}</definedName>
    <definedName name="HTML_Control_1_4_1_1" hidden="1">{"'Trust by name'!$A$6:$E$350","'Trust by name'!$A$1:$D$348"}</definedName>
    <definedName name="HTML_Control_1_4_1_2" hidden="1">{"'Trust by name'!$A$6:$E$350","'Trust by name'!$A$1:$D$348"}</definedName>
    <definedName name="HTML_Control_1_4_1_3" hidden="1">{"'Trust by name'!$A$6:$E$350","'Trust by name'!$A$1:$D$348"}</definedName>
    <definedName name="HTML_Control_1_4_1_4" hidden="1">{"'Trust by name'!$A$6:$E$350","'Trust by name'!$A$1:$D$348"}</definedName>
    <definedName name="HTML_Control_1_4_1_5" hidden="1">{"'Trust by name'!$A$6:$E$350","'Trust by name'!$A$1:$D$348"}</definedName>
    <definedName name="HTML_Control_1_4_2" hidden="1">{"'Trust by name'!$A$6:$E$350","'Trust by name'!$A$1:$D$348"}</definedName>
    <definedName name="HTML_Control_1_4_3" hidden="1">{"'Trust by name'!$A$6:$E$350","'Trust by name'!$A$1:$D$348"}</definedName>
    <definedName name="HTML_Control_1_4_4" hidden="1">{"'Trust by name'!$A$6:$E$350","'Trust by name'!$A$1:$D$348"}</definedName>
    <definedName name="HTML_Control_1_4_5" hidden="1">{"'Trust by name'!$A$6:$E$350","'Trust by name'!$A$1:$D$348"}</definedName>
    <definedName name="HTML_Control_1_5" hidden="1">{"'Trust by name'!$A$6:$E$350","'Trust by name'!$A$1:$D$348"}</definedName>
    <definedName name="HTML_Control_1_5_1" hidden="1">{"'Trust by name'!$A$6:$E$350","'Trust by name'!$A$1:$D$348"}</definedName>
    <definedName name="HTML_Control_1_5_2" hidden="1">{"'Trust by name'!$A$6:$E$350","'Trust by name'!$A$1:$D$348"}</definedName>
    <definedName name="HTML_Control_1_5_3" hidden="1">{"'Trust by name'!$A$6:$E$350","'Trust by name'!$A$1:$D$348"}</definedName>
    <definedName name="HTML_Control_1_5_4" hidden="1">{"'Trust by name'!$A$6:$E$350","'Trust by name'!$A$1:$D$348"}</definedName>
    <definedName name="HTML_Control_1_5_5" hidden="1">{"'Trust by name'!$A$6:$E$350","'Trust by name'!$A$1:$D$348"}</definedName>
    <definedName name="HTML_Control_2_1" hidden="1">{"'Trust by name'!$A$6:$E$350","'Trust by name'!$A$1:$D$348"}</definedName>
    <definedName name="HTML_Control_2_1_1" hidden="1">{"'Trust by name'!$A$6:$E$350","'Trust by name'!$A$1:$D$348"}</definedName>
    <definedName name="HTML_Control_2_1_1_1" hidden="1">{"'Trust by name'!$A$6:$E$350","'Trust by name'!$A$1:$D$348"}</definedName>
    <definedName name="HTML_Control_2_1_1_2" hidden="1">{"'Trust by name'!$A$6:$E$350","'Trust by name'!$A$1:$D$348"}</definedName>
    <definedName name="HTML_Control_2_1_2" hidden="1">{"'Trust by name'!$A$6:$E$350","'Trust by name'!$A$1:$D$348"}</definedName>
    <definedName name="HTML_Control_2_1_3" hidden="1">{"'Trust by name'!$A$6:$E$350","'Trust by name'!$A$1:$D$348"}</definedName>
    <definedName name="HTML_Control_2_1_4" hidden="1">{"'Trust by name'!$A$6:$E$350","'Trust by name'!$A$1:$D$348"}</definedName>
    <definedName name="HTML_Control_2_1_5" hidden="1">{"'Trust by name'!$A$6:$E$350","'Trust by name'!$A$1:$D$348"}</definedName>
    <definedName name="HTML_Control_2_2" hidden="1">{"'Trust by name'!$A$6:$E$350","'Trust by name'!$A$1:$D$348"}</definedName>
    <definedName name="HTML_Control_2_3" hidden="1">{"'Trust by name'!$A$6:$E$350","'Trust by name'!$A$1:$D$348"}</definedName>
    <definedName name="HTML_Control_2_4" hidden="1">{"'Trust by name'!$A$6:$E$350","'Trust by name'!$A$1:$D$348"}</definedName>
    <definedName name="HTML_Control_2_5" hidden="1">{"'Trust by name'!$A$6:$E$350","'Trust by name'!$A$1:$D$348"}</definedName>
    <definedName name="HTML_Control_3" hidden="1">{"'Trust by name'!$A$6:$E$350","'Trust by name'!$A$1:$D$348"}</definedName>
    <definedName name="HTML_Control_3_1" hidden="1">{"'Trust by name'!$A$6:$E$350","'Trust by name'!$A$1:$D$348"}</definedName>
    <definedName name="HTML_Control_3_1_1" hidden="1">{"'Trust by name'!$A$6:$E$350","'Trust by name'!$A$1:$D$348"}</definedName>
    <definedName name="HTML_Control_3_1_1_1" hidden="1">{"'Trust by name'!$A$6:$E$350","'Trust by name'!$A$1:$D$348"}</definedName>
    <definedName name="HTML_Control_3_1_1_2" hidden="1">{"'Trust by name'!$A$6:$E$350","'Trust by name'!$A$1:$D$348"}</definedName>
    <definedName name="HTML_Control_3_1_2" hidden="1">{"'Trust by name'!$A$6:$E$350","'Trust by name'!$A$1:$D$348"}</definedName>
    <definedName name="HTML_Control_3_1_3" hidden="1">{"'Trust by name'!$A$6:$E$350","'Trust by name'!$A$1:$D$348"}</definedName>
    <definedName name="HTML_Control_3_1_4" hidden="1">{"'Trust by name'!$A$6:$E$350","'Trust by name'!$A$1:$D$348"}</definedName>
    <definedName name="HTML_Control_3_1_5" hidden="1">{"'Trust by name'!$A$6:$E$350","'Trust by name'!$A$1:$D$348"}</definedName>
    <definedName name="HTML_Control_3_2" hidden="1">{"'Trust by name'!$A$6:$E$350","'Trust by name'!$A$1:$D$348"}</definedName>
    <definedName name="HTML_Control_3_3" hidden="1">{"'Trust by name'!$A$6:$E$350","'Trust by name'!$A$1:$D$348"}</definedName>
    <definedName name="HTML_Control_3_4" hidden="1">{"'Trust by name'!$A$6:$E$350","'Trust by name'!$A$1:$D$348"}</definedName>
    <definedName name="HTML_Control_3_5" hidden="1">{"'Trust by name'!$A$6:$E$350","'Trust by name'!$A$1:$D$348"}</definedName>
    <definedName name="HTML_Control_4" hidden="1">{"'Trust by name'!$A$6:$E$350","'Trust by name'!$A$1:$D$348"}</definedName>
    <definedName name="HTML_Control_4_1" hidden="1">{"'Trust by name'!$A$6:$E$350","'Trust by name'!$A$1:$D$348"}</definedName>
    <definedName name="HTML_Control_4_1_1" hidden="1">{"'Trust by name'!$A$6:$E$350","'Trust by name'!$A$1:$D$348"}</definedName>
    <definedName name="HTML_Control_4_1_1_1" hidden="1">{"'Trust by name'!$A$6:$E$350","'Trust by name'!$A$1:$D$348"}</definedName>
    <definedName name="HTML_Control_4_1_1_2" hidden="1">{"'Trust by name'!$A$6:$E$350","'Trust by name'!$A$1:$D$348"}</definedName>
    <definedName name="HTML_Control_4_1_2" hidden="1">{"'Trust by name'!$A$6:$E$350","'Trust by name'!$A$1:$D$348"}</definedName>
    <definedName name="HTML_Control_4_1_3" hidden="1">{"'Trust by name'!$A$6:$E$350","'Trust by name'!$A$1:$D$348"}</definedName>
    <definedName name="HTML_Control_4_1_4" hidden="1">{"'Trust by name'!$A$6:$E$350","'Trust by name'!$A$1:$D$348"}</definedName>
    <definedName name="HTML_Control_4_1_5" hidden="1">{"'Trust by name'!$A$6:$E$350","'Trust by name'!$A$1:$D$348"}</definedName>
    <definedName name="HTML_Control_4_2" hidden="1">{"'Trust by name'!$A$6:$E$350","'Trust by name'!$A$1:$D$348"}</definedName>
    <definedName name="HTML_Control_4_3" hidden="1">{"'Trust by name'!$A$6:$E$350","'Trust by name'!$A$1:$D$348"}</definedName>
    <definedName name="HTML_Control_4_4" hidden="1">{"'Trust by name'!$A$6:$E$350","'Trust by name'!$A$1:$D$348"}</definedName>
    <definedName name="HTML_Control_4_5" hidden="1">{"'Trust by name'!$A$6:$E$350","'Trust by name'!$A$1:$D$348"}</definedName>
    <definedName name="HTML_Control_5" hidden="1">{"'Trust by name'!$A$6:$E$350","'Trust by name'!$A$1:$D$348"}</definedName>
    <definedName name="HTML_Control_5_1" hidden="1">{"'Trust by name'!$A$6:$E$350","'Trust by name'!$A$1:$D$348"}</definedName>
    <definedName name="HTML_Control_5_1_1" hidden="1">{"'Trust by name'!$A$6:$E$350","'Trust by name'!$A$1:$D$348"}</definedName>
    <definedName name="HTML_Control_5_1_1_1" hidden="1">{"'Trust by name'!$A$6:$E$350","'Trust by name'!$A$1:$D$348"}</definedName>
    <definedName name="HTML_Control_5_1_1_2" hidden="1">{"'Trust by name'!$A$6:$E$350","'Trust by name'!$A$1:$D$348"}</definedName>
    <definedName name="HTML_Control_5_1_2" hidden="1">{"'Trust by name'!$A$6:$E$350","'Trust by name'!$A$1:$D$348"}</definedName>
    <definedName name="HTML_Control_5_1_3" hidden="1">{"'Trust by name'!$A$6:$E$350","'Trust by name'!$A$1:$D$348"}</definedName>
    <definedName name="HTML_Control_5_1_4" hidden="1">{"'Trust by name'!$A$6:$E$350","'Trust by name'!$A$1:$D$348"}</definedName>
    <definedName name="HTML_Control_5_1_5" hidden="1">{"'Trust by name'!$A$6:$E$350","'Trust by name'!$A$1:$D$348"}</definedName>
    <definedName name="HTML_Control_5_2" hidden="1">{"'Trust by name'!$A$6:$E$350","'Trust by name'!$A$1:$D$348"}</definedName>
    <definedName name="HTML_Control_5_3" hidden="1">{"'Trust by name'!$A$6:$E$350","'Trust by name'!$A$1:$D$348"}</definedName>
    <definedName name="HTML_Control_5_4" hidden="1">{"'Trust by name'!$A$6:$E$350","'Trust by name'!$A$1:$D$348"}</definedName>
    <definedName name="HTML_Control_5_5" hidden="1">{"'Trust by name'!$A$6:$E$350","'Trust by name'!$A$1:$D$348"}</definedName>
    <definedName name="HTML_Description" hidden="1">""</definedName>
    <definedName name="HTML_Email" hidden="1">""</definedName>
    <definedName name="HTML_Header" hidden="1">"Trust by name"</definedName>
    <definedName name="HTML_LastUpdate" hidden="1">"22/03/2001"</definedName>
    <definedName name="HTML_LineAfter" hidden="1">FALSE</definedName>
    <definedName name="HTML_LineBefore" hidden="1">FALSE</definedName>
    <definedName name="HTML_Name" hidden="1">"OISIII"</definedName>
    <definedName name="HTML_OBDlg2" hidden="1">TRUE</definedName>
    <definedName name="HTML_OBDlg4" hidden="1">TRUE</definedName>
    <definedName name="HTML_OS" hidden="1">0</definedName>
    <definedName name="HTML_PathFile" hidden="1">"G:\ACTIVITY\HELP\DTPANIC\2001-02\MyHTML.htm"</definedName>
    <definedName name="HTML_Title" hidden="1">"Section 1"</definedName>
    <definedName name="imf" hidden="1">#REF!</definedName>
    <definedName name="Impact_Tables_2" hidden="1">#REF!</definedName>
    <definedName name="jhkgh" hidden="1">{#N/A,#N/A,FALSE,"TMCOMP96";#N/A,#N/A,FALSE,"MAT96";#N/A,#N/A,FALSE,"FANDA96";#N/A,#N/A,FALSE,"INTRAN96";#N/A,#N/A,FALSE,"NAA9697";#N/A,#N/A,FALSE,"ECWEBB";#N/A,#N/A,FALSE,"MFT96";#N/A,#N/A,FALSE,"CTrecon"}</definedName>
    <definedName name="jhkgh_1" hidden="1">{#N/A,#N/A,FALSE,"TMCOMP96";#N/A,#N/A,FALSE,"MAT96";#N/A,#N/A,FALSE,"FANDA96";#N/A,#N/A,FALSE,"INTRAN96";#N/A,#N/A,FALSE,"NAA9697";#N/A,#N/A,FALSE,"ECWEBB";#N/A,#N/A,FALSE,"MFT96";#N/A,#N/A,FALSE,"CTrecon"}</definedName>
    <definedName name="jhkgh_1_1_1" hidden="1">{#N/A,#N/A,FALSE,"TMCOMP96";#N/A,#N/A,FALSE,"MAT96";#N/A,#N/A,FALSE,"FANDA96";#N/A,#N/A,FALSE,"INTRAN96";#N/A,#N/A,FALSE,"NAA9697";#N/A,#N/A,FALSE,"ECWEBB";#N/A,#N/A,FALSE,"MFT96";#N/A,#N/A,FALSE,"CTrecon"}</definedName>
    <definedName name="jhkgh_1_1_1_1" hidden="1">{#N/A,#N/A,FALSE,"TMCOMP96";#N/A,#N/A,FALSE,"MAT96";#N/A,#N/A,FALSE,"FANDA96";#N/A,#N/A,FALSE,"INTRAN96";#N/A,#N/A,FALSE,"NAA9697";#N/A,#N/A,FALSE,"ECWEBB";#N/A,#N/A,FALSE,"MFT96";#N/A,#N/A,FALSE,"CTrecon"}</definedName>
    <definedName name="jhkgh_1_1_1_1_1" hidden="1">{#N/A,#N/A,FALSE,"TMCOMP96";#N/A,#N/A,FALSE,"MAT96";#N/A,#N/A,FALSE,"FANDA96";#N/A,#N/A,FALSE,"INTRAN96";#N/A,#N/A,FALSE,"NAA9697";#N/A,#N/A,FALSE,"ECWEBB";#N/A,#N/A,FALSE,"MFT96";#N/A,#N/A,FALSE,"CTrecon"}</definedName>
    <definedName name="jhkgh_1_1_1_1_2" hidden="1">{#N/A,#N/A,FALSE,"TMCOMP96";#N/A,#N/A,FALSE,"MAT96";#N/A,#N/A,FALSE,"FANDA96";#N/A,#N/A,FALSE,"INTRAN96";#N/A,#N/A,FALSE,"NAA9697";#N/A,#N/A,FALSE,"ECWEBB";#N/A,#N/A,FALSE,"MFT96";#N/A,#N/A,FALSE,"CTrecon"}</definedName>
    <definedName name="jhkgh_1_1_1_2" hidden="1">{#N/A,#N/A,FALSE,"TMCOMP96";#N/A,#N/A,FALSE,"MAT96";#N/A,#N/A,FALSE,"FANDA96";#N/A,#N/A,FALSE,"INTRAN96";#N/A,#N/A,FALSE,"NAA9697";#N/A,#N/A,FALSE,"ECWEBB";#N/A,#N/A,FALSE,"MFT96";#N/A,#N/A,FALSE,"CTrecon"}</definedName>
    <definedName name="jhkgh_1_1_1_3" hidden="1">{#N/A,#N/A,FALSE,"TMCOMP96";#N/A,#N/A,FALSE,"MAT96";#N/A,#N/A,FALSE,"FANDA96";#N/A,#N/A,FALSE,"INTRAN96";#N/A,#N/A,FALSE,"NAA9697";#N/A,#N/A,FALSE,"ECWEBB";#N/A,#N/A,FALSE,"MFT96";#N/A,#N/A,FALSE,"CTrecon"}</definedName>
    <definedName name="jhkgh_1_1_1_4" hidden="1">{#N/A,#N/A,FALSE,"TMCOMP96";#N/A,#N/A,FALSE,"MAT96";#N/A,#N/A,FALSE,"FANDA96";#N/A,#N/A,FALSE,"INTRAN96";#N/A,#N/A,FALSE,"NAA9697";#N/A,#N/A,FALSE,"ECWEBB";#N/A,#N/A,FALSE,"MFT96";#N/A,#N/A,FALSE,"CTrecon"}</definedName>
    <definedName name="jhkgh_1_1_1_5" hidden="1">{#N/A,#N/A,FALSE,"TMCOMP96";#N/A,#N/A,FALSE,"MAT96";#N/A,#N/A,FALSE,"FANDA96";#N/A,#N/A,FALSE,"INTRAN96";#N/A,#N/A,FALSE,"NAA9697";#N/A,#N/A,FALSE,"ECWEBB";#N/A,#N/A,FALSE,"MFT96";#N/A,#N/A,FALSE,"CTrecon"}</definedName>
    <definedName name="jhkgh_1_1_2" hidden="1">{#N/A,#N/A,FALSE,"TMCOMP96";#N/A,#N/A,FALSE,"MAT96";#N/A,#N/A,FALSE,"FANDA96";#N/A,#N/A,FALSE,"INTRAN96";#N/A,#N/A,FALSE,"NAA9697";#N/A,#N/A,FALSE,"ECWEBB";#N/A,#N/A,FALSE,"MFT96";#N/A,#N/A,FALSE,"CTrecon"}</definedName>
    <definedName name="jhkgh_1_1_3" hidden="1">{#N/A,#N/A,FALSE,"TMCOMP96";#N/A,#N/A,FALSE,"MAT96";#N/A,#N/A,FALSE,"FANDA96";#N/A,#N/A,FALSE,"INTRAN96";#N/A,#N/A,FALSE,"NAA9697";#N/A,#N/A,FALSE,"ECWEBB";#N/A,#N/A,FALSE,"MFT96";#N/A,#N/A,FALSE,"CTrecon"}</definedName>
    <definedName name="jhkgh_1_1_4" hidden="1">{#N/A,#N/A,FALSE,"TMCOMP96";#N/A,#N/A,FALSE,"MAT96";#N/A,#N/A,FALSE,"FANDA96";#N/A,#N/A,FALSE,"INTRAN96";#N/A,#N/A,FALSE,"NAA9697";#N/A,#N/A,FALSE,"ECWEBB";#N/A,#N/A,FALSE,"MFT96";#N/A,#N/A,FALSE,"CTrecon"}</definedName>
    <definedName name="jhkgh_1_1_5" hidden="1">{#N/A,#N/A,FALSE,"TMCOMP96";#N/A,#N/A,FALSE,"MAT96";#N/A,#N/A,FALSE,"FANDA96";#N/A,#N/A,FALSE,"INTRAN96";#N/A,#N/A,FALSE,"NAA9697";#N/A,#N/A,FALSE,"ECWEBB";#N/A,#N/A,FALSE,"MFT96";#N/A,#N/A,FALSE,"CTrecon"}</definedName>
    <definedName name="jhkgh_1_2" hidden="1">{#N/A,#N/A,FALSE,"TMCOMP96";#N/A,#N/A,FALSE,"MAT96";#N/A,#N/A,FALSE,"FANDA96";#N/A,#N/A,FALSE,"INTRAN96";#N/A,#N/A,FALSE,"NAA9697";#N/A,#N/A,FALSE,"ECWEBB";#N/A,#N/A,FALSE,"MFT96";#N/A,#N/A,FALSE,"CTrecon"}</definedName>
    <definedName name="jhkgh_1_2_1" hidden="1">{#N/A,#N/A,FALSE,"TMCOMP96";#N/A,#N/A,FALSE,"MAT96";#N/A,#N/A,FALSE,"FANDA96";#N/A,#N/A,FALSE,"INTRAN96";#N/A,#N/A,FALSE,"NAA9697";#N/A,#N/A,FALSE,"ECWEBB";#N/A,#N/A,FALSE,"MFT96";#N/A,#N/A,FALSE,"CTrecon"}</definedName>
    <definedName name="jhkgh_1_2_1_1" hidden="1">{#N/A,#N/A,FALSE,"TMCOMP96";#N/A,#N/A,FALSE,"MAT96";#N/A,#N/A,FALSE,"FANDA96";#N/A,#N/A,FALSE,"INTRAN96";#N/A,#N/A,FALSE,"NAA9697";#N/A,#N/A,FALSE,"ECWEBB";#N/A,#N/A,FALSE,"MFT96";#N/A,#N/A,FALSE,"CTrecon"}</definedName>
    <definedName name="jhkgh_1_2_1_1_1" hidden="1">{#N/A,#N/A,FALSE,"TMCOMP96";#N/A,#N/A,FALSE,"MAT96";#N/A,#N/A,FALSE,"FANDA96";#N/A,#N/A,FALSE,"INTRAN96";#N/A,#N/A,FALSE,"NAA9697";#N/A,#N/A,FALSE,"ECWEBB";#N/A,#N/A,FALSE,"MFT96";#N/A,#N/A,FALSE,"CTrecon"}</definedName>
    <definedName name="jhkgh_1_2_1_1_2" hidden="1">{#N/A,#N/A,FALSE,"TMCOMP96";#N/A,#N/A,FALSE,"MAT96";#N/A,#N/A,FALSE,"FANDA96";#N/A,#N/A,FALSE,"INTRAN96";#N/A,#N/A,FALSE,"NAA9697";#N/A,#N/A,FALSE,"ECWEBB";#N/A,#N/A,FALSE,"MFT96";#N/A,#N/A,FALSE,"CTrecon"}</definedName>
    <definedName name="jhkgh_1_2_1_2" hidden="1">{#N/A,#N/A,FALSE,"TMCOMP96";#N/A,#N/A,FALSE,"MAT96";#N/A,#N/A,FALSE,"FANDA96";#N/A,#N/A,FALSE,"INTRAN96";#N/A,#N/A,FALSE,"NAA9697";#N/A,#N/A,FALSE,"ECWEBB";#N/A,#N/A,FALSE,"MFT96";#N/A,#N/A,FALSE,"CTrecon"}</definedName>
    <definedName name="jhkgh_1_2_1_3" hidden="1">{#N/A,#N/A,FALSE,"TMCOMP96";#N/A,#N/A,FALSE,"MAT96";#N/A,#N/A,FALSE,"FANDA96";#N/A,#N/A,FALSE,"INTRAN96";#N/A,#N/A,FALSE,"NAA9697";#N/A,#N/A,FALSE,"ECWEBB";#N/A,#N/A,FALSE,"MFT96";#N/A,#N/A,FALSE,"CTrecon"}</definedName>
    <definedName name="jhkgh_1_2_1_4" hidden="1">{#N/A,#N/A,FALSE,"TMCOMP96";#N/A,#N/A,FALSE,"MAT96";#N/A,#N/A,FALSE,"FANDA96";#N/A,#N/A,FALSE,"INTRAN96";#N/A,#N/A,FALSE,"NAA9697";#N/A,#N/A,FALSE,"ECWEBB";#N/A,#N/A,FALSE,"MFT96";#N/A,#N/A,FALSE,"CTrecon"}</definedName>
    <definedName name="jhkgh_1_2_1_5" hidden="1">{#N/A,#N/A,FALSE,"TMCOMP96";#N/A,#N/A,FALSE,"MAT96";#N/A,#N/A,FALSE,"FANDA96";#N/A,#N/A,FALSE,"INTRAN96";#N/A,#N/A,FALSE,"NAA9697";#N/A,#N/A,FALSE,"ECWEBB";#N/A,#N/A,FALSE,"MFT96";#N/A,#N/A,FALSE,"CTrecon"}</definedName>
    <definedName name="jhkgh_1_2_2" hidden="1">{#N/A,#N/A,FALSE,"TMCOMP96";#N/A,#N/A,FALSE,"MAT96";#N/A,#N/A,FALSE,"FANDA96";#N/A,#N/A,FALSE,"INTRAN96";#N/A,#N/A,FALSE,"NAA9697";#N/A,#N/A,FALSE,"ECWEBB";#N/A,#N/A,FALSE,"MFT96";#N/A,#N/A,FALSE,"CTrecon"}</definedName>
    <definedName name="jhkgh_1_2_3" hidden="1">{#N/A,#N/A,FALSE,"TMCOMP96";#N/A,#N/A,FALSE,"MAT96";#N/A,#N/A,FALSE,"FANDA96";#N/A,#N/A,FALSE,"INTRAN96";#N/A,#N/A,FALSE,"NAA9697";#N/A,#N/A,FALSE,"ECWEBB";#N/A,#N/A,FALSE,"MFT96";#N/A,#N/A,FALSE,"CTrecon"}</definedName>
    <definedName name="jhkgh_1_2_4" hidden="1">{#N/A,#N/A,FALSE,"TMCOMP96";#N/A,#N/A,FALSE,"MAT96";#N/A,#N/A,FALSE,"FANDA96";#N/A,#N/A,FALSE,"INTRAN96";#N/A,#N/A,FALSE,"NAA9697";#N/A,#N/A,FALSE,"ECWEBB";#N/A,#N/A,FALSE,"MFT96";#N/A,#N/A,FALSE,"CTrecon"}</definedName>
    <definedName name="jhkgh_1_2_5" hidden="1">{#N/A,#N/A,FALSE,"TMCOMP96";#N/A,#N/A,FALSE,"MAT96";#N/A,#N/A,FALSE,"FANDA96";#N/A,#N/A,FALSE,"INTRAN96";#N/A,#N/A,FALSE,"NAA9697";#N/A,#N/A,FALSE,"ECWEBB";#N/A,#N/A,FALSE,"MFT96";#N/A,#N/A,FALSE,"CTrecon"}</definedName>
    <definedName name="jhkgh_1_3" hidden="1">{#N/A,#N/A,FALSE,"TMCOMP96";#N/A,#N/A,FALSE,"MAT96";#N/A,#N/A,FALSE,"FANDA96";#N/A,#N/A,FALSE,"INTRAN96";#N/A,#N/A,FALSE,"NAA9697";#N/A,#N/A,FALSE,"ECWEBB";#N/A,#N/A,FALSE,"MFT96";#N/A,#N/A,FALSE,"CTrecon"}</definedName>
    <definedName name="jhkgh_1_3_1" hidden="1">{#N/A,#N/A,FALSE,"TMCOMP96";#N/A,#N/A,FALSE,"MAT96";#N/A,#N/A,FALSE,"FANDA96";#N/A,#N/A,FALSE,"INTRAN96";#N/A,#N/A,FALSE,"NAA9697";#N/A,#N/A,FALSE,"ECWEBB";#N/A,#N/A,FALSE,"MFT96";#N/A,#N/A,FALSE,"CTrecon"}</definedName>
    <definedName name="jhkgh_1_3_1_1" hidden="1">{#N/A,#N/A,FALSE,"TMCOMP96";#N/A,#N/A,FALSE,"MAT96";#N/A,#N/A,FALSE,"FANDA96";#N/A,#N/A,FALSE,"INTRAN96";#N/A,#N/A,FALSE,"NAA9697";#N/A,#N/A,FALSE,"ECWEBB";#N/A,#N/A,FALSE,"MFT96";#N/A,#N/A,FALSE,"CTrecon"}</definedName>
    <definedName name="jhkgh_1_3_1_1_1" hidden="1">{#N/A,#N/A,FALSE,"TMCOMP96";#N/A,#N/A,FALSE,"MAT96";#N/A,#N/A,FALSE,"FANDA96";#N/A,#N/A,FALSE,"INTRAN96";#N/A,#N/A,FALSE,"NAA9697";#N/A,#N/A,FALSE,"ECWEBB";#N/A,#N/A,FALSE,"MFT96";#N/A,#N/A,FALSE,"CTrecon"}</definedName>
    <definedName name="jhkgh_1_3_1_1_2" hidden="1">{#N/A,#N/A,FALSE,"TMCOMP96";#N/A,#N/A,FALSE,"MAT96";#N/A,#N/A,FALSE,"FANDA96";#N/A,#N/A,FALSE,"INTRAN96";#N/A,#N/A,FALSE,"NAA9697";#N/A,#N/A,FALSE,"ECWEBB";#N/A,#N/A,FALSE,"MFT96";#N/A,#N/A,FALSE,"CTrecon"}</definedName>
    <definedName name="jhkgh_1_3_1_2" hidden="1">{#N/A,#N/A,FALSE,"TMCOMP96";#N/A,#N/A,FALSE,"MAT96";#N/A,#N/A,FALSE,"FANDA96";#N/A,#N/A,FALSE,"INTRAN96";#N/A,#N/A,FALSE,"NAA9697";#N/A,#N/A,FALSE,"ECWEBB";#N/A,#N/A,FALSE,"MFT96";#N/A,#N/A,FALSE,"CTrecon"}</definedName>
    <definedName name="jhkgh_1_3_1_3" hidden="1">{#N/A,#N/A,FALSE,"TMCOMP96";#N/A,#N/A,FALSE,"MAT96";#N/A,#N/A,FALSE,"FANDA96";#N/A,#N/A,FALSE,"INTRAN96";#N/A,#N/A,FALSE,"NAA9697";#N/A,#N/A,FALSE,"ECWEBB";#N/A,#N/A,FALSE,"MFT96";#N/A,#N/A,FALSE,"CTrecon"}</definedName>
    <definedName name="jhkgh_1_3_1_4" hidden="1">{#N/A,#N/A,FALSE,"TMCOMP96";#N/A,#N/A,FALSE,"MAT96";#N/A,#N/A,FALSE,"FANDA96";#N/A,#N/A,FALSE,"INTRAN96";#N/A,#N/A,FALSE,"NAA9697";#N/A,#N/A,FALSE,"ECWEBB";#N/A,#N/A,FALSE,"MFT96";#N/A,#N/A,FALSE,"CTrecon"}</definedName>
    <definedName name="jhkgh_1_3_1_5" hidden="1">{#N/A,#N/A,FALSE,"TMCOMP96";#N/A,#N/A,FALSE,"MAT96";#N/A,#N/A,FALSE,"FANDA96";#N/A,#N/A,FALSE,"INTRAN96";#N/A,#N/A,FALSE,"NAA9697";#N/A,#N/A,FALSE,"ECWEBB";#N/A,#N/A,FALSE,"MFT96";#N/A,#N/A,FALSE,"CTrecon"}</definedName>
    <definedName name="jhkgh_1_3_2" hidden="1">{#N/A,#N/A,FALSE,"TMCOMP96";#N/A,#N/A,FALSE,"MAT96";#N/A,#N/A,FALSE,"FANDA96";#N/A,#N/A,FALSE,"INTRAN96";#N/A,#N/A,FALSE,"NAA9697";#N/A,#N/A,FALSE,"ECWEBB";#N/A,#N/A,FALSE,"MFT96";#N/A,#N/A,FALSE,"CTrecon"}</definedName>
    <definedName name="jhkgh_1_3_3" hidden="1">{#N/A,#N/A,FALSE,"TMCOMP96";#N/A,#N/A,FALSE,"MAT96";#N/A,#N/A,FALSE,"FANDA96";#N/A,#N/A,FALSE,"INTRAN96";#N/A,#N/A,FALSE,"NAA9697";#N/A,#N/A,FALSE,"ECWEBB";#N/A,#N/A,FALSE,"MFT96";#N/A,#N/A,FALSE,"CTrecon"}</definedName>
    <definedName name="jhkgh_1_3_4" hidden="1">{#N/A,#N/A,FALSE,"TMCOMP96";#N/A,#N/A,FALSE,"MAT96";#N/A,#N/A,FALSE,"FANDA96";#N/A,#N/A,FALSE,"INTRAN96";#N/A,#N/A,FALSE,"NAA9697";#N/A,#N/A,FALSE,"ECWEBB";#N/A,#N/A,FALSE,"MFT96";#N/A,#N/A,FALSE,"CTrecon"}</definedName>
    <definedName name="jhkgh_1_3_5" hidden="1">{#N/A,#N/A,FALSE,"TMCOMP96";#N/A,#N/A,FALSE,"MAT96";#N/A,#N/A,FALSE,"FANDA96";#N/A,#N/A,FALSE,"INTRAN96";#N/A,#N/A,FALSE,"NAA9697";#N/A,#N/A,FALSE,"ECWEBB";#N/A,#N/A,FALSE,"MFT96";#N/A,#N/A,FALSE,"CTrecon"}</definedName>
    <definedName name="jhkgh_1_4" hidden="1">{#N/A,#N/A,FALSE,"TMCOMP96";#N/A,#N/A,FALSE,"MAT96";#N/A,#N/A,FALSE,"FANDA96";#N/A,#N/A,FALSE,"INTRAN96";#N/A,#N/A,FALSE,"NAA9697";#N/A,#N/A,FALSE,"ECWEBB";#N/A,#N/A,FALSE,"MFT96";#N/A,#N/A,FALSE,"CTrecon"}</definedName>
    <definedName name="jhkgh_1_4_1" hidden="1">{#N/A,#N/A,FALSE,"TMCOMP96";#N/A,#N/A,FALSE,"MAT96";#N/A,#N/A,FALSE,"FANDA96";#N/A,#N/A,FALSE,"INTRAN96";#N/A,#N/A,FALSE,"NAA9697";#N/A,#N/A,FALSE,"ECWEBB";#N/A,#N/A,FALSE,"MFT96";#N/A,#N/A,FALSE,"CTrecon"}</definedName>
    <definedName name="jhkgh_1_4_1_1" hidden="1">{#N/A,#N/A,FALSE,"TMCOMP96";#N/A,#N/A,FALSE,"MAT96";#N/A,#N/A,FALSE,"FANDA96";#N/A,#N/A,FALSE,"INTRAN96";#N/A,#N/A,FALSE,"NAA9697";#N/A,#N/A,FALSE,"ECWEBB";#N/A,#N/A,FALSE,"MFT96";#N/A,#N/A,FALSE,"CTrecon"}</definedName>
    <definedName name="jhkgh_1_4_1_2" hidden="1">{#N/A,#N/A,FALSE,"TMCOMP96";#N/A,#N/A,FALSE,"MAT96";#N/A,#N/A,FALSE,"FANDA96";#N/A,#N/A,FALSE,"INTRAN96";#N/A,#N/A,FALSE,"NAA9697";#N/A,#N/A,FALSE,"ECWEBB";#N/A,#N/A,FALSE,"MFT96";#N/A,#N/A,FALSE,"CTrecon"}</definedName>
    <definedName name="jhkgh_1_4_1_3" hidden="1">{#N/A,#N/A,FALSE,"TMCOMP96";#N/A,#N/A,FALSE,"MAT96";#N/A,#N/A,FALSE,"FANDA96";#N/A,#N/A,FALSE,"INTRAN96";#N/A,#N/A,FALSE,"NAA9697";#N/A,#N/A,FALSE,"ECWEBB";#N/A,#N/A,FALSE,"MFT96";#N/A,#N/A,FALSE,"CTrecon"}</definedName>
    <definedName name="jhkgh_1_4_1_4" hidden="1">{#N/A,#N/A,FALSE,"TMCOMP96";#N/A,#N/A,FALSE,"MAT96";#N/A,#N/A,FALSE,"FANDA96";#N/A,#N/A,FALSE,"INTRAN96";#N/A,#N/A,FALSE,"NAA9697";#N/A,#N/A,FALSE,"ECWEBB";#N/A,#N/A,FALSE,"MFT96";#N/A,#N/A,FALSE,"CTrecon"}</definedName>
    <definedName name="jhkgh_1_4_1_5" hidden="1">{#N/A,#N/A,FALSE,"TMCOMP96";#N/A,#N/A,FALSE,"MAT96";#N/A,#N/A,FALSE,"FANDA96";#N/A,#N/A,FALSE,"INTRAN96";#N/A,#N/A,FALSE,"NAA9697";#N/A,#N/A,FALSE,"ECWEBB";#N/A,#N/A,FALSE,"MFT96";#N/A,#N/A,FALSE,"CTrecon"}</definedName>
    <definedName name="jhkgh_1_4_2" hidden="1">{#N/A,#N/A,FALSE,"TMCOMP96";#N/A,#N/A,FALSE,"MAT96";#N/A,#N/A,FALSE,"FANDA96";#N/A,#N/A,FALSE,"INTRAN96";#N/A,#N/A,FALSE,"NAA9697";#N/A,#N/A,FALSE,"ECWEBB";#N/A,#N/A,FALSE,"MFT96";#N/A,#N/A,FALSE,"CTrecon"}</definedName>
    <definedName name="jhkgh_1_4_3" hidden="1">{#N/A,#N/A,FALSE,"TMCOMP96";#N/A,#N/A,FALSE,"MAT96";#N/A,#N/A,FALSE,"FANDA96";#N/A,#N/A,FALSE,"INTRAN96";#N/A,#N/A,FALSE,"NAA9697";#N/A,#N/A,FALSE,"ECWEBB";#N/A,#N/A,FALSE,"MFT96";#N/A,#N/A,FALSE,"CTrecon"}</definedName>
    <definedName name="jhkgh_1_4_4" hidden="1">{#N/A,#N/A,FALSE,"TMCOMP96";#N/A,#N/A,FALSE,"MAT96";#N/A,#N/A,FALSE,"FANDA96";#N/A,#N/A,FALSE,"INTRAN96";#N/A,#N/A,FALSE,"NAA9697";#N/A,#N/A,FALSE,"ECWEBB";#N/A,#N/A,FALSE,"MFT96";#N/A,#N/A,FALSE,"CTrecon"}</definedName>
    <definedName name="jhkgh_1_4_5" hidden="1">{#N/A,#N/A,FALSE,"TMCOMP96";#N/A,#N/A,FALSE,"MAT96";#N/A,#N/A,FALSE,"FANDA96";#N/A,#N/A,FALSE,"INTRAN96";#N/A,#N/A,FALSE,"NAA9697";#N/A,#N/A,FALSE,"ECWEBB";#N/A,#N/A,FALSE,"MFT96";#N/A,#N/A,FALSE,"CTrecon"}</definedName>
    <definedName name="jhkgh_1_5" hidden="1">{#N/A,#N/A,FALSE,"TMCOMP96";#N/A,#N/A,FALSE,"MAT96";#N/A,#N/A,FALSE,"FANDA96";#N/A,#N/A,FALSE,"INTRAN96";#N/A,#N/A,FALSE,"NAA9697";#N/A,#N/A,FALSE,"ECWEBB";#N/A,#N/A,FALSE,"MFT96";#N/A,#N/A,FALSE,"CTrecon"}</definedName>
    <definedName name="jhkgh_1_5_1" hidden="1">{#N/A,#N/A,FALSE,"TMCOMP96";#N/A,#N/A,FALSE,"MAT96";#N/A,#N/A,FALSE,"FANDA96";#N/A,#N/A,FALSE,"INTRAN96";#N/A,#N/A,FALSE,"NAA9697";#N/A,#N/A,FALSE,"ECWEBB";#N/A,#N/A,FALSE,"MFT96";#N/A,#N/A,FALSE,"CTrecon"}</definedName>
    <definedName name="jhkgh_1_5_2" hidden="1">{#N/A,#N/A,FALSE,"TMCOMP96";#N/A,#N/A,FALSE,"MAT96";#N/A,#N/A,FALSE,"FANDA96";#N/A,#N/A,FALSE,"INTRAN96";#N/A,#N/A,FALSE,"NAA9697";#N/A,#N/A,FALSE,"ECWEBB";#N/A,#N/A,FALSE,"MFT96";#N/A,#N/A,FALSE,"CTrecon"}</definedName>
    <definedName name="jhkgh_1_5_3" hidden="1">{#N/A,#N/A,FALSE,"TMCOMP96";#N/A,#N/A,FALSE,"MAT96";#N/A,#N/A,FALSE,"FANDA96";#N/A,#N/A,FALSE,"INTRAN96";#N/A,#N/A,FALSE,"NAA9697";#N/A,#N/A,FALSE,"ECWEBB";#N/A,#N/A,FALSE,"MFT96";#N/A,#N/A,FALSE,"CTrecon"}</definedName>
    <definedName name="jhkgh_1_5_4" hidden="1">{#N/A,#N/A,FALSE,"TMCOMP96";#N/A,#N/A,FALSE,"MAT96";#N/A,#N/A,FALSE,"FANDA96";#N/A,#N/A,FALSE,"INTRAN96";#N/A,#N/A,FALSE,"NAA9697";#N/A,#N/A,FALSE,"ECWEBB";#N/A,#N/A,FALSE,"MFT96";#N/A,#N/A,FALSE,"CTrecon"}</definedName>
    <definedName name="jhkgh_1_5_5" hidden="1">{#N/A,#N/A,FALSE,"TMCOMP96";#N/A,#N/A,FALSE,"MAT96";#N/A,#N/A,FALSE,"FANDA96";#N/A,#N/A,FALSE,"INTRAN96";#N/A,#N/A,FALSE,"NAA9697";#N/A,#N/A,FALSE,"ECWEBB";#N/A,#N/A,FALSE,"MFT96";#N/A,#N/A,FALSE,"CTrecon"}</definedName>
    <definedName name="jhkgh_2_1_1" hidden="1">{#N/A,#N/A,FALSE,"TMCOMP96";#N/A,#N/A,FALSE,"MAT96";#N/A,#N/A,FALSE,"FANDA96";#N/A,#N/A,FALSE,"INTRAN96";#N/A,#N/A,FALSE,"NAA9697";#N/A,#N/A,FALSE,"ECWEBB";#N/A,#N/A,FALSE,"MFT96";#N/A,#N/A,FALSE,"CTrecon"}</definedName>
    <definedName name="jhkgh_2_1_1_1" hidden="1">{#N/A,#N/A,FALSE,"TMCOMP96";#N/A,#N/A,FALSE,"MAT96";#N/A,#N/A,FALSE,"FANDA96";#N/A,#N/A,FALSE,"INTRAN96";#N/A,#N/A,FALSE,"NAA9697";#N/A,#N/A,FALSE,"ECWEBB";#N/A,#N/A,FALSE,"MFT96";#N/A,#N/A,FALSE,"CTrecon"}</definedName>
    <definedName name="jhkgh_2_1_1_2" hidden="1">{#N/A,#N/A,FALSE,"TMCOMP96";#N/A,#N/A,FALSE,"MAT96";#N/A,#N/A,FALSE,"FANDA96";#N/A,#N/A,FALSE,"INTRAN96";#N/A,#N/A,FALSE,"NAA9697";#N/A,#N/A,FALSE,"ECWEBB";#N/A,#N/A,FALSE,"MFT96";#N/A,#N/A,FALSE,"CTrecon"}</definedName>
    <definedName name="jhkgh_2_1_2" hidden="1">{#N/A,#N/A,FALSE,"TMCOMP96";#N/A,#N/A,FALSE,"MAT96";#N/A,#N/A,FALSE,"FANDA96";#N/A,#N/A,FALSE,"INTRAN96";#N/A,#N/A,FALSE,"NAA9697";#N/A,#N/A,FALSE,"ECWEBB";#N/A,#N/A,FALSE,"MFT96";#N/A,#N/A,FALSE,"CTrecon"}</definedName>
    <definedName name="jhkgh_2_1_3" hidden="1">{#N/A,#N/A,FALSE,"TMCOMP96";#N/A,#N/A,FALSE,"MAT96";#N/A,#N/A,FALSE,"FANDA96";#N/A,#N/A,FALSE,"INTRAN96";#N/A,#N/A,FALSE,"NAA9697";#N/A,#N/A,FALSE,"ECWEBB";#N/A,#N/A,FALSE,"MFT96";#N/A,#N/A,FALSE,"CTrecon"}</definedName>
    <definedName name="jhkgh_2_1_4" hidden="1">{#N/A,#N/A,FALSE,"TMCOMP96";#N/A,#N/A,FALSE,"MAT96";#N/A,#N/A,FALSE,"FANDA96";#N/A,#N/A,FALSE,"INTRAN96";#N/A,#N/A,FALSE,"NAA9697";#N/A,#N/A,FALSE,"ECWEBB";#N/A,#N/A,FALSE,"MFT96";#N/A,#N/A,FALSE,"CTrecon"}</definedName>
    <definedName name="jhkgh_2_1_5" hidden="1">{#N/A,#N/A,FALSE,"TMCOMP96";#N/A,#N/A,FALSE,"MAT96";#N/A,#N/A,FALSE,"FANDA96";#N/A,#N/A,FALSE,"INTRAN96";#N/A,#N/A,FALSE,"NAA9697";#N/A,#N/A,FALSE,"ECWEBB";#N/A,#N/A,FALSE,"MFT96";#N/A,#N/A,FALSE,"CTrecon"}</definedName>
    <definedName name="jhkgh_2_2" hidden="1">{#N/A,#N/A,FALSE,"TMCOMP96";#N/A,#N/A,FALSE,"MAT96";#N/A,#N/A,FALSE,"FANDA96";#N/A,#N/A,FALSE,"INTRAN96";#N/A,#N/A,FALSE,"NAA9697";#N/A,#N/A,FALSE,"ECWEBB";#N/A,#N/A,FALSE,"MFT96";#N/A,#N/A,FALSE,"CTrecon"}</definedName>
    <definedName name="jhkgh_2_3" hidden="1">{#N/A,#N/A,FALSE,"TMCOMP96";#N/A,#N/A,FALSE,"MAT96";#N/A,#N/A,FALSE,"FANDA96";#N/A,#N/A,FALSE,"INTRAN96";#N/A,#N/A,FALSE,"NAA9697";#N/A,#N/A,FALSE,"ECWEBB";#N/A,#N/A,FALSE,"MFT96";#N/A,#N/A,FALSE,"CTrecon"}</definedName>
    <definedName name="jhkgh_2_4" hidden="1">{#N/A,#N/A,FALSE,"TMCOMP96";#N/A,#N/A,FALSE,"MAT96";#N/A,#N/A,FALSE,"FANDA96";#N/A,#N/A,FALSE,"INTRAN96";#N/A,#N/A,FALSE,"NAA9697";#N/A,#N/A,FALSE,"ECWEBB";#N/A,#N/A,FALSE,"MFT96";#N/A,#N/A,FALSE,"CTrecon"}</definedName>
    <definedName name="jhkgh_2_5" hidden="1">{#N/A,#N/A,FALSE,"TMCOMP96";#N/A,#N/A,FALSE,"MAT96";#N/A,#N/A,FALSE,"FANDA96";#N/A,#N/A,FALSE,"INTRAN96";#N/A,#N/A,FALSE,"NAA9697";#N/A,#N/A,FALSE,"ECWEBB";#N/A,#N/A,FALSE,"MFT96";#N/A,#N/A,FALSE,"CTrecon"}</definedName>
    <definedName name="jhkgh_3" hidden="1">{#N/A,#N/A,FALSE,"TMCOMP96";#N/A,#N/A,FALSE,"MAT96";#N/A,#N/A,FALSE,"FANDA96";#N/A,#N/A,FALSE,"INTRAN96";#N/A,#N/A,FALSE,"NAA9697";#N/A,#N/A,FALSE,"ECWEBB";#N/A,#N/A,FALSE,"MFT96";#N/A,#N/A,FALSE,"CTrecon"}</definedName>
    <definedName name="jhkgh_3_1" hidden="1">{#N/A,#N/A,FALSE,"TMCOMP96";#N/A,#N/A,FALSE,"MAT96";#N/A,#N/A,FALSE,"FANDA96";#N/A,#N/A,FALSE,"INTRAN96";#N/A,#N/A,FALSE,"NAA9697";#N/A,#N/A,FALSE,"ECWEBB";#N/A,#N/A,FALSE,"MFT96";#N/A,#N/A,FALSE,"CTrecon"}</definedName>
    <definedName name="jhkgh_3_1_1" hidden="1">{#N/A,#N/A,FALSE,"TMCOMP96";#N/A,#N/A,FALSE,"MAT96";#N/A,#N/A,FALSE,"FANDA96";#N/A,#N/A,FALSE,"INTRAN96";#N/A,#N/A,FALSE,"NAA9697";#N/A,#N/A,FALSE,"ECWEBB";#N/A,#N/A,FALSE,"MFT96";#N/A,#N/A,FALSE,"CTrecon"}</definedName>
    <definedName name="jhkgh_3_1_1_1" hidden="1">{#N/A,#N/A,FALSE,"TMCOMP96";#N/A,#N/A,FALSE,"MAT96";#N/A,#N/A,FALSE,"FANDA96";#N/A,#N/A,FALSE,"INTRAN96";#N/A,#N/A,FALSE,"NAA9697";#N/A,#N/A,FALSE,"ECWEBB";#N/A,#N/A,FALSE,"MFT96";#N/A,#N/A,FALSE,"CTrecon"}</definedName>
    <definedName name="jhkgh_3_1_1_2" hidden="1">{#N/A,#N/A,FALSE,"TMCOMP96";#N/A,#N/A,FALSE,"MAT96";#N/A,#N/A,FALSE,"FANDA96";#N/A,#N/A,FALSE,"INTRAN96";#N/A,#N/A,FALSE,"NAA9697";#N/A,#N/A,FALSE,"ECWEBB";#N/A,#N/A,FALSE,"MFT96";#N/A,#N/A,FALSE,"CTrecon"}</definedName>
    <definedName name="jhkgh_3_1_2" hidden="1">{#N/A,#N/A,FALSE,"TMCOMP96";#N/A,#N/A,FALSE,"MAT96";#N/A,#N/A,FALSE,"FANDA96";#N/A,#N/A,FALSE,"INTRAN96";#N/A,#N/A,FALSE,"NAA9697";#N/A,#N/A,FALSE,"ECWEBB";#N/A,#N/A,FALSE,"MFT96";#N/A,#N/A,FALSE,"CTrecon"}</definedName>
    <definedName name="jhkgh_3_1_3" hidden="1">{#N/A,#N/A,FALSE,"TMCOMP96";#N/A,#N/A,FALSE,"MAT96";#N/A,#N/A,FALSE,"FANDA96";#N/A,#N/A,FALSE,"INTRAN96";#N/A,#N/A,FALSE,"NAA9697";#N/A,#N/A,FALSE,"ECWEBB";#N/A,#N/A,FALSE,"MFT96";#N/A,#N/A,FALSE,"CTrecon"}</definedName>
    <definedName name="jhkgh_3_1_4" hidden="1">{#N/A,#N/A,FALSE,"TMCOMP96";#N/A,#N/A,FALSE,"MAT96";#N/A,#N/A,FALSE,"FANDA96";#N/A,#N/A,FALSE,"INTRAN96";#N/A,#N/A,FALSE,"NAA9697";#N/A,#N/A,FALSE,"ECWEBB";#N/A,#N/A,FALSE,"MFT96";#N/A,#N/A,FALSE,"CTrecon"}</definedName>
    <definedName name="jhkgh_3_1_5" hidden="1">{#N/A,#N/A,FALSE,"TMCOMP96";#N/A,#N/A,FALSE,"MAT96";#N/A,#N/A,FALSE,"FANDA96";#N/A,#N/A,FALSE,"INTRAN96";#N/A,#N/A,FALSE,"NAA9697";#N/A,#N/A,FALSE,"ECWEBB";#N/A,#N/A,FALSE,"MFT96";#N/A,#N/A,FALSE,"CTrecon"}</definedName>
    <definedName name="jhkgh_3_2" hidden="1">{#N/A,#N/A,FALSE,"TMCOMP96";#N/A,#N/A,FALSE,"MAT96";#N/A,#N/A,FALSE,"FANDA96";#N/A,#N/A,FALSE,"INTRAN96";#N/A,#N/A,FALSE,"NAA9697";#N/A,#N/A,FALSE,"ECWEBB";#N/A,#N/A,FALSE,"MFT96";#N/A,#N/A,FALSE,"CTrecon"}</definedName>
    <definedName name="jhkgh_3_3" hidden="1">{#N/A,#N/A,FALSE,"TMCOMP96";#N/A,#N/A,FALSE,"MAT96";#N/A,#N/A,FALSE,"FANDA96";#N/A,#N/A,FALSE,"INTRAN96";#N/A,#N/A,FALSE,"NAA9697";#N/A,#N/A,FALSE,"ECWEBB";#N/A,#N/A,FALSE,"MFT96";#N/A,#N/A,FALSE,"CTrecon"}</definedName>
    <definedName name="jhkgh_3_4" hidden="1">{#N/A,#N/A,FALSE,"TMCOMP96";#N/A,#N/A,FALSE,"MAT96";#N/A,#N/A,FALSE,"FANDA96";#N/A,#N/A,FALSE,"INTRAN96";#N/A,#N/A,FALSE,"NAA9697";#N/A,#N/A,FALSE,"ECWEBB";#N/A,#N/A,FALSE,"MFT96";#N/A,#N/A,FALSE,"CTrecon"}</definedName>
    <definedName name="jhkgh_3_5" hidden="1">{#N/A,#N/A,FALSE,"TMCOMP96";#N/A,#N/A,FALSE,"MAT96";#N/A,#N/A,FALSE,"FANDA96";#N/A,#N/A,FALSE,"INTRAN96";#N/A,#N/A,FALSE,"NAA9697";#N/A,#N/A,FALSE,"ECWEBB";#N/A,#N/A,FALSE,"MFT96";#N/A,#N/A,FALSE,"CTrecon"}</definedName>
    <definedName name="jhkgh_4" hidden="1">{#N/A,#N/A,FALSE,"TMCOMP96";#N/A,#N/A,FALSE,"MAT96";#N/A,#N/A,FALSE,"FANDA96";#N/A,#N/A,FALSE,"INTRAN96";#N/A,#N/A,FALSE,"NAA9697";#N/A,#N/A,FALSE,"ECWEBB";#N/A,#N/A,FALSE,"MFT96";#N/A,#N/A,FALSE,"CTrecon"}</definedName>
    <definedName name="jhkgh_4_1" hidden="1">{#N/A,#N/A,FALSE,"TMCOMP96";#N/A,#N/A,FALSE,"MAT96";#N/A,#N/A,FALSE,"FANDA96";#N/A,#N/A,FALSE,"INTRAN96";#N/A,#N/A,FALSE,"NAA9697";#N/A,#N/A,FALSE,"ECWEBB";#N/A,#N/A,FALSE,"MFT96";#N/A,#N/A,FALSE,"CTrecon"}</definedName>
    <definedName name="jhkgh_4_1_1" hidden="1">{#N/A,#N/A,FALSE,"TMCOMP96";#N/A,#N/A,FALSE,"MAT96";#N/A,#N/A,FALSE,"FANDA96";#N/A,#N/A,FALSE,"INTRAN96";#N/A,#N/A,FALSE,"NAA9697";#N/A,#N/A,FALSE,"ECWEBB";#N/A,#N/A,FALSE,"MFT96";#N/A,#N/A,FALSE,"CTrecon"}</definedName>
    <definedName name="jhkgh_4_1_1_1" hidden="1">{#N/A,#N/A,FALSE,"TMCOMP96";#N/A,#N/A,FALSE,"MAT96";#N/A,#N/A,FALSE,"FANDA96";#N/A,#N/A,FALSE,"INTRAN96";#N/A,#N/A,FALSE,"NAA9697";#N/A,#N/A,FALSE,"ECWEBB";#N/A,#N/A,FALSE,"MFT96";#N/A,#N/A,FALSE,"CTrecon"}</definedName>
    <definedName name="jhkgh_4_1_1_2" hidden="1">{#N/A,#N/A,FALSE,"TMCOMP96";#N/A,#N/A,FALSE,"MAT96";#N/A,#N/A,FALSE,"FANDA96";#N/A,#N/A,FALSE,"INTRAN96";#N/A,#N/A,FALSE,"NAA9697";#N/A,#N/A,FALSE,"ECWEBB";#N/A,#N/A,FALSE,"MFT96";#N/A,#N/A,FALSE,"CTrecon"}</definedName>
    <definedName name="jhkgh_4_1_2" hidden="1">{#N/A,#N/A,FALSE,"TMCOMP96";#N/A,#N/A,FALSE,"MAT96";#N/A,#N/A,FALSE,"FANDA96";#N/A,#N/A,FALSE,"INTRAN96";#N/A,#N/A,FALSE,"NAA9697";#N/A,#N/A,FALSE,"ECWEBB";#N/A,#N/A,FALSE,"MFT96";#N/A,#N/A,FALSE,"CTrecon"}</definedName>
    <definedName name="jhkgh_4_1_3" hidden="1">{#N/A,#N/A,FALSE,"TMCOMP96";#N/A,#N/A,FALSE,"MAT96";#N/A,#N/A,FALSE,"FANDA96";#N/A,#N/A,FALSE,"INTRAN96";#N/A,#N/A,FALSE,"NAA9697";#N/A,#N/A,FALSE,"ECWEBB";#N/A,#N/A,FALSE,"MFT96";#N/A,#N/A,FALSE,"CTrecon"}</definedName>
    <definedName name="jhkgh_4_1_4" hidden="1">{#N/A,#N/A,FALSE,"TMCOMP96";#N/A,#N/A,FALSE,"MAT96";#N/A,#N/A,FALSE,"FANDA96";#N/A,#N/A,FALSE,"INTRAN96";#N/A,#N/A,FALSE,"NAA9697";#N/A,#N/A,FALSE,"ECWEBB";#N/A,#N/A,FALSE,"MFT96";#N/A,#N/A,FALSE,"CTrecon"}</definedName>
    <definedName name="jhkgh_4_1_5" hidden="1">{#N/A,#N/A,FALSE,"TMCOMP96";#N/A,#N/A,FALSE,"MAT96";#N/A,#N/A,FALSE,"FANDA96";#N/A,#N/A,FALSE,"INTRAN96";#N/A,#N/A,FALSE,"NAA9697";#N/A,#N/A,FALSE,"ECWEBB";#N/A,#N/A,FALSE,"MFT96";#N/A,#N/A,FALSE,"CTrecon"}</definedName>
    <definedName name="jhkgh_4_2" hidden="1">{#N/A,#N/A,FALSE,"TMCOMP96";#N/A,#N/A,FALSE,"MAT96";#N/A,#N/A,FALSE,"FANDA96";#N/A,#N/A,FALSE,"INTRAN96";#N/A,#N/A,FALSE,"NAA9697";#N/A,#N/A,FALSE,"ECWEBB";#N/A,#N/A,FALSE,"MFT96";#N/A,#N/A,FALSE,"CTrecon"}</definedName>
    <definedName name="jhkgh_4_3" hidden="1">{#N/A,#N/A,FALSE,"TMCOMP96";#N/A,#N/A,FALSE,"MAT96";#N/A,#N/A,FALSE,"FANDA96";#N/A,#N/A,FALSE,"INTRAN96";#N/A,#N/A,FALSE,"NAA9697";#N/A,#N/A,FALSE,"ECWEBB";#N/A,#N/A,FALSE,"MFT96";#N/A,#N/A,FALSE,"CTrecon"}</definedName>
    <definedName name="jhkgh_4_4" hidden="1">{#N/A,#N/A,FALSE,"TMCOMP96";#N/A,#N/A,FALSE,"MAT96";#N/A,#N/A,FALSE,"FANDA96";#N/A,#N/A,FALSE,"INTRAN96";#N/A,#N/A,FALSE,"NAA9697";#N/A,#N/A,FALSE,"ECWEBB";#N/A,#N/A,FALSE,"MFT96";#N/A,#N/A,FALSE,"CTrecon"}</definedName>
    <definedName name="jhkgh_4_5" hidden="1">{#N/A,#N/A,FALSE,"TMCOMP96";#N/A,#N/A,FALSE,"MAT96";#N/A,#N/A,FALSE,"FANDA96";#N/A,#N/A,FALSE,"INTRAN96";#N/A,#N/A,FALSE,"NAA9697";#N/A,#N/A,FALSE,"ECWEBB";#N/A,#N/A,FALSE,"MFT96";#N/A,#N/A,FALSE,"CTrecon"}</definedName>
    <definedName name="jhkgh_5" hidden="1">{#N/A,#N/A,FALSE,"TMCOMP96";#N/A,#N/A,FALSE,"MAT96";#N/A,#N/A,FALSE,"FANDA96";#N/A,#N/A,FALSE,"INTRAN96";#N/A,#N/A,FALSE,"NAA9697";#N/A,#N/A,FALSE,"ECWEBB";#N/A,#N/A,FALSE,"MFT96";#N/A,#N/A,FALSE,"CTrecon"}</definedName>
    <definedName name="jhkgh_5_1" hidden="1">{#N/A,#N/A,FALSE,"TMCOMP96";#N/A,#N/A,FALSE,"MAT96";#N/A,#N/A,FALSE,"FANDA96";#N/A,#N/A,FALSE,"INTRAN96";#N/A,#N/A,FALSE,"NAA9697";#N/A,#N/A,FALSE,"ECWEBB";#N/A,#N/A,FALSE,"MFT96";#N/A,#N/A,FALSE,"CTrecon"}</definedName>
    <definedName name="jhkgh_5_1_1" hidden="1">{#N/A,#N/A,FALSE,"TMCOMP96";#N/A,#N/A,FALSE,"MAT96";#N/A,#N/A,FALSE,"FANDA96";#N/A,#N/A,FALSE,"INTRAN96";#N/A,#N/A,FALSE,"NAA9697";#N/A,#N/A,FALSE,"ECWEBB";#N/A,#N/A,FALSE,"MFT96";#N/A,#N/A,FALSE,"CTrecon"}</definedName>
    <definedName name="jhkgh_5_1_1_1" hidden="1">{#N/A,#N/A,FALSE,"TMCOMP96";#N/A,#N/A,FALSE,"MAT96";#N/A,#N/A,FALSE,"FANDA96";#N/A,#N/A,FALSE,"INTRAN96";#N/A,#N/A,FALSE,"NAA9697";#N/A,#N/A,FALSE,"ECWEBB";#N/A,#N/A,FALSE,"MFT96";#N/A,#N/A,FALSE,"CTrecon"}</definedName>
    <definedName name="jhkgh_5_1_1_2" hidden="1">{#N/A,#N/A,FALSE,"TMCOMP96";#N/A,#N/A,FALSE,"MAT96";#N/A,#N/A,FALSE,"FANDA96";#N/A,#N/A,FALSE,"INTRAN96";#N/A,#N/A,FALSE,"NAA9697";#N/A,#N/A,FALSE,"ECWEBB";#N/A,#N/A,FALSE,"MFT96";#N/A,#N/A,FALSE,"CTrecon"}</definedName>
    <definedName name="jhkgh_5_1_2" hidden="1">{#N/A,#N/A,FALSE,"TMCOMP96";#N/A,#N/A,FALSE,"MAT96";#N/A,#N/A,FALSE,"FANDA96";#N/A,#N/A,FALSE,"INTRAN96";#N/A,#N/A,FALSE,"NAA9697";#N/A,#N/A,FALSE,"ECWEBB";#N/A,#N/A,FALSE,"MFT96";#N/A,#N/A,FALSE,"CTrecon"}</definedName>
    <definedName name="jhkgh_5_1_3" hidden="1">{#N/A,#N/A,FALSE,"TMCOMP96";#N/A,#N/A,FALSE,"MAT96";#N/A,#N/A,FALSE,"FANDA96";#N/A,#N/A,FALSE,"INTRAN96";#N/A,#N/A,FALSE,"NAA9697";#N/A,#N/A,FALSE,"ECWEBB";#N/A,#N/A,FALSE,"MFT96";#N/A,#N/A,FALSE,"CTrecon"}</definedName>
    <definedName name="jhkgh_5_1_4" hidden="1">{#N/A,#N/A,FALSE,"TMCOMP96";#N/A,#N/A,FALSE,"MAT96";#N/A,#N/A,FALSE,"FANDA96";#N/A,#N/A,FALSE,"INTRAN96";#N/A,#N/A,FALSE,"NAA9697";#N/A,#N/A,FALSE,"ECWEBB";#N/A,#N/A,FALSE,"MFT96";#N/A,#N/A,FALSE,"CTrecon"}</definedName>
    <definedName name="jhkgh_5_1_5" hidden="1">{#N/A,#N/A,FALSE,"TMCOMP96";#N/A,#N/A,FALSE,"MAT96";#N/A,#N/A,FALSE,"FANDA96";#N/A,#N/A,FALSE,"INTRAN96";#N/A,#N/A,FALSE,"NAA9697";#N/A,#N/A,FALSE,"ECWEBB";#N/A,#N/A,FALSE,"MFT96";#N/A,#N/A,FALSE,"CTrecon"}</definedName>
    <definedName name="jhkgh_5_2" hidden="1">{#N/A,#N/A,FALSE,"TMCOMP96";#N/A,#N/A,FALSE,"MAT96";#N/A,#N/A,FALSE,"FANDA96";#N/A,#N/A,FALSE,"INTRAN96";#N/A,#N/A,FALSE,"NAA9697";#N/A,#N/A,FALSE,"ECWEBB";#N/A,#N/A,FALSE,"MFT96";#N/A,#N/A,FALSE,"CTrecon"}</definedName>
    <definedName name="jhkgh_5_3" hidden="1">{#N/A,#N/A,FALSE,"TMCOMP96";#N/A,#N/A,FALSE,"MAT96";#N/A,#N/A,FALSE,"FANDA96";#N/A,#N/A,FALSE,"INTRAN96";#N/A,#N/A,FALSE,"NAA9697";#N/A,#N/A,FALSE,"ECWEBB";#N/A,#N/A,FALSE,"MFT96";#N/A,#N/A,FALSE,"CTrecon"}</definedName>
    <definedName name="jhkgh_5_4" hidden="1">{#N/A,#N/A,FALSE,"TMCOMP96";#N/A,#N/A,FALSE,"MAT96";#N/A,#N/A,FALSE,"FANDA96";#N/A,#N/A,FALSE,"INTRAN96";#N/A,#N/A,FALSE,"NAA9697";#N/A,#N/A,FALSE,"ECWEBB";#N/A,#N/A,FALSE,"MFT96";#N/A,#N/A,FALSE,"CTrecon"}</definedName>
    <definedName name="jhkgh_5_5"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jhkgh2_1" hidden="1">{#N/A,#N/A,FALSE,"TMCOMP96";#N/A,#N/A,FALSE,"MAT96";#N/A,#N/A,FALSE,"FANDA96";#N/A,#N/A,FALSE,"INTRAN96";#N/A,#N/A,FALSE,"NAA9697";#N/A,#N/A,FALSE,"ECWEBB";#N/A,#N/A,FALSE,"MFT96";#N/A,#N/A,FALSE,"CTrecon"}</definedName>
    <definedName name="jhkgh2_1_1_1" hidden="1">{#N/A,#N/A,FALSE,"TMCOMP96";#N/A,#N/A,FALSE,"MAT96";#N/A,#N/A,FALSE,"FANDA96";#N/A,#N/A,FALSE,"INTRAN96";#N/A,#N/A,FALSE,"NAA9697";#N/A,#N/A,FALSE,"ECWEBB";#N/A,#N/A,FALSE,"MFT96";#N/A,#N/A,FALSE,"CTrecon"}</definedName>
    <definedName name="jhkgh2_1_1_1_1" hidden="1">{#N/A,#N/A,FALSE,"TMCOMP96";#N/A,#N/A,FALSE,"MAT96";#N/A,#N/A,FALSE,"FANDA96";#N/A,#N/A,FALSE,"INTRAN96";#N/A,#N/A,FALSE,"NAA9697";#N/A,#N/A,FALSE,"ECWEBB";#N/A,#N/A,FALSE,"MFT96";#N/A,#N/A,FALSE,"CTrecon"}</definedName>
    <definedName name="jhkgh2_1_1_1_1_1" hidden="1">{#N/A,#N/A,FALSE,"TMCOMP96";#N/A,#N/A,FALSE,"MAT96";#N/A,#N/A,FALSE,"FANDA96";#N/A,#N/A,FALSE,"INTRAN96";#N/A,#N/A,FALSE,"NAA9697";#N/A,#N/A,FALSE,"ECWEBB";#N/A,#N/A,FALSE,"MFT96";#N/A,#N/A,FALSE,"CTrecon"}</definedName>
    <definedName name="jhkgh2_1_1_1_1_2" hidden="1">{#N/A,#N/A,FALSE,"TMCOMP96";#N/A,#N/A,FALSE,"MAT96";#N/A,#N/A,FALSE,"FANDA96";#N/A,#N/A,FALSE,"INTRAN96";#N/A,#N/A,FALSE,"NAA9697";#N/A,#N/A,FALSE,"ECWEBB";#N/A,#N/A,FALSE,"MFT96";#N/A,#N/A,FALSE,"CTrecon"}</definedName>
    <definedName name="jhkgh2_1_1_1_2" hidden="1">{#N/A,#N/A,FALSE,"TMCOMP96";#N/A,#N/A,FALSE,"MAT96";#N/A,#N/A,FALSE,"FANDA96";#N/A,#N/A,FALSE,"INTRAN96";#N/A,#N/A,FALSE,"NAA9697";#N/A,#N/A,FALSE,"ECWEBB";#N/A,#N/A,FALSE,"MFT96";#N/A,#N/A,FALSE,"CTrecon"}</definedName>
    <definedName name="jhkgh2_1_1_1_3" hidden="1">{#N/A,#N/A,FALSE,"TMCOMP96";#N/A,#N/A,FALSE,"MAT96";#N/A,#N/A,FALSE,"FANDA96";#N/A,#N/A,FALSE,"INTRAN96";#N/A,#N/A,FALSE,"NAA9697";#N/A,#N/A,FALSE,"ECWEBB";#N/A,#N/A,FALSE,"MFT96";#N/A,#N/A,FALSE,"CTrecon"}</definedName>
    <definedName name="jhkgh2_1_1_1_4" hidden="1">{#N/A,#N/A,FALSE,"TMCOMP96";#N/A,#N/A,FALSE,"MAT96";#N/A,#N/A,FALSE,"FANDA96";#N/A,#N/A,FALSE,"INTRAN96";#N/A,#N/A,FALSE,"NAA9697";#N/A,#N/A,FALSE,"ECWEBB";#N/A,#N/A,FALSE,"MFT96";#N/A,#N/A,FALSE,"CTrecon"}</definedName>
    <definedName name="jhkgh2_1_1_1_5" hidden="1">{#N/A,#N/A,FALSE,"TMCOMP96";#N/A,#N/A,FALSE,"MAT96";#N/A,#N/A,FALSE,"FANDA96";#N/A,#N/A,FALSE,"INTRAN96";#N/A,#N/A,FALSE,"NAA9697";#N/A,#N/A,FALSE,"ECWEBB";#N/A,#N/A,FALSE,"MFT96";#N/A,#N/A,FALSE,"CTrecon"}</definedName>
    <definedName name="jhkgh2_1_1_2" hidden="1">{#N/A,#N/A,FALSE,"TMCOMP96";#N/A,#N/A,FALSE,"MAT96";#N/A,#N/A,FALSE,"FANDA96";#N/A,#N/A,FALSE,"INTRAN96";#N/A,#N/A,FALSE,"NAA9697";#N/A,#N/A,FALSE,"ECWEBB";#N/A,#N/A,FALSE,"MFT96";#N/A,#N/A,FALSE,"CTrecon"}</definedName>
    <definedName name="jhkgh2_1_1_3" hidden="1">{#N/A,#N/A,FALSE,"TMCOMP96";#N/A,#N/A,FALSE,"MAT96";#N/A,#N/A,FALSE,"FANDA96";#N/A,#N/A,FALSE,"INTRAN96";#N/A,#N/A,FALSE,"NAA9697";#N/A,#N/A,FALSE,"ECWEBB";#N/A,#N/A,FALSE,"MFT96";#N/A,#N/A,FALSE,"CTrecon"}</definedName>
    <definedName name="jhkgh2_1_1_4" hidden="1">{#N/A,#N/A,FALSE,"TMCOMP96";#N/A,#N/A,FALSE,"MAT96";#N/A,#N/A,FALSE,"FANDA96";#N/A,#N/A,FALSE,"INTRAN96";#N/A,#N/A,FALSE,"NAA9697";#N/A,#N/A,FALSE,"ECWEBB";#N/A,#N/A,FALSE,"MFT96";#N/A,#N/A,FALSE,"CTrecon"}</definedName>
    <definedName name="jhkgh2_1_1_5" hidden="1">{#N/A,#N/A,FALSE,"TMCOMP96";#N/A,#N/A,FALSE,"MAT96";#N/A,#N/A,FALSE,"FANDA96";#N/A,#N/A,FALSE,"INTRAN96";#N/A,#N/A,FALSE,"NAA9697";#N/A,#N/A,FALSE,"ECWEBB";#N/A,#N/A,FALSE,"MFT96";#N/A,#N/A,FALSE,"CTrecon"}</definedName>
    <definedName name="jhkgh2_1_2" hidden="1">{#N/A,#N/A,FALSE,"TMCOMP96";#N/A,#N/A,FALSE,"MAT96";#N/A,#N/A,FALSE,"FANDA96";#N/A,#N/A,FALSE,"INTRAN96";#N/A,#N/A,FALSE,"NAA9697";#N/A,#N/A,FALSE,"ECWEBB";#N/A,#N/A,FALSE,"MFT96";#N/A,#N/A,FALSE,"CTrecon"}</definedName>
    <definedName name="jhkgh2_1_2_1" hidden="1">{#N/A,#N/A,FALSE,"TMCOMP96";#N/A,#N/A,FALSE,"MAT96";#N/A,#N/A,FALSE,"FANDA96";#N/A,#N/A,FALSE,"INTRAN96";#N/A,#N/A,FALSE,"NAA9697";#N/A,#N/A,FALSE,"ECWEBB";#N/A,#N/A,FALSE,"MFT96";#N/A,#N/A,FALSE,"CTrecon"}</definedName>
    <definedName name="jhkgh2_1_2_1_1" hidden="1">{#N/A,#N/A,FALSE,"TMCOMP96";#N/A,#N/A,FALSE,"MAT96";#N/A,#N/A,FALSE,"FANDA96";#N/A,#N/A,FALSE,"INTRAN96";#N/A,#N/A,FALSE,"NAA9697";#N/A,#N/A,FALSE,"ECWEBB";#N/A,#N/A,FALSE,"MFT96";#N/A,#N/A,FALSE,"CTrecon"}</definedName>
    <definedName name="jhkgh2_1_2_1_1_1" hidden="1">{#N/A,#N/A,FALSE,"TMCOMP96";#N/A,#N/A,FALSE,"MAT96";#N/A,#N/A,FALSE,"FANDA96";#N/A,#N/A,FALSE,"INTRAN96";#N/A,#N/A,FALSE,"NAA9697";#N/A,#N/A,FALSE,"ECWEBB";#N/A,#N/A,FALSE,"MFT96";#N/A,#N/A,FALSE,"CTrecon"}</definedName>
    <definedName name="jhkgh2_1_2_1_1_2" hidden="1">{#N/A,#N/A,FALSE,"TMCOMP96";#N/A,#N/A,FALSE,"MAT96";#N/A,#N/A,FALSE,"FANDA96";#N/A,#N/A,FALSE,"INTRAN96";#N/A,#N/A,FALSE,"NAA9697";#N/A,#N/A,FALSE,"ECWEBB";#N/A,#N/A,FALSE,"MFT96";#N/A,#N/A,FALSE,"CTrecon"}</definedName>
    <definedName name="jhkgh2_1_2_1_2" hidden="1">{#N/A,#N/A,FALSE,"TMCOMP96";#N/A,#N/A,FALSE,"MAT96";#N/A,#N/A,FALSE,"FANDA96";#N/A,#N/A,FALSE,"INTRAN96";#N/A,#N/A,FALSE,"NAA9697";#N/A,#N/A,FALSE,"ECWEBB";#N/A,#N/A,FALSE,"MFT96";#N/A,#N/A,FALSE,"CTrecon"}</definedName>
    <definedName name="jhkgh2_1_2_1_3" hidden="1">{#N/A,#N/A,FALSE,"TMCOMP96";#N/A,#N/A,FALSE,"MAT96";#N/A,#N/A,FALSE,"FANDA96";#N/A,#N/A,FALSE,"INTRAN96";#N/A,#N/A,FALSE,"NAA9697";#N/A,#N/A,FALSE,"ECWEBB";#N/A,#N/A,FALSE,"MFT96";#N/A,#N/A,FALSE,"CTrecon"}</definedName>
    <definedName name="jhkgh2_1_2_1_4" hidden="1">{#N/A,#N/A,FALSE,"TMCOMP96";#N/A,#N/A,FALSE,"MAT96";#N/A,#N/A,FALSE,"FANDA96";#N/A,#N/A,FALSE,"INTRAN96";#N/A,#N/A,FALSE,"NAA9697";#N/A,#N/A,FALSE,"ECWEBB";#N/A,#N/A,FALSE,"MFT96";#N/A,#N/A,FALSE,"CTrecon"}</definedName>
    <definedName name="jhkgh2_1_2_1_5" hidden="1">{#N/A,#N/A,FALSE,"TMCOMP96";#N/A,#N/A,FALSE,"MAT96";#N/A,#N/A,FALSE,"FANDA96";#N/A,#N/A,FALSE,"INTRAN96";#N/A,#N/A,FALSE,"NAA9697";#N/A,#N/A,FALSE,"ECWEBB";#N/A,#N/A,FALSE,"MFT96";#N/A,#N/A,FALSE,"CTrecon"}</definedName>
    <definedName name="jhkgh2_1_2_2" hidden="1">{#N/A,#N/A,FALSE,"TMCOMP96";#N/A,#N/A,FALSE,"MAT96";#N/A,#N/A,FALSE,"FANDA96";#N/A,#N/A,FALSE,"INTRAN96";#N/A,#N/A,FALSE,"NAA9697";#N/A,#N/A,FALSE,"ECWEBB";#N/A,#N/A,FALSE,"MFT96";#N/A,#N/A,FALSE,"CTrecon"}</definedName>
    <definedName name="jhkgh2_1_2_3" hidden="1">{#N/A,#N/A,FALSE,"TMCOMP96";#N/A,#N/A,FALSE,"MAT96";#N/A,#N/A,FALSE,"FANDA96";#N/A,#N/A,FALSE,"INTRAN96";#N/A,#N/A,FALSE,"NAA9697";#N/A,#N/A,FALSE,"ECWEBB";#N/A,#N/A,FALSE,"MFT96";#N/A,#N/A,FALSE,"CTrecon"}</definedName>
    <definedName name="jhkgh2_1_2_4" hidden="1">{#N/A,#N/A,FALSE,"TMCOMP96";#N/A,#N/A,FALSE,"MAT96";#N/A,#N/A,FALSE,"FANDA96";#N/A,#N/A,FALSE,"INTRAN96";#N/A,#N/A,FALSE,"NAA9697";#N/A,#N/A,FALSE,"ECWEBB";#N/A,#N/A,FALSE,"MFT96";#N/A,#N/A,FALSE,"CTrecon"}</definedName>
    <definedName name="jhkgh2_1_2_5" hidden="1">{#N/A,#N/A,FALSE,"TMCOMP96";#N/A,#N/A,FALSE,"MAT96";#N/A,#N/A,FALSE,"FANDA96";#N/A,#N/A,FALSE,"INTRAN96";#N/A,#N/A,FALSE,"NAA9697";#N/A,#N/A,FALSE,"ECWEBB";#N/A,#N/A,FALSE,"MFT96";#N/A,#N/A,FALSE,"CTrecon"}</definedName>
    <definedName name="jhkgh2_1_3" hidden="1">{#N/A,#N/A,FALSE,"TMCOMP96";#N/A,#N/A,FALSE,"MAT96";#N/A,#N/A,FALSE,"FANDA96";#N/A,#N/A,FALSE,"INTRAN96";#N/A,#N/A,FALSE,"NAA9697";#N/A,#N/A,FALSE,"ECWEBB";#N/A,#N/A,FALSE,"MFT96";#N/A,#N/A,FALSE,"CTrecon"}</definedName>
    <definedName name="jhkgh2_1_3_1" hidden="1">{#N/A,#N/A,FALSE,"TMCOMP96";#N/A,#N/A,FALSE,"MAT96";#N/A,#N/A,FALSE,"FANDA96";#N/A,#N/A,FALSE,"INTRAN96";#N/A,#N/A,FALSE,"NAA9697";#N/A,#N/A,FALSE,"ECWEBB";#N/A,#N/A,FALSE,"MFT96";#N/A,#N/A,FALSE,"CTrecon"}</definedName>
    <definedName name="jhkgh2_1_3_1_1" hidden="1">{#N/A,#N/A,FALSE,"TMCOMP96";#N/A,#N/A,FALSE,"MAT96";#N/A,#N/A,FALSE,"FANDA96";#N/A,#N/A,FALSE,"INTRAN96";#N/A,#N/A,FALSE,"NAA9697";#N/A,#N/A,FALSE,"ECWEBB";#N/A,#N/A,FALSE,"MFT96";#N/A,#N/A,FALSE,"CTrecon"}</definedName>
    <definedName name="jhkgh2_1_3_1_1_1" hidden="1">{#N/A,#N/A,FALSE,"TMCOMP96";#N/A,#N/A,FALSE,"MAT96";#N/A,#N/A,FALSE,"FANDA96";#N/A,#N/A,FALSE,"INTRAN96";#N/A,#N/A,FALSE,"NAA9697";#N/A,#N/A,FALSE,"ECWEBB";#N/A,#N/A,FALSE,"MFT96";#N/A,#N/A,FALSE,"CTrecon"}</definedName>
    <definedName name="jhkgh2_1_3_1_1_2" hidden="1">{#N/A,#N/A,FALSE,"TMCOMP96";#N/A,#N/A,FALSE,"MAT96";#N/A,#N/A,FALSE,"FANDA96";#N/A,#N/A,FALSE,"INTRAN96";#N/A,#N/A,FALSE,"NAA9697";#N/A,#N/A,FALSE,"ECWEBB";#N/A,#N/A,FALSE,"MFT96";#N/A,#N/A,FALSE,"CTrecon"}</definedName>
    <definedName name="jhkgh2_1_3_1_2" hidden="1">{#N/A,#N/A,FALSE,"TMCOMP96";#N/A,#N/A,FALSE,"MAT96";#N/A,#N/A,FALSE,"FANDA96";#N/A,#N/A,FALSE,"INTRAN96";#N/A,#N/A,FALSE,"NAA9697";#N/A,#N/A,FALSE,"ECWEBB";#N/A,#N/A,FALSE,"MFT96";#N/A,#N/A,FALSE,"CTrecon"}</definedName>
    <definedName name="jhkgh2_1_3_1_3" hidden="1">{#N/A,#N/A,FALSE,"TMCOMP96";#N/A,#N/A,FALSE,"MAT96";#N/A,#N/A,FALSE,"FANDA96";#N/A,#N/A,FALSE,"INTRAN96";#N/A,#N/A,FALSE,"NAA9697";#N/A,#N/A,FALSE,"ECWEBB";#N/A,#N/A,FALSE,"MFT96";#N/A,#N/A,FALSE,"CTrecon"}</definedName>
    <definedName name="jhkgh2_1_3_1_4" hidden="1">{#N/A,#N/A,FALSE,"TMCOMP96";#N/A,#N/A,FALSE,"MAT96";#N/A,#N/A,FALSE,"FANDA96";#N/A,#N/A,FALSE,"INTRAN96";#N/A,#N/A,FALSE,"NAA9697";#N/A,#N/A,FALSE,"ECWEBB";#N/A,#N/A,FALSE,"MFT96";#N/A,#N/A,FALSE,"CTrecon"}</definedName>
    <definedName name="jhkgh2_1_3_1_5" hidden="1">{#N/A,#N/A,FALSE,"TMCOMP96";#N/A,#N/A,FALSE,"MAT96";#N/A,#N/A,FALSE,"FANDA96";#N/A,#N/A,FALSE,"INTRAN96";#N/A,#N/A,FALSE,"NAA9697";#N/A,#N/A,FALSE,"ECWEBB";#N/A,#N/A,FALSE,"MFT96";#N/A,#N/A,FALSE,"CTrecon"}</definedName>
    <definedName name="jhkgh2_1_3_2" hidden="1">{#N/A,#N/A,FALSE,"TMCOMP96";#N/A,#N/A,FALSE,"MAT96";#N/A,#N/A,FALSE,"FANDA96";#N/A,#N/A,FALSE,"INTRAN96";#N/A,#N/A,FALSE,"NAA9697";#N/A,#N/A,FALSE,"ECWEBB";#N/A,#N/A,FALSE,"MFT96";#N/A,#N/A,FALSE,"CTrecon"}</definedName>
    <definedName name="jhkgh2_1_3_3" hidden="1">{#N/A,#N/A,FALSE,"TMCOMP96";#N/A,#N/A,FALSE,"MAT96";#N/A,#N/A,FALSE,"FANDA96";#N/A,#N/A,FALSE,"INTRAN96";#N/A,#N/A,FALSE,"NAA9697";#N/A,#N/A,FALSE,"ECWEBB";#N/A,#N/A,FALSE,"MFT96";#N/A,#N/A,FALSE,"CTrecon"}</definedName>
    <definedName name="jhkgh2_1_3_4" hidden="1">{#N/A,#N/A,FALSE,"TMCOMP96";#N/A,#N/A,FALSE,"MAT96";#N/A,#N/A,FALSE,"FANDA96";#N/A,#N/A,FALSE,"INTRAN96";#N/A,#N/A,FALSE,"NAA9697";#N/A,#N/A,FALSE,"ECWEBB";#N/A,#N/A,FALSE,"MFT96";#N/A,#N/A,FALSE,"CTrecon"}</definedName>
    <definedName name="jhkgh2_1_3_5" hidden="1">{#N/A,#N/A,FALSE,"TMCOMP96";#N/A,#N/A,FALSE,"MAT96";#N/A,#N/A,FALSE,"FANDA96";#N/A,#N/A,FALSE,"INTRAN96";#N/A,#N/A,FALSE,"NAA9697";#N/A,#N/A,FALSE,"ECWEBB";#N/A,#N/A,FALSE,"MFT96";#N/A,#N/A,FALSE,"CTrecon"}</definedName>
    <definedName name="jhkgh2_1_4" hidden="1">{#N/A,#N/A,FALSE,"TMCOMP96";#N/A,#N/A,FALSE,"MAT96";#N/A,#N/A,FALSE,"FANDA96";#N/A,#N/A,FALSE,"INTRAN96";#N/A,#N/A,FALSE,"NAA9697";#N/A,#N/A,FALSE,"ECWEBB";#N/A,#N/A,FALSE,"MFT96";#N/A,#N/A,FALSE,"CTrecon"}</definedName>
    <definedName name="jhkgh2_1_4_1" hidden="1">{#N/A,#N/A,FALSE,"TMCOMP96";#N/A,#N/A,FALSE,"MAT96";#N/A,#N/A,FALSE,"FANDA96";#N/A,#N/A,FALSE,"INTRAN96";#N/A,#N/A,FALSE,"NAA9697";#N/A,#N/A,FALSE,"ECWEBB";#N/A,#N/A,FALSE,"MFT96";#N/A,#N/A,FALSE,"CTrecon"}</definedName>
    <definedName name="jhkgh2_1_4_1_1" hidden="1">{#N/A,#N/A,FALSE,"TMCOMP96";#N/A,#N/A,FALSE,"MAT96";#N/A,#N/A,FALSE,"FANDA96";#N/A,#N/A,FALSE,"INTRAN96";#N/A,#N/A,FALSE,"NAA9697";#N/A,#N/A,FALSE,"ECWEBB";#N/A,#N/A,FALSE,"MFT96";#N/A,#N/A,FALSE,"CTrecon"}</definedName>
    <definedName name="jhkgh2_1_4_1_2" hidden="1">{#N/A,#N/A,FALSE,"TMCOMP96";#N/A,#N/A,FALSE,"MAT96";#N/A,#N/A,FALSE,"FANDA96";#N/A,#N/A,FALSE,"INTRAN96";#N/A,#N/A,FALSE,"NAA9697";#N/A,#N/A,FALSE,"ECWEBB";#N/A,#N/A,FALSE,"MFT96";#N/A,#N/A,FALSE,"CTrecon"}</definedName>
    <definedName name="jhkgh2_1_4_1_3" hidden="1">{#N/A,#N/A,FALSE,"TMCOMP96";#N/A,#N/A,FALSE,"MAT96";#N/A,#N/A,FALSE,"FANDA96";#N/A,#N/A,FALSE,"INTRAN96";#N/A,#N/A,FALSE,"NAA9697";#N/A,#N/A,FALSE,"ECWEBB";#N/A,#N/A,FALSE,"MFT96";#N/A,#N/A,FALSE,"CTrecon"}</definedName>
    <definedName name="jhkgh2_1_4_1_4" hidden="1">{#N/A,#N/A,FALSE,"TMCOMP96";#N/A,#N/A,FALSE,"MAT96";#N/A,#N/A,FALSE,"FANDA96";#N/A,#N/A,FALSE,"INTRAN96";#N/A,#N/A,FALSE,"NAA9697";#N/A,#N/A,FALSE,"ECWEBB";#N/A,#N/A,FALSE,"MFT96";#N/A,#N/A,FALSE,"CTrecon"}</definedName>
    <definedName name="jhkgh2_1_4_1_5" hidden="1">{#N/A,#N/A,FALSE,"TMCOMP96";#N/A,#N/A,FALSE,"MAT96";#N/A,#N/A,FALSE,"FANDA96";#N/A,#N/A,FALSE,"INTRAN96";#N/A,#N/A,FALSE,"NAA9697";#N/A,#N/A,FALSE,"ECWEBB";#N/A,#N/A,FALSE,"MFT96";#N/A,#N/A,FALSE,"CTrecon"}</definedName>
    <definedName name="jhkgh2_1_4_2" hidden="1">{#N/A,#N/A,FALSE,"TMCOMP96";#N/A,#N/A,FALSE,"MAT96";#N/A,#N/A,FALSE,"FANDA96";#N/A,#N/A,FALSE,"INTRAN96";#N/A,#N/A,FALSE,"NAA9697";#N/A,#N/A,FALSE,"ECWEBB";#N/A,#N/A,FALSE,"MFT96";#N/A,#N/A,FALSE,"CTrecon"}</definedName>
    <definedName name="jhkgh2_1_4_3" hidden="1">{#N/A,#N/A,FALSE,"TMCOMP96";#N/A,#N/A,FALSE,"MAT96";#N/A,#N/A,FALSE,"FANDA96";#N/A,#N/A,FALSE,"INTRAN96";#N/A,#N/A,FALSE,"NAA9697";#N/A,#N/A,FALSE,"ECWEBB";#N/A,#N/A,FALSE,"MFT96";#N/A,#N/A,FALSE,"CTrecon"}</definedName>
    <definedName name="jhkgh2_1_4_4" hidden="1">{#N/A,#N/A,FALSE,"TMCOMP96";#N/A,#N/A,FALSE,"MAT96";#N/A,#N/A,FALSE,"FANDA96";#N/A,#N/A,FALSE,"INTRAN96";#N/A,#N/A,FALSE,"NAA9697";#N/A,#N/A,FALSE,"ECWEBB";#N/A,#N/A,FALSE,"MFT96";#N/A,#N/A,FALSE,"CTrecon"}</definedName>
    <definedName name="jhkgh2_1_4_5" hidden="1">{#N/A,#N/A,FALSE,"TMCOMP96";#N/A,#N/A,FALSE,"MAT96";#N/A,#N/A,FALSE,"FANDA96";#N/A,#N/A,FALSE,"INTRAN96";#N/A,#N/A,FALSE,"NAA9697";#N/A,#N/A,FALSE,"ECWEBB";#N/A,#N/A,FALSE,"MFT96";#N/A,#N/A,FALSE,"CTrecon"}</definedName>
    <definedName name="jhkgh2_1_5" hidden="1">{#N/A,#N/A,FALSE,"TMCOMP96";#N/A,#N/A,FALSE,"MAT96";#N/A,#N/A,FALSE,"FANDA96";#N/A,#N/A,FALSE,"INTRAN96";#N/A,#N/A,FALSE,"NAA9697";#N/A,#N/A,FALSE,"ECWEBB";#N/A,#N/A,FALSE,"MFT96";#N/A,#N/A,FALSE,"CTrecon"}</definedName>
    <definedName name="jhkgh2_1_5_1" hidden="1">{#N/A,#N/A,FALSE,"TMCOMP96";#N/A,#N/A,FALSE,"MAT96";#N/A,#N/A,FALSE,"FANDA96";#N/A,#N/A,FALSE,"INTRAN96";#N/A,#N/A,FALSE,"NAA9697";#N/A,#N/A,FALSE,"ECWEBB";#N/A,#N/A,FALSE,"MFT96";#N/A,#N/A,FALSE,"CTrecon"}</definedName>
    <definedName name="jhkgh2_1_5_2" hidden="1">{#N/A,#N/A,FALSE,"TMCOMP96";#N/A,#N/A,FALSE,"MAT96";#N/A,#N/A,FALSE,"FANDA96";#N/A,#N/A,FALSE,"INTRAN96";#N/A,#N/A,FALSE,"NAA9697";#N/A,#N/A,FALSE,"ECWEBB";#N/A,#N/A,FALSE,"MFT96";#N/A,#N/A,FALSE,"CTrecon"}</definedName>
    <definedName name="jhkgh2_1_5_3" hidden="1">{#N/A,#N/A,FALSE,"TMCOMP96";#N/A,#N/A,FALSE,"MAT96";#N/A,#N/A,FALSE,"FANDA96";#N/A,#N/A,FALSE,"INTRAN96";#N/A,#N/A,FALSE,"NAA9697";#N/A,#N/A,FALSE,"ECWEBB";#N/A,#N/A,FALSE,"MFT96";#N/A,#N/A,FALSE,"CTrecon"}</definedName>
    <definedName name="jhkgh2_1_5_4" hidden="1">{#N/A,#N/A,FALSE,"TMCOMP96";#N/A,#N/A,FALSE,"MAT96";#N/A,#N/A,FALSE,"FANDA96";#N/A,#N/A,FALSE,"INTRAN96";#N/A,#N/A,FALSE,"NAA9697";#N/A,#N/A,FALSE,"ECWEBB";#N/A,#N/A,FALSE,"MFT96";#N/A,#N/A,FALSE,"CTrecon"}</definedName>
    <definedName name="jhkgh2_1_5_5" hidden="1">{#N/A,#N/A,FALSE,"TMCOMP96";#N/A,#N/A,FALSE,"MAT96";#N/A,#N/A,FALSE,"FANDA96";#N/A,#N/A,FALSE,"INTRAN96";#N/A,#N/A,FALSE,"NAA9697";#N/A,#N/A,FALSE,"ECWEBB";#N/A,#N/A,FALSE,"MFT96";#N/A,#N/A,FALSE,"CTrecon"}</definedName>
    <definedName name="jhkgh2_2_1_1" hidden="1">{#N/A,#N/A,FALSE,"TMCOMP96";#N/A,#N/A,FALSE,"MAT96";#N/A,#N/A,FALSE,"FANDA96";#N/A,#N/A,FALSE,"INTRAN96";#N/A,#N/A,FALSE,"NAA9697";#N/A,#N/A,FALSE,"ECWEBB";#N/A,#N/A,FALSE,"MFT96";#N/A,#N/A,FALSE,"CTrecon"}</definedName>
    <definedName name="jhkgh2_2_1_1_1" hidden="1">{#N/A,#N/A,FALSE,"TMCOMP96";#N/A,#N/A,FALSE,"MAT96";#N/A,#N/A,FALSE,"FANDA96";#N/A,#N/A,FALSE,"INTRAN96";#N/A,#N/A,FALSE,"NAA9697";#N/A,#N/A,FALSE,"ECWEBB";#N/A,#N/A,FALSE,"MFT96";#N/A,#N/A,FALSE,"CTrecon"}</definedName>
    <definedName name="jhkgh2_2_1_1_2" hidden="1">{#N/A,#N/A,FALSE,"TMCOMP96";#N/A,#N/A,FALSE,"MAT96";#N/A,#N/A,FALSE,"FANDA96";#N/A,#N/A,FALSE,"INTRAN96";#N/A,#N/A,FALSE,"NAA9697";#N/A,#N/A,FALSE,"ECWEBB";#N/A,#N/A,FALSE,"MFT96";#N/A,#N/A,FALSE,"CTrecon"}</definedName>
    <definedName name="jhkgh2_2_1_2" hidden="1">{#N/A,#N/A,FALSE,"TMCOMP96";#N/A,#N/A,FALSE,"MAT96";#N/A,#N/A,FALSE,"FANDA96";#N/A,#N/A,FALSE,"INTRAN96";#N/A,#N/A,FALSE,"NAA9697";#N/A,#N/A,FALSE,"ECWEBB";#N/A,#N/A,FALSE,"MFT96";#N/A,#N/A,FALSE,"CTrecon"}</definedName>
    <definedName name="jhkgh2_2_1_3" hidden="1">{#N/A,#N/A,FALSE,"TMCOMP96";#N/A,#N/A,FALSE,"MAT96";#N/A,#N/A,FALSE,"FANDA96";#N/A,#N/A,FALSE,"INTRAN96";#N/A,#N/A,FALSE,"NAA9697";#N/A,#N/A,FALSE,"ECWEBB";#N/A,#N/A,FALSE,"MFT96";#N/A,#N/A,FALSE,"CTrecon"}</definedName>
    <definedName name="jhkgh2_2_1_4" hidden="1">{#N/A,#N/A,FALSE,"TMCOMP96";#N/A,#N/A,FALSE,"MAT96";#N/A,#N/A,FALSE,"FANDA96";#N/A,#N/A,FALSE,"INTRAN96";#N/A,#N/A,FALSE,"NAA9697";#N/A,#N/A,FALSE,"ECWEBB";#N/A,#N/A,FALSE,"MFT96";#N/A,#N/A,FALSE,"CTrecon"}</definedName>
    <definedName name="jhkgh2_2_1_5" hidden="1">{#N/A,#N/A,FALSE,"TMCOMP96";#N/A,#N/A,FALSE,"MAT96";#N/A,#N/A,FALSE,"FANDA96";#N/A,#N/A,FALSE,"INTRAN96";#N/A,#N/A,FALSE,"NAA9697";#N/A,#N/A,FALSE,"ECWEBB";#N/A,#N/A,FALSE,"MFT96";#N/A,#N/A,FALSE,"CTrecon"}</definedName>
    <definedName name="jhkgh2_2_2" hidden="1">{#N/A,#N/A,FALSE,"TMCOMP96";#N/A,#N/A,FALSE,"MAT96";#N/A,#N/A,FALSE,"FANDA96";#N/A,#N/A,FALSE,"INTRAN96";#N/A,#N/A,FALSE,"NAA9697";#N/A,#N/A,FALSE,"ECWEBB";#N/A,#N/A,FALSE,"MFT96";#N/A,#N/A,FALSE,"CTrecon"}</definedName>
    <definedName name="jhkgh2_2_3" hidden="1">{#N/A,#N/A,FALSE,"TMCOMP96";#N/A,#N/A,FALSE,"MAT96";#N/A,#N/A,FALSE,"FANDA96";#N/A,#N/A,FALSE,"INTRAN96";#N/A,#N/A,FALSE,"NAA9697";#N/A,#N/A,FALSE,"ECWEBB";#N/A,#N/A,FALSE,"MFT96";#N/A,#N/A,FALSE,"CTrecon"}</definedName>
    <definedName name="jhkgh2_2_4" hidden="1">{#N/A,#N/A,FALSE,"TMCOMP96";#N/A,#N/A,FALSE,"MAT96";#N/A,#N/A,FALSE,"FANDA96";#N/A,#N/A,FALSE,"INTRAN96";#N/A,#N/A,FALSE,"NAA9697";#N/A,#N/A,FALSE,"ECWEBB";#N/A,#N/A,FALSE,"MFT96";#N/A,#N/A,FALSE,"CTrecon"}</definedName>
    <definedName name="jhkgh2_2_5" hidden="1">{#N/A,#N/A,FALSE,"TMCOMP96";#N/A,#N/A,FALSE,"MAT96";#N/A,#N/A,FALSE,"FANDA96";#N/A,#N/A,FALSE,"INTRAN96";#N/A,#N/A,FALSE,"NAA9697";#N/A,#N/A,FALSE,"ECWEBB";#N/A,#N/A,FALSE,"MFT96";#N/A,#N/A,FALSE,"CTrecon"}</definedName>
    <definedName name="jhkgh2_3" hidden="1">{#N/A,#N/A,FALSE,"TMCOMP96";#N/A,#N/A,FALSE,"MAT96";#N/A,#N/A,FALSE,"FANDA96";#N/A,#N/A,FALSE,"INTRAN96";#N/A,#N/A,FALSE,"NAA9697";#N/A,#N/A,FALSE,"ECWEBB";#N/A,#N/A,FALSE,"MFT96";#N/A,#N/A,FALSE,"CTrecon"}</definedName>
    <definedName name="jhkgh2_3_1" hidden="1">{#N/A,#N/A,FALSE,"TMCOMP96";#N/A,#N/A,FALSE,"MAT96";#N/A,#N/A,FALSE,"FANDA96";#N/A,#N/A,FALSE,"INTRAN96";#N/A,#N/A,FALSE,"NAA9697";#N/A,#N/A,FALSE,"ECWEBB";#N/A,#N/A,FALSE,"MFT96";#N/A,#N/A,FALSE,"CTrecon"}</definedName>
    <definedName name="jhkgh2_3_1_1" hidden="1">{#N/A,#N/A,FALSE,"TMCOMP96";#N/A,#N/A,FALSE,"MAT96";#N/A,#N/A,FALSE,"FANDA96";#N/A,#N/A,FALSE,"INTRAN96";#N/A,#N/A,FALSE,"NAA9697";#N/A,#N/A,FALSE,"ECWEBB";#N/A,#N/A,FALSE,"MFT96";#N/A,#N/A,FALSE,"CTrecon"}</definedName>
    <definedName name="jhkgh2_3_1_1_1" hidden="1">{#N/A,#N/A,FALSE,"TMCOMP96";#N/A,#N/A,FALSE,"MAT96";#N/A,#N/A,FALSE,"FANDA96";#N/A,#N/A,FALSE,"INTRAN96";#N/A,#N/A,FALSE,"NAA9697";#N/A,#N/A,FALSE,"ECWEBB";#N/A,#N/A,FALSE,"MFT96";#N/A,#N/A,FALSE,"CTrecon"}</definedName>
    <definedName name="jhkgh2_3_1_1_2" hidden="1">{#N/A,#N/A,FALSE,"TMCOMP96";#N/A,#N/A,FALSE,"MAT96";#N/A,#N/A,FALSE,"FANDA96";#N/A,#N/A,FALSE,"INTRAN96";#N/A,#N/A,FALSE,"NAA9697";#N/A,#N/A,FALSE,"ECWEBB";#N/A,#N/A,FALSE,"MFT96";#N/A,#N/A,FALSE,"CTrecon"}</definedName>
    <definedName name="jhkgh2_3_1_2" hidden="1">{#N/A,#N/A,FALSE,"TMCOMP96";#N/A,#N/A,FALSE,"MAT96";#N/A,#N/A,FALSE,"FANDA96";#N/A,#N/A,FALSE,"INTRAN96";#N/A,#N/A,FALSE,"NAA9697";#N/A,#N/A,FALSE,"ECWEBB";#N/A,#N/A,FALSE,"MFT96";#N/A,#N/A,FALSE,"CTrecon"}</definedName>
    <definedName name="jhkgh2_3_1_3" hidden="1">{#N/A,#N/A,FALSE,"TMCOMP96";#N/A,#N/A,FALSE,"MAT96";#N/A,#N/A,FALSE,"FANDA96";#N/A,#N/A,FALSE,"INTRAN96";#N/A,#N/A,FALSE,"NAA9697";#N/A,#N/A,FALSE,"ECWEBB";#N/A,#N/A,FALSE,"MFT96";#N/A,#N/A,FALSE,"CTrecon"}</definedName>
    <definedName name="jhkgh2_3_1_4" hidden="1">{#N/A,#N/A,FALSE,"TMCOMP96";#N/A,#N/A,FALSE,"MAT96";#N/A,#N/A,FALSE,"FANDA96";#N/A,#N/A,FALSE,"INTRAN96";#N/A,#N/A,FALSE,"NAA9697";#N/A,#N/A,FALSE,"ECWEBB";#N/A,#N/A,FALSE,"MFT96";#N/A,#N/A,FALSE,"CTrecon"}</definedName>
    <definedName name="jhkgh2_3_1_5" hidden="1">{#N/A,#N/A,FALSE,"TMCOMP96";#N/A,#N/A,FALSE,"MAT96";#N/A,#N/A,FALSE,"FANDA96";#N/A,#N/A,FALSE,"INTRAN96";#N/A,#N/A,FALSE,"NAA9697";#N/A,#N/A,FALSE,"ECWEBB";#N/A,#N/A,FALSE,"MFT96";#N/A,#N/A,FALSE,"CTrecon"}</definedName>
    <definedName name="jhkgh2_3_2" hidden="1">{#N/A,#N/A,FALSE,"TMCOMP96";#N/A,#N/A,FALSE,"MAT96";#N/A,#N/A,FALSE,"FANDA96";#N/A,#N/A,FALSE,"INTRAN96";#N/A,#N/A,FALSE,"NAA9697";#N/A,#N/A,FALSE,"ECWEBB";#N/A,#N/A,FALSE,"MFT96";#N/A,#N/A,FALSE,"CTrecon"}</definedName>
    <definedName name="jhkgh2_3_3" hidden="1">{#N/A,#N/A,FALSE,"TMCOMP96";#N/A,#N/A,FALSE,"MAT96";#N/A,#N/A,FALSE,"FANDA96";#N/A,#N/A,FALSE,"INTRAN96";#N/A,#N/A,FALSE,"NAA9697";#N/A,#N/A,FALSE,"ECWEBB";#N/A,#N/A,FALSE,"MFT96";#N/A,#N/A,FALSE,"CTrecon"}</definedName>
    <definedName name="jhkgh2_3_4" hidden="1">{#N/A,#N/A,FALSE,"TMCOMP96";#N/A,#N/A,FALSE,"MAT96";#N/A,#N/A,FALSE,"FANDA96";#N/A,#N/A,FALSE,"INTRAN96";#N/A,#N/A,FALSE,"NAA9697";#N/A,#N/A,FALSE,"ECWEBB";#N/A,#N/A,FALSE,"MFT96";#N/A,#N/A,FALSE,"CTrecon"}</definedName>
    <definedName name="jhkgh2_3_5" hidden="1">{#N/A,#N/A,FALSE,"TMCOMP96";#N/A,#N/A,FALSE,"MAT96";#N/A,#N/A,FALSE,"FANDA96";#N/A,#N/A,FALSE,"INTRAN96";#N/A,#N/A,FALSE,"NAA9697";#N/A,#N/A,FALSE,"ECWEBB";#N/A,#N/A,FALSE,"MFT96";#N/A,#N/A,FALSE,"CTrecon"}</definedName>
    <definedName name="jhkgh2_4" hidden="1">{#N/A,#N/A,FALSE,"TMCOMP96";#N/A,#N/A,FALSE,"MAT96";#N/A,#N/A,FALSE,"FANDA96";#N/A,#N/A,FALSE,"INTRAN96";#N/A,#N/A,FALSE,"NAA9697";#N/A,#N/A,FALSE,"ECWEBB";#N/A,#N/A,FALSE,"MFT96";#N/A,#N/A,FALSE,"CTrecon"}</definedName>
    <definedName name="jhkgh2_4_1" hidden="1">{#N/A,#N/A,FALSE,"TMCOMP96";#N/A,#N/A,FALSE,"MAT96";#N/A,#N/A,FALSE,"FANDA96";#N/A,#N/A,FALSE,"INTRAN96";#N/A,#N/A,FALSE,"NAA9697";#N/A,#N/A,FALSE,"ECWEBB";#N/A,#N/A,FALSE,"MFT96";#N/A,#N/A,FALSE,"CTrecon"}</definedName>
    <definedName name="jhkgh2_4_1_1" hidden="1">{#N/A,#N/A,FALSE,"TMCOMP96";#N/A,#N/A,FALSE,"MAT96";#N/A,#N/A,FALSE,"FANDA96";#N/A,#N/A,FALSE,"INTRAN96";#N/A,#N/A,FALSE,"NAA9697";#N/A,#N/A,FALSE,"ECWEBB";#N/A,#N/A,FALSE,"MFT96";#N/A,#N/A,FALSE,"CTrecon"}</definedName>
    <definedName name="jhkgh2_4_1_1_1" hidden="1">{#N/A,#N/A,FALSE,"TMCOMP96";#N/A,#N/A,FALSE,"MAT96";#N/A,#N/A,FALSE,"FANDA96";#N/A,#N/A,FALSE,"INTRAN96";#N/A,#N/A,FALSE,"NAA9697";#N/A,#N/A,FALSE,"ECWEBB";#N/A,#N/A,FALSE,"MFT96";#N/A,#N/A,FALSE,"CTrecon"}</definedName>
    <definedName name="jhkgh2_4_1_1_2" hidden="1">{#N/A,#N/A,FALSE,"TMCOMP96";#N/A,#N/A,FALSE,"MAT96";#N/A,#N/A,FALSE,"FANDA96";#N/A,#N/A,FALSE,"INTRAN96";#N/A,#N/A,FALSE,"NAA9697";#N/A,#N/A,FALSE,"ECWEBB";#N/A,#N/A,FALSE,"MFT96";#N/A,#N/A,FALSE,"CTrecon"}</definedName>
    <definedName name="jhkgh2_4_1_2" hidden="1">{#N/A,#N/A,FALSE,"TMCOMP96";#N/A,#N/A,FALSE,"MAT96";#N/A,#N/A,FALSE,"FANDA96";#N/A,#N/A,FALSE,"INTRAN96";#N/A,#N/A,FALSE,"NAA9697";#N/A,#N/A,FALSE,"ECWEBB";#N/A,#N/A,FALSE,"MFT96";#N/A,#N/A,FALSE,"CTrecon"}</definedName>
    <definedName name="jhkgh2_4_1_3" hidden="1">{#N/A,#N/A,FALSE,"TMCOMP96";#N/A,#N/A,FALSE,"MAT96";#N/A,#N/A,FALSE,"FANDA96";#N/A,#N/A,FALSE,"INTRAN96";#N/A,#N/A,FALSE,"NAA9697";#N/A,#N/A,FALSE,"ECWEBB";#N/A,#N/A,FALSE,"MFT96";#N/A,#N/A,FALSE,"CTrecon"}</definedName>
    <definedName name="jhkgh2_4_1_4" hidden="1">{#N/A,#N/A,FALSE,"TMCOMP96";#N/A,#N/A,FALSE,"MAT96";#N/A,#N/A,FALSE,"FANDA96";#N/A,#N/A,FALSE,"INTRAN96";#N/A,#N/A,FALSE,"NAA9697";#N/A,#N/A,FALSE,"ECWEBB";#N/A,#N/A,FALSE,"MFT96";#N/A,#N/A,FALSE,"CTrecon"}</definedName>
    <definedName name="jhkgh2_4_1_5" hidden="1">{#N/A,#N/A,FALSE,"TMCOMP96";#N/A,#N/A,FALSE,"MAT96";#N/A,#N/A,FALSE,"FANDA96";#N/A,#N/A,FALSE,"INTRAN96";#N/A,#N/A,FALSE,"NAA9697";#N/A,#N/A,FALSE,"ECWEBB";#N/A,#N/A,FALSE,"MFT96";#N/A,#N/A,FALSE,"CTrecon"}</definedName>
    <definedName name="jhkgh2_4_2" hidden="1">{#N/A,#N/A,FALSE,"TMCOMP96";#N/A,#N/A,FALSE,"MAT96";#N/A,#N/A,FALSE,"FANDA96";#N/A,#N/A,FALSE,"INTRAN96";#N/A,#N/A,FALSE,"NAA9697";#N/A,#N/A,FALSE,"ECWEBB";#N/A,#N/A,FALSE,"MFT96";#N/A,#N/A,FALSE,"CTrecon"}</definedName>
    <definedName name="jhkgh2_4_3" hidden="1">{#N/A,#N/A,FALSE,"TMCOMP96";#N/A,#N/A,FALSE,"MAT96";#N/A,#N/A,FALSE,"FANDA96";#N/A,#N/A,FALSE,"INTRAN96";#N/A,#N/A,FALSE,"NAA9697";#N/A,#N/A,FALSE,"ECWEBB";#N/A,#N/A,FALSE,"MFT96";#N/A,#N/A,FALSE,"CTrecon"}</definedName>
    <definedName name="jhkgh2_4_4" hidden="1">{#N/A,#N/A,FALSE,"TMCOMP96";#N/A,#N/A,FALSE,"MAT96";#N/A,#N/A,FALSE,"FANDA96";#N/A,#N/A,FALSE,"INTRAN96";#N/A,#N/A,FALSE,"NAA9697";#N/A,#N/A,FALSE,"ECWEBB";#N/A,#N/A,FALSE,"MFT96";#N/A,#N/A,FALSE,"CTrecon"}</definedName>
    <definedName name="jhkgh2_4_5" hidden="1">{#N/A,#N/A,FALSE,"TMCOMP96";#N/A,#N/A,FALSE,"MAT96";#N/A,#N/A,FALSE,"FANDA96";#N/A,#N/A,FALSE,"INTRAN96";#N/A,#N/A,FALSE,"NAA9697";#N/A,#N/A,FALSE,"ECWEBB";#N/A,#N/A,FALSE,"MFT96";#N/A,#N/A,FALSE,"CTrecon"}</definedName>
    <definedName name="jhkgh2_5" hidden="1">{#N/A,#N/A,FALSE,"TMCOMP96";#N/A,#N/A,FALSE,"MAT96";#N/A,#N/A,FALSE,"FANDA96";#N/A,#N/A,FALSE,"INTRAN96";#N/A,#N/A,FALSE,"NAA9697";#N/A,#N/A,FALSE,"ECWEBB";#N/A,#N/A,FALSE,"MFT96";#N/A,#N/A,FALSE,"CTrecon"}</definedName>
    <definedName name="jhkgh2_5_1" hidden="1">{#N/A,#N/A,FALSE,"TMCOMP96";#N/A,#N/A,FALSE,"MAT96";#N/A,#N/A,FALSE,"FANDA96";#N/A,#N/A,FALSE,"INTRAN96";#N/A,#N/A,FALSE,"NAA9697";#N/A,#N/A,FALSE,"ECWEBB";#N/A,#N/A,FALSE,"MFT96";#N/A,#N/A,FALSE,"CTrecon"}</definedName>
    <definedName name="jhkgh2_5_1_1" hidden="1">{#N/A,#N/A,FALSE,"TMCOMP96";#N/A,#N/A,FALSE,"MAT96";#N/A,#N/A,FALSE,"FANDA96";#N/A,#N/A,FALSE,"INTRAN96";#N/A,#N/A,FALSE,"NAA9697";#N/A,#N/A,FALSE,"ECWEBB";#N/A,#N/A,FALSE,"MFT96";#N/A,#N/A,FALSE,"CTrecon"}</definedName>
    <definedName name="jhkgh2_5_1_1_1" hidden="1">{#N/A,#N/A,FALSE,"TMCOMP96";#N/A,#N/A,FALSE,"MAT96";#N/A,#N/A,FALSE,"FANDA96";#N/A,#N/A,FALSE,"INTRAN96";#N/A,#N/A,FALSE,"NAA9697";#N/A,#N/A,FALSE,"ECWEBB";#N/A,#N/A,FALSE,"MFT96";#N/A,#N/A,FALSE,"CTrecon"}</definedName>
    <definedName name="jhkgh2_5_1_1_2" hidden="1">{#N/A,#N/A,FALSE,"TMCOMP96";#N/A,#N/A,FALSE,"MAT96";#N/A,#N/A,FALSE,"FANDA96";#N/A,#N/A,FALSE,"INTRAN96";#N/A,#N/A,FALSE,"NAA9697";#N/A,#N/A,FALSE,"ECWEBB";#N/A,#N/A,FALSE,"MFT96";#N/A,#N/A,FALSE,"CTrecon"}</definedName>
    <definedName name="jhkgh2_5_1_2" hidden="1">{#N/A,#N/A,FALSE,"TMCOMP96";#N/A,#N/A,FALSE,"MAT96";#N/A,#N/A,FALSE,"FANDA96";#N/A,#N/A,FALSE,"INTRAN96";#N/A,#N/A,FALSE,"NAA9697";#N/A,#N/A,FALSE,"ECWEBB";#N/A,#N/A,FALSE,"MFT96";#N/A,#N/A,FALSE,"CTrecon"}</definedName>
    <definedName name="jhkgh2_5_1_3" hidden="1">{#N/A,#N/A,FALSE,"TMCOMP96";#N/A,#N/A,FALSE,"MAT96";#N/A,#N/A,FALSE,"FANDA96";#N/A,#N/A,FALSE,"INTRAN96";#N/A,#N/A,FALSE,"NAA9697";#N/A,#N/A,FALSE,"ECWEBB";#N/A,#N/A,FALSE,"MFT96";#N/A,#N/A,FALSE,"CTrecon"}</definedName>
    <definedName name="jhkgh2_5_1_4" hidden="1">{#N/A,#N/A,FALSE,"TMCOMP96";#N/A,#N/A,FALSE,"MAT96";#N/A,#N/A,FALSE,"FANDA96";#N/A,#N/A,FALSE,"INTRAN96";#N/A,#N/A,FALSE,"NAA9697";#N/A,#N/A,FALSE,"ECWEBB";#N/A,#N/A,FALSE,"MFT96";#N/A,#N/A,FALSE,"CTrecon"}</definedName>
    <definedName name="jhkgh2_5_1_5" hidden="1">{#N/A,#N/A,FALSE,"TMCOMP96";#N/A,#N/A,FALSE,"MAT96";#N/A,#N/A,FALSE,"FANDA96";#N/A,#N/A,FALSE,"INTRAN96";#N/A,#N/A,FALSE,"NAA9697";#N/A,#N/A,FALSE,"ECWEBB";#N/A,#N/A,FALSE,"MFT96";#N/A,#N/A,FALSE,"CTrecon"}</definedName>
    <definedName name="jhkgh2_5_2" hidden="1">{#N/A,#N/A,FALSE,"TMCOMP96";#N/A,#N/A,FALSE,"MAT96";#N/A,#N/A,FALSE,"FANDA96";#N/A,#N/A,FALSE,"INTRAN96";#N/A,#N/A,FALSE,"NAA9697";#N/A,#N/A,FALSE,"ECWEBB";#N/A,#N/A,FALSE,"MFT96";#N/A,#N/A,FALSE,"CTrecon"}</definedName>
    <definedName name="jhkgh2_5_3" hidden="1">{#N/A,#N/A,FALSE,"TMCOMP96";#N/A,#N/A,FALSE,"MAT96";#N/A,#N/A,FALSE,"FANDA96";#N/A,#N/A,FALSE,"INTRAN96";#N/A,#N/A,FALSE,"NAA9697";#N/A,#N/A,FALSE,"ECWEBB";#N/A,#N/A,FALSE,"MFT96";#N/A,#N/A,FALSE,"CTrecon"}</definedName>
    <definedName name="jhkgh2_5_4" hidden="1">{#N/A,#N/A,FALSE,"TMCOMP96";#N/A,#N/A,FALSE,"MAT96";#N/A,#N/A,FALSE,"FANDA96";#N/A,#N/A,FALSE,"INTRAN96";#N/A,#N/A,FALSE,"NAA9697";#N/A,#N/A,FALSE,"ECWEBB";#N/A,#N/A,FALSE,"MFT96";#N/A,#N/A,FALSE,"CTrecon"}</definedName>
    <definedName name="jhkgh2_5_5" hidden="1">{#N/A,#N/A,FALSE,"TMCOMP96";#N/A,#N/A,FALSE,"MAT96";#N/A,#N/A,FALSE,"FANDA96";#N/A,#N/A,FALSE,"INTRAN96";#N/A,#N/A,FALSE,"NAA9697";#N/A,#N/A,FALSE,"ECWEBB";#N/A,#N/A,FALSE,"MFT96";#N/A,#N/A,FALSE,"CTrecon"}</definedName>
    <definedName name="n" hidden="1">{#N/A,#N/A,FALSE,"TMCOMP96";#N/A,#N/A,FALSE,"MAT96";#N/A,#N/A,FALSE,"FANDA96";#N/A,#N/A,FALSE,"INTRAN96";#N/A,#N/A,FALSE,"NAA9697";#N/A,#N/A,FALSE,"ECWEBB";#N/A,#N/A,FALSE,"MFT96";#N/A,#N/A,FALSE,"CTrecon"}</definedName>
    <definedName name="n_1" hidden="1">{#N/A,#N/A,FALSE,"TMCOMP96";#N/A,#N/A,FALSE,"MAT96";#N/A,#N/A,FALSE,"FANDA96";#N/A,#N/A,FALSE,"INTRAN96";#N/A,#N/A,FALSE,"NAA9697";#N/A,#N/A,FALSE,"ECWEBB";#N/A,#N/A,FALSE,"MFT96";#N/A,#N/A,FALSE,"CTrecon"}</definedName>
    <definedName name="n_1_1" hidden="1">{#N/A,#N/A,FALSE,"TMCOMP96";#N/A,#N/A,FALSE,"MAT96";#N/A,#N/A,FALSE,"FANDA96";#N/A,#N/A,FALSE,"INTRAN96";#N/A,#N/A,FALSE,"NAA9697";#N/A,#N/A,FALSE,"ECWEBB";#N/A,#N/A,FALSE,"MFT96";#N/A,#N/A,FALSE,"CTrecon"}</definedName>
    <definedName name="n_1_1_1" hidden="1">{#N/A,#N/A,FALSE,"TMCOMP96";#N/A,#N/A,FALSE,"MAT96";#N/A,#N/A,FALSE,"FANDA96";#N/A,#N/A,FALSE,"INTRAN96";#N/A,#N/A,FALSE,"NAA9697";#N/A,#N/A,FALSE,"ECWEBB";#N/A,#N/A,FALSE,"MFT96";#N/A,#N/A,FALSE,"CTrecon"}</definedName>
    <definedName name="n_1_1_1_1" hidden="1">{#N/A,#N/A,FALSE,"TMCOMP96";#N/A,#N/A,FALSE,"MAT96";#N/A,#N/A,FALSE,"FANDA96";#N/A,#N/A,FALSE,"INTRAN96";#N/A,#N/A,FALSE,"NAA9697";#N/A,#N/A,FALSE,"ECWEBB";#N/A,#N/A,FALSE,"MFT96";#N/A,#N/A,FALSE,"CTrecon"}</definedName>
    <definedName name="n_1_1_1_1_1" hidden="1">{#N/A,#N/A,FALSE,"TMCOMP96";#N/A,#N/A,FALSE,"MAT96";#N/A,#N/A,FALSE,"FANDA96";#N/A,#N/A,FALSE,"INTRAN96";#N/A,#N/A,FALSE,"NAA9697";#N/A,#N/A,FALSE,"ECWEBB";#N/A,#N/A,FALSE,"MFT96";#N/A,#N/A,FALSE,"CTrecon"}</definedName>
    <definedName name="n_1_1_1_1_2" hidden="1">{#N/A,#N/A,FALSE,"TMCOMP96";#N/A,#N/A,FALSE,"MAT96";#N/A,#N/A,FALSE,"FANDA96";#N/A,#N/A,FALSE,"INTRAN96";#N/A,#N/A,FALSE,"NAA9697";#N/A,#N/A,FALSE,"ECWEBB";#N/A,#N/A,FALSE,"MFT96";#N/A,#N/A,FALSE,"CTrecon"}</definedName>
    <definedName name="n_1_1_1_2" hidden="1">{#N/A,#N/A,FALSE,"TMCOMP96";#N/A,#N/A,FALSE,"MAT96";#N/A,#N/A,FALSE,"FANDA96";#N/A,#N/A,FALSE,"INTRAN96";#N/A,#N/A,FALSE,"NAA9697";#N/A,#N/A,FALSE,"ECWEBB";#N/A,#N/A,FALSE,"MFT96";#N/A,#N/A,FALSE,"CTrecon"}</definedName>
    <definedName name="n_1_1_1_3" hidden="1">{#N/A,#N/A,FALSE,"TMCOMP96";#N/A,#N/A,FALSE,"MAT96";#N/A,#N/A,FALSE,"FANDA96";#N/A,#N/A,FALSE,"INTRAN96";#N/A,#N/A,FALSE,"NAA9697";#N/A,#N/A,FALSE,"ECWEBB";#N/A,#N/A,FALSE,"MFT96";#N/A,#N/A,FALSE,"CTrecon"}</definedName>
    <definedName name="n_1_1_1_4" hidden="1">{#N/A,#N/A,FALSE,"TMCOMP96";#N/A,#N/A,FALSE,"MAT96";#N/A,#N/A,FALSE,"FANDA96";#N/A,#N/A,FALSE,"INTRAN96";#N/A,#N/A,FALSE,"NAA9697";#N/A,#N/A,FALSE,"ECWEBB";#N/A,#N/A,FALSE,"MFT96";#N/A,#N/A,FALSE,"CTrecon"}</definedName>
    <definedName name="n_1_1_1_5" hidden="1">{#N/A,#N/A,FALSE,"TMCOMP96";#N/A,#N/A,FALSE,"MAT96";#N/A,#N/A,FALSE,"FANDA96";#N/A,#N/A,FALSE,"INTRAN96";#N/A,#N/A,FALSE,"NAA9697";#N/A,#N/A,FALSE,"ECWEBB";#N/A,#N/A,FALSE,"MFT96";#N/A,#N/A,FALSE,"CTrecon"}</definedName>
    <definedName name="n_1_1_2" hidden="1">{#N/A,#N/A,FALSE,"TMCOMP96";#N/A,#N/A,FALSE,"MAT96";#N/A,#N/A,FALSE,"FANDA96";#N/A,#N/A,FALSE,"INTRAN96";#N/A,#N/A,FALSE,"NAA9697";#N/A,#N/A,FALSE,"ECWEBB";#N/A,#N/A,FALSE,"MFT96";#N/A,#N/A,FALSE,"CTrecon"}</definedName>
    <definedName name="n_1_1_3" hidden="1">{#N/A,#N/A,FALSE,"TMCOMP96";#N/A,#N/A,FALSE,"MAT96";#N/A,#N/A,FALSE,"FANDA96";#N/A,#N/A,FALSE,"INTRAN96";#N/A,#N/A,FALSE,"NAA9697";#N/A,#N/A,FALSE,"ECWEBB";#N/A,#N/A,FALSE,"MFT96";#N/A,#N/A,FALSE,"CTrecon"}</definedName>
    <definedName name="n_1_1_4" hidden="1">{#N/A,#N/A,FALSE,"TMCOMP96";#N/A,#N/A,FALSE,"MAT96";#N/A,#N/A,FALSE,"FANDA96";#N/A,#N/A,FALSE,"INTRAN96";#N/A,#N/A,FALSE,"NAA9697";#N/A,#N/A,FALSE,"ECWEBB";#N/A,#N/A,FALSE,"MFT96";#N/A,#N/A,FALSE,"CTrecon"}</definedName>
    <definedName name="n_1_1_5" hidden="1">{#N/A,#N/A,FALSE,"TMCOMP96";#N/A,#N/A,FALSE,"MAT96";#N/A,#N/A,FALSE,"FANDA96";#N/A,#N/A,FALSE,"INTRAN96";#N/A,#N/A,FALSE,"NAA9697";#N/A,#N/A,FALSE,"ECWEBB";#N/A,#N/A,FALSE,"MFT96";#N/A,#N/A,FALSE,"CTrecon"}</definedName>
    <definedName name="n_1_2" hidden="1">{#N/A,#N/A,FALSE,"TMCOMP96";#N/A,#N/A,FALSE,"MAT96";#N/A,#N/A,FALSE,"FANDA96";#N/A,#N/A,FALSE,"INTRAN96";#N/A,#N/A,FALSE,"NAA9697";#N/A,#N/A,FALSE,"ECWEBB";#N/A,#N/A,FALSE,"MFT96";#N/A,#N/A,FALSE,"CTrecon"}</definedName>
    <definedName name="n_1_2_1" hidden="1">{#N/A,#N/A,FALSE,"TMCOMP96";#N/A,#N/A,FALSE,"MAT96";#N/A,#N/A,FALSE,"FANDA96";#N/A,#N/A,FALSE,"INTRAN96";#N/A,#N/A,FALSE,"NAA9697";#N/A,#N/A,FALSE,"ECWEBB";#N/A,#N/A,FALSE,"MFT96";#N/A,#N/A,FALSE,"CTrecon"}</definedName>
    <definedName name="n_1_2_1_1" hidden="1">{#N/A,#N/A,FALSE,"TMCOMP96";#N/A,#N/A,FALSE,"MAT96";#N/A,#N/A,FALSE,"FANDA96";#N/A,#N/A,FALSE,"INTRAN96";#N/A,#N/A,FALSE,"NAA9697";#N/A,#N/A,FALSE,"ECWEBB";#N/A,#N/A,FALSE,"MFT96";#N/A,#N/A,FALSE,"CTrecon"}</definedName>
    <definedName name="n_1_2_1_1_1" hidden="1">{#N/A,#N/A,FALSE,"TMCOMP96";#N/A,#N/A,FALSE,"MAT96";#N/A,#N/A,FALSE,"FANDA96";#N/A,#N/A,FALSE,"INTRAN96";#N/A,#N/A,FALSE,"NAA9697";#N/A,#N/A,FALSE,"ECWEBB";#N/A,#N/A,FALSE,"MFT96";#N/A,#N/A,FALSE,"CTrecon"}</definedName>
    <definedName name="n_1_2_1_1_2" hidden="1">{#N/A,#N/A,FALSE,"TMCOMP96";#N/A,#N/A,FALSE,"MAT96";#N/A,#N/A,FALSE,"FANDA96";#N/A,#N/A,FALSE,"INTRAN96";#N/A,#N/A,FALSE,"NAA9697";#N/A,#N/A,FALSE,"ECWEBB";#N/A,#N/A,FALSE,"MFT96";#N/A,#N/A,FALSE,"CTrecon"}</definedName>
    <definedName name="n_1_2_1_2" hidden="1">{#N/A,#N/A,FALSE,"TMCOMP96";#N/A,#N/A,FALSE,"MAT96";#N/A,#N/A,FALSE,"FANDA96";#N/A,#N/A,FALSE,"INTRAN96";#N/A,#N/A,FALSE,"NAA9697";#N/A,#N/A,FALSE,"ECWEBB";#N/A,#N/A,FALSE,"MFT96";#N/A,#N/A,FALSE,"CTrecon"}</definedName>
    <definedName name="n_1_2_1_3" hidden="1">{#N/A,#N/A,FALSE,"TMCOMP96";#N/A,#N/A,FALSE,"MAT96";#N/A,#N/A,FALSE,"FANDA96";#N/A,#N/A,FALSE,"INTRAN96";#N/A,#N/A,FALSE,"NAA9697";#N/A,#N/A,FALSE,"ECWEBB";#N/A,#N/A,FALSE,"MFT96";#N/A,#N/A,FALSE,"CTrecon"}</definedName>
    <definedName name="n_1_2_1_4" hidden="1">{#N/A,#N/A,FALSE,"TMCOMP96";#N/A,#N/A,FALSE,"MAT96";#N/A,#N/A,FALSE,"FANDA96";#N/A,#N/A,FALSE,"INTRAN96";#N/A,#N/A,FALSE,"NAA9697";#N/A,#N/A,FALSE,"ECWEBB";#N/A,#N/A,FALSE,"MFT96";#N/A,#N/A,FALSE,"CTrecon"}</definedName>
    <definedName name="n_1_2_1_5" hidden="1">{#N/A,#N/A,FALSE,"TMCOMP96";#N/A,#N/A,FALSE,"MAT96";#N/A,#N/A,FALSE,"FANDA96";#N/A,#N/A,FALSE,"INTRAN96";#N/A,#N/A,FALSE,"NAA9697";#N/A,#N/A,FALSE,"ECWEBB";#N/A,#N/A,FALSE,"MFT96";#N/A,#N/A,FALSE,"CTrecon"}</definedName>
    <definedName name="n_1_2_2" hidden="1">{#N/A,#N/A,FALSE,"TMCOMP96";#N/A,#N/A,FALSE,"MAT96";#N/A,#N/A,FALSE,"FANDA96";#N/A,#N/A,FALSE,"INTRAN96";#N/A,#N/A,FALSE,"NAA9697";#N/A,#N/A,FALSE,"ECWEBB";#N/A,#N/A,FALSE,"MFT96";#N/A,#N/A,FALSE,"CTrecon"}</definedName>
    <definedName name="n_1_2_3" hidden="1">{#N/A,#N/A,FALSE,"TMCOMP96";#N/A,#N/A,FALSE,"MAT96";#N/A,#N/A,FALSE,"FANDA96";#N/A,#N/A,FALSE,"INTRAN96";#N/A,#N/A,FALSE,"NAA9697";#N/A,#N/A,FALSE,"ECWEBB";#N/A,#N/A,FALSE,"MFT96";#N/A,#N/A,FALSE,"CTrecon"}</definedName>
    <definedName name="n_1_2_4" hidden="1">{#N/A,#N/A,FALSE,"TMCOMP96";#N/A,#N/A,FALSE,"MAT96";#N/A,#N/A,FALSE,"FANDA96";#N/A,#N/A,FALSE,"INTRAN96";#N/A,#N/A,FALSE,"NAA9697";#N/A,#N/A,FALSE,"ECWEBB";#N/A,#N/A,FALSE,"MFT96";#N/A,#N/A,FALSE,"CTrecon"}</definedName>
    <definedName name="n_1_2_5" hidden="1">{#N/A,#N/A,FALSE,"TMCOMP96";#N/A,#N/A,FALSE,"MAT96";#N/A,#N/A,FALSE,"FANDA96";#N/A,#N/A,FALSE,"INTRAN96";#N/A,#N/A,FALSE,"NAA9697";#N/A,#N/A,FALSE,"ECWEBB";#N/A,#N/A,FALSE,"MFT96";#N/A,#N/A,FALSE,"CTrecon"}</definedName>
    <definedName name="n_1_3" hidden="1">{#N/A,#N/A,FALSE,"TMCOMP96";#N/A,#N/A,FALSE,"MAT96";#N/A,#N/A,FALSE,"FANDA96";#N/A,#N/A,FALSE,"INTRAN96";#N/A,#N/A,FALSE,"NAA9697";#N/A,#N/A,FALSE,"ECWEBB";#N/A,#N/A,FALSE,"MFT96";#N/A,#N/A,FALSE,"CTrecon"}</definedName>
    <definedName name="n_1_3_1" hidden="1">{#N/A,#N/A,FALSE,"TMCOMP96";#N/A,#N/A,FALSE,"MAT96";#N/A,#N/A,FALSE,"FANDA96";#N/A,#N/A,FALSE,"INTRAN96";#N/A,#N/A,FALSE,"NAA9697";#N/A,#N/A,FALSE,"ECWEBB";#N/A,#N/A,FALSE,"MFT96";#N/A,#N/A,FALSE,"CTrecon"}</definedName>
    <definedName name="n_1_3_1_1" hidden="1">{#N/A,#N/A,FALSE,"TMCOMP96";#N/A,#N/A,FALSE,"MAT96";#N/A,#N/A,FALSE,"FANDA96";#N/A,#N/A,FALSE,"INTRAN96";#N/A,#N/A,FALSE,"NAA9697";#N/A,#N/A,FALSE,"ECWEBB";#N/A,#N/A,FALSE,"MFT96";#N/A,#N/A,FALSE,"CTrecon"}</definedName>
    <definedName name="n_1_3_1_1_1" hidden="1">{#N/A,#N/A,FALSE,"TMCOMP96";#N/A,#N/A,FALSE,"MAT96";#N/A,#N/A,FALSE,"FANDA96";#N/A,#N/A,FALSE,"INTRAN96";#N/A,#N/A,FALSE,"NAA9697";#N/A,#N/A,FALSE,"ECWEBB";#N/A,#N/A,FALSE,"MFT96";#N/A,#N/A,FALSE,"CTrecon"}</definedName>
    <definedName name="n_1_3_1_1_2" hidden="1">{#N/A,#N/A,FALSE,"TMCOMP96";#N/A,#N/A,FALSE,"MAT96";#N/A,#N/A,FALSE,"FANDA96";#N/A,#N/A,FALSE,"INTRAN96";#N/A,#N/A,FALSE,"NAA9697";#N/A,#N/A,FALSE,"ECWEBB";#N/A,#N/A,FALSE,"MFT96";#N/A,#N/A,FALSE,"CTrecon"}</definedName>
    <definedName name="n_1_3_1_2" hidden="1">{#N/A,#N/A,FALSE,"TMCOMP96";#N/A,#N/A,FALSE,"MAT96";#N/A,#N/A,FALSE,"FANDA96";#N/A,#N/A,FALSE,"INTRAN96";#N/A,#N/A,FALSE,"NAA9697";#N/A,#N/A,FALSE,"ECWEBB";#N/A,#N/A,FALSE,"MFT96";#N/A,#N/A,FALSE,"CTrecon"}</definedName>
    <definedName name="n_1_3_1_3" hidden="1">{#N/A,#N/A,FALSE,"TMCOMP96";#N/A,#N/A,FALSE,"MAT96";#N/A,#N/A,FALSE,"FANDA96";#N/A,#N/A,FALSE,"INTRAN96";#N/A,#N/A,FALSE,"NAA9697";#N/A,#N/A,FALSE,"ECWEBB";#N/A,#N/A,FALSE,"MFT96";#N/A,#N/A,FALSE,"CTrecon"}</definedName>
    <definedName name="n_1_3_1_4" hidden="1">{#N/A,#N/A,FALSE,"TMCOMP96";#N/A,#N/A,FALSE,"MAT96";#N/A,#N/A,FALSE,"FANDA96";#N/A,#N/A,FALSE,"INTRAN96";#N/A,#N/A,FALSE,"NAA9697";#N/A,#N/A,FALSE,"ECWEBB";#N/A,#N/A,FALSE,"MFT96";#N/A,#N/A,FALSE,"CTrecon"}</definedName>
    <definedName name="n_1_3_1_5" hidden="1">{#N/A,#N/A,FALSE,"TMCOMP96";#N/A,#N/A,FALSE,"MAT96";#N/A,#N/A,FALSE,"FANDA96";#N/A,#N/A,FALSE,"INTRAN96";#N/A,#N/A,FALSE,"NAA9697";#N/A,#N/A,FALSE,"ECWEBB";#N/A,#N/A,FALSE,"MFT96";#N/A,#N/A,FALSE,"CTrecon"}</definedName>
    <definedName name="n_1_3_2" hidden="1">{#N/A,#N/A,FALSE,"TMCOMP96";#N/A,#N/A,FALSE,"MAT96";#N/A,#N/A,FALSE,"FANDA96";#N/A,#N/A,FALSE,"INTRAN96";#N/A,#N/A,FALSE,"NAA9697";#N/A,#N/A,FALSE,"ECWEBB";#N/A,#N/A,FALSE,"MFT96";#N/A,#N/A,FALSE,"CTrecon"}</definedName>
    <definedName name="n_1_3_3" hidden="1">{#N/A,#N/A,FALSE,"TMCOMP96";#N/A,#N/A,FALSE,"MAT96";#N/A,#N/A,FALSE,"FANDA96";#N/A,#N/A,FALSE,"INTRAN96";#N/A,#N/A,FALSE,"NAA9697";#N/A,#N/A,FALSE,"ECWEBB";#N/A,#N/A,FALSE,"MFT96";#N/A,#N/A,FALSE,"CTrecon"}</definedName>
    <definedName name="n_1_3_4" hidden="1">{#N/A,#N/A,FALSE,"TMCOMP96";#N/A,#N/A,FALSE,"MAT96";#N/A,#N/A,FALSE,"FANDA96";#N/A,#N/A,FALSE,"INTRAN96";#N/A,#N/A,FALSE,"NAA9697";#N/A,#N/A,FALSE,"ECWEBB";#N/A,#N/A,FALSE,"MFT96";#N/A,#N/A,FALSE,"CTrecon"}</definedName>
    <definedName name="n_1_3_5" hidden="1">{#N/A,#N/A,FALSE,"TMCOMP96";#N/A,#N/A,FALSE,"MAT96";#N/A,#N/A,FALSE,"FANDA96";#N/A,#N/A,FALSE,"INTRAN96";#N/A,#N/A,FALSE,"NAA9697";#N/A,#N/A,FALSE,"ECWEBB";#N/A,#N/A,FALSE,"MFT96";#N/A,#N/A,FALSE,"CTrecon"}</definedName>
    <definedName name="n_1_4" hidden="1">{#N/A,#N/A,FALSE,"TMCOMP96";#N/A,#N/A,FALSE,"MAT96";#N/A,#N/A,FALSE,"FANDA96";#N/A,#N/A,FALSE,"INTRAN96";#N/A,#N/A,FALSE,"NAA9697";#N/A,#N/A,FALSE,"ECWEBB";#N/A,#N/A,FALSE,"MFT96";#N/A,#N/A,FALSE,"CTrecon"}</definedName>
    <definedName name="n_1_4_1" hidden="1">{#N/A,#N/A,FALSE,"TMCOMP96";#N/A,#N/A,FALSE,"MAT96";#N/A,#N/A,FALSE,"FANDA96";#N/A,#N/A,FALSE,"INTRAN96";#N/A,#N/A,FALSE,"NAA9697";#N/A,#N/A,FALSE,"ECWEBB";#N/A,#N/A,FALSE,"MFT96";#N/A,#N/A,FALSE,"CTrecon"}</definedName>
    <definedName name="n_1_4_1_1" hidden="1">{#N/A,#N/A,FALSE,"TMCOMP96";#N/A,#N/A,FALSE,"MAT96";#N/A,#N/A,FALSE,"FANDA96";#N/A,#N/A,FALSE,"INTRAN96";#N/A,#N/A,FALSE,"NAA9697";#N/A,#N/A,FALSE,"ECWEBB";#N/A,#N/A,FALSE,"MFT96";#N/A,#N/A,FALSE,"CTrecon"}</definedName>
    <definedName name="n_1_4_1_2" hidden="1">{#N/A,#N/A,FALSE,"TMCOMP96";#N/A,#N/A,FALSE,"MAT96";#N/A,#N/A,FALSE,"FANDA96";#N/A,#N/A,FALSE,"INTRAN96";#N/A,#N/A,FALSE,"NAA9697";#N/A,#N/A,FALSE,"ECWEBB";#N/A,#N/A,FALSE,"MFT96";#N/A,#N/A,FALSE,"CTrecon"}</definedName>
    <definedName name="n_1_4_1_3" hidden="1">{#N/A,#N/A,FALSE,"TMCOMP96";#N/A,#N/A,FALSE,"MAT96";#N/A,#N/A,FALSE,"FANDA96";#N/A,#N/A,FALSE,"INTRAN96";#N/A,#N/A,FALSE,"NAA9697";#N/A,#N/A,FALSE,"ECWEBB";#N/A,#N/A,FALSE,"MFT96";#N/A,#N/A,FALSE,"CTrecon"}</definedName>
    <definedName name="n_1_4_1_4" hidden="1">{#N/A,#N/A,FALSE,"TMCOMP96";#N/A,#N/A,FALSE,"MAT96";#N/A,#N/A,FALSE,"FANDA96";#N/A,#N/A,FALSE,"INTRAN96";#N/A,#N/A,FALSE,"NAA9697";#N/A,#N/A,FALSE,"ECWEBB";#N/A,#N/A,FALSE,"MFT96";#N/A,#N/A,FALSE,"CTrecon"}</definedName>
    <definedName name="n_1_4_1_5" hidden="1">{#N/A,#N/A,FALSE,"TMCOMP96";#N/A,#N/A,FALSE,"MAT96";#N/A,#N/A,FALSE,"FANDA96";#N/A,#N/A,FALSE,"INTRAN96";#N/A,#N/A,FALSE,"NAA9697";#N/A,#N/A,FALSE,"ECWEBB";#N/A,#N/A,FALSE,"MFT96";#N/A,#N/A,FALSE,"CTrecon"}</definedName>
    <definedName name="n_1_4_2" hidden="1">{#N/A,#N/A,FALSE,"TMCOMP96";#N/A,#N/A,FALSE,"MAT96";#N/A,#N/A,FALSE,"FANDA96";#N/A,#N/A,FALSE,"INTRAN96";#N/A,#N/A,FALSE,"NAA9697";#N/A,#N/A,FALSE,"ECWEBB";#N/A,#N/A,FALSE,"MFT96";#N/A,#N/A,FALSE,"CTrecon"}</definedName>
    <definedName name="n_1_4_3" hidden="1">{#N/A,#N/A,FALSE,"TMCOMP96";#N/A,#N/A,FALSE,"MAT96";#N/A,#N/A,FALSE,"FANDA96";#N/A,#N/A,FALSE,"INTRAN96";#N/A,#N/A,FALSE,"NAA9697";#N/A,#N/A,FALSE,"ECWEBB";#N/A,#N/A,FALSE,"MFT96";#N/A,#N/A,FALSE,"CTrecon"}</definedName>
    <definedName name="n_1_4_4" hidden="1">{#N/A,#N/A,FALSE,"TMCOMP96";#N/A,#N/A,FALSE,"MAT96";#N/A,#N/A,FALSE,"FANDA96";#N/A,#N/A,FALSE,"INTRAN96";#N/A,#N/A,FALSE,"NAA9697";#N/A,#N/A,FALSE,"ECWEBB";#N/A,#N/A,FALSE,"MFT96";#N/A,#N/A,FALSE,"CTrecon"}</definedName>
    <definedName name="n_1_4_5" hidden="1">{#N/A,#N/A,FALSE,"TMCOMP96";#N/A,#N/A,FALSE,"MAT96";#N/A,#N/A,FALSE,"FANDA96";#N/A,#N/A,FALSE,"INTRAN96";#N/A,#N/A,FALSE,"NAA9697";#N/A,#N/A,FALSE,"ECWEBB";#N/A,#N/A,FALSE,"MFT96";#N/A,#N/A,FALSE,"CTrecon"}</definedName>
    <definedName name="n_1_5" hidden="1">{#N/A,#N/A,FALSE,"TMCOMP96";#N/A,#N/A,FALSE,"MAT96";#N/A,#N/A,FALSE,"FANDA96";#N/A,#N/A,FALSE,"INTRAN96";#N/A,#N/A,FALSE,"NAA9697";#N/A,#N/A,FALSE,"ECWEBB";#N/A,#N/A,FALSE,"MFT96";#N/A,#N/A,FALSE,"CTrecon"}</definedName>
    <definedName name="n_1_5_1" hidden="1">{#N/A,#N/A,FALSE,"TMCOMP96";#N/A,#N/A,FALSE,"MAT96";#N/A,#N/A,FALSE,"FANDA96";#N/A,#N/A,FALSE,"INTRAN96";#N/A,#N/A,FALSE,"NAA9697";#N/A,#N/A,FALSE,"ECWEBB";#N/A,#N/A,FALSE,"MFT96";#N/A,#N/A,FALSE,"CTrecon"}</definedName>
    <definedName name="n_1_5_2" hidden="1">{#N/A,#N/A,FALSE,"TMCOMP96";#N/A,#N/A,FALSE,"MAT96";#N/A,#N/A,FALSE,"FANDA96";#N/A,#N/A,FALSE,"INTRAN96";#N/A,#N/A,FALSE,"NAA9697";#N/A,#N/A,FALSE,"ECWEBB";#N/A,#N/A,FALSE,"MFT96";#N/A,#N/A,FALSE,"CTrecon"}</definedName>
    <definedName name="n_1_5_3" hidden="1">{#N/A,#N/A,FALSE,"TMCOMP96";#N/A,#N/A,FALSE,"MAT96";#N/A,#N/A,FALSE,"FANDA96";#N/A,#N/A,FALSE,"INTRAN96";#N/A,#N/A,FALSE,"NAA9697";#N/A,#N/A,FALSE,"ECWEBB";#N/A,#N/A,FALSE,"MFT96";#N/A,#N/A,FALSE,"CTrecon"}</definedName>
    <definedName name="n_1_5_4" hidden="1">{#N/A,#N/A,FALSE,"TMCOMP96";#N/A,#N/A,FALSE,"MAT96";#N/A,#N/A,FALSE,"FANDA96";#N/A,#N/A,FALSE,"INTRAN96";#N/A,#N/A,FALSE,"NAA9697";#N/A,#N/A,FALSE,"ECWEBB";#N/A,#N/A,FALSE,"MFT96";#N/A,#N/A,FALSE,"CTrecon"}</definedName>
    <definedName name="n_1_5_5" hidden="1">{#N/A,#N/A,FALSE,"TMCOMP96";#N/A,#N/A,FALSE,"MAT96";#N/A,#N/A,FALSE,"FANDA96";#N/A,#N/A,FALSE,"INTRAN96";#N/A,#N/A,FALSE,"NAA9697";#N/A,#N/A,FALSE,"ECWEBB";#N/A,#N/A,FALSE,"MFT96";#N/A,#N/A,FALSE,"CTrecon"}</definedName>
    <definedName name="n_2_1" hidden="1">{#N/A,#N/A,FALSE,"TMCOMP96";#N/A,#N/A,FALSE,"MAT96";#N/A,#N/A,FALSE,"FANDA96";#N/A,#N/A,FALSE,"INTRAN96";#N/A,#N/A,FALSE,"NAA9697";#N/A,#N/A,FALSE,"ECWEBB";#N/A,#N/A,FALSE,"MFT96";#N/A,#N/A,FALSE,"CTrecon"}</definedName>
    <definedName name="n_2_1_1" hidden="1">{#N/A,#N/A,FALSE,"TMCOMP96";#N/A,#N/A,FALSE,"MAT96";#N/A,#N/A,FALSE,"FANDA96";#N/A,#N/A,FALSE,"INTRAN96";#N/A,#N/A,FALSE,"NAA9697";#N/A,#N/A,FALSE,"ECWEBB";#N/A,#N/A,FALSE,"MFT96";#N/A,#N/A,FALSE,"CTrecon"}</definedName>
    <definedName name="n_2_1_1_1" hidden="1">{#N/A,#N/A,FALSE,"TMCOMP96";#N/A,#N/A,FALSE,"MAT96";#N/A,#N/A,FALSE,"FANDA96";#N/A,#N/A,FALSE,"INTRAN96";#N/A,#N/A,FALSE,"NAA9697";#N/A,#N/A,FALSE,"ECWEBB";#N/A,#N/A,FALSE,"MFT96";#N/A,#N/A,FALSE,"CTrecon"}</definedName>
    <definedName name="n_2_1_1_2" hidden="1">{#N/A,#N/A,FALSE,"TMCOMP96";#N/A,#N/A,FALSE,"MAT96";#N/A,#N/A,FALSE,"FANDA96";#N/A,#N/A,FALSE,"INTRAN96";#N/A,#N/A,FALSE,"NAA9697";#N/A,#N/A,FALSE,"ECWEBB";#N/A,#N/A,FALSE,"MFT96";#N/A,#N/A,FALSE,"CTrecon"}</definedName>
    <definedName name="n_2_1_2" hidden="1">{#N/A,#N/A,FALSE,"TMCOMP96";#N/A,#N/A,FALSE,"MAT96";#N/A,#N/A,FALSE,"FANDA96";#N/A,#N/A,FALSE,"INTRAN96";#N/A,#N/A,FALSE,"NAA9697";#N/A,#N/A,FALSE,"ECWEBB";#N/A,#N/A,FALSE,"MFT96";#N/A,#N/A,FALSE,"CTrecon"}</definedName>
    <definedName name="n_2_1_3" hidden="1">{#N/A,#N/A,FALSE,"TMCOMP96";#N/A,#N/A,FALSE,"MAT96";#N/A,#N/A,FALSE,"FANDA96";#N/A,#N/A,FALSE,"INTRAN96";#N/A,#N/A,FALSE,"NAA9697";#N/A,#N/A,FALSE,"ECWEBB";#N/A,#N/A,FALSE,"MFT96";#N/A,#N/A,FALSE,"CTrecon"}</definedName>
    <definedName name="n_2_1_4" hidden="1">{#N/A,#N/A,FALSE,"TMCOMP96";#N/A,#N/A,FALSE,"MAT96";#N/A,#N/A,FALSE,"FANDA96";#N/A,#N/A,FALSE,"INTRAN96";#N/A,#N/A,FALSE,"NAA9697";#N/A,#N/A,FALSE,"ECWEBB";#N/A,#N/A,FALSE,"MFT96";#N/A,#N/A,FALSE,"CTrecon"}</definedName>
    <definedName name="n_2_1_5" hidden="1">{#N/A,#N/A,FALSE,"TMCOMP96";#N/A,#N/A,FALSE,"MAT96";#N/A,#N/A,FALSE,"FANDA96";#N/A,#N/A,FALSE,"INTRAN96";#N/A,#N/A,FALSE,"NAA9697";#N/A,#N/A,FALSE,"ECWEBB";#N/A,#N/A,FALSE,"MFT96";#N/A,#N/A,FALSE,"CTrecon"}</definedName>
    <definedName name="n_2_2" hidden="1">{#N/A,#N/A,FALSE,"TMCOMP96";#N/A,#N/A,FALSE,"MAT96";#N/A,#N/A,FALSE,"FANDA96";#N/A,#N/A,FALSE,"INTRAN96";#N/A,#N/A,FALSE,"NAA9697";#N/A,#N/A,FALSE,"ECWEBB";#N/A,#N/A,FALSE,"MFT96";#N/A,#N/A,FALSE,"CTrecon"}</definedName>
    <definedName name="n_2_3" hidden="1">{#N/A,#N/A,FALSE,"TMCOMP96";#N/A,#N/A,FALSE,"MAT96";#N/A,#N/A,FALSE,"FANDA96";#N/A,#N/A,FALSE,"INTRAN96";#N/A,#N/A,FALSE,"NAA9697";#N/A,#N/A,FALSE,"ECWEBB";#N/A,#N/A,FALSE,"MFT96";#N/A,#N/A,FALSE,"CTrecon"}</definedName>
    <definedName name="n_2_4" hidden="1">{#N/A,#N/A,FALSE,"TMCOMP96";#N/A,#N/A,FALSE,"MAT96";#N/A,#N/A,FALSE,"FANDA96";#N/A,#N/A,FALSE,"INTRAN96";#N/A,#N/A,FALSE,"NAA9697";#N/A,#N/A,FALSE,"ECWEBB";#N/A,#N/A,FALSE,"MFT96";#N/A,#N/A,FALSE,"CTrecon"}</definedName>
    <definedName name="n_2_5" hidden="1">{#N/A,#N/A,FALSE,"TMCOMP96";#N/A,#N/A,FALSE,"MAT96";#N/A,#N/A,FALSE,"FANDA96";#N/A,#N/A,FALSE,"INTRAN96";#N/A,#N/A,FALSE,"NAA9697";#N/A,#N/A,FALSE,"ECWEBB";#N/A,#N/A,FALSE,"MFT96";#N/A,#N/A,FALSE,"CTrecon"}</definedName>
    <definedName name="n_3" hidden="1">{#N/A,#N/A,FALSE,"TMCOMP96";#N/A,#N/A,FALSE,"MAT96";#N/A,#N/A,FALSE,"FANDA96";#N/A,#N/A,FALSE,"INTRAN96";#N/A,#N/A,FALSE,"NAA9697";#N/A,#N/A,FALSE,"ECWEBB";#N/A,#N/A,FALSE,"MFT96";#N/A,#N/A,FALSE,"CTrecon"}</definedName>
    <definedName name="n_3_1" hidden="1">{#N/A,#N/A,FALSE,"TMCOMP96";#N/A,#N/A,FALSE,"MAT96";#N/A,#N/A,FALSE,"FANDA96";#N/A,#N/A,FALSE,"INTRAN96";#N/A,#N/A,FALSE,"NAA9697";#N/A,#N/A,FALSE,"ECWEBB";#N/A,#N/A,FALSE,"MFT96";#N/A,#N/A,FALSE,"CTrecon"}</definedName>
    <definedName name="n_3_1_1" hidden="1">{#N/A,#N/A,FALSE,"TMCOMP96";#N/A,#N/A,FALSE,"MAT96";#N/A,#N/A,FALSE,"FANDA96";#N/A,#N/A,FALSE,"INTRAN96";#N/A,#N/A,FALSE,"NAA9697";#N/A,#N/A,FALSE,"ECWEBB";#N/A,#N/A,FALSE,"MFT96";#N/A,#N/A,FALSE,"CTrecon"}</definedName>
    <definedName name="n_3_1_1_1" hidden="1">{#N/A,#N/A,FALSE,"TMCOMP96";#N/A,#N/A,FALSE,"MAT96";#N/A,#N/A,FALSE,"FANDA96";#N/A,#N/A,FALSE,"INTRAN96";#N/A,#N/A,FALSE,"NAA9697";#N/A,#N/A,FALSE,"ECWEBB";#N/A,#N/A,FALSE,"MFT96";#N/A,#N/A,FALSE,"CTrecon"}</definedName>
    <definedName name="n_3_1_1_2" hidden="1">{#N/A,#N/A,FALSE,"TMCOMP96";#N/A,#N/A,FALSE,"MAT96";#N/A,#N/A,FALSE,"FANDA96";#N/A,#N/A,FALSE,"INTRAN96";#N/A,#N/A,FALSE,"NAA9697";#N/A,#N/A,FALSE,"ECWEBB";#N/A,#N/A,FALSE,"MFT96";#N/A,#N/A,FALSE,"CTrecon"}</definedName>
    <definedName name="n_3_1_2" hidden="1">{#N/A,#N/A,FALSE,"TMCOMP96";#N/A,#N/A,FALSE,"MAT96";#N/A,#N/A,FALSE,"FANDA96";#N/A,#N/A,FALSE,"INTRAN96";#N/A,#N/A,FALSE,"NAA9697";#N/A,#N/A,FALSE,"ECWEBB";#N/A,#N/A,FALSE,"MFT96";#N/A,#N/A,FALSE,"CTrecon"}</definedName>
    <definedName name="n_3_1_3" hidden="1">{#N/A,#N/A,FALSE,"TMCOMP96";#N/A,#N/A,FALSE,"MAT96";#N/A,#N/A,FALSE,"FANDA96";#N/A,#N/A,FALSE,"INTRAN96";#N/A,#N/A,FALSE,"NAA9697";#N/A,#N/A,FALSE,"ECWEBB";#N/A,#N/A,FALSE,"MFT96";#N/A,#N/A,FALSE,"CTrecon"}</definedName>
    <definedName name="n_3_1_4" hidden="1">{#N/A,#N/A,FALSE,"TMCOMP96";#N/A,#N/A,FALSE,"MAT96";#N/A,#N/A,FALSE,"FANDA96";#N/A,#N/A,FALSE,"INTRAN96";#N/A,#N/A,FALSE,"NAA9697";#N/A,#N/A,FALSE,"ECWEBB";#N/A,#N/A,FALSE,"MFT96";#N/A,#N/A,FALSE,"CTrecon"}</definedName>
    <definedName name="n_3_1_5" hidden="1">{#N/A,#N/A,FALSE,"TMCOMP96";#N/A,#N/A,FALSE,"MAT96";#N/A,#N/A,FALSE,"FANDA96";#N/A,#N/A,FALSE,"INTRAN96";#N/A,#N/A,FALSE,"NAA9697";#N/A,#N/A,FALSE,"ECWEBB";#N/A,#N/A,FALSE,"MFT96";#N/A,#N/A,FALSE,"CTrecon"}</definedName>
    <definedName name="n_3_2" hidden="1">{#N/A,#N/A,FALSE,"TMCOMP96";#N/A,#N/A,FALSE,"MAT96";#N/A,#N/A,FALSE,"FANDA96";#N/A,#N/A,FALSE,"INTRAN96";#N/A,#N/A,FALSE,"NAA9697";#N/A,#N/A,FALSE,"ECWEBB";#N/A,#N/A,FALSE,"MFT96";#N/A,#N/A,FALSE,"CTrecon"}</definedName>
    <definedName name="n_3_3" hidden="1">{#N/A,#N/A,FALSE,"TMCOMP96";#N/A,#N/A,FALSE,"MAT96";#N/A,#N/A,FALSE,"FANDA96";#N/A,#N/A,FALSE,"INTRAN96";#N/A,#N/A,FALSE,"NAA9697";#N/A,#N/A,FALSE,"ECWEBB";#N/A,#N/A,FALSE,"MFT96";#N/A,#N/A,FALSE,"CTrecon"}</definedName>
    <definedName name="n_3_4" hidden="1">{#N/A,#N/A,FALSE,"TMCOMP96";#N/A,#N/A,FALSE,"MAT96";#N/A,#N/A,FALSE,"FANDA96";#N/A,#N/A,FALSE,"INTRAN96";#N/A,#N/A,FALSE,"NAA9697";#N/A,#N/A,FALSE,"ECWEBB";#N/A,#N/A,FALSE,"MFT96";#N/A,#N/A,FALSE,"CTrecon"}</definedName>
    <definedName name="n_3_5" hidden="1">{#N/A,#N/A,FALSE,"TMCOMP96";#N/A,#N/A,FALSE,"MAT96";#N/A,#N/A,FALSE,"FANDA96";#N/A,#N/A,FALSE,"INTRAN96";#N/A,#N/A,FALSE,"NAA9697";#N/A,#N/A,FALSE,"ECWEBB";#N/A,#N/A,FALSE,"MFT96";#N/A,#N/A,FALSE,"CTrecon"}</definedName>
    <definedName name="n_4" hidden="1">{#N/A,#N/A,FALSE,"TMCOMP96";#N/A,#N/A,FALSE,"MAT96";#N/A,#N/A,FALSE,"FANDA96";#N/A,#N/A,FALSE,"INTRAN96";#N/A,#N/A,FALSE,"NAA9697";#N/A,#N/A,FALSE,"ECWEBB";#N/A,#N/A,FALSE,"MFT96";#N/A,#N/A,FALSE,"CTrecon"}</definedName>
    <definedName name="n_4_1" hidden="1">{#N/A,#N/A,FALSE,"TMCOMP96";#N/A,#N/A,FALSE,"MAT96";#N/A,#N/A,FALSE,"FANDA96";#N/A,#N/A,FALSE,"INTRAN96";#N/A,#N/A,FALSE,"NAA9697";#N/A,#N/A,FALSE,"ECWEBB";#N/A,#N/A,FALSE,"MFT96";#N/A,#N/A,FALSE,"CTrecon"}</definedName>
    <definedName name="n_4_1_1" hidden="1">{#N/A,#N/A,FALSE,"TMCOMP96";#N/A,#N/A,FALSE,"MAT96";#N/A,#N/A,FALSE,"FANDA96";#N/A,#N/A,FALSE,"INTRAN96";#N/A,#N/A,FALSE,"NAA9697";#N/A,#N/A,FALSE,"ECWEBB";#N/A,#N/A,FALSE,"MFT96";#N/A,#N/A,FALSE,"CTrecon"}</definedName>
    <definedName name="n_4_1_1_1" hidden="1">{#N/A,#N/A,FALSE,"TMCOMP96";#N/A,#N/A,FALSE,"MAT96";#N/A,#N/A,FALSE,"FANDA96";#N/A,#N/A,FALSE,"INTRAN96";#N/A,#N/A,FALSE,"NAA9697";#N/A,#N/A,FALSE,"ECWEBB";#N/A,#N/A,FALSE,"MFT96";#N/A,#N/A,FALSE,"CTrecon"}</definedName>
    <definedName name="n_4_1_1_2" hidden="1">{#N/A,#N/A,FALSE,"TMCOMP96";#N/A,#N/A,FALSE,"MAT96";#N/A,#N/A,FALSE,"FANDA96";#N/A,#N/A,FALSE,"INTRAN96";#N/A,#N/A,FALSE,"NAA9697";#N/A,#N/A,FALSE,"ECWEBB";#N/A,#N/A,FALSE,"MFT96";#N/A,#N/A,FALSE,"CTrecon"}</definedName>
    <definedName name="n_4_1_2" hidden="1">{#N/A,#N/A,FALSE,"TMCOMP96";#N/A,#N/A,FALSE,"MAT96";#N/A,#N/A,FALSE,"FANDA96";#N/A,#N/A,FALSE,"INTRAN96";#N/A,#N/A,FALSE,"NAA9697";#N/A,#N/A,FALSE,"ECWEBB";#N/A,#N/A,FALSE,"MFT96";#N/A,#N/A,FALSE,"CTrecon"}</definedName>
    <definedName name="n_4_1_3" hidden="1">{#N/A,#N/A,FALSE,"TMCOMP96";#N/A,#N/A,FALSE,"MAT96";#N/A,#N/A,FALSE,"FANDA96";#N/A,#N/A,FALSE,"INTRAN96";#N/A,#N/A,FALSE,"NAA9697";#N/A,#N/A,FALSE,"ECWEBB";#N/A,#N/A,FALSE,"MFT96";#N/A,#N/A,FALSE,"CTrecon"}</definedName>
    <definedName name="n_4_1_4" hidden="1">{#N/A,#N/A,FALSE,"TMCOMP96";#N/A,#N/A,FALSE,"MAT96";#N/A,#N/A,FALSE,"FANDA96";#N/A,#N/A,FALSE,"INTRAN96";#N/A,#N/A,FALSE,"NAA9697";#N/A,#N/A,FALSE,"ECWEBB";#N/A,#N/A,FALSE,"MFT96";#N/A,#N/A,FALSE,"CTrecon"}</definedName>
    <definedName name="n_4_1_5" hidden="1">{#N/A,#N/A,FALSE,"TMCOMP96";#N/A,#N/A,FALSE,"MAT96";#N/A,#N/A,FALSE,"FANDA96";#N/A,#N/A,FALSE,"INTRAN96";#N/A,#N/A,FALSE,"NAA9697";#N/A,#N/A,FALSE,"ECWEBB";#N/A,#N/A,FALSE,"MFT96";#N/A,#N/A,FALSE,"CTrecon"}</definedName>
    <definedName name="n_4_2" hidden="1">{#N/A,#N/A,FALSE,"TMCOMP96";#N/A,#N/A,FALSE,"MAT96";#N/A,#N/A,FALSE,"FANDA96";#N/A,#N/A,FALSE,"INTRAN96";#N/A,#N/A,FALSE,"NAA9697";#N/A,#N/A,FALSE,"ECWEBB";#N/A,#N/A,FALSE,"MFT96";#N/A,#N/A,FALSE,"CTrecon"}</definedName>
    <definedName name="n_4_3" hidden="1">{#N/A,#N/A,FALSE,"TMCOMP96";#N/A,#N/A,FALSE,"MAT96";#N/A,#N/A,FALSE,"FANDA96";#N/A,#N/A,FALSE,"INTRAN96";#N/A,#N/A,FALSE,"NAA9697";#N/A,#N/A,FALSE,"ECWEBB";#N/A,#N/A,FALSE,"MFT96";#N/A,#N/A,FALSE,"CTrecon"}</definedName>
    <definedName name="n_4_4" hidden="1">{#N/A,#N/A,FALSE,"TMCOMP96";#N/A,#N/A,FALSE,"MAT96";#N/A,#N/A,FALSE,"FANDA96";#N/A,#N/A,FALSE,"INTRAN96";#N/A,#N/A,FALSE,"NAA9697";#N/A,#N/A,FALSE,"ECWEBB";#N/A,#N/A,FALSE,"MFT96";#N/A,#N/A,FALSE,"CTrecon"}</definedName>
    <definedName name="n_4_5" hidden="1">{#N/A,#N/A,FALSE,"TMCOMP96";#N/A,#N/A,FALSE,"MAT96";#N/A,#N/A,FALSE,"FANDA96";#N/A,#N/A,FALSE,"INTRAN96";#N/A,#N/A,FALSE,"NAA9697";#N/A,#N/A,FALSE,"ECWEBB";#N/A,#N/A,FALSE,"MFT96";#N/A,#N/A,FALSE,"CTrecon"}</definedName>
    <definedName name="n_5" hidden="1">{#N/A,#N/A,FALSE,"TMCOMP96";#N/A,#N/A,FALSE,"MAT96";#N/A,#N/A,FALSE,"FANDA96";#N/A,#N/A,FALSE,"INTRAN96";#N/A,#N/A,FALSE,"NAA9697";#N/A,#N/A,FALSE,"ECWEBB";#N/A,#N/A,FALSE,"MFT96";#N/A,#N/A,FALSE,"CTrecon"}</definedName>
    <definedName name="n_5_1" hidden="1">{#N/A,#N/A,FALSE,"TMCOMP96";#N/A,#N/A,FALSE,"MAT96";#N/A,#N/A,FALSE,"FANDA96";#N/A,#N/A,FALSE,"INTRAN96";#N/A,#N/A,FALSE,"NAA9697";#N/A,#N/A,FALSE,"ECWEBB";#N/A,#N/A,FALSE,"MFT96";#N/A,#N/A,FALSE,"CTrecon"}</definedName>
    <definedName name="n_5_1_1" hidden="1">{#N/A,#N/A,FALSE,"TMCOMP96";#N/A,#N/A,FALSE,"MAT96";#N/A,#N/A,FALSE,"FANDA96";#N/A,#N/A,FALSE,"INTRAN96";#N/A,#N/A,FALSE,"NAA9697";#N/A,#N/A,FALSE,"ECWEBB";#N/A,#N/A,FALSE,"MFT96";#N/A,#N/A,FALSE,"CTrecon"}</definedName>
    <definedName name="n_5_1_1_1" hidden="1">{#N/A,#N/A,FALSE,"TMCOMP96";#N/A,#N/A,FALSE,"MAT96";#N/A,#N/A,FALSE,"FANDA96";#N/A,#N/A,FALSE,"INTRAN96";#N/A,#N/A,FALSE,"NAA9697";#N/A,#N/A,FALSE,"ECWEBB";#N/A,#N/A,FALSE,"MFT96";#N/A,#N/A,FALSE,"CTrecon"}</definedName>
    <definedName name="n_5_1_1_2" hidden="1">{#N/A,#N/A,FALSE,"TMCOMP96";#N/A,#N/A,FALSE,"MAT96";#N/A,#N/A,FALSE,"FANDA96";#N/A,#N/A,FALSE,"INTRAN96";#N/A,#N/A,FALSE,"NAA9697";#N/A,#N/A,FALSE,"ECWEBB";#N/A,#N/A,FALSE,"MFT96";#N/A,#N/A,FALSE,"CTrecon"}</definedName>
    <definedName name="n_5_1_2" hidden="1">{#N/A,#N/A,FALSE,"TMCOMP96";#N/A,#N/A,FALSE,"MAT96";#N/A,#N/A,FALSE,"FANDA96";#N/A,#N/A,FALSE,"INTRAN96";#N/A,#N/A,FALSE,"NAA9697";#N/A,#N/A,FALSE,"ECWEBB";#N/A,#N/A,FALSE,"MFT96";#N/A,#N/A,FALSE,"CTrecon"}</definedName>
    <definedName name="n_5_1_3" hidden="1">{#N/A,#N/A,FALSE,"TMCOMP96";#N/A,#N/A,FALSE,"MAT96";#N/A,#N/A,FALSE,"FANDA96";#N/A,#N/A,FALSE,"INTRAN96";#N/A,#N/A,FALSE,"NAA9697";#N/A,#N/A,FALSE,"ECWEBB";#N/A,#N/A,FALSE,"MFT96";#N/A,#N/A,FALSE,"CTrecon"}</definedName>
    <definedName name="n_5_1_4" hidden="1">{#N/A,#N/A,FALSE,"TMCOMP96";#N/A,#N/A,FALSE,"MAT96";#N/A,#N/A,FALSE,"FANDA96";#N/A,#N/A,FALSE,"INTRAN96";#N/A,#N/A,FALSE,"NAA9697";#N/A,#N/A,FALSE,"ECWEBB";#N/A,#N/A,FALSE,"MFT96";#N/A,#N/A,FALSE,"CTrecon"}</definedName>
    <definedName name="n_5_1_5" hidden="1">{#N/A,#N/A,FALSE,"TMCOMP96";#N/A,#N/A,FALSE,"MAT96";#N/A,#N/A,FALSE,"FANDA96";#N/A,#N/A,FALSE,"INTRAN96";#N/A,#N/A,FALSE,"NAA9697";#N/A,#N/A,FALSE,"ECWEBB";#N/A,#N/A,FALSE,"MFT96";#N/A,#N/A,FALSE,"CTrecon"}</definedName>
    <definedName name="n_5_2" hidden="1">{#N/A,#N/A,FALSE,"TMCOMP96";#N/A,#N/A,FALSE,"MAT96";#N/A,#N/A,FALSE,"FANDA96";#N/A,#N/A,FALSE,"INTRAN96";#N/A,#N/A,FALSE,"NAA9697";#N/A,#N/A,FALSE,"ECWEBB";#N/A,#N/A,FALSE,"MFT96";#N/A,#N/A,FALSE,"CTrecon"}</definedName>
    <definedName name="n_5_3" hidden="1">{#N/A,#N/A,FALSE,"TMCOMP96";#N/A,#N/A,FALSE,"MAT96";#N/A,#N/A,FALSE,"FANDA96";#N/A,#N/A,FALSE,"INTRAN96";#N/A,#N/A,FALSE,"NAA9697";#N/A,#N/A,FALSE,"ECWEBB";#N/A,#N/A,FALSE,"MFT96";#N/A,#N/A,FALSE,"CTrecon"}</definedName>
    <definedName name="n_5_4" hidden="1">{#N/A,#N/A,FALSE,"TMCOMP96";#N/A,#N/A,FALSE,"MAT96";#N/A,#N/A,FALSE,"FANDA96";#N/A,#N/A,FALSE,"INTRAN96";#N/A,#N/A,FALSE,"NAA9697";#N/A,#N/A,FALSE,"ECWEBB";#N/A,#N/A,FALSE,"MFT96";#N/A,#N/A,FALSE,"CTrecon"}</definedName>
    <definedName name="n_5_5" hidden="1">{#N/A,#N/A,FALSE,"TMCOMP96";#N/A,#N/A,FALSE,"MAT96";#N/A,#N/A,FALSE,"FANDA96";#N/A,#N/A,FALSE,"INTRAN96";#N/A,#N/A,FALSE,"NAA9697";#N/A,#N/A,FALSE,"ECWEBB";#N/A,#N/A,FALSE,"MFT96";#N/A,#N/A,FALSE,"CTrecon"}</definedName>
    <definedName name="name" hidden="1">{#N/A,#N/A,FALSE,"TMCOMP96";#N/A,#N/A,FALSE,"MAT96";#N/A,#N/A,FALSE,"FANDA96";#N/A,#N/A,FALSE,"INTRAN96";#N/A,#N/A,FALSE,"NAA9697";#N/A,#N/A,FALSE,"ECWEBB";#N/A,#N/A,FALSE,"MFT96";#N/A,#N/A,FALSE,"CTrecon"}</definedName>
    <definedName name="name_1" hidden="1">{#N/A,#N/A,FALSE,"TMCOMP96";#N/A,#N/A,FALSE,"MAT96";#N/A,#N/A,FALSE,"FANDA96";#N/A,#N/A,FALSE,"INTRAN96";#N/A,#N/A,FALSE,"NAA9697";#N/A,#N/A,FALSE,"ECWEBB";#N/A,#N/A,FALSE,"MFT96";#N/A,#N/A,FALSE,"CTrecon"}</definedName>
    <definedName name="name_1_1" hidden="1">{#N/A,#N/A,FALSE,"TMCOMP96";#N/A,#N/A,FALSE,"MAT96";#N/A,#N/A,FALSE,"FANDA96";#N/A,#N/A,FALSE,"INTRAN96";#N/A,#N/A,FALSE,"NAA9697";#N/A,#N/A,FALSE,"ECWEBB";#N/A,#N/A,FALSE,"MFT96";#N/A,#N/A,FALSE,"CTrecon"}</definedName>
    <definedName name="name_1_1_1" hidden="1">{#N/A,#N/A,FALSE,"TMCOMP96";#N/A,#N/A,FALSE,"MAT96";#N/A,#N/A,FALSE,"FANDA96";#N/A,#N/A,FALSE,"INTRAN96";#N/A,#N/A,FALSE,"NAA9697";#N/A,#N/A,FALSE,"ECWEBB";#N/A,#N/A,FALSE,"MFT96";#N/A,#N/A,FALSE,"CTrecon"}</definedName>
    <definedName name="name_1_1_1_1" hidden="1">{#N/A,#N/A,FALSE,"TMCOMP96";#N/A,#N/A,FALSE,"MAT96";#N/A,#N/A,FALSE,"FANDA96";#N/A,#N/A,FALSE,"INTRAN96";#N/A,#N/A,FALSE,"NAA9697";#N/A,#N/A,FALSE,"ECWEBB";#N/A,#N/A,FALSE,"MFT96";#N/A,#N/A,FALSE,"CTrecon"}</definedName>
    <definedName name="name_1_1_1_1_1" hidden="1">{#N/A,#N/A,FALSE,"TMCOMP96";#N/A,#N/A,FALSE,"MAT96";#N/A,#N/A,FALSE,"FANDA96";#N/A,#N/A,FALSE,"INTRAN96";#N/A,#N/A,FALSE,"NAA9697";#N/A,#N/A,FALSE,"ECWEBB";#N/A,#N/A,FALSE,"MFT96";#N/A,#N/A,FALSE,"CTrecon"}</definedName>
    <definedName name="name_1_1_1_1_2" hidden="1">{#N/A,#N/A,FALSE,"TMCOMP96";#N/A,#N/A,FALSE,"MAT96";#N/A,#N/A,FALSE,"FANDA96";#N/A,#N/A,FALSE,"INTRAN96";#N/A,#N/A,FALSE,"NAA9697";#N/A,#N/A,FALSE,"ECWEBB";#N/A,#N/A,FALSE,"MFT96";#N/A,#N/A,FALSE,"CTrecon"}</definedName>
    <definedName name="name_1_1_1_2" hidden="1">{#N/A,#N/A,FALSE,"TMCOMP96";#N/A,#N/A,FALSE,"MAT96";#N/A,#N/A,FALSE,"FANDA96";#N/A,#N/A,FALSE,"INTRAN96";#N/A,#N/A,FALSE,"NAA9697";#N/A,#N/A,FALSE,"ECWEBB";#N/A,#N/A,FALSE,"MFT96";#N/A,#N/A,FALSE,"CTrecon"}</definedName>
    <definedName name="name_1_1_1_3" hidden="1">{#N/A,#N/A,FALSE,"TMCOMP96";#N/A,#N/A,FALSE,"MAT96";#N/A,#N/A,FALSE,"FANDA96";#N/A,#N/A,FALSE,"INTRAN96";#N/A,#N/A,FALSE,"NAA9697";#N/A,#N/A,FALSE,"ECWEBB";#N/A,#N/A,FALSE,"MFT96";#N/A,#N/A,FALSE,"CTrecon"}</definedName>
    <definedName name="name_1_1_1_4" hidden="1">{#N/A,#N/A,FALSE,"TMCOMP96";#N/A,#N/A,FALSE,"MAT96";#N/A,#N/A,FALSE,"FANDA96";#N/A,#N/A,FALSE,"INTRAN96";#N/A,#N/A,FALSE,"NAA9697";#N/A,#N/A,FALSE,"ECWEBB";#N/A,#N/A,FALSE,"MFT96";#N/A,#N/A,FALSE,"CTrecon"}</definedName>
    <definedName name="name_1_1_1_5" hidden="1">{#N/A,#N/A,FALSE,"TMCOMP96";#N/A,#N/A,FALSE,"MAT96";#N/A,#N/A,FALSE,"FANDA96";#N/A,#N/A,FALSE,"INTRAN96";#N/A,#N/A,FALSE,"NAA9697";#N/A,#N/A,FALSE,"ECWEBB";#N/A,#N/A,FALSE,"MFT96";#N/A,#N/A,FALSE,"CTrecon"}</definedName>
    <definedName name="name_1_1_2" hidden="1">{#N/A,#N/A,FALSE,"TMCOMP96";#N/A,#N/A,FALSE,"MAT96";#N/A,#N/A,FALSE,"FANDA96";#N/A,#N/A,FALSE,"INTRAN96";#N/A,#N/A,FALSE,"NAA9697";#N/A,#N/A,FALSE,"ECWEBB";#N/A,#N/A,FALSE,"MFT96";#N/A,#N/A,FALSE,"CTrecon"}</definedName>
    <definedName name="name_1_1_3" hidden="1">{#N/A,#N/A,FALSE,"TMCOMP96";#N/A,#N/A,FALSE,"MAT96";#N/A,#N/A,FALSE,"FANDA96";#N/A,#N/A,FALSE,"INTRAN96";#N/A,#N/A,FALSE,"NAA9697";#N/A,#N/A,FALSE,"ECWEBB";#N/A,#N/A,FALSE,"MFT96";#N/A,#N/A,FALSE,"CTrecon"}</definedName>
    <definedName name="name_1_1_4" hidden="1">{#N/A,#N/A,FALSE,"TMCOMP96";#N/A,#N/A,FALSE,"MAT96";#N/A,#N/A,FALSE,"FANDA96";#N/A,#N/A,FALSE,"INTRAN96";#N/A,#N/A,FALSE,"NAA9697";#N/A,#N/A,FALSE,"ECWEBB";#N/A,#N/A,FALSE,"MFT96";#N/A,#N/A,FALSE,"CTrecon"}</definedName>
    <definedName name="name_1_1_5" hidden="1">{#N/A,#N/A,FALSE,"TMCOMP96";#N/A,#N/A,FALSE,"MAT96";#N/A,#N/A,FALSE,"FANDA96";#N/A,#N/A,FALSE,"INTRAN96";#N/A,#N/A,FALSE,"NAA9697";#N/A,#N/A,FALSE,"ECWEBB";#N/A,#N/A,FALSE,"MFT96";#N/A,#N/A,FALSE,"CTrecon"}</definedName>
    <definedName name="name_1_2" hidden="1">{#N/A,#N/A,FALSE,"TMCOMP96";#N/A,#N/A,FALSE,"MAT96";#N/A,#N/A,FALSE,"FANDA96";#N/A,#N/A,FALSE,"INTRAN96";#N/A,#N/A,FALSE,"NAA9697";#N/A,#N/A,FALSE,"ECWEBB";#N/A,#N/A,FALSE,"MFT96";#N/A,#N/A,FALSE,"CTrecon"}</definedName>
    <definedName name="name_1_2_1" hidden="1">{#N/A,#N/A,FALSE,"TMCOMP96";#N/A,#N/A,FALSE,"MAT96";#N/A,#N/A,FALSE,"FANDA96";#N/A,#N/A,FALSE,"INTRAN96";#N/A,#N/A,FALSE,"NAA9697";#N/A,#N/A,FALSE,"ECWEBB";#N/A,#N/A,FALSE,"MFT96";#N/A,#N/A,FALSE,"CTrecon"}</definedName>
    <definedName name="name_1_2_1_1" hidden="1">{#N/A,#N/A,FALSE,"TMCOMP96";#N/A,#N/A,FALSE,"MAT96";#N/A,#N/A,FALSE,"FANDA96";#N/A,#N/A,FALSE,"INTRAN96";#N/A,#N/A,FALSE,"NAA9697";#N/A,#N/A,FALSE,"ECWEBB";#N/A,#N/A,FALSE,"MFT96";#N/A,#N/A,FALSE,"CTrecon"}</definedName>
    <definedName name="name_1_2_1_1_1" hidden="1">{#N/A,#N/A,FALSE,"TMCOMP96";#N/A,#N/A,FALSE,"MAT96";#N/A,#N/A,FALSE,"FANDA96";#N/A,#N/A,FALSE,"INTRAN96";#N/A,#N/A,FALSE,"NAA9697";#N/A,#N/A,FALSE,"ECWEBB";#N/A,#N/A,FALSE,"MFT96";#N/A,#N/A,FALSE,"CTrecon"}</definedName>
    <definedName name="name_1_2_1_1_2" hidden="1">{#N/A,#N/A,FALSE,"TMCOMP96";#N/A,#N/A,FALSE,"MAT96";#N/A,#N/A,FALSE,"FANDA96";#N/A,#N/A,FALSE,"INTRAN96";#N/A,#N/A,FALSE,"NAA9697";#N/A,#N/A,FALSE,"ECWEBB";#N/A,#N/A,FALSE,"MFT96";#N/A,#N/A,FALSE,"CTrecon"}</definedName>
    <definedName name="name_1_2_1_2" hidden="1">{#N/A,#N/A,FALSE,"TMCOMP96";#N/A,#N/A,FALSE,"MAT96";#N/A,#N/A,FALSE,"FANDA96";#N/A,#N/A,FALSE,"INTRAN96";#N/A,#N/A,FALSE,"NAA9697";#N/A,#N/A,FALSE,"ECWEBB";#N/A,#N/A,FALSE,"MFT96";#N/A,#N/A,FALSE,"CTrecon"}</definedName>
    <definedName name="name_1_2_1_3" hidden="1">{#N/A,#N/A,FALSE,"TMCOMP96";#N/A,#N/A,FALSE,"MAT96";#N/A,#N/A,FALSE,"FANDA96";#N/A,#N/A,FALSE,"INTRAN96";#N/A,#N/A,FALSE,"NAA9697";#N/A,#N/A,FALSE,"ECWEBB";#N/A,#N/A,FALSE,"MFT96";#N/A,#N/A,FALSE,"CTrecon"}</definedName>
    <definedName name="name_1_2_1_4" hidden="1">{#N/A,#N/A,FALSE,"TMCOMP96";#N/A,#N/A,FALSE,"MAT96";#N/A,#N/A,FALSE,"FANDA96";#N/A,#N/A,FALSE,"INTRAN96";#N/A,#N/A,FALSE,"NAA9697";#N/A,#N/A,FALSE,"ECWEBB";#N/A,#N/A,FALSE,"MFT96";#N/A,#N/A,FALSE,"CTrecon"}</definedName>
    <definedName name="name_1_2_1_5" hidden="1">{#N/A,#N/A,FALSE,"TMCOMP96";#N/A,#N/A,FALSE,"MAT96";#N/A,#N/A,FALSE,"FANDA96";#N/A,#N/A,FALSE,"INTRAN96";#N/A,#N/A,FALSE,"NAA9697";#N/A,#N/A,FALSE,"ECWEBB";#N/A,#N/A,FALSE,"MFT96";#N/A,#N/A,FALSE,"CTrecon"}</definedName>
    <definedName name="name_1_2_2" hidden="1">{#N/A,#N/A,FALSE,"TMCOMP96";#N/A,#N/A,FALSE,"MAT96";#N/A,#N/A,FALSE,"FANDA96";#N/A,#N/A,FALSE,"INTRAN96";#N/A,#N/A,FALSE,"NAA9697";#N/A,#N/A,FALSE,"ECWEBB";#N/A,#N/A,FALSE,"MFT96";#N/A,#N/A,FALSE,"CTrecon"}</definedName>
    <definedName name="name_1_2_3" hidden="1">{#N/A,#N/A,FALSE,"TMCOMP96";#N/A,#N/A,FALSE,"MAT96";#N/A,#N/A,FALSE,"FANDA96";#N/A,#N/A,FALSE,"INTRAN96";#N/A,#N/A,FALSE,"NAA9697";#N/A,#N/A,FALSE,"ECWEBB";#N/A,#N/A,FALSE,"MFT96";#N/A,#N/A,FALSE,"CTrecon"}</definedName>
    <definedName name="name_1_2_4" hidden="1">{#N/A,#N/A,FALSE,"TMCOMP96";#N/A,#N/A,FALSE,"MAT96";#N/A,#N/A,FALSE,"FANDA96";#N/A,#N/A,FALSE,"INTRAN96";#N/A,#N/A,FALSE,"NAA9697";#N/A,#N/A,FALSE,"ECWEBB";#N/A,#N/A,FALSE,"MFT96";#N/A,#N/A,FALSE,"CTrecon"}</definedName>
    <definedName name="name_1_2_5" hidden="1">{#N/A,#N/A,FALSE,"TMCOMP96";#N/A,#N/A,FALSE,"MAT96";#N/A,#N/A,FALSE,"FANDA96";#N/A,#N/A,FALSE,"INTRAN96";#N/A,#N/A,FALSE,"NAA9697";#N/A,#N/A,FALSE,"ECWEBB";#N/A,#N/A,FALSE,"MFT96";#N/A,#N/A,FALSE,"CTrecon"}</definedName>
    <definedName name="name_1_3" hidden="1">{#N/A,#N/A,FALSE,"TMCOMP96";#N/A,#N/A,FALSE,"MAT96";#N/A,#N/A,FALSE,"FANDA96";#N/A,#N/A,FALSE,"INTRAN96";#N/A,#N/A,FALSE,"NAA9697";#N/A,#N/A,FALSE,"ECWEBB";#N/A,#N/A,FALSE,"MFT96";#N/A,#N/A,FALSE,"CTrecon"}</definedName>
    <definedName name="name_1_3_1" hidden="1">{#N/A,#N/A,FALSE,"TMCOMP96";#N/A,#N/A,FALSE,"MAT96";#N/A,#N/A,FALSE,"FANDA96";#N/A,#N/A,FALSE,"INTRAN96";#N/A,#N/A,FALSE,"NAA9697";#N/A,#N/A,FALSE,"ECWEBB";#N/A,#N/A,FALSE,"MFT96";#N/A,#N/A,FALSE,"CTrecon"}</definedName>
    <definedName name="name_1_3_1_1" hidden="1">{#N/A,#N/A,FALSE,"TMCOMP96";#N/A,#N/A,FALSE,"MAT96";#N/A,#N/A,FALSE,"FANDA96";#N/A,#N/A,FALSE,"INTRAN96";#N/A,#N/A,FALSE,"NAA9697";#N/A,#N/A,FALSE,"ECWEBB";#N/A,#N/A,FALSE,"MFT96";#N/A,#N/A,FALSE,"CTrecon"}</definedName>
    <definedName name="name_1_3_1_1_1" hidden="1">{#N/A,#N/A,FALSE,"TMCOMP96";#N/A,#N/A,FALSE,"MAT96";#N/A,#N/A,FALSE,"FANDA96";#N/A,#N/A,FALSE,"INTRAN96";#N/A,#N/A,FALSE,"NAA9697";#N/A,#N/A,FALSE,"ECWEBB";#N/A,#N/A,FALSE,"MFT96";#N/A,#N/A,FALSE,"CTrecon"}</definedName>
    <definedName name="name_1_3_1_1_2" hidden="1">{#N/A,#N/A,FALSE,"TMCOMP96";#N/A,#N/A,FALSE,"MAT96";#N/A,#N/A,FALSE,"FANDA96";#N/A,#N/A,FALSE,"INTRAN96";#N/A,#N/A,FALSE,"NAA9697";#N/A,#N/A,FALSE,"ECWEBB";#N/A,#N/A,FALSE,"MFT96";#N/A,#N/A,FALSE,"CTrecon"}</definedName>
    <definedName name="name_1_3_1_2" hidden="1">{#N/A,#N/A,FALSE,"TMCOMP96";#N/A,#N/A,FALSE,"MAT96";#N/A,#N/A,FALSE,"FANDA96";#N/A,#N/A,FALSE,"INTRAN96";#N/A,#N/A,FALSE,"NAA9697";#N/A,#N/A,FALSE,"ECWEBB";#N/A,#N/A,FALSE,"MFT96";#N/A,#N/A,FALSE,"CTrecon"}</definedName>
    <definedName name="name_1_3_1_3" hidden="1">{#N/A,#N/A,FALSE,"TMCOMP96";#N/A,#N/A,FALSE,"MAT96";#N/A,#N/A,FALSE,"FANDA96";#N/A,#N/A,FALSE,"INTRAN96";#N/A,#N/A,FALSE,"NAA9697";#N/A,#N/A,FALSE,"ECWEBB";#N/A,#N/A,FALSE,"MFT96";#N/A,#N/A,FALSE,"CTrecon"}</definedName>
    <definedName name="name_1_3_1_4" hidden="1">{#N/A,#N/A,FALSE,"TMCOMP96";#N/A,#N/A,FALSE,"MAT96";#N/A,#N/A,FALSE,"FANDA96";#N/A,#N/A,FALSE,"INTRAN96";#N/A,#N/A,FALSE,"NAA9697";#N/A,#N/A,FALSE,"ECWEBB";#N/A,#N/A,FALSE,"MFT96";#N/A,#N/A,FALSE,"CTrecon"}</definedName>
    <definedName name="name_1_3_1_5" hidden="1">{#N/A,#N/A,FALSE,"TMCOMP96";#N/A,#N/A,FALSE,"MAT96";#N/A,#N/A,FALSE,"FANDA96";#N/A,#N/A,FALSE,"INTRAN96";#N/A,#N/A,FALSE,"NAA9697";#N/A,#N/A,FALSE,"ECWEBB";#N/A,#N/A,FALSE,"MFT96";#N/A,#N/A,FALSE,"CTrecon"}</definedName>
    <definedName name="name_1_3_2" hidden="1">{#N/A,#N/A,FALSE,"TMCOMP96";#N/A,#N/A,FALSE,"MAT96";#N/A,#N/A,FALSE,"FANDA96";#N/A,#N/A,FALSE,"INTRAN96";#N/A,#N/A,FALSE,"NAA9697";#N/A,#N/A,FALSE,"ECWEBB";#N/A,#N/A,FALSE,"MFT96";#N/A,#N/A,FALSE,"CTrecon"}</definedName>
    <definedName name="name_1_3_3" hidden="1">{#N/A,#N/A,FALSE,"TMCOMP96";#N/A,#N/A,FALSE,"MAT96";#N/A,#N/A,FALSE,"FANDA96";#N/A,#N/A,FALSE,"INTRAN96";#N/A,#N/A,FALSE,"NAA9697";#N/A,#N/A,FALSE,"ECWEBB";#N/A,#N/A,FALSE,"MFT96";#N/A,#N/A,FALSE,"CTrecon"}</definedName>
    <definedName name="name_1_3_4" hidden="1">{#N/A,#N/A,FALSE,"TMCOMP96";#N/A,#N/A,FALSE,"MAT96";#N/A,#N/A,FALSE,"FANDA96";#N/A,#N/A,FALSE,"INTRAN96";#N/A,#N/A,FALSE,"NAA9697";#N/A,#N/A,FALSE,"ECWEBB";#N/A,#N/A,FALSE,"MFT96";#N/A,#N/A,FALSE,"CTrecon"}</definedName>
    <definedName name="name_1_3_5" hidden="1">{#N/A,#N/A,FALSE,"TMCOMP96";#N/A,#N/A,FALSE,"MAT96";#N/A,#N/A,FALSE,"FANDA96";#N/A,#N/A,FALSE,"INTRAN96";#N/A,#N/A,FALSE,"NAA9697";#N/A,#N/A,FALSE,"ECWEBB";#N/A,#N/A,FALSE,"MFT96";#N/A,#N/A,FALSE,"CTrecon"}</definedName>
    <definedName name="name_1_4" hidden="1">{#N/A,#N/A,FALSE,"TMCOMP96";#N/A,#N/A,FALSE,"MAT96";#N/A,#N/A,FALSE,"FANDA96";#N/A,#N/A,FALSE,"INTRAN96";#N/A,#N/A,FALSE,"NAA9697";#N/A,#N/A,FALSE,"ECWEBB";#N/A,#N/A,FALSE,"MFT96";#N/A,#N/A,FALSE,"CTrecon"}</definedName>
    <definedName name="name_1_4_1" hidden="1">{#N/A,#N/A,FALSE,"TMCOMP96";#N/A,#N/A,FALSE,"MAT96";#N/A,#N/A,FALSE,"FANDA96";#N/A,#N/A,FALSE,"INTRAN96";#N/A,#N/A,FALSE,"NAA9697";#N/A,#N/A,FALSE,"ECWEBB";#N/A,#N/A,FALSE,"MFT96";#N/A,#N/A,FALSE,"CTrecon"}</definedName>
    <definedName name="name_1_4_1_1" hidden="1">{#N/A,#N/A,FALSE,"TMCOMP96";#N/A,#N/A,FALSE,"MAT96";#N/A,#N/A,FALSE,"FANDA96";#N/A,#N/A,FALSE,"INTRAN96";#N/A,#N/A,FALSE,"NAA9697";#N/A,#N/A,FALSE,"ECWEBB";#N/A,#N/A,FALSE,"MFT96";#N/A,#N/A,FALSE,"CTrecon"}</definedName>
    <definedName name="name_1_4_1_2" hidden="1">{#N/A,#N/A,FALSE,"TMCOMP96";#N/A,#N/A,FALSE,"MAT96";#N/A,#N/A,FALSE,"FANDA96";#N/A,#N/A,FALSE,"INTRAN96";#N/A,#N/A,FALSE,"NAA9697";#N/A,#N/A,FALSE,"ECWEBB";#N/A,#N/A,FALSE,"MFT96";#N/A,#N/A,FALSE,"CTrecon"}</definedName>
    <definedName name="name_1_4_1_3" hidden="1">{#N/A,#N/A,FALSE,"TMCOMP96";#N/A,#N/A,FALSE,"MAT96";#N/A,#N/A,FALSE,"FANDA96";#N/A,#N/A,FALSE,"INTRAN96";#N/A,#N/A,FALSE,"NAA9697";#N/A,#N/A,FALSE,"ECWEBB";#N/A,#N/A,FALSE,"MFT96";#N/A,#N/A,FALSE,"CTrecon"}</definedName>
    <definedName name="name_1_4_1_4" hidden="1">{#N/A,#N/A,FALSE,"TMCOMP96";#N/A,#N/A,FALSE,"MAT96";#N/A,#N/A,FALSE,"FANDA96";#N/A,#N/A,FALSE,"INTRAN96";#N/A,#N/A,FALSE,"NAA9697";#N/A,#N/A,FALSE,"ECWEBB";#N/A,#N/A,FALSE,"MFT96";#N/A,#N/A,FALSE,"CTrecon"}</definedName>
    <definedName name="name_1_4_1_5" hidden="1">{#N/A,#N/A,FALSE,"TMCOMP96";#N/A,#N/A,FALSE,"MAT96";#N/A,#N/A,FALSE,"FANDA96";#N/A,#N/A,FALSE,"INTRAN96";#N/A,#N/A,FALSE,"NAA9697";#N/A,#N/A,FALSE,"ECWEBB";#N/A,#N/A,FALSE,"MFT96";#N/A,#N/A,FALSE,"CTrecon"}</definedName>
    <definedName name="name_1_4_2" hidden="1">{#N/A,#N/A,FALSE,"TMCOMP96";#N/A,#N/A,FALSE,"MAT96";#N/A,#N/A,FALSE,"FANDA96";#N/A,#N/A,FALSE,"INTRAN96";#N/A,#N/A,FALSE,"NAA9697";#N/A,#N/A,FALSE,"ECWEBB";#N/A,#N/A,FALSE,"MFT96";#N/A,#N/A,FALSE,"CTrecon"}</definedName>
    <definedName name="name_1_4_3" hidden="1">{#N/A,#N/A,FALSE,"TMCOMP96";#N/A,#N/A,FALSE,"MAT96";#N/A,#N/A,FALSE,"FANDA96";#N/A,#N/A,FALSE,"INTRAN96";#N/A,#N/A,FALSE,"NAA9697";#N/A,#N/A,FALSE,"ECWEBB";#N/A,#N/A,FALSE,"MFT96";#N/A,#N/A,FALSE,"CTrecon"}</definedName>
    <definedName name="name_1_4_4" hidden="1">{#N/A,#N/A,FALSE,"TMCOMP96";#N/A,#N/A,FALSE,"MAT96";#N/A,#N/A,FALSE,"FANDA96";#N/A,#N/A,FALSE,"INTRAN96";#N/A,#N/A,FALSE,"NAA9697";#N/A,#N/A,FALSE,"ECWEBB";#N/A,#N/A,FALSE,"MFT96";#N/A,#N/A,FALSE,"CTrecon"}</definedName>
    <definedName name="name_1_4_5" hidden="1">{#N/A,#N/A,FALSE,"TMCOMP96";#N/A,#N/A,FALSE,"MAT96";#N/A,#N/A,FALSE,"FANDA96";#N/A,#N/A,FALSE,"INTRAN96";#N/A,#N/A,FALSE,"NAA9697";#N/A,#N/A,FALSE,"ECWEBB";#N/A,#N/A,FALSE,"MFT96";#N/A,#N/A,FALSE,"CTrecon"}</definedName>
    <definedName name="name_1_5" hidden="1">{#N/A,#N/A,FALSE,"TMCOMP96";#N/A,#N/A,FALSE,"MAT96";#N/A,#N/A,FALSE,"FANDA96";#N/A,#N/A,FALSE,"INTRAN96";#N/A,#N/A,FALSE,"NAA9697";#N/A,#N/A,FALSE,"ECWEBB";#N/A,#N/A,FALSE,"MFT96";#N/A,#N/A,FALSE,"CTrecon"}</definedName>
    <definedName name="name_1_5_1" hidden="1">{#N/A,#N/A,FALSE,"TMCOMP96";#N/A,#N/A,FALSE,"MAT96";#N/A,#N/A,FALSE,"FANDA96";#N/A,#N/A,FALSE,"INTRAN96";#N/A,#N/A,FALSE,"NAA9697";#N/A,#N/A,FALSE,"ECWEBB";#N/A,#N/A,FALSE,"MFT96";#N/A,#N/A,FALSE,"CTrecon"}</definedName>
    <definedName name="name_1_5_2" hidden="1">{#N/A,#N/A,FALSE,"TMCOMP96";#N/A,#N/A,FALSE,"MAT96";#N/A,#N/A,FALSE,"FANDA96";#N/A,#N/A,FALSE,"INTRAN96";#N/A,#N/A,FALSE,"NAA9697";#N/A,#N/A,FALSE,"ECWEBB";#N/A,#N/A,FALSE,"MFT96";#N/A,#N/A,FALSE,"CTrecon"}</definedName>
    <definedName name="name_1_5_3" hidden="1">{#N/A,#N/A,FALSE,"TMCOMP96";#N/A,#N/A,FALSE,"MAT96";#N/A,#N/A,FALSE,"FANDA96";#N/A,#N/A,FALSE,"INTRAN96";#N/A,#N/A,FALSE,"NAA9697";#N/A,#N/A,FALSE,"ECWEBB";#N/A,#N/A,FALSE,"MFT96";#N/A,#N/A,FALSE,"CTrecon"}</definedName>
    <definedName name="name_1_5_4" hidden="1">{#N/A,#N/A,FALSE,"TMCOMP96";#N/A,#N/A,FALSE,"MAT96";#N/A,#N/A,FALSE,"FANDA96";#N/A,#N/A,FALSE,"INTRAN96";#N/A,#N/A,FALSE,"NAA9697";#N/A,#N/A,FALSE,"ECWEBB";#N/A,#N/A,FALSE,"MFT96";#N/A,#N/A,FALSE,"CTrecon"}</definedName>
    <definedName name="name_1_5_5" hidden="1">{#N/A,#N/A,FALSE,"TMCOMP96";#N/A,#N/A,FALSE,"MAT96";#N/A,#N/A,FALSE,"FANDA96";#N/A,#N/A,FALSE,"INTRAN96";#N/A,#N/A,FALSE,"NAA9697";#N/A,#N/A,FALSE,"ECWEBB";#N/A,#N/A,FALSE,"MFT96";#N/A,#N/A,FALSE,"CTrecon"}</definedName>
    <definedName name="name_2_1" hidden="1">{#N/A,#N/A,FALSE,"TMCOMP96";#N/A,#N/A,FALSE,"MAT96";#N/A,#N/A,FALSE,"FANDA96";#N/A,#N/A,FALSE,"INTRAN96";#N/A,#N/A,FALSE,"NAA9697";#N/A,#N/A,FALSE,"ECWEBB";#N/A,#N/A,FALSE,"MFT96";#N/A,#N/A,FALSE,"CTrecon"}</definedName>
    <definedName name="name_2_1_1" hidden="1">{#N/A,#N/A,FALSE,"TMCOMP96";#N/A,#N/A,FALSE,"MAT96";#N/A,#N/A,FALSE,"FANDA96";#N/A,#N/A,FALSE,"INTRAN96";#N/A,#N/A,FALSE,"NAA9697";#N/A,#N/A,FALSE,"ECWEBB";#N/A,#N/A,FALSE,"MFT96";#N/A,#N/A,FALSE,"CTrecon"}</definedName>
    <definedName name="name_2_1_1_1" hidden="1">{#N/A,#N/A,FALSE,"TMCOMP96";#N/A,#N/A,FALSE,"MAT96";#N/A,#N/A,FALSE,"FANDA96";#N/A,#N/A,FALSE,"INTRAN96";#N/A,#N/A,FALSE,"NAA9697";#N/A,#N/A,FALSE,"ECWEBB";#N/A,#N/A,FALSE,"MFT96";#N/A,#N/A,FALSE,"CTrecon"}</definedName>
    <definedName name="name_2_1_1_2" hidden="1">{#N/A,#N/A,FALSE,"TMCOMP96";#N/A,#N/A,FALSE,"MAT96";#N/A,#N/A,FALSE,"FANDA96";#N/A,#N/A,FALSE,"INTRAN96";#N/A,#N/A,FALSE,"NAA9697";#N/A,#N/A,FALSE,"ECWEBB";#N/A,#N/A,FALSE,"MFT96";#N/A,#N/A,FALSE,"CTrecon"}</definedName>
    <definedName name="name_2_1_2" hidden="1">{#N/A,#N/A,FALSE,"TMCOMP96";#N/A,#N/A,FALSE,"MAT96";#N/A,#N/A,FALSE,"FANDA96";#N/A,#N/A,FALSE,"INTRAN96";#N/A,#N/A,FALSE,"NAA9697";#N/A,#N/A,FALSE,"ECWEBB";#N/A,#N/A,FALSE,"MFT96";#N/A,#N/A,FALSE,"CTrecon"}</definedName>
    <definedName name="name_2_1_3" hidden="1">{#N/A,#N/A,FALSE,"TMCOMP96";#N/A,#N/A,FALSE,"MAT96";#N/A,#N/A,FALSE,"FANDA96";#N/A,#N/A,FALSE,"INTRAN96";#N/A,#N/A,FALSE,"NAA9697";#N/A,#N/A,FALSE,"ECWEBB";#N/A,#N/A,FALSE,"MFT96";#N/A,#N/A,FALSE,"CTrecon"}</definedName>
    <definedName name="name_2_1_4" hidden="1">{#N/A,#N/A,FALSE,"TMCOMP96";#N/A,#N/A,FALSE,"MAT96";#N/A,#N/A,FALSE,"FANDA96";#N/A,#N/A,FALSE,"INTRAN96";#N/A,#N/A,FALSE,"NAA9697";#N/A,#N/A,FALSE,"ECWEBB";#N/A,#N/A,FALSE,"MFT96";#N/A,#N/A,FALSE,"CTrecon"}</definedName>
    <definedName name="name_2_1_5" hidden="1">{#N/A,#N/A,FALSE,"TMCOMP96";#N/A,#N/A,FALSE,"MAT96";#N/A,#N/A,FALSE,"FANDA96";#N/A,#N/A,FALSE,"INTRAN96";#N/A,#N/A,FALSE,"NAA9697";#N/A,#N/A,FALSE,"ECWEBB";#N/A,#N/A,FALSE,"MFT96";#N/A,#N/A,FALSE,"CTrecon"}</definedName>
    <definedName name="name_2_2" hidden="1">{#N/A,#N/A,FALSE,"TMCOMP96";#N/A,#N/A,FALSE,"MAT96";#N/A,#N/A,FALSE,"FANDA96";#N/A,#N/A,FALSE,"INTRAN96";#N/A,#N/A,FALSE,"NAA9697";#N/A,#N/A,FALSE,"ECWEBB";#N/A,#N/A,FALSE,"MFT96";#N/A,#N/A,FALSE,"CTrecon"}</definedName>
    <definedName name="name_2_3" hidden="1">{#N/A,#N/A,FALSE,"TMCOMP96";#N/A,#N/A,FALSE,"MAT96";#N/A,#N/A,FALSE,"FANDA96";#N/A,#N/A,FALSE,"INTRAN96";#N/A,#N/A,FALSE,"NAA9697";#N/A,#N/A,FALSE,"ECWEBB";#N/A,#N/A,FALSE,"MFT96";#N/A,#N/A,FALSE,"CTrecon"}</definedName>
    <definedName name="name_2_4" hidden="1">{#N/A,#N/A,FALSE,"TMCOMP96";#N/A,#N/A,FALSE,"MAT96";#N/A,#N/A,FALSE,"FANDA96";#N/A,#N/A,FALSE,"INTRAN96";#N/A,#N/A,FALSE,"NAA9697";#N/A,#N/A,FALSE,"ECWEBB";#N/A,#N/A,FALSE,"MFT96";#N/A,#N/A,FALSE,"CTrecon"}</definedName>
    <definedName name="name_2_5" hidden="1">{#N/A,#N/A,FALSE,"TMCOMP96";#N/A,#N/A,FALSE,"MAT96";#N/A,#N/A,FALSE,"FANDA96";#N/A,#N/A,FALSE,"INTRAN96";#N/A,#N/A,FALSE,"NAA9697";#N/A,#N/A,FALSE,"ECWEBB";#N/A,#N/A,FALSE,"MFT96";#N/A,#N/A,FALSE,"CTrecon"}</definedName>
    <definedName name="name_3" hidden="1">{#N/A,#N/A,FALSE,"TMCOMP96";#N/A,#N/A,FALSE,"MAT96";#N/A,#N/A,FALSE,"FANDA96";#N/A,#N/A,FALSE,"INTRAN96";#N/A,#N/A,FALSE,"NAA9697";#N/A,#N/A,FALSE,"ECWEBB";#N/A,#N/A,FALSE,"MFT96";#N/A,#N/A,FALSE,"CTrecon"}</definedName>
    <definedName name="name_3_1" hidden="1">{#N/A,#N/A,FALSE,"TMCOMP96";#N/A,#N/A,FALSE,"MAT96";#N/A,#N/A,FALSE,"FANDA96";#N/A,#N/A,FALSE,"INTRAN96";#N/A,#N/A,FALSE,"NAA9697";#N/A,#N/A,FALSE,"ECWEBB";#N/A,#N/A,FALSE,"MFT96";#N/A,#N/A,FALSE,"CTrecon"}</definedName>
    <definedName name="name_3_1_1" hidden="1">{#N/A,#N/A,FALSE,"TMCOMP96";#N/A,#N/A,FALSE,"MAT96";#N/A,#N/A,FALSE,"FANDA96";#N/A,#N/A,FALSE,"INTRAN96";#N/A,#N/A,FALSE,"NAA9697";#N/A,#N/A,FALSE,"ECWEBB";#N/A,#N/A,FALSE,"MFT96";#N/A,#N/A,FALSE,"CTrecon"}</definedName>
    <definedName name="name_3_1_1_1" hidden="1">{#N/A,#N/A,FALSE,"TMCOMP96";#N/A,#N/A,FALSE,"MAT96";#N/A,#N/A,FALSE,"FANDA96";#N/A,#N/A,FALSE,"INTRAN96";#N/A,#N/A,FALSE,"NAA9697";#N/A,#N/A,FALSE,"ECWEBB";#N/A,#N/A,FALSE,"MFT96";#N/A,#N/A,FALSE,"CTrecon"}</definedName>
    <definedName name="name_3_1_1_2" hidden="1">{#N/A,#N/A,FALSE,"TMCOMP96";#N/A,#N/A,FALSE,"MAT96";#N/A,#N/A,FALSE,"FANDA96";#N/A,#N/A,FALSE,"INTRAN96";#N/A,#N/A,FALSE,"NAA9697";#N/A,#N/A,FALSE,"ECWEBB";#N/A,#N/A,FALSE,"MFT96";#N/A,#N/A,FALSE,"CTrecon"}</definedName>
    <definedName name="name_3_1_2" hidden="1">{#N/A,#N/A,FALSE,"TMCOMP96";#N/A,#N/A,FALSE,"MAT96";#N/A,#N/A,FALSE,"FANDA96";#N/A,#N/A,FALSE,"INTRAN96";#N/A,#N/A,FALSE,"NAA9697";#N/A,#N/A,FALSE,"ECWEBB";#N/A,#N/A,FALSE,"MFT96";#N/A,#N/A,FALSE,"CTrecon"}</definedName>
    <definedName name="name_3_1_3" hidden="1">{#N/A,#N/A,FALSE,"TMCOMP96";#N/A,#N/A,FALSE,"MAT96";#N/A,#N/A,FALSE,"FANDA96";#N/A,#N/A,FALSE,"INTRAN96";#N/A,#N/A,FALSE,"NAA9697";#N/A,#N/A,FALSE,"ECWEBB";#N/A,#N/A,FALSE,"MFT96";#N/A,#N/A,FALSE,"CTrecon"}</definedName>
    <definedName name="name_3_1_4" hidden="1">{#N/A,#N/A,FALSE,"TMCOMP96";#N/A,#N/A,FALSE,"MAT96";#N/A,#N/A,FALSE,"FANDA96";#N/A,#N/A,FALSE,"INTRAN96";#N/A,#N/A,FALSE,"NAA9697";#N/A,#N/A,FALSE,"ECWEBB";#N/A,#N/A,FALSE,"MFT96";#N/A,#N/A,FALSE,"CTrecon"}</definedName>
    <definedName name="name_3_1_5" hidden="1">{#N/A,#N/A,FALSE,"TMCOMP96";#N/A,#N/A,FALSE,"MAT96";#N/A,#N/A,FALSE,"FANDA96";#N/A,#N/A,FALSE,"INTRAN96";#N/A,#N/A,FALSE,"NAA9697";#N/A,#N/A,FALSE,"ECWEBB";#N/A,#N/A,FALSE,"MFT96";#N/A,#N/A,FALSE,"CTrecon"}</definedName>
    <definedName name="name_3_2" hidden="1">{#N/A,#N/A,FALSE,"TMCOMP96";#N/A,#N/A,FALSE,"MAT96";#N/A,#N/A,FALSE,"FANDA96";#N/A,#N/A,FALSE,"INTRAN96";#N/A,#N/A,FALSE,"NAA9697";#N/A,#N/A,FALSE,"ECWEBB";#N/A,#N/A,FALSE,"MFT96";#N/A,#N/A,FALSE,"CTrecon"}</definedName>
    <definedName name="name_3_3" hidden="1">{#N/A,#N/A,FALSE,"TMCOMP96";#N/A,#N/A,FALSE,"MAT96";#N/A,#N/A,FALSE,"FANDA96";#N/A,#N/A,FALSE,"INTRAN96";#N/A,#N/A,FALSE,"NAA9697";#N/A,#N/A,FALSE,"ECWEBB";#N/A,#N/A,FALSE,"MFT96";#N/A,#N/A,FALSE,"CTrecon"}</definedName>
    <definedName name="name_3_4" hidden="1">{#N/A,#N/A,FALSE,"TMCOMP96";#N/A,#N/A,FALSE,"MAT96";#N/A,#N/A,FALSE,"FANDA96";#N/A,#N/A,FALSE,"INTRAN96";#N/A,#N/A,FALSE,"NAA9697";#N/A,#N/A,FALSE,"ECWEBB";#N/A,#N/A,FALSE,"MFT96";#N/A,#N/A,FALSE,"CTrecon"}</definedName>
    <definedName name="name_3_5" hidden="1">{#N/A,#N/A,FALSE,"TMCOMP96";#N/A,#N/A,FALSE,"MAT96";#N/A,#N/A,FALSE,"FANDA96";#N/A,#N/A,FALSE,"INTRAN96";#N/A,#N/A,FALSE,"NAA9697";#N/A,#N/A,FALSE,"ECWEBB";#N/A,#N/A,FALSE,"MFT96";#N/A,#N/A,FALSE,"CTrecon"}</definedName>
    <definedName name="name_4" hidden="1">{#N/A,#N/A,FALSE,"TMCOMP96";#N/A,#N/A,FALSE,"MAT96";#N/A,#N/A,FALSE,"FANDA96";#N/A,#N/A,FALSE,"INTRAN96";#N/A,#N/A,FALSE,"NAA9697";#N/A,#N/A,FALSE,"ECWEBB";#N/A,#N/A,FALSE,"MFT96";#N/A,#N/A,FALSE,"CTrecon"}</definedName>
    <definedName name="name_4_1" hidden="1">{#N/A,#N/A,FALSE,"TMCOMP96";#N/A,#N/A,FALSE,"MAT96";#N/A,#N/A,FALSE,"FANDA96";#N/A,#N/A,FALSE,"INTRAN96";#N/A,#N/A,FALSE,"NAA9697";#N/A,#N/A,FALSE,"ECWEBB";#N/A,#N/A,FALSE,"MFT96";#N/A,#N/A,FALSE,"CTrecon"}</definedName>
    <definedName name="name_4_1_1" hidden="1">{#N/A,#N/A,FALSE,"TMCOMP96";#N/A,#N/A,FALSE,"MAT96";#N/A,#N/A,FALSE,"FANDA96";#N/A,#N/A,FALSE,"INTRAN96";#N/A,#N/A,FALSE,"NAA9697";#N/A,#N/A,FALSE,"ECWEBB";#N/A,#N/A,FALSE,"MFT96";#N/A,#N/A,FALSE,"CTrecon"}</definedName>
    <definedName name="name_4_1_1_1" hidden="1">{#N/A,#N/A,FALSE,"TMCOMP96";#N/A,#N/A,FALSE,"MAT96";#N/A,#N/A,FALSE,"FANDA96";#N/A,#N/A,FALSE,"INTRAN96";#N/A,#N/A,FALSE,"NAA9697";#N/A,#N/A,FALSE,"ECWEBB";#N/A,#N/A,FALSE,"MFT96";#N/A,#N/A,FALSE,"CTrecon"}</definedName>
    <definedName name="name_4_1_1_2" hidden="1">{#N/A,#N/A,FALSE,"TMCOMP96";#N/A,#N/A,FALSE,"MAT96";#N/A,#N/A,FALSE,"FANDA96";#N/A,#N/A,FALSE,"INTRAN96";#N/A,#N/A,FALSE,"NAA9697";#N/A,#N/A,FALSE,"ECWEBB";#N/A,#N/A,FALSE,"MFT96";#N/A,#N/A,FALSE,"CTrecon"}</definedName>
    <definedName name="name_4_1_2" hidden="1">{#N/A,#N/A,FALSE,"TMCOMP96";#N/A,#N/A,FALSE,"MAT96";#N/A,#N/A,FALSE,"FANDA96";#N/A,#N/A,FALSE,"INTRAN96";#N/A,#N/A,FALSE,"NAA9697";#N/A,#N/A,FALSE,"ECWEBB";#N/A,#N/A,FALSE,"MFT96";#N/A,#N/A,FALSE,"CTrecon"}</definedName>
    <definedName name="name_4_1_3" hidden="1">{#N/A,#N/A,FALSE,"TMCOMP96";#N/A,#N/A,FALSE,"MAT96";#N/A,#N/A,FALSE,"FANDA96";#N/A,#N/A,FALSE,"INTRAN96";#N/A,#N/A,FALSE,"NAA9697";#N/A,#N/A,FALSE,"ECWEBB";#N/A,#N/A,FALSE,"MFT96";#N/A,#N/A,FALSE,"CTrecon"}</definedName>
    <definedName name="name_4_1_4" hidden="1">{#N/A,#N/A,FALSE,"TMCOMP96";#N/A,#N/A,FALSE,"MAT96";#N/A,#N/A,FALSE,"FANDA96";#N/A,#N/A,FALSE,"INTRAN96";#N/A,#N/A,FALSE,"NAA9697";#N/A,#N/A,FALSE,"ECWEBB";#N/A,#N/A,FALSE,"MFT96";#N/A,#N/A,FALSE,"CTrecon"}</definedName>
    <definedName name="name_4_1_5" hidden="1">{#N/A,#N/A,FALSE,"TMCOMP96";#N/A,#N/A,FALSE,"MAT96";#N/A,#N/A,FALSE,"FANDA96";#N/A,#N/A,FALSE,"INTRAN96";#N/A,#N/A,FALSE,"NAA9697";#N/A,#N/A,FALSE,"ECWEBB";#N/A,#N/A,FALSE,"MFT96";#N/A,#N/A,FALSE,"CTrecon"}</definedName>
    <definedName name="name_4_2" hidden="1">{#N/A,#N/A,FALSE,"TMCOMP96";#N/A,#N/A,FALSE,"MAT96";#N/A,#N/A,FALSE,"FANDA96";#N/A,#N/A,FALSE,"INTRAN96";#N/A,#N/A,FALSE,"NAA9697";#N/A,#N/A,FALSE,"ECWEBB";#N/A,#N/A,FALSE,"MFT96";#N/A,#N/A,FALSE,"CTrecon"}</definedName>
    <definedName name="name_4_3" hidden="1">{#N/A,#N/A,FALSE,"TMCOMP96";#N/A,#N/A,FALSE,"MAT96";#N/A,#N/A,FALSE,"FANDA96";#N/A,#N/A,FALSE,"INTRAN96";#N/A,#N/A,FALSE,"NAA9697";#N/A,#N/A,FALSE,"ECWEBB";#N/A,#N/A,FALSE,"MFT96";#N/A,#N/A,FALSE,"CTrecon"}</definedName>
    <definedName name="name_4_4" hidden="1">{#N/A,#N/A,FALSE,"TMCOMP96";#N/A,#N/A,FALSE,"MAT96";#N/A,#N/A,FALSE,"FANDA96";#N/A,#N/A,FALSE,"INTRAN96";#N/A,#N/A,FALSE,"NAA9697";#N/A,#N/A,FALSE,"ECWEBB";#N/A,#N/A,FALSE,"MFT96";#N/A,#N/A,FALSE,"CTrecon"}</definedName>
    <definedName name="name_4_5" hidden="1">{#N/A,#N/A,FALSE,"TMCOMP96";#N/A,#N/A,FALSE,"MAT96";#N/A,#N/A,FALSE,"FANDA96";#N/A,#N/A,FALSE,"INTRAN96";#N/A,#N/A,FALSE,"NAA9697";#N/A,#N/A,FALSE,"ECWEBB";#N/A,#N/A,FALSE,"MFT96";#N/A,#N/A,FALSE,"CTrecon"}</definedName>
    <definedName name="name_5" hidden="1">{#N/A,#N/A,FALSE,"TMCOMP96";#N/A,#N/A,FALSE,"MAT96";#N/A,#N/A,FALSE,"FANDA96";#N/A,#N/A,FALSE,"INTRAN96";#N/A,#N/A,FALSE,"NAA9697";#N/A,#N/A,FALSE,"ECWEBB";#N/A,#N/A,FALSE,"MFT96";#N/A,#N/A,FALSE,"CTrecon"}</definedName>
    <definedName name="name_5_1" hidden="1">{#N/A,#N/A,FALSE,"TMCOMP96";#N/A,#N/A,FALSE,"MAT96";#N/A,#N/A,FALSE,"FANDA96";#N/A,#N/A,FALSE,"INTRAN96";#N/A,#N/A,FALSE,"NAA9697";#N/A,#N/A,FALSE,"ECWEBB";#N/A,#N/A,FALSE,"MFT96";#N/A,#N/A,FALSE,"CTrecon"}</definedName>
    <definedName name="name_5_1_1" hidden="1">{#N/A,#N/A,FALSE,"TMCOMP96";#N/A,#N/A,FALSE,"MAT96";#N/A,#N/A,FALSE,"FANDA96";#N/A,#N/A,FALSE,"INTRAN96";#N/A,#N/A,FALSE,"NAA9697";#N/A,#N/A,FALSE,"ECWEBB";#N/A,#N/A,FALSE,"MFT96";#N/A,#N/A,FALSE,"CTrecon"}</definedName>
    <definedName name="name_5_1_1_1" hidden="1">{#N/A,#N/A,FALSE,"TMCOMP96";#N/A,#N/A,FALSE,"MAT96";#N/A,#N/A,FALSE,"FANDA96";#N/A,#N/A,FALSE,"INTRAN96";#N/A,#N/A,FALSE,"NAA9697";#N/A,#N/A,FALSE,"ECWEBB";#N/A,#N/A,FALSE,"MFT96";#N/A,#N/A,FALSE,"CTrecon"}</definedName>
    <definedName name="name_5_1_1_2" hidden="1">{#N/A,#N/A,FALSE,"TMCOMP96";#N/A,#N/A,FALSE,"MAT96";#N/A,#N/A,FALSE,"FANDA96";#N/A,#N/A,FALSE,"INTRAN96";#N/A,#N/A,FALSE,"NAA9697";#N/A,#N/A,FALSE,"ECWEBB";#N/A,#N/A,FALSE,"MFT96";#N/A,#N/A,FALSE,"CTrecon"}</definedName>
    <definedName name="name_5_1_2" hidden="1">{#N/A,#N/A,FALSE,"TMCOMP96";#N/A,#N/A,FALSE,"MAT96";#N/A,#N/A,FALSE,"FANDA96";#N/A,#N/A,FALSE,"INTRAN96";#N/A,#N/A,FALSE,"NAA9697";#N/A,#N/A,FALSE,"ECWEBB";#N/A,#N/A,FALSE,"MFT96";#N/A,#N/A,FALSE,"CTrecon"}</definedName>
    <definedName name="name_5_1_3" hidden="1">{#N/A,#N/A,FALSE,"TMCOMP96";#N/A,#N/A,FALSE,"MAT96";#N/A,#N/A,FALSE,"FANDA96";#N/A,#N/A,FALSE,"INTRAN96";#N/A,#N/A,FALSE,"NAA9697";#N/A,#N/A,FALSE,"ECWEBB";#N/A,#N/A,FALSE,"MFT96";#N/A,#N/A,FALSE,"CTrecon"}</definedName>
    <definedName name="name_5_1_4" hidden="1">{#N/A,#N/A,FALSE,"TMCOMP96";#N/A,#N/A,FALSE,"MAT96";#N/A,#N/A,FALSE,"FANDA96";#N/A,#N/A,FALSE,"INTRAN96";#N/A,#N/A,FALSE,"NAA9697";#N/A,#N/A,FALSE,"ECWEBB";#N/A,#N/A,FALSE,"MFT96";#N/A,#N/A,FALSE,"CTrecon"}</definedName>
    <definedName name="name_5_1_5" hidden="1">{#N/A,#N/A,FALSE,"TMCOMP96";#N/A,#N/A,FALSE,"MAT96";#N/A,#N/A,FALSE,"FANDA96";#N/A,#N/A,FALSE,"INTRAN96";#N/A,#N/A,FALSE,"NAA9697";#N/A,#N/A,FALSE,"ECWEBB";#N/A,#N/A,FALSE,"MFT96";#N/A,#N/A,FALSE,"CTrecon"}</definedName>
    <definedName name="name_5_2" hidden="1">{#N/A,#N/A,FALSE,"TMCOMP96";#N/A,#N/A,FALSE,"MAT96";#N/A,#N/A,FALSE,"FANDA96";#N/A,#N/A,FALSE,"INTRAN96";#N/A,#N/A,FALSE,"NAA9697";#N/A,#N/A,FALSE,"ECWEBB";#N/A,#N/A,FALSE,"MFT96";#N/A,#N/A,FALSE,"CTrecon"}</definedName>
    <definedName name="name_5_3" hidden="1">{#N/A,#N/A,FALSE,"TMCOMP96";#N/A,#N/A,FALSE,"MAT96";#N/A,#N/A,FALSE,"FANDA96";#N/A,#N/A,FALSE,"INTRAN96";#N/A,#N/A,FALSE,"NAA9697";#N/A,#N/A,FALSE,"ECWEBB";#N/A,#N/A,FALSE,"MFT96";#N/A,#N/A,FALSE,"CTrecon"}</definedName>
    <definedName name="name_5_4" hidden="1">{#N/A,#N/A,FALSE,"TMCOMP96";#N/A,#N/A,FALSE,"MAT96";#N/A,#N/A,FALSE,"FANDA96";#N/A,#N/A,FALSE,"INTRAN96";#N/A,#N/A,FALSE,"NAA9697";#N/A,#N/A,FALSE,"ECWEBB";#N/A,#N/A,FALSE,"MFT96";#N/A,#N/A,FALSE,"CTrecon"}</definedName>
    <definedName name="name_5_5" hidden="1">{#N/A,#N/A,FALSE,"TMCOMP96";#N/A,#N/A,FALSE,"MAT96";#N/A,#N/A,FALSE,"FANDA96";#N/A,#N/A,FALSE,"INTRAN96";#N/A,#N/A,FALSE,"NAA9697";#N/A,#N/A,FALSE,"ECWEBB";#N/A,#N/A,FALSE,"MFT96";#N/A,#N/A,FALSE,"CTrecon"}</definedName>
    <definedName name="new" hidden="1">{#N/A,#N/A,FALSE,"TMCOMP96";#N/A,#N/A,FALSE,"MAT96";#N/A,#N/A,FALSE,"FANDA96";#N/A,#N/A,FALSE,"INTRAN96";#N/A,#N/A,FALSE,"NAA9697";#N/A,#N/A,FALSE,"ECWEBB";#N/A,#N/A,FALSE,"MFT96";#N/A,#N/A,FALSE,"CTrecon"}</definedName>
    <definedName name="NewClass1" hidden="1">#REF!</definedName>
    <definedName name="NOCONFLICT" hidden="1">{#N/A,#N/A,FALSE,"TMCOMP96";#N/A,#N/A,FALSE,"MAT96";#N/A,#N/A,FALSE,"FANDA96";#N/A,#N/A,FALSE,"INTRAN96";#N/A,#N/A,FALSE,"NAA9697";#N/A,#N/A,FALSE,"ECWEBB";#N/A,#N/A,FALSE,"MFT96";#N/A,#N/A,FALSE,"CTrecon"}</definedName>
    <definedName name="NOCONFLICT_1" hidden="1">{#N/A,#N/A,FALSE,"TMCOMP96";#N/A,#N/A,FALSE,"MAT96";#N/A,#N/A,FALSE,"FANDA96";#N/A,#N/A,FALSE,"INTRAN96";#N/A,#N/A,FALSE,"NAA9697";#N/A,#N/A,FALSE,"ECWEBB";#N/A,#N/A,FALSE,"MFT96";#N/A,#N/A,FALSE,"CTrecon"}</definedName>
    <definedName name="NOCONFLICT_1_1" hidden="1">{#N/A,#N/A,FALSE,"TMCOMP96";#N/A,#N/A,FALSE,"MAT96";#N/A,#N/A,FALSE,"FANDA96";#N/A,#N/A,FALSE,"INTRAN96";#N/A,#N/A,FALSE,"NAA9697";#N/A,#N/A,FALSE,"ECWEBB";#N/A,#N/A,FALSE,"MFT96";#N/A,#N/A,FALSE,"CTrecon"}</definedName>
    <definedName name="NOCONFLICT_1_1_1" hidden="1">{#N/A,#N/A,FALSE,"TMCOMP96";#N/A,#N/A,FALSE,"MAT96";#N/A,#N/A,FALSE,"FANDA96";#N/A,#N/A,FALSE,"INTRAN96";#N/A,#N/A,FALSE,"NAA9697";#N/A,#N/A,FALSE,"ECWEBB";#N/A,#N/A,FALSE,"MFT96";#N/A,#N/A,FALSE,"CTrecon"}</definedName>
    <definedName name="NOCONFLICT_1_1_1_1" hidden="1">{#N/A,#N/A,FALSE,"TMCOMP96";#N/A,#N/A,FALSE,"MAT96";#N/A,#N/A,FALSE,"FANDA96";#N/A,#N/A,FALSE,"INTRAN96";#N/A,#N/A,FALSE,"NAA9697";#N/A,#N/A,FALSE,"ECWEBB";#N/A,#N/A,FALSE,"MFT96";#N/A,#N/A,FALSE,"CTrecon"}</definedName>
    <definedName name="NOCONFLICT_1_1_1_1_1" hidden="1">{#N/A,#N/A,FALSE,"TMCOMP96";#N/A,#N/A,FALSE,"MAT96";#N/A,#N/A,FALSE,"FANDA96";#N/A,#N/A,FALSE,"INTRAN96";#N/A,#N/A,FALSE,"NAA9697";#N/A,#N/A,FALSE,"ECWEBB";#N/A,#N/A,FALSE,"MFT96";#N/A,#N/A,FALSE,"CTrecon"}</definedName>
    <definedName name="NOCONFLICT_1_1_1_1_2" hidden="1">{#N/A,#N/A,FALSE,"TMCOMP96";#N/A,#N/A,FALSE,"MAT96";#N/A,#N/A,FALSE,"FANDA96";#N/A,#N/A,FALSE,"INTRAN96";#N/A,#N/A,FALSE,"NAA9697";#N/A,#N/A,FALSE,"ECWEBB";#N/A,#N/A,FALSE,"MFT96";#N/A,#N/A,FALSE,"CTrecon"}</definedName>
    <definedName name="NOCONFLICT_1_1_1_2" hidden="1">{#N/A,#N/A,FALSE,"TMCOMP96";#N/A,#N/A,FALSE,"MAT96";#N/A,#N/A,FALSE,"FANDA96";#N/A,#N/A,FALSE,"INTRAN96";#N/A,#N/A,FALSE,"NAA9697";#N/A,#N/A,FALSE,"ECWEBB";#N/A,#N/A,FALSE,"MFT96";#N/A,#N/A,FALSE,"CTrecon"}</definedName>
    <definedName name="NOCONFLICT_1_1_1_3" hidden="1">{#N/A,#N/A,FALSE,"TMCOMP96";#N/A,#N/A,FALSE,"MAT96";#N/A,#N/A,FALSE,"FANDA96";#N/A,#N/A,FALSE,"INTRAN96";#N/A,#N/A,FALSE,"NAA9697";#N/A,#N/A,FALSE,"ECWEBB";#N/A,#N/A,FALSE,"MFT96";#N/A,#N/A,FALSE,"CTrecon"}</definedName>
    <definedName name="NOCONFLICT_1_1_1_4" hidden="1">{#N/A,#N/A,FALSE,"TMCOMP96";#N/A,#N/A,FALSE,"MAT96";#N/A,#N/A,FALSE,"FANDA96";#N/A,#N/A,FALSE,"INTRAN96";#N/A,#N/A,FALSE,"NAA9697";#N/A,#N/A,FALSE,"ECWEBB";#N/A,#N/A,FALSE,"MFT96";#N/A,#N/A,FALSE,"CTrecon"}</definedName>
    <definedName name="NOCONFLICT_1_1_1_5" hidden="1">{#N/A,#N/A,FALSE,"TMCOMP96";#N/A,#N/A,FALSE,"MAT96";#N/A,#N/A,FALSE,"FANDA96";#N/A,#N/A,FALSE,"INTRAN96";#N/A,#N/A,FALSE,"NAA9697";#N/A,#N/A,FALSE,"ECWEBB";#N/A,#N/A,FALSE,"MFT96";#N/A,#N/A,FALSE,"CTrecon"}</definedName>
    <definedName name="NOCONFLICT_1_1_2" hidden="1">{#N/A,#N/A,FALSE,"TMCOMP96";#N/A,#N/A,FALSE,"MAT96";#N/A,#N/A,FALSE,"FANDA96";#N/A,#N/A,FALSE,"INTRAN96";#N/A,#N/A,FALSE,"NAA9697";#N/A,#N/A,FALSE,"ECWEBB";#N/A,#N/A,FALSE,"MFT96";#N/A,#N/A,FALSE,"CTrecon"}</definedName>
    <definedName name="NOCONFLICT_1_1_3" hidden="1">{#N/A,#N/A,FALSE,"TMCOMP96";#N/A,#N/A,FALSE,"MAT96";#N/A,#N/A,FALSE,"FANDA96";#N/A,#N/A,FALSE,"INTRAN96";#N/A,#N/A,FALSE,"NAA9697";#N/A,#N/A,FALSE,"ECWEBB";#N/A,#N/A,FALSE,"MFT96";#N/A,#N/A,FALSE,"CTrecon"}</definedName>
    <definedName name="NOCONFLICT_1_1_4" hidden="1">{#N/A,#N/A,FALSE,"TMCOMP96";#N/A,#N/A,FALSE,"MAT96";#N/A,#N/A,FALSE,"FANDA96";#N/A,#N/A,FALSE,"INTRAN96";#N/A,#N/A,FALSE,"NAA9697";#N/A,#N/A,FALSE,"ECWEBB";#N/A,#N/A,FALSE,"MFT96";#N/A,#N/A,FALSE,"CTrecon"}</definedName>
    <definedName name="NOCONFLICT_1_1_5" hidden="1">{#N/A,#N/A,FALSE,"TMCOMP96";#N/A,#N/A,FALSE,"MAT96";#N/A,#N/A,FALSE,"FANDA96";#N/A,#N/A,FALSE,"INTRAN96";#N/A,#N/A,FALSE,"NAA9697";#N/A,#N/A,FALSE,"ECWEBB";#N/A,#N/A,FALSE,"MFT96";#N/A,#N/A,FALSE,"CTrecon"}</definedName>
    <definedName name="NOCONFLICT_1_2" hidden="1">{#N/A,#N/A,FALSE,"TMCOMP96";#N/A,#N/A,FALSE,"MAT96";#N/A,#N/A,FALSE,"FANDA96";#N/A,#N/A,FALSE,"INTRAN96";#N/A,#N/A,FALSE,"NAA9697";#N/A,#N/A,FALSE,"ECWEBB";#N/A,#N/A,FALSE,"MFT96";#N/A,#N/A,FALSE,"CTrecon"}</definedName>
    <definedName name="NOCONFLICT_1_2_1" hidden="1">{#N/A,#N/A,FALSE,"TMCOMP96";#N/A,#N/A,FALSE,"MAT96";#N/A,#N/A,FALSE,"FANDA96";#N/A,#N/A,FALSE,"INTRAN96";#N/A,#N/A,FALSE,"NAA9697";#N/A,#N/A,FALSE,"ECWEBB";#N/A,#N/A,FALSE,"MFT96";#N/A,#N/A,FALSE,"CTrecon"}</definedName>
    <definedName name="NOCONFLICT_1_2_1_1" hidden="1">{#N/A,#N/A,FALSE,"TMCOMP96";#N/A,#N/A,FALSE,"MAT96";#N/A,#N/A,FALSE,"FANDA96";#N/A,#N/A,FALSE,"INTRAN96";#N/A,#N/A,FALSE,"NAA9697";#N/A,#N/A,FALSE,"ECWEBB";#N/A,#N/A,FALSE,"MFT96";#N/A,#N/A,FALSE,"CTrecon"}</definedName>
    <definedName name="NOCONFLICT_1_2_1_1_1" hidden="1">{#N/A,#N/A,FALSE,"TMCOMP96";#N/A,#N/A,FALSE,"MAT96";#N/A,#N/A,FALSE,"FANDA96";#N/A,#N/A,FALSE,"INTRAN96";#N/A,#N/A,FALSE,"NAA9697";#N/A,#N/A,FALSE,"ECWEBB";#N/A,#N/A,FALSE,"MFT96";#N/A,#N/A,FALSE,"CTrecon"}</definedName>
    <definedName name="NOCONFLICT_1_2_1_1_2" hidden="1">{#N/A,#N/A,FALSE,"TMCOMP96";#N/A,#N/A,FALSE,"MAT96";#N/A,#N/A,FALSE,"FANDA96";#N/A,#N/A,FALSE,"INTRAN96";#N/A,#N/A,FALSE,"NAA9697";#N/A,#N/A,FALSE,"ECWEBB";#N/A,#N/A,FALSE,"MFT96";#N/A,#N/A,FALSE,"CTrecon"}</definedName>
    <definedName name="NOCONFLICT_1_2_1_2" hidden="1">{#N/A,#N/A,FALSE,"TMCOMP96";#N/A,#N/A,FALSE,"MAT96";#N/A,#N/A,FALSE,"FANDA96";#N/A,#N/A,FALSE,"INTRAN96";#N/A,#N/A,FALSE,"NAA9697";#N/A,#N/A,FALSE,"ECWEBB";#N/A,#N/A,FALSE,"MFT96";#N/A,#N/A,FALSE,"CTrecon"}</definedName>
    <definedName name="NOCONFLICT_1_2_1_3" hidden="1">{#N/A,#N/A,FALSE,"TMCOMP96";#N/A,#N/A,FALSE,"MAT96";#N/A,#N/A,FALSE,"FANDA96";#N/A,#N/A,FALSE,"INTRAN96";#N/A,#N/A,FALSE,"NAA9697";#N/A,#N/A,FALSE,"ECWEBB";#N/A,#N/A,FALSE,"MFT96";#N/A,#N/A,FALSE,"CTrecon"}</definedName>
    <definedName name="NOCONFLICT_1_2_1_4" hidden="1">{#N/A,#N/A,FALSE,"TMCOMP96";#N/A,#N/A,FALSE,"MAT96";#N/A,#N/A,FALSE,"FANDA96";#N/A,#N/A,FALSE,"INTRAN96";#N/A,#N/A,FALSE,"NAA9697";#N/A,#N/A,FALSE,"ECWEBB";#N/A,#N/A,FALSE,"MFT96";#N/A,#N/A,FALSE,"CTrecon"}</definedName>
    <definedName name="NOCONFLICT_1_2_1_5" hidden="1">{#N/A,#N/A,FALSE,"TMCOMP96";#N/A,#N/A,FALSE,"MAT96";#N/A,#N/A,FALSE,"FANDA96";#N/A,#N/A,FALSE,"INTRAN96";#N/A,#N/A,FALSE,"NAA9697";#N/A,#N/A,FALSE,"ECWEBB";#N/A,#N/A,FALSE,"MFT96";#N/A,#N/A,FALSE,"CTrecon"}</definedName>
    <definedName name="NOCONFLICT_1_2_2" hidden="1">{#N/A,#N/A,FALSE,"TMCOMP96";#N/A,#N/A,FALSE,"MAT96";#N/A,#N/A,FALSE,"FANDA96";#N/A,#N/A,FALSE,"INTRAN96";#N/A,#N/A,FALSE,"NAA9697";#N/A,#N/A,FALSE,"ECWEBB";#N/A,#N/A,FALSE,"MFT96";#N/A,#N/A,FALSE,"CTrecon"}</definedName>
    <definedName name="NOCONFLICT_1_2_3" hidden="1">{#N/A,#N/A,FALSE,"TMCOMP96";#N/A,#N/A,FALSE,"MAT96";#N/A,#N/A,FALSE,"FANDA96";#N/A,#N/A,FALSE,"INTRAN96";#N/A,#N/A,FALSE,"NAA9697";#N/A,#N/A,FALSE,"ECWEBB";#N/A,#N/A,FALSE,"MFT96";#N/A,#N/A,FALSE,"CTrecon"}</definedName>
    <definedName name="NOCONFLICT_1_2_4" hidden="1">{#N/A,#N/A,FALSE,"TMCOMP96";#N/A,#N/A,FALSE,"MAT96";#N/A,#N/A,FALSE,"FANDA96";#N/A,#N/A,FALSE,"INTRAN96";#N/A,#N/A,FALSE,"NAA9697";#N/A,#N/A,FALSE,"ECWEBB";#N/A,#N/A,FALSE,"MFT96";#N/A,#N/A,FALSE,"CTrecon"}</definedName>
    <definedName name="NOCONFLICT_1_2_5" hidden="1">{#N/A,#N/A,FALSE,"TMCOMP96";#N/A,#N/A,FALSE,"MAT96";#N/A,#N/A,FALSE,"FANDA96";#N/A,#N/A,FALSE,"INTRAN96";#N/A,#N/A,FALSE,"NAA9697";#N/A,#N/A,FALSE,"ECWEBB";#N/A,#N/A,FALSE,"MFT96";#N/A,#N/A,FALSE,"CTrecon"}</definedName>
    <definedName name="NOCONFLICT_1_3" hidden="1">{#N/A,#N/A,FALSE,"TMCOMP96";#N/A,#N/A,FALSE,"MAT96";#N/A,#N/A,FALSE,"FANDA96";#N/A,#N/A,FALSE,"INTRAN96";#N/A,#N/A,FALSE,"NAA9697";#N/A,#N/A,FALSE,"ECWEBB";#N/A,#N/A,FALSE,"MFT96";#N/A,#N/A,FALSE,"CTrecon"}</definedName>
    <definedName name="NOCONFLICT_1_3_1" hidden="1">{#N/A,#N/A,FALSE,"TMCOMP96";#N/A,#N/A,FALSE,"MAT96";#N/A,#N/A,FALSE,"FANDA96";#N/A,#N/A,FALSE,"INTRAN96";#N/A,#N/A,FALSE,"NAA9697";#N/A,#N/A,FALSE,"ECWEBB";#N/A,#N/A,FALSE,"MFT96";#N/A,#N/A,FALSE,"CTrecon"}</definedName>
    <definedName name="NOCONFLICT_1_3_1_1" hidden="1">{#N/A,#N/A,FALSE,"TMCOMP96";#N/A,#N/A,FALSE,"MAT96";#N/A,#N/A,FALSE,"FANDA96";#N/A,#N/A,FALSE,"INTRAN96";#N/A,#N/A,FALSE,"NAA9697";#N/A,#N/A,FALSE,"ECWEBB";#N/A,#N/A,FALSE,"MFT96";#N/A,#N/A,FALSE,"CTrecon"}</definedName>
    <definedName name="NOCONFLICT_1_3_1_1_1" hidden="1">{#N/A,#N/A,FALSE,"TMCOMP96";#N/A,#N/A,FALSE,"MAT96";#N/A,#N/A,FALSE,"FANDA96";#N/A,#N/A,FALSE,"INTRAN96";#N/A,#N/A,FALSE,"NAA9697";#N/A,#N/A,FALSE,"ECWEBB";#N/A,#N/A,FALSE,"MFT96";#N/A,#N/A,FALSE,"CTrecon"}</definedName>
    <definedName name="NOCONFLICT_1_3_1_1_2" hidden="1">{#N/A,#N/A,FALSE,"TMCOMP96";#N/A,#N/A,FALSE,"MAT96";#N/A,#N/A,FALSE,"FANDA96";#N/A,#N/A,FALSE,"INTRAN96";#N/A,#N/A,FALSE,"NAA9697";#N/A,#N/A,FALSE,"ECWEBB";#N/A,#N/A,FALSE,"MFT96";#N/A,#N/A,FALSE,"CTrecon"}</definedName>
    <definedName name="NOCONFLICT_1_3_1_2" hidden="1">{#N/A,#N/A,FALSE,"TMCOMP96";#N/A,#N/A,FALSE,"MAT96";#N/A,#N/A,FALSE,"FANDA96";#N/A,#N/A,FALSE,"INTRAN96";#N/A,#N/A,FALSE,"NAA9697";#N/A,#N/A,FALSE,"ECWEBB";#N/A,#N/A,FALSE,"MFT96";#N/A,#N/A,FALSE,"CTrecon"}</definedName>
    <definedName name="NOCONFLICT_1_3_1_3" hidden="1">{#N/A,#N/A,FALSE,"TMCOMP96";#N/A,#N/A,FALSE,"MAT96";#N/A,#N/A,FALSE,"FANDA96";#N/A,#N/A,FALSE,"INTRAN96";#N/A,#N/A,FALSE,"NAA9697";#N/A,#N/A,FALSE,"ECWEBB";#N/A,#N/A,FALSE,"MFT96";#N/A,#N/A,FALSE,"CTrecon"}</definedName>
    <definedName name="NOCONFLICT_1_3_1_4" hidden="1">{#N/A,#N/A,FALSE,"TMCOMP96";#N/A,#N/A,FALSE,"MAT96";#N/A,#N/A,FALSE,"FANDA96";#N/A,#N/A,FALSE,"INTRAN96";#N/A,#N/A,FALSE,"NAA9697";#N/A,#N/A,FALSE,"ECWEBB";#N/A,#N/A,FALSE,"MFT96";#N/A,#N/A,FALSE,"CTrecon"}</definedName>
    <definedName name="NOCONFLICT_1_3_1_5" hidden="1">{#N/A,#N/A,FALSE,"TMCOMP96";#N/A,#N/A,FALSE,"MAT96";#N/A,#N/A,FALSE,"FANDA96";#N/A,#N/A,FALSE,"INTRAN96";#N/A,#N/A,FALSE,"NAA9697";#N/A,#N/A,FALSE,"ECWEBB";#N/A,#N/A,FALSE,"MFT96";#N/A,#N/A,FALSE,"CTrecon"}</definedName>
    <definedName name="NOCONFLICT_1_3_2" hidden="1">{#N/A,#N/A,FALSE,"TMCOMP96";#N/A,#N/A,FALSE,"MAT96";#N/A,#N/A,FALSE,"FANDA96";#N/A,#N/A,FALSE,"INTRAN96";#N/A,#N/A,FALSE,"NAA9697";#N/A,#N/A,FALSE,"ECWEBB";#N/A,#N/A,FALSE,"MFT96";#N/A,#N/A,FALSE,"CTrecon"}</definedName>
    <definedName name="NOCONFLICT_1_3_3" hidden="1">{#N/A,#N/A,FALSE,"TMCOMP96";#N/A,#N/A,FALSE,"MAT96";#N/A,#N/A,FALSE,"FANDA96";#N/A,#N/A,FALSE,"INTRAN96";#N/A,#N/A,FALSE,"NAA9697";#N/A,#N/A,FALSE,"ECWEBB";#N/A,#N/A,FALSE,"MFT96";#N/A,#N/A,FALSE,"CTrecon"}</definedName>
    <definedName name="NOCONFLICT_1_3_4" hidden="1">{#N/A,#N/A,FALSE,"TMCOMP96";#N/A,#N/A,FALSE,"MAT96";#N/A,#N/A,FALSE,"FANDA96";#N/A,#N/A,FALSE,"INTRAN96";#N/A,#N/A,FALSE,"NAA9697";#N/A,#N/A,FALSE,"ECWEBB";#N/A,#N/A,FALSE,"MFT96";#N/A,#N/A,FALSE,"CTrecon"}</definedName>
    <definedName name="NOCONFLICT_1_3_5" hidden="1">{#N/A,#N/A,FALSE,"TMCOMP96";#N/A,#N/A,FALSE,"MAT96";#N/A,#N/A,FALSE,"FANDA96";#N/A,#N/A,FALSE,"INTRAN96";#N/A,#N/A,FALSE,"NAA9697";#N/A,#N/A,FALSE,"ECWEBB";#N/A,#N/A,FALSE,"MFT96";#N/A,#N/A,FALSE,"CTrecon"}</definedName>
    <definedName name="NOCONFLICT_1_4" hidden="1">{#N/A,#N/A,FALSE,"TMCOMP96";#N/A,#N/A,FALSE,"MAT96";#N/A,#N/A,FALSE,"FANDA96";#N/A,#N/A,FALSE,"INTRAN96";#N/A,#N/A,FALSE,"NAA9697";#N/A,#N/A,FALSE,"ECWEBB";#N/A,#N/A,FALSE,"MFT96";#N/A,#N/A,FALSE,"CTrecon"}</definedName>
    <definedName name="NOCONFLICT_1_4_1" hidden="1">{#N/A,#N/A,FALSE,"TMCOMP96";#N/A,#N/A,FALSE,"MAT96";#N/A,#N/A,FALSE,"FANDA96";#N/A,#N/A,FALSE,"INTRAN96";#N/A,#N/A,FALSE,"NAA9697";#N/A,#N/A,FALSE,"ECWEBB";#N/A,#N/A,FALSE,"MFT96";#N/A,#N/A,FALSE,"CTrecon"}</definedName>
    <definedName name="NOCONFLICT_1_4_1_1" hidden="1">{#N/A,#N/A,FALSE,"TMCOMP96";#N/A,#N/A,FALSE,"MAT96";#N/A,#N/A,FALSE,"FANDA96";#N/A,#N/A,FALSE,"INTRAN96";#N/A,#N/A,FALSE,"NAA9697";#N/A,#N/A,FALSE,"ECWEBB";#N/A,#N/A,FALSE,"MFT96";#N/A,#N/A,FALSE,"CTrecon"}</definedName>
    <definedName name="NOCONFLICT_1_4_1_2" hidden="1">{#N/A,#N/A,FALSE,"TMCOMP96";#N/A,#N/A,FALSE,"MAT96";#N/A,#N/A,FALSE,"FANDA96";#N/A,#N/A,FALSE,"INTRAN96";#N/A,#N/A,FALSE,"NAA9697";#N/A,#N/A,FALSE,"ECWEBB";#N/A,#N/A,FALSE,"MFT96";#N/A,#N/A,FALSE,"CTrecon"}</definedName>
    <definedName name="NOCONFLICT_1_4_1_3" hidden="1">{#N/A,#N/A,FALSE,"TMCOMP96";#N/A,#N/A,FALSE,"MAT96";#N/A,#N/A,FALSE,"FANDA96";#N/A,#N/A,FALSE,"INTRAN96";#N/A,#N/A,FALSE,"NAA9697";#N/A,#N/A,FALSE,"ECWEBB";#N/A,#N/A,FALSE,"MFT96";#N/A,#N/A,FALSE,"CTrecon"}</definedName>
    <definedName name="NOCONFLICT_1_4_1_4" hidden="1">{#N/A,#N/A,FALSE,"TMCOMP96";#N/A,#N/A,FALSE,"MAT96";#N/A,#N/A,FALSE,"FANDA96";#N/A,#N/A,FALSE,"INTRAN96";#N/A,#N/A,FALSE,"NAA9697";#N/A,#N/A,FALSE,"ECWEBB";#N/A,#N/A,FALSE,"MFT96";#N/A,#N/A,FALSE,"CTrecon"}</definedName>
    <definedName name="NOCONFLICT_1_4_1_5" hidden="1">{#N/A,#N/A,FALSE,"TMCOMP96";#N/A,#N/A,FALSE,"MAT96";#N/A,#N/A,FALSE,"FANDA96";#N/A,#N/A,FALSE,"INTRAN96";#N/A,#N/A,FALSE,"NAA9697";#N/A,#N/A,FALSE,"ECWEBB";#N/A,#N/A,FALSE,"MFT96";#N/A,#N/A,FALSE,"CTrecon"}</definedName>
    <definedName name="NOCONFLICT_1_4_2" hidden="1">{#N/A,#N/A,FALSE,"TMCOMP96";#N/A,#N/A,FALSE,"MAT96";#N/A,#N/A,FALSE,"FANDA96";#N/A,#N/A,FALSE,"INTRAN96";#N/A,#N/A,FALSE,"NAA9697";#N/A,#N/A,FALSE,"ECWEBB";#N/A,#N/A,FALSE,"MFT96";#N/A,#N/A,FALSE,"CTrecon"}</definedName>
    <definedName name="NOCONFLICT_1_4_3" hidden="1">{#N/A,#N/A,FALSE,"TMCOMP96";#N/A,#N/A,FALSE,"MAT96";#N/A,#N/A,FALSE,"FANDA96";#N/A,#N/A,FALSE,"INTRAN96";#N/A,#N/A,FALSE,"NAA9697";#N/A,#N/A,FALSE,"ECWEBB";#N/A,#N/A,FALSE,"MFT96";#N/A,#N/A,FALSE,"CTrecon"}</definedName>
    <definedName name="NOCONFLICT_1_4_4" hidden="1">{#N/A,#N/A,FALSE,"TMCOMP96";#N/A,#N/A,FALSE,"MAT96";#N/A,#N/A,FALSE,"FANDA96";#N/A,#N/A,FALSE,"INTRAN96";#N/A,#N/A,FALSE,"NAA9697";#N/A,#N/A,FALSE,"ECWEBB";#N/A,#N/A,FALSE,"MFT96";#N/A,#N/A,FALSE,"CTrecon"}</definedName>
    <definedName name="NOCONFLICT_1_4_5" hidden="1">{#N/A,#N/A,FALSE,"TMCOMP96";#N/A,#N/A,FALSE,"MAT96";#N/A,#N/A,FALSE,"FANDA96";#N/A,#N/A,FALSE,"INTRAN96";#N/A,#N/A,FALSE,"NAA9697";#N/A,#N/A,FALSE,"ECWEBB";#N/A,#N/A,FALSE,"MFT96";#N/A,#N/A,FALSE,"CTrecon"}</definedName>
    <definedName name="NOCONFLICT_1_5" hidden="1">{#N/A,#N/A,FALSE,"TMCOMP96";#N/A,#N/A,FALSE,"MAT96";#N/A,#N/A,FALSE,"FANDA96";#N/A,#N/A,FALSE,"INTRAN96";#N/A,#N/A,FALSE,"NAA9697";#N/A,#N/A,FALSE,"ECWEBB";#N/A,#N/A,FALSE,"MFT96";#N/A,#N/A,FALSE,"CTrecon"}</definedName>
    <definedName name="NOCONFLICT_1_5_1" hidden="1">{#N/A,#N/A,FALSE,"TMCOMP96";#N/A,#N/A,FALSE,"MAT96";#N/A,#N/A,FALSE,"FANDA96";#N/A,#N/A,FALSE,"INTRAN96";#N/A,#N/A,FALSE,"NAA9697";#N/A,#N/A,FALSE,"ECWEBB";#N/A,#N/A,FALSE,"MFT96";#N/A,#N/A,FALSE,"CTrecon"}</definedName>
    <definedName name="NOCONFLICT_1_5_2" hidden="1">{#N/A,#N/A,FALSE,"TMCOMP96";#N/A,#N/A,FALSE,"MAT96";#N/A,#N/A,FALSE,"FANDA96";#N/A,#N/A,FALSE,"INTRAN96";#N/A,#N/A,FALSE,"NAA9697";#N/A,#N/A,FALSE,"ECWEBB";#N/A,#N/A,FALSE,"MFT96";#N/A,#N/A,FALSE,"CTrecon"}</definedName>
    <definedName name="NOCONFLICT_1_5_3" hidden="1">{#N/A,#N/A,FALSE,"TMCOMP96";#N/A,#N/A,FALSE,"MAT96";#N/A,#N/A,FALSE,"FANDA96";#N/A,#N/A,FALSE,"INTRAN96";#N/A,#N/A,FALSE,"NAA9697";#N/A,#N/A,FALSE,"ECWEBB";#N/A,#N/A,FALSE,"MFT96";#N/A,#N/A,FALSE,"CTrecon"}</definedName>
    <definedName name="NOCONFLICT_1_5_4" hidden="1">{#N/A,#N/A,FALSE,"TMCOMP96";#N/A,#N/A,FALSE,"MAT96";#N/A,#N/A,FALSE,"FANDA96";#N/A,#N/A,FALSE,"INTRAN96";#N/A,#N/A,FALSE,"NAA9697";#N/A,#N/A,FALSE,"ECWEBB";#N/A,#N/A,FALSE,"MFT96";#N/A,#N/A,FALSE,"CTrecon"}</definedName>
    <definedName name="NOCONFLICT_1_5_5" hidden="1">{#N/A,#N/A,FALSE,"TMCOMP96";#N/A,#N/A,FALSE,"MAT96";#N/A,#N/A,FALSE,"FANDA96";#N/A,#N/A,FALSE,"INTRAN96";#N/A,#N/A,FALSE,"NAA9697";#N/A,#N/A,FALSE,"ECWEBB";#N/A,#N/A,FALSE,"MFT96";#N/A,#N/A,FALSE,"CTrecon"}</definedName>
    <definedName name="NOCONFLICT_2_1" hidden="1">{#N/A,#N/A,FALSE,"TMCOMP96";#N/A,#N/A,FALSE,"MAT96";#N/A,#N/A,FALSE,"FANDA96";#N/A,#N/A,FALSE,"INTRAN96";#N/A,#N/A,FALSE,"NAA9697";#N/A,#N/A,FALSE,"ECWEBB";#N/A,#N/A,FALSE,"MFT96";#N/A,#N/A,FALSE,"CTrecon"}</definedName>
    <definedName name="NOCONFLICT_2_1_1" hidden="1">{#N/A,#N/A,FALSE,"TMCOMP96";#N/A,#N/A,FALSE,"MAT96";#N/A,#N/A,FALSE,"FANDA96";#N/A,#N/A,FALSE,"INTRAN96";#N/A,#N/A,FALSE,"NAA9697";#N/A,#N/A,FALSE,"ECWEBB";#N/A,#N/A,FALSE,"MFT96";#N/A,#N/A,FALSE,"CTrecon"}</definedName>
    <definedName name="NOCONFLICT_2_1_1_1" hidden="1">{#N/A,#N/A,FALSE,"TMCOMP96";#N/A,#N/A,FALSE,"MAT96";#N/A,#N/A,FALSE,"FANDA96";#N/A,#N/A,FALSE,"INTRAN96";#N/A,#N/A,FALSE,"NAA9697";#N/A,#N/A,FALSE,"ECWEBB";#N/A,#N/A,FALSE,"MFT96";#N/A,#N/A,FALSE,"CTrecon"}</definedName>
    <definedName name="NOCONFLICT_2_1_1_2" hidden="1">{#N/A,#N/A,FALSE,"TMCOMP96";#N/A,#N/A,FALSE,"MAT96";#N/A,#N/A,FALSE,"FANDA96";#N/A,#N/A,FALSE,"INTRAN96";#N/A,#N/A,FALSE,"NAA9697";#N/A,#N/A,FALSE,"ECWEBB";#N/A,#N/A,FALSE,"MFT96";#N/A,#N/A,FALSE,"CTrecon"}</definedName>
    <definedName name="NOCONFLICT_2_1_2" hidden="1">{#N/A,#N/A,FALSE,"TMCOMP96";#N/A,#N/A,FALSE,"MAT96";#N/A,#N/A,FALSE,"FANDA96";#N/A,#N/A,FALSE,"INTRAN96";#N/A,#N/A,FALSE,"NAA9697";#N/A,#N/A,FALSE,"ECWEBB";#N/A,#N/A,FALSE,"MFT96";#N/A,#N/A,FALSE,"CTrecon"}</definedName>
    <definedName name="NOCONFLICT_2_1_3" hidden="1">{#N/A,#N/A,FALSE,"TMCOMP96";#N/A,#N/A,FALSE,"MAT96";#N/A,#N/A,FALSE,"FANDA96";#N/A,#N/A,FALSE,"INTRAN96";#N/A,#N/A,FALSE,"NAA9697";#N/A,#N/A,FALSE,"ECWEBB";#N/A,#N/A,FALSE,"MFT96";#N/A,#N/A,FALSE,"CTrecon"}</definedName>
    <definedName name="NOCONFLICT_2_1_4" hidden="1">{#N/A,#N/A,FALSE,"TMCOMP96";#N/A,#N/A,FALSE,"MAT96";#N/A,#N/A,FALSE,"FANDA96";#N/A,#N/A,FALSE,"INTRAN96";#N/A,#N/A,FALSE,"NAA9697";#N/A,#N/A,FALSE,"ECWEBB";#N/A,#N/A,FALSE,"MFT96";#N/A,#N/A,FALSE,"CTrecon"}</definedName>
    <definedName name="NOCONFLICT_2_1_5" hidden="1">{#N/A,#N/A,FALSE,"TMCOMP96";#N/A,#N/A,FALSE,"MAT96";#N/A,#N/A,FALSE,"FANDA96";#N/A,#N/A,FALSE,"INTRAN96";#N/A,#N/A,FALSE,"NAA9697";#N/A,#N/A,FALSE,"ECWEBB";#N/A,#N/A,FALSE,"MFT96";#N/A,#N/A,FALSE,"CTrecon"}</definedName>
    <definedName name="NOCONFLICT_2_2" hidden="1">{#N/A,#N/A,FALSE,"TMCOMP96";#N/A,#N/A,FALSE,"MAT96";#N/A,#N/A,FALSE,"FANDA96";#N/A,#N/A,FALSE,"INTRAN96";#N/A,#N/A,FALSE,"NAA9697";#N/A,#N/A,FALSE,"ECWEBB";#N/A,#N/A,FALSE,"MFT96";#N/A,#N/A,FALSE,"CTrecon"}</definedName>
    <definedName name="NOCONFLICT_2_3" hidden="1">{#N/A,#N/A,FALSE,"TMCOMP96";#N/A,#N/A,FALSE,"MAT96";#N/A,#N/A,FALSE,"FANDA96";#N/A,#N/A,FALSE,"INTRAN96";#N/A,#N/A,FALSE,"NAA9697";#N/A,#N/A,FALSE,"ECWEBB";#N/A,#N/A,FALSE,"MFT96";#N/A,#N/A,FALSE,"CTrecon"}</definedName>
    <definedName name="NOCONFLICT_2_4" hidden="1">{#N/A,#N/A,FALSE,"TMCOMP96";#N/A,#N/A,FALSE,"MAT96";#N/A,#N/A,FALSE,"FANDA96";#N/A,#N/A,FALSE,"INTRAN96";#N/A,#N/A,FALSE,"NAA9697";#N/A,#N/A,FALSE,"ECWEBB";#N/A,#N/A,FALSE,"MFT96";#N/A,#N/A,FALSE,"CTrecon"}</definedName>
    <definedName name="NOCONFLICT_2_5" hidden="1">{#N/A,#N/A,FALSE,"TMCOMP96";#N/A,#N/A,FALSE,"MAT96";#N/A,#N/A,FALSE,"FANDA96";#N/A,#N/A,FALSE,"INTRAN96";#N/A,#N/A,FALSE,"NAA9697";#N/A,#N/A,FALSE,"ECWEBB";#N/A,#N/A,FALSE,"MFT96";#N/A,#N/A,FALSE,"CTrecon"}</definedName>
    <definedName name="NOCONFLICT_3" hidden="1">{#N/A,#N/A,FALSE,"TMCOMP96";#N/A,#N/A,FALSE,"MAT96";#N/A,#N/A,FALSE,"FANDA96";#N/A,#N/A,FALSE,"INTRAN96";#N/A,#N/A,FALSE,"NAA9697";#N/A,#N/A,FALSE,"ECWEBB";#N/A,#N/A,FALSE,"MFT96";#N/A,#N/A,FALSE,"CTrecon"}</definedName>
    <definedName name="NOCONFLICT_3_1" hidden="1">{#N/A,#N/A,FALSE,"TMCOMP96";#N/A,#N/A,FALSE,"MAT96";#N/A,#N/A,FALSE,"FANDA96";#N/A,#N/A,FALSE,"INTRAN96";#N/A,#N/A,FALSE,"NAA9697";#N/A,#N/A,FALSE,"ECWEBB";#N/A,#N/A,FALSE,"MFT96";#N/A,#N/A,FALSE,"CTrecon"}</definedName>
    <definedName name="NOCONFLICT_3_1_1" hidden="1">{#N/A,#N/A,FALSE,"TMCOMP96";#N/A,#N/A,FALSE,"MAT96";#N/A,#N/A,FALSE,"FANDA96";#N/A,#N/A,FALSE,"INTRAN96";#N/A,#N/A,FALSE,"NAA9697";#N/A,#N/A,FALSE,"ECWEBB";#N/A,#N/A,FALSE,"MFT96";#N/A,#N/A,FALSE,"CTrecon"}</definedName>
    <definedName name="NOCONFLICT_3_1_1_1" hidden="1">{#N/A,#N/A,FALSE,"TMCOMP96";#N/A,#N/A,FALSE,"MAT96";#N/A,#N/A,FALSE,"FANDA96";#N/A,#N/A,FALSE,"INTRAN96";#N/A,#N/A,FALSE,"NAA9697";#N/A,#N/A,FALSE,"ECWEBB";#N/A,#N/A,FALSE,"MFT96";#N/A,#N/A,FALSE,"CTrecon"}</definedName>
    <definedName name="NOCONFLICT_3_1_1_2" hidden="1">{#N/A,#N/A,FALSE,"TMCOMP96";#N/A,#N/A,FALSE,"MAT96";#N/A,#N/A,FALSE,"FANDA96";#N/A,#N/A,FALSE,"INTRAN96";#N/A,#N/A,FALSE,"NAA9697";#N/A,#N/A,FALSE,"ECWEBB";#N/A,#N/A,FALSE,"MFT96";#N/A,#N/A,FALSE,"CTrecon"}</definedName>
    <definedName name="NOCONFLICT_3_1_2" hidden="1">{#N/A,#N/A,FALSE,"TMCOMP96";#N/A,#N/A,FALSE,"MAT96";#N/A,#N/A,FALSE,"FANDA96";#N/A,#N/A,FALSE,"INTRAN96";#N/A,#N/A,FALSE,"NAA9697";#N/A,#N/A,FALSE,"ECWEBB";#N/A,#N/A,FALSE,"MFT96";#N/A,#N/A,FALSE,"CTrecon"}</definedName>
    <definedName name="NOCONFLICT_3_1_3" hidden="1">{#N/A,#N/A,FALSE,"TMCOMP96";#N/A,#N/A,FALSE,"MAT96";#N/A,#N/A,FALSE,"FANDA96";#N/A,#N/A,FALSE,"INTRAN96";#N/A,#N/A,FALSE,"NAA9697";#N/A,#N/A,FALSE,"ECWEBB";#N/A,#N/A,FALSE,"MFT96";#N/A,#N/A,FALSE,"CTrecon"}</definedName>
    <definedName name="NOCONFLICT_3_1_4" hidden="1">{#N/A,#N/A,FALSE,"TMCOMP96";#N/A,#N/A,FALSE,"MAT96";#N/A,#N/A,FALSE,"FANDA96";#N/A,#N/A,FALSE,"INTRAN96";#N/A,#N/A,FALSE,"NAA9697";#N/A,#N/A,FALSE,"ECWEBB";#N/A,#N/A,FALSE,"MFT96";#N/A,#N/A,FALSE,"CTrecon"}</definedName>
    <definedName name="NOCONFLICT_3_1_5" hidden="1">{#N/A,#N/A,FALSE,"TMCOMP96";#N/A,#N/A,FALSE,"MAT96";#N/A,#N/A,FALSE,"FANDA96";#N/A,#N/A,FALSE,"INTRAN96";#N/A,#N/A,FALSE,"NAA9697";#N/A,#N/A,FALSE,"ECWEBB";#N/A,#N/A,FALSE,"MFT96";#N/A,#N/A,FALSE,"CTrecon"}</definedName>
    <definedName name="NOCONFLICT_3_2" hidden="1">{#N/A,#N/A,FALSE,"TMCOMP96";#N/A,#N/A,FALSE,"MAT96";#N/A,#N/A,FALSE,"FANDA96";#N/A,#N/A,FALSE,"INTRAN96";#N/A,#N/A,FALSE,"NAA9697";#N/A,#N/A,FALSE,"ECWEBB";#N/A,#N/A,FALSE,"MFT96";#N/A,#N/A,FALSE,"CTrecon"}</definedName>
    <definedName name="NOCONFLICT_3_3" hidden="1">{#N/A,#N/A,FALSE,"TMCOMP96";#N/A,#N/A,FALSE,"MAT96";#N/A,#N/A,FALSE,"FANDA96";#N/A,#N/A,FALSE,"INTRAN96";#N/A,#N/A,FALSE,"NAA9697";#N/A,#N/A,FALSE,"ECWEBB";#N/A,#N/A,FALSE,"MFT96";#N/A,#N/A,FALSE,"CTrecon"}</definedName>
    <definedName name="NOCONFLICT_3_4" hidden="1">{#N/A,#N/A,FALSE,"TMCOMP96";#N/A,#N/A,FALSE,"MAT96";#N/A,#N/A,FALSE,"FANDA96";#N/A,#N/A,FALSE,"INTRAN96";#N/A,#N/A,FALSE,"NAA9697";#N/A,#N/A,FALSE,"ECWEBB";#N/A,#N/A,FALSE,"MFT96";#N/A,#N/A,FALSE,"CTrecon"}</definedName>
    <definedName name="NOCONFLICT_3_5" hidden="1">{#N/A,#N/A,FALSE,"TMCOMP96";#N/A,#N/A,FALSE,"MAT96";#N/A,#N/A,FALSE,"FANDA96";#N/A,#N/A,FALSE,"INTRAN96";#N/A,#N/A,FALSE,"NAA9697";#N/A,#N/A,FALSE,"ECWEBB";#N/A,#N/A,FALSE,"MFT96";#N/A,#N/A,FALSE,"CTrecon"}</definedName>
    <definedName name="NOCONFLICT_4" hidden="1">{#N/A,#N/A,FALSE,"TMCOMP96";#N/A,#N/A,FALSE,"MAT96";#N/A,#N/A,FALSE,"FANDA96";#N/A,#N/A,FALSE,"INTRAN96";#N/A,#N/A,FALSE,"NAA9697";#N/A,#N/A,FALSE,"ECWEBB";#N/A,#N/A,FALSE,"MFT96";#N/A,#N/A,FALSE,"CTrecon"}</definedName>
    <definedName name="NOCONFLICT_4_1" hidden="1">{#N/A,#N/A,FALSE,"TMCOMP96";#N/A,#N/A,FALSE,"MAT96";#N/A,#N/A,FALSE,"FANDA96";#N/A,#N/A,FALSE,"INTRAN96";#N/A,#N/A,FALSE,"NAA9697";#N/A,#N/A,FALSE,"ECWEBB";#N/A,#N/A,FALSE,"MFT96";#N/A,#N/A,FALSE,"CTrecon"}</definedName>
    <definedName name="NOCONFLICT_4_1_1" hidden="1">{#N/A,#N/A,FALSE,"TMCOMP96";#N/A,#N/A,FALSE,"MAT96";#N/A,#N/A,FALSE,"FANDA96";#N/A,#N/A,FALSE,"INTRAN96";#N/A,#N/A,FALSE,"NAA9697";#N/A,#N/A,FALSE,"ECWEBB";#N/A,#N/A,FALSE,"MFT96";#N/A,#N/A,FALSE,"CTrecon"}</definedName>
    <definedName name="NOCONFLICT_4_1_1_1" hidden="1">{#N/A,#N/A,FALSE,"TMCOMP96";#N/A,#N/A,FALSE,"MAT96";#N/A,#N/A,FALSE,"FANDA96";#N/A,#N/A,FALSE,"INTRAN96";#N/A,#N/A,FALSE,"NAA9697";#N/A,#N/A,FALSE,"ECWEBB";#N/A,#N/A,FALSE,"MFT96";#N/A,#N/A,FALSE,"CTrecon"}</definedName>
    <definedName name="NOCONFLICT_4_1_1_2" hidden="1">{#N/A,#N/A,FALSE,"TMCOMP96";#N/A,#N/A,FALSE,"MAT96";#N/A,#N/A,FALSE,"FANDA96";#N/A,#N/A,FALSE,"INTRAN96";#N/A,#N/A,FALSE,"NAA9697";#N/A,#N/A,FALSE,"ECWEBB";#N/A,#N/A,FALSE,"MFT96";#N/A,#N/A,FALSE,"CTrecon"}</definedName>
    <definedName name="NOCONFLICT_4_1_2" hidden="1">{#N/A,#N/A,FALSE,"TMCOMP96";#N/A,#N/A,FALSE,"MAT96";#N/A,#N/A,FALSE,"FANDA96";#N/A,#N/A,FALSE,"INTRAN96";#N/A,#N/A,FALSE,"NAA9697";#N/A,#N/A,FALSE,"ECWEBB";#N/A,#N/A,FALSE,"MFT96";#N/A,#N/A,FALSE,"CTrecon"}</definedName>
    <definedName name="NOCONFLICT_4_1_3" hidden="1">{#N/A,#N/A,FALSE,"TMCOMP96";#N/A,#N/A,FALSE,"MAT96";#N/A,#N/A,FALSE,"FANDA96";#N/A,#N/A,FALSE,"INTRAN96";#N/A,#N/A,FALSE,"NAA9697";#N/A,#N/A,FALSE,"ECWEBB";#N/A,#N/A,FALSE,"MFT96";#N/A,#N/A,FALSE,"CTrecon"}</definedName>
    <definedName name="NOCONFLICT_4_1_4" hidden="1">{#N/A,#N/A,FALSE,"TMCOMP96";#N/A,#N/A,FALSE,"MAT96";#N/A,#N/A,FALSE,"FANDA96";#N/A,#N/A,FALSE,"INTRAN96";#N/A,#N/A,FALSE,"NAA9697";#N/A,#N/A,FALSE,"ECWEBB";#N/A,#N/A,FALSE,"MFT96";#N/A,#N/A,FALSE,"CTrecon"}</definedName>
    <definedName name="NOCONFLICT_4_1_5" hidden="1">{#N/A,#N/A,FALSE,"TMCOMP96";#N/A,#N/A,FALSE,"MAT96";#N/A,#N/A,FALSE,"FANDA96";#N/A,#N/A,FALSE,"INTRAN96";#N/A,#N/A,FALSE,"NAA9697";#N/A,#N/A,FALSE,"ECWEBB";#N/A,#N/A,FALSE,"MFT96";#N/A,#N/A,FALSE,"CTrecon"}</definedName>
    <definedName name="NOCONFLICT_4_2" hidden="1">{#N/A,#N/A,FALSE,"TMCOMP96";#N/A,#N/A,FALSE,"MAT96";#N/A,#N/A,FALSE,"FANDA96";#N/A,#N/A,FALSE,"INTRAN96";#N/A,#N/A,FALSE,"NAA9697";#N/A,#N/A,FALSE,"ECWEBB";#N/A,#N/A,FALSE,"MFT96";#N/A,#N/A,FALSE,"CTrecon"}</definedName>
    <definedName name="NOCONFLICT_4_3" hidden="1">{#N/A,#N/A,FALSE,"TMCOMP96";#N/A,#N/A,FALSE,"MAT96";#N/A,#N/A,FALSE,"FANDA96";#N/A,#N/A,FALSE,"INTRAN96";#N/A,#N/A,FALSE,"NAA9697";#N/A,#N/A,FALSE,"ECWEBB";#N/A,#N/A,FALSE,"MFT96";#N/A,#N/A,FALSE,"CTrecon"}</definedName>
    <definedName name="NOCONFLICT_4_4" hidden="1">{#N/A,#N/A,FALSE,"TMCOMP96";#N/A,#N/A,FALSE,"MAT96";#N/A,#N/A,FALSE,"FANDA96";#N/A,#N/A,FALSE,"INTRAN96";#N/A,#N/A,FALSE,"NAA9697";#N/A,#N/A,FALSE,"ECWEBB";#N/A,#N/A,FALSE,"MFT96";#N/A,#N/A,FALSE,"CTrecon"}</definedName>
    <definedName name="NOCONFLICT_4_5" hidden="1">{#N/A,#N/A,FALSE,"TMCOMP96";#N/A,#N/A,FALSE,"MAT96";#N/A,#N/A,FALSE,"FANDA96";#N/A,#N/A,FALSE,"INTRAN96";#N/A,#N/A,FALSE,"NAA9697";#N/A,#N/A,FALSE,"ECWEBB";#N/A,#N/A,FALSE,"MFT96";#N/A,#N/A,FALSE,"CTrecon"}</definedName>
    <definedName name="NOCONFLICT_5" hidden="1">{#N/A,#N/A,FALSE,"TMCOMP96";#N/A,#N/A,FALSE,"MAT96";#N/A,#N/A,FALSE,"FANDA96";#N/A,#N/A,FALSE,"INTRAN96";#N/A,#N/A,FALSE,"NAA9697";#N/A,#N/A,FALSE,"ECWEBB";#N/A,#N/A,FALSE,"MFT96";#N/A,#N/A,FALSE,"CTrecon"}</definedName>
    <definedName name="NOCONFLICT_5_1" hidden="1">{#N/A,#N/A,FALSE,"TMCOMP96";#N/A,#N/A,FALSE,"MAT96";#N/A,#N/A,FALSE,"FANDA96";#N/A,#N/A,FALSE,"INTRAN96";#N/A,#N/A,FALSE,"NAA9697";#N/A,#N/A,FALSE,"ECWEBB";#N/A,#N/A,FALSE,"MFT96";#N/A,#N/A,FALSE,"CTrecon"}</definedName>
    <definedName name="NOCONFLICT_5_1_1" hidden="1">{#N/A,#N/A,FALSE,"TMCOMP96";#N/A,#N/A,FALSE,"MAT96";#N/A,#N/A,FALSE,"FANDA96";#N/A,#N/A,FALSE,"INTRAN96";#N/A,#N/A,FALSE,"NAA9697";#N/A,#N/A,FALSE,"ECWEBB";#N/A,#N/A,FALSE,"MFT96";#N/A,#N/A,FALSE,"CTrecon"}</definedName>
    <definedName name="NOCONFLICT_5_1_1_1" hidden="1">{#N/A,#N/A,FALSE,"TMCOMP96";#N/A,#N/A,FALSE,"MAT96";#N/A,#N/A,FALSE,"FANDA96";#N/A,#N/A,FALSE,"INTRAN96";#N/A,#N/A,FALSE,"NAA9697";#N/A,#N/A,FALSE,"ECWEBB";#N/A,#N/A,FALSE,"MFT96";#N/A,#N/A,FALSE,"CTrecon"}</definedName>
    <definedName name="NOCONFLICT_5_1_1_2" hidden="1">{#N/A,#N/A,FALSE,"TMCOMP96";#N/A,#N/A,FALSE,"MAT96";#N/A,#N/A,FALSE,"FANDA96";#N/A,#N/A,FALSE,"INTRAN96";#N/A,#N/A,FALSE,"NAA9697";#N/A,#N/A,FALSE,"ECWEBB";#N/A,#N/A,FALSE,"MFT96";#N/A,#N/A,FALSE,"CTrecon"}</definedName>
    <definedName name="NOCONFLICT_5_1_2" hidden="1">{#N/A,#N/A,FALSE,"TMCOMP96";#N/A,#N/A,FALSE,"MAT96";#N/A,#N/A,FALSE,"FANDA96";#N/A,#N/A,FALSE,"INTRAN96";#N/A,#N/A,FALSE,"NAA9697";#N/A,#N/A,FALSE,"ECWEBB";#N/A,#N/A,FALSE,"MFT96";#N/A,#N/A,FALSE,"CTrecon"}</definedName>
    <definedName name="NOCONFLICT_5_1_3" hidden="1">{#N/A,#N/A,FALSE,"TMCOMP96";#N/A,#N/A,FALSE,"MAT96";#N/A,#N/A,FALSE,"FANDA96";#N/A,#N/A,FALSE,"INTRAN96";#N/A,#N/A,FALSE,"NAA9697";#N/A,#N/A,FALSE,"ECWEBB";#N/A,#N/A,FALSE,"MFT96";#N/A,#N/A,FALSE,"CTrecon"}</definedName>
    <definedName name="NOCONFLICT_5_1_4" hidden="1">{#N/A,#N/A,FALSE,"TMCOMP96";#N/A,#N/A,FALSE,"MAT96";#N/A,#N/A,FALSE,"FANDA96";#N/A,#N/A,FALSE,"INTRAN96";#N/A,#N/A,FALSE,"NAA9697";#N/A,#N/A,FALSE,"ECWEBB";#N/A,#N/A,FALSE,"MFT96";#N/A,#N/A,FALSE,"CTrecon"}</definedName>
    <definedName name="NOCONFLICT_5_1_5" hidden="1">{#N/A,#N/A,FALSE,"TMCOMP96";#N/A,#N/A,FALSE,"MAT96";#N/A,#N/A,FALSE,"FANDA96";#N/A,#N/A,FALSE,"INTRAN96";#N/A,#N/A,FALSE,"NAA9697";#N/A,#N/A,FALSE,"ECWEBB";#N/A,#N/A,FALSE,"MFT96";#N/A,#N/A,FALSE,"CTrecon"}</definedName>
    <definedName name="NOCONFLICT_5_2" hidden="1">{#N/A,#N/A,FALSE,"TMCOMP96";#N/A,#N/A,FALSE,"MAT96";#N/A,#N/A,FALSE,"FANDA96";#N/A,#N/A,FALSE,"INTRAN96";#N/A,#N/A,FALSE,"NAA9697";#N/A,#N/A,FALSE,"ECWEBB";#N/A,#N/A,FALSE,"MFT96";#N/A,#N/A,FALSE,"CTrecon"}</definedName>
    <definedName name="NOCONFLICT_5_3" hidden="1">{#N/A,#N/A,FALSE,"TMCOMP96";#N/A,#N/A,FALSE,"MAT96";#N/A,#N/A,FALSE,"FANDA96";#N/A,#N/A,FALSE,"INTRAN96";#N/A,#N/A,FALSE,"NAA9697";#N/A,#N/A,FALSE,"ECWEBB";#N/A,#N/A,FALSE,"MFT96";#N/A,#N/A,FALSE,"CTrecon"}</definedName>
    <definedName name="NOCONFLICT_5_4" hidden="1">{#N/A,#N/A,FALSE,"TMCOMP96";#N/A,#N/A,FALSE,"MAT96";#N/A,#N/A,FALSE,"FANDA96";#N/A,#N/A,FALSE,"INTRAN96";#N/A,#N/A,FALSE,"NAA9697";#N/A,#N/A,FALSE,"ECWEBB";#N/A,#N/A,FALSE,"MFT96";#N/A,#N/A,FALSE,"CTrecon"}</definedName>
    <definedName name="NOCONFLICT_5_5"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Option2_1" hidden="1">{#N/A,#N/A,FALSE,"TMCOMP96";#N/A,#N/A,FALSE,"MAT96";#N/A,#N/A,FALSE,"FANDA96";#N/A,#N/A,FALSE,"INTRAN96";#N/A,#N/A,FALSE,"NAA9697";#N/A,#N/A,FALSE,"ECWEBB";#N/A,#N/A,FALSE,"MFT96";#N/A,#N/A,FALSE,"CTrecon"}</definedName>
    <definedName name="Option2_1_1_1" hidden="1">{#N/A,#N/A,FALSE,"TMCOMP96";#N/A,#N/A,FALSE,"MAT96";#N/A,#N/A,FALSE,"FANDA96";#N/A,#N/A,FALSE,"INTRAN96";#N/A,#N/A,FALSE,"NAA9697";#N/A,#N/A,FALSE,"ECWEBB";#N/A,#N/A,FALSE,"MFT96";#N/A,#N/A,FALSE,"CTrecon"}</definedName>
    <definedName name="Option2_1_1_1_1" hidden="1">{#N/A,#N/A,FALSE,"TMCOMP96";#N/A,#N/A,FALSE,"MAT96";#N/A,#N/A,FALSE,"FANDA96";#N/A,#N/A,FALSE,"INTRAN96";#N/A,#N/A,FALSE,"NAA9697";#N/A,#N/A,FALSE,"ECWEBB";#N/A,#N/A,FALSE,"MFT96";#N/A,#N/A,FALSE,"CTrecon"}</definedName>
    <definedName name="Option2_1_1_1_1_1" hidden="1">{#N/A,#N/A,FALSE,"TMCOMP96";#N/A,#N/A,FALSE,"MAT96";#N/A,#N/A,FALSE,"FANDA96";#N/A,#N/A,FALSE,"INTRAN96";#N/A,#N/A,FALSE,"NAA9697";#N/A,#N/A,FALSE,"ECWEBB";#N/A,#N/A,FALSE,"MFT96";#N/A,#N/A,FALSE,"CTrecon"}</definedName>
    <definedName name="Option2_1_1_1_1_2" hidden="1">{#N/A,#N/A,FALSE,"TMCOMP96";#N/A,#N/A,FALSE,"MAT96";#N/A,#N/A,FALSE,"FANDA96";#N/A,#N/A,FALSE,"INTRAN96";#N/A,#N/A,FALSE,"NAA9697";#N/A,#N/A,FALSE,"ECWEBB";#N/A,#N/A,FALSE,"MFT96";#N/A,#N/A,FALSE,"CTrecon"}</definedName>
    <definedName name="Option2_1_1_1_2" hidden="1">{#N/A,#N/A,FALSE,"TMCOMP96";#N/A,#N/A,FALSE,"MAT96";#N/A,#N/A,FALSE,"FANDA96";#N/A,#N/A,FALSE,"INTRAN96";#N/A,#N/A,FALSE,"NAA9697";#N/A,#N/A,FALSE,"ECWEBB";#N/A,#N/A,FALSE,"MFT96";#N/A,#N/A,FALSE,"CTrecon"}</definedName>
    <definedName name="Option2_1_1_1_3" hidden="1">{#N/A,#N/A,FALSE,"TMCOMP96";#N/A,#N/A,FALSE,"MAT96";#N/A,#N/A,FALSE,"FANDA96";#N/A,#N/A,FALSE,"INTRAN96";#N/A,#N/A,FALSE,"NAA9697";#N/A,#N/A,FALSE,"ECWEBB";#N/A,#N/A,FALSE,"MFT96";#N/A,#N/A,FALSE,"CTrecon"}</definedName>
    <definedName name="Option2_1_1_1_4" hidden="1">{#N/A,#N/A,FALSE,"TMCOMP96";#N/A,#N/A,FALSE,"MAT96";#N/A,#N/A,FALSE,"FANDA96";#N/A,#N/A,FALSE,"INTRAN96";#N/A,#N/A,FALSE,"NAA9697";#N/A,#N/A,FALSE,"ECWEBB";#N/A,#N/A,FALSE,"MFT96";#N/A,#N/A,FALSE,"CTrecon"}</definedName>
    <definedName name="Option2_1_1_1_5" hidden="1">{#N/A,#N/A,FALSE,"TMCOMP96";#N/A,#N/A,FALSE,"MAT96";#N/A,#N/A,FALSE,"FANDA96";#N/A,#N/A,FALSE,"INTRAN96";#N/A,#N/A,FALSE,"NAA9697";#N/A,#N/A,FALSE,"ECWEBB";#N/A,#N/A,FALSE,"MFT96";#N/A,#N/A,FALSE,"CTrecon"}</definedName>
    <definedName name="Option2_1_1_2" hidden="1">{#N/A,#N/A,FALSE,"TMCOMP96";#N/A,#N/A,FALSE,"MAT96";#N/A,#N/A,FALSE,"FANDA96";#N/A,#N/A,FALSE,"INTRAN96";#N/A,#N/A,FALSE,"NAA9697";#N/A,#N/A,FALSE,"ECWEBB";#N/A,#N/A,FALSE,"MFT96";#N/A,#N/A,FALSE,"CTrecon"}</definedName>
    <definedName name="Option2_1_1_3" hidden="1">{#N/A,#N/A,FALSE,"TMCOMP96";#N/A,#N/A,FALSE,"MAT96";#N/A,#N/A,FALSE,"FANDA96";#N/A,#N/A,FALSE,"INTRAN96";#N/A,#N/A,FALSE,"NAA9697";#N/A,#N/A,FALSE,"ECWEBB";#N/A,#N/A,FALSE,"MFT96";#N/A,#N/A,FALSE,"CTrecon"}</definedName>
    <definedName name="Option2_1_1_4" hidden="1">{#N/A,#N/A,FALSE,"TMCOMP96";#N/A,#N/A,FALSE,"MAT96";#N/A,#N/A,FALSE,"FANDA96";#N/A,#N/A,FALSE,"INTRAN96";#N/A,#N/A,FALSE,"NAA9697";#N/A,#N/A,FALSE,"ECWEBB";#N/A,#N/A,FALSE,"MFT96";#N/A,#N/A,FALSE,"CTrecon"}</definedName>
    <definedName name="Option2_1_1_5" hidden="1">{#N/A,#N/A,FALSE,"TMCOMP96";#N/A,#N/A,FALSE,"MAT96";#N/A,#N/A,FALSE,"FANDA96";#N/A,#N/A,FALSE,"INTRAN96";#N/A,#N/A,FALSE,"NAA9697";#N/A,#N/A,FALSE,"ECWEBB";#N/A,#N/A,FALSE,"MFT96";#N/A,#N/A,FALSE,"CTrecon"}</definedName>
    <definedName name="Option2_1_2" hidden="1">{#N/A,#N/A,FALSE,"TMCOMP96";#N/A,#N/A,FALSE,"MAT96";#N/A,#N/A,FALSE,"FANDA96";#N/A,#N/A,FALSE,"INTRAN96";#N/A,#N/A,FALSE,"NAA9697";#N/A,#N/A,FALSE,"ECWEBB";#N/A,#N/A,FALSE,"MFT96";#N/A,#N/A,FALSE,"CTrecon"}</definedName>
    <definedName name="Option2_1_2_1" hidden="1">{#N/A,#N/A,FALSE,"TMCOMP96";#N/A,#N/A,FALSE,"MAT96";#N/A,#N/A,FALSE,"FANDA96";#N/A,#N/A,FALSE,"INTRAN96";#N/A,#N/A,FALSE,"NAA9697";#N/A,#N/A,FALSE,"ECWEBB";#N/A,#N/A,FALSE,"MFT96";#N/A,#N/A,FALSE,"CTrecon"}</definedName>
    <definedName name="Option2_1_2_1_1" hidden="1">{#N/A,#N/A,FALSE,"TMCOMP96";#N/A,#N/A,FALSE,"MAT96";#N/A,#N/A,FALSE,"FANDA96";#N/A,#N/A,FALSE,"INTRAN96";#N/A,#N/A,FALSE,"NAA9697";#N/A,#N/A,FALSE,"ECWEBB";#N/A,#N/A,FALSE,"MFT96";#N/A,#N/A,FALSE,"CTrecon"}</definedName>
    <definedName name="Option2_1_2_1_1_1" hidden="1">{#N/A,#N/A,FALSE,"TMCOMP96";#N/A,#N/A,FALSE,"MAT96";#N/A,#N/A,FALSE,"FANDA96";#N/A,#N/A,FALSE,"INTRAN96";#N/A,#N/A,FALSE,"NAA9697";#N/A,#N/A,FALSE,"ECWEBB";#N/A,#N/A,FALSE,"MFT96";#N/A,#N/A,FALSE,"CTrecon"}</definedName>
    <definedName name="Option2_1_2_1_1_2" hidden="1">{#N/A,#N/A,FALSE,"TMCOMP96";#N/A,#N/A,FALSE,"MAT96";#N/A,#N/A,FALSE,"FANDA96";#N/A,#N/A,FALSE,"INTRAN96";#N/A,#N/A,FALSE,"NAA9697";#N/A,#N/A,FALSE,"ECWEBB";#N/A,#N/A,FALSE,"MFT96";#N/A,#N/A,FALSE,"CTrecon"}</definedName>
    <definedName name="Option2_1_2_1_2" hidden="1">{#N/A,#N/A,FALSE,"TMCOMP96";#N/A,#N/A,FALSE,"MAT96";#N/A,#N/A,FALSE,"FANDA96";#N/A,#N/A,FALSE,"INTRAN96";#N/A,#N/A,FALSE,"NAA9697";#N/A,#N/A,FALSE,"ECWEBB";#N/A,#N/A,FALSE,"MFT96";#N/A,#N/A,FALSE,"CTrecon"}</definedName>
    <definedName name="Option2_1_2_1_3" hidden="1">{#N/A,#N/A,FALSE,"TMCOMP96";#N/A,#N/A,FALSE,"MAT96";#N/A,#N/A,FALSE,"FANDA96";#N/A,#N/A,FALSE,"INTRAN96";#N/A,#N/A,FALSE,"NAA9697";#N/A,#N/A,FALSE,"ECWEBB";#N/A,#N/A,FALSE,"MFT96";#N/A,#N/A,FALSE,"CTrecon"}</definedName>
    <definedName name="Option2_1_2_1_4" hidden="1">{#N/A,#N/A,FALSE,"TMCOMP96";#N/A,#N/A,FALSE,"MAT96";#N/A,#N/A,FALSE,"FANDA96";#N/A,#N/A,FALSE,"INTRAN96";#N/A,#N/A,FALSE,"NAA9697";#N/A,#N/A,FALSE,"ECWEBB";#N/A,#N/A,FALSE,"MFT96";#N/A,#N/A,FALSE,"CTrecon"}</definedName>
    <definedName name="Option2_1_2_1_5" hidden="1">{#N/A,#N/A,FALSE,"TMCOMP96";#N/A,#N/A,FALSE,"MAT96";#N/A,#N/A,FALSE,"FANDA96";#N/A,#N/A,FALSE,"INTRAN96";#N/A,#N/A,FALSE,"NAA9697";#N/A,#N/A,FALSE,"ECWEBB";#N/A,#N/A,FALSE,"MFT96";#N/A,#N/A,FALSE,"CTrecon"}</definedName>
    <definedName name="Option2_1_2_2" hidden="1">{#N/A,#N/A,FALSE,"TMCOMP96";#N/A,#N/A,FALSE,"MAT96";#N/A,#N/A,FALSE,"FANDA96";#N/A,#N/A,FALSE,"INTRAN96";#N/A,#N/A,FALSE,"NAA9697";#N/A,#N/A,FALSE,"ECWEBB";#N/A,#N/A,FALSE,"MFT96";#N/A,#N/A,FALSE,"CTrecon"}</definedName>
    <definedName name="Option2_1_2_3" hidden="1">{#N/A,#N/A,FALSE,"TMCOMP96";#N/A,#N/A,FALSE,"MAT96";#N/A,#N/A,FALSE,"FANDA96";#N/A,#N/A,FALSE,"INTRAN96";#N/A,#N/A,FALSE,"NAA9697";#N/A,#N/A,FALSE,"ECWEBB";#N/A,#N/A,FALSE,"MFT96";#N/A,#N/A,FALSE,"CTrecon"}</definedName>
    <definedName name="Option2_1_2_4" hidden="1">{#N/A,#N/A,FALSE,"TMCOMP96";#N/A,#N/A,FALSE,"MAT96";#N/A,#N/A,FALSE,"FANDA96";#N/A,#N/A,FALSE,"INTRAN96";#N/A,#N/A,FALSE,"NAA9697";#N/A,#N/A,FALSE,"ECWEBB";#N/A,#N/A,FALSE,"MFT96";#N/A,#N/A,FALSE,"CTrecon"}</definedName>
    <definedName name="Option2_1_2_5" hidden="1">{#N/A,#N/A,FALSE,"TMCOMP96";#N/A,#N/A,FALSE,"MAT96";#N/A,#N/A,FALSE,"FANDA96";#N/A,#N/A,FALSE,"INTRAN96";#N/A,#N/A,FALSE,"NAA9697";#N/A,#N/A,FALSE,"ECWEBB";#N/A,#N/A,FALSE,"MFT96";#N/A,#N/A,FALSE,"CTrecon"}</definedName>
    <definedName name="Option2_1_3" hidden="1">{#N/A,#N/A,FALSE,"TMCOMP96";#N/A,#N/A,FALSE,"MAT96";#N/A,#N/A,FALSE,"FANDA96";#N/A,#N/A,FALSE,"INTRAN96";#N/A,#N/A,FALSE,"NAA9697";#N/A,#N/A,FALSE,"ECWEBB";#N/A,#N/A,FALSE,"MFT96";#N/A,#N/A,FALSE,"CTrecon"}</definedName>
    <definedName name="Option2_1_3_1" hidden="1">{#N/A,#N/A,FALSE,"TMCOMP96";#N/A,#N/A,FALSE,"MAT96";#N/A,#N/A,FALSE,"FANDA96";#N/A,#N/A,FALSE,"INTRAN96";#N/A,#N/A,FALSE,"NAA9697";#N/A,#N/A,FALSE,"ECWEBB";#N/A,#N/A,FALSE,"MFT96";#N/A,#N/A,FALSE,"CTrecon"}</definedName>
    <definedName name="Option2_1_3_1_1" hidden="1">{#N/A,#N/A,FALSE,"TMCOMP96";#N/A,#N/A,FALSE,"MAT96";#N/A,#N/A,FALSE,"FANDA96";#N/A,#N/A,FALSE,"INTRAN96";#N/A,#N/A,FALSE,"NAA9697";#N/A,#N/A,FALSE,"ECWEBB";#N/A,#N/A,FALSE,"MFT96";#N/A,#N/A,FALSE,"CTrecon"}</definedName>
    <definedName name="Option2_1_3_1_1_1" hidden="1">{#N/A,#N/A,FALSE,"TMCOMP96";#N/A,#N/A,FALSE,"MAT96";#N/A,#N/A,FALSE,"FANDA96";#N/A,#N/A,FALSE,"INTRAN96";#N/A,#N/A,FALSE,"NAA9697";#N/A,#N/A,FALSE,"ECWEBB";#N/A,#N/A,FALSE,"MFT96";#N/A,#N/A,FALSE,"CTrecon"}</definedName>
    <definedName name="Option2_1_3_1_1_2" hidden="1">{#N/A,#N/A,FALSE,"TMCOMP96";#N/A,#N/A,FALSE,"MAT96";#N/A,#N/A,FALSE,"FANDA96";#N/A,#N/A,FALSE,"INTRAN96";#N/A,#N/A,FALSE,"NAA9697";#N/A,#N/A,FALSE,"ECWEBB";#N/A,#N/A,FALSE,"MFT96";#N/A,#N/A,FALSE,"CTrecon"}</definedName>
    <definedName name="Option2_1_3_1_2" hidden="1">{#N/A,#N/A,FALSE,"TMCOMP96";#N/A,#N/A,FALSE,"MAT96";#N/A,#N/A,FALSE,"FANDA96";#N/A,#N/A,FALSE,"INTRAN96";#N/A,#N/A,FALSE,"NAA9697";#N/A,#N/A,FALSE,"ECWEBB";#N/A,#N/A,FALSE,"MFT96";#N/A,#N/A,FALSE,"CTrecon"}</definedName>
    <definedName name="Option2_1_3_1_3" hidden="1">{#N/A,#N/A,FALSE,"TMCOMP96";#N/A,#N/A,FALSE,"MAT96";#N/A,#N/A,FALSE,"FANDA96";#N/A,#N/A,FALSE,"INTRAN96";#N/A,#N/A,FALSE,"NAA9697";#N/A,#N/A,FALSE,"ECWEBB";#N/A,#N/A,FALSE,"MFT96";#N/A,#N/A,FALSE,"CTrecon"}</definedName>
    <definedName name="Option2_1_3_1_4" hidden="1">{#N/A,#N/A,FALSE,"TMCOMP96";#N/A,#N/A,FALSE,"MAT96";#N/A,#N/A,FALSE,"FANDA96";#N/A,#N/A,FALSE,"INTRAN96";#N/A,#N/A,FALSE,"NAA9697";#N/A,#N/A,FALSE,"ECWEBB";#N/A,#N/A,FALSE,"MFT96";#N/A,#N/A,FALSE,"CTrecon"}</definedName>
    <definedName name="Option2_1_3_1_5" hidden="1">{#N/A,#N/A,FALSE,"TMCOMP96";#N/A,#N/A,FALSE,"MAT96";#N/A,#N/A,FALSE,"FANDA96";#N/A,#N/A,FALSE,"INTRAN96";#N/A,#N/A,FALSE,"NAA9697";#N/A,#N/A,FALSE,"ECWEBB";#N/A,#N/A,FALSE,"MFT96";#N/A,#N/A,FALSE,"CTrecon"}</definedName>
    <definedName name="Option2_1_3_2" hidden="1">{#N/A,#N/A,FALSE,"TMCOMP96";#N/A,#N/A,FALSE,"MAT96";#N/A,#N/A,FALSE,"FANDA96";#N/A,#N/A,FALSE,"INTRAN96";#N/A,#N/A,FALSE,"NAA9697";#N/A,#N/A,FALSE,"ECWEBB";#N/A,#N/A,FALSE,"MFT96";#N/A,#N/A,FALSE,"CTrecon"}</definedName>
    <definedName name="Option2_1_3_3" hidden="1">{#N/A,#N/A,FALSE,"TMCOMP96";#N/A,#N/A,FALSE,"MAT96";#N/A,#N/A,FALSE,"FANDA96";#N/A,#N/A,FALSE,"INTRAN96";#N/A,#N/A,FALSE,"NAA9697";#N/A,#N/A,FALSE,"ECWEBB";#N/A,#N/A,FALSE,"MFT96";#N/A,#N/A,FALSE,"CTrecon"}</definedName>
    <definedName name="Option2_1_3_4" hidden="1">{#N/A,#N/A,FALSE,"TMCOMP96";#N/A,#N/A,FALSE,"MAT96";#N/A,#N/A,FALSE,"FANDA96";#N/A,#N/A,FALSE,"INTRAN96";#N/A,#N/A,FALSE,"NAA9697";#N/A,#N/A,FALSE,"ECWEBB";#N/A,#N/A,FALSE,"MFT96";#N/A,#N/A,FALSE,"CTrecon"}</definedName>
    <definedName name="Option2_1_3_5" hidden="1">{#N/A,#N/A,FALSE,"TMCOMP96";#N/A,#N/A,FALSE,"MAT96";#N/A,#N/A,FALSE,"FANDA96";#N/A,#N/A,FALSE,"INTRAN96";#N/A,#N/A,FALSE,"NAA9697";#N/A,#N/A,FALSE,"ECWEBB";#N/A,#N/A,FALSE,"MFT96";#N/A,#N/A,FALSE,"CTrecon"}</definedName>
    <definedName name="Option2_1_4" hidden="1">{#N/A,#N/A,FALSE,"TMCOMP96";#N/A,#N/A,FALSE,"MAT96";#N/A,#N/A,FALSE,"FANDA96";#N/A,#N/A,FALSE,"INTRAN96";#N/A,#N/A,FALSE,"NAA9697";#N/A,#N/A,FALSE,"ECWEBB";#N/A,#N/A,FALSE,"MFT96";#N/A,#N/A,FALSE,"CTrecon"}</definedName>
    <definedName name="Option2_1_4_1" hidden="1">{#N/A,#N/A,FALSE,"TMCOMP96";#N/A,#N/A,FALSE,"MAT96";#N/A,#N/A,FALSE,"FANDA96";#N/A,#N/A,FALSE,"INTRAN96";#N/A,#N/A,FALSE,"NAA9697";#N/A,#N/A,FALSE,"ECWEBB";#N/A,#N/A,FALSE,"MFT96";#N/A,#N/A,FALSE,"CTrecon"}</definedName>
    <definedName name="Option2_1_4_1_1" hidden="1">{#N/A,#N/A,FALSE,"TMCOMP96";#N/A,#N/A,FALSE,"MAT96";#N/A,#N/A,FALSE,"FANDA96";#N/A,#N/A,FALSE,"INTRAN96";#N/A,#N/A,FALSE,"NAA9697";#N/A,#N/A,FALSE,"ECWEBB";#N/A,#N/A,FALSE,"MFT96";#N/A,#N/A,FALSE,"CTrecon"}</definedName>
    <definedName name="Option2_1_4_1_2" hidden="1">{#N/A,#N/A,FALSE,"TMCOMP96";#N/A,#N/A,FALSE,"MAT96";#N/A,#N/A,FALSE,"FANDA96";#N/A,#N/A,FALSE,"INTRAN96";#N/A,#N/A,FALSE,"NAA9697";#N/A,#N/A,FALSE,"ECWEBB";#N/A,#N/A,FALSE,"MFT96";#N/A,#N/A,FALSE,"CTrecon"}</definedName>
    <definedName name="Option2_1_4_1_3" hidden="1">{#N/A,#N/A,FALSE,"TMCOMP96";#N/A,#N/A,FALSE,"MAT96";#N/A,#N/A,FALSE,"FANDA96";#N/A,#N/A,FALSE,"INTRAN96";#N/A,#N/A,FALSE,"NAA9697";#N/A,#N/A,FALSE,"ECWEBB";#N/A,#N/A,FALSE,"MFT96";#N/A,#N/A,FALSE,"CTrecon"}</definedName>
    <definedName name="Option2_1_4_1_4" hidden="1">{#N/A,#N/A,FALSE,"TMCOMP96";#N/A,#N/A,FALSE,"MAT96";#N/A,#N/A,FALSE,"FANDA96";#N/A,#N/A,FALSE,"INTRAN96";#N/A,#N/A,FALSE,"NAA9697";#N/A,#N/A,FALSE,"ECWEBB";#N/A,#N/A,FALSE,"MFT96";#N/A,#N/A,FALSE,"CTrecon"}</definedName>
    <definedName name="Option2_1_4_1_5" hidden="1">{#N/A,#N/A,FALSE,"TMCOMP96";#N/A,#N/A,FALSE,"MAT96";#N/A,#N/A,FALSE,"FANDA96";#N/A,#N/A,FALSE,"INTRAN96";#N/A,#N/A,FALSE,"NAA9697";#N/A,#N/A,FALSE,"ECWEBB";#N/A,#N/A,FALSE,"MFT96";#N/A,#N/A,FALSE,"CTrecon"}</definedName>
    <definedName name="Option2_1_4_2" hidden="1">{#N/A,#N/A,FALSE,"TMCOMP96";#N/A,#N/A,FALSE,"MAT96";#N/A,#N/A,FALSE,"FANDA96";#N/A,#N/A,FALSE,"INTRAN96";#N/A,#N/A,FALSE,"NAA9697";#N/A,#N/A,FALSE,"ECWEBB";#N/A,#N/A,FALSE,"MFT96";#N/A,#N/A,FALSE,"CTrecon"}</definedName>
    <definedName name="Option2_1_4_3" hidden="1">{#N/A,#N/A,FALSE,"TMCOMP96";#N/A,#N/A,FALSE,"MAT96";#N/A,#N/A,FALSE,"FANDA96";#N/A,#N/A,FALSE,"INTRAN96";#N/A,#N/A,FALSE,"NAA9697";#N/A,#N/A,FALSE,"ECWEBB";#N/A,#N/A,FALSE,"MFT96";#N/A,#N/A,FALSE,"CTrecon"}</definedName>
    <definedName name="Option2_1_4_4" hidden="1">{#N/A,#N/A,FALSE,"TMCOMP96";#N/A,#N/A,FALSE,"MAT96";#N/A,#N/A,FALSE,"FANDA96";#N/A,#N/A,FALSE,"INTRAN96";#N/A,#N/A,FALSE,"NAA9697";#N/A,#N/A,FALSE,"ECWEBB";#N/A,#N/A,FALSE,"MFT96";#N/A,#N/A,FALSE,"CTrecon"}</definedName>
    <definedName name="Option2_1_4_5" hidden="1">{#N/A,#N/A,FALSE,"TMCOMP96";#N/A,#N/A,FALSE,"MAT96";#N/A,#N/A,FALSE,"FANDA96";#N/A,#N/A,FALSE,"INTRAN96";#N/A,#N/A,FALSE,"NAA9697";#N/A,#N/A,FALSE,"ECWEBB";#N/A,#N/A,FALSE,"MFT96";#N/A,#N/A,FALSE,"CTrecon"}</definedName>
    <definedName name="Option2_1_5" hidden="1">{#N/A,#N/A,FALSE,"TMCOMP96";#N/A,#N/A,FALSE,"MAT96";#N/A,#N/A,FALSE,"FANDA96";#N/A,#N/A,FALSE,"INTRAN96";#N/A,#N/A,FALSE,"NAA9697";#N/A,#N/A,FALSE,"ECWEBB";#N/A,#N/A,FALSE,"MFT96";#N/A,#N/A,FALSE,"CTrecon"}</definedName>
    <definedName name="Option2_1_5_1" hidden="1">{#N/A,#N/A,FALSE,"TMCOMP96";#N/A,#N/A,FALSE,"MAT96";#N/A,#N/A,FALSE,"FANDA96";#N/A,#N/A,FALSE,"INTRAN96";#N/A,#N/A,FALSE,"NAA9697";#N/A,#N/A,FALSE,"ECWEBB";#N/A,#N/A,FALSE,"MFT96";#N/A,#N/A,FALSE,"CTrecon"}</definedName>
    <definedName name="Option2_1_5_2" hidden="1">{#N/A,#N/A,FALSE,"TMCOMP96";#N/A,#N/A,FALSE,"MAT96";#N/A,#N/A,FALSE,"FANDA96";#N/A,#N/A,FALSE,"INTRAN96";#N/A,#N/A,FALSE,"NAA9697";#N/A,#N/A,FALSE,"ECWEBB";#N/A,#N/A,FALSE,"MFT96";#N/A,#N/A,FALSE,"CTrecon"}</definedName>
    <definedName name="Option2_1_5_3" hidden="1">{#N/A,#N/A,FALSE,"TMCOMP96";#N/A,#N/A,FALSE,"MAT96";#N/A,#N/A,FALSE,"FANDA96";#N/A,#N/A,FALSE,"INTRAN96";#N/A,#N/A,FALSE,"NAA9697";#N/A,#N/A,FALSE,"ECWEBB";#N/A,#N/A,FALSE,"MFT96";#N/A,#N/A,FALSE,"CTrecon"}</definedName>
    <definedName name="Option2_1_5_4" hidden="1">{#N/A,#N/A,FALSE,"TMCOMP96";#N/A,#N/A,FALSE,"MAT96";#N/A,#N/A,FALSE,"FANDA96";#N/A,#N/A,FALSE,"INTRAN96";#N/A,#N/A,FALSE,"NAA9697";#N/A,#N/A,FALSE,"ECWEBB";#N/A,#N/A,FALSE,"MFT96";#N/A,#N/A,FALSE,"CTrecon"}</definedName>
    <definedName name="Option2_1_5_5" hidden="1">{#N/A,#N/A,FALSE,"TMCOMP96";#N/A,#N/A,FALSE,"MAT96";#N/A,#N/A,FALSE,"FANDA96";#N/A,#N/A,FALSE,"INTRAN96";#N/A,#N/A,FALSE,"NAA9697";#N/A,#N/A,FALSE,"ECWEBB";#N/A,#N/A,FALSE,"MFT96";#N/A,#N/A,FALSE,"CTrecon"}</definedName>
    <definedName name="Option2_2_1_1" hidden="1">{#N/A,#N/A,FALSE,"TMCOMP96";#N/A,#N/A,FALSE,"MAT96";#N/A,#N/A,FALSE,"FANDA96";#N/A,#N/A,FALSE,"INTRAN96";#N/A,#N/A,FALSE,"NAA9697";#N/A,#N/A,FALSE,"ECWEBB";#N/A,#N/A,FALSE,"MFT96";#N/A,#N/A,FALSE,"CTrecon"}</definedName>
    <definedName name="Option2_2_1_1_1" hidden="1">{#N/A,#N/A,FALSE,"TMCOMP96";#N/A,#N/A,FALSE,"MAT96";#N/A,#N/A,FALSE,"FANDA96";#N/A,#N/A,FALSE,"INTRAN96";#N/A,#N/A,FALSE,"NAA9697";#N/A,#N/A,FALSE,"ECWEBB";#N/A,#N/A,FALSE,"MFT96";#N/A,#N/A,FALSE,"CTrecon"}</definedName>
    <definedName name="Option2_2_1_1_2" hidden="1">{#N/A,#N/A,FALSE,"TMCOMP96";#N/A,#N/A,FALSE,"MAT96";#N/A,#N/A,FALSE,"FANDA96";#N/A,#N/A,FALSE,"INTRAN96";#N/A,#N/A,FALSE,"NAA9697";#N/A,#N/A,FALSE,"ECWEBB";#N/A,#N/A,FALSE,"MFT96";#N/A,#N/A,FALSE,"CTrecon"}</definedName>
    <definedName name="Option2_2_1_2" hidden="1">{#N/A,#N/A,FALSE,"TMCOMP96";#N/A,#N/A,FALSE,"MAT96";#N/A,#N/A,FALSE,"FANDA96";#N/A,#N/A,FALSE,"INTRAN96";#N/A,#N/A,FALSE,"NAA9697";#N/A,#N/A,FALSE,"ECWEBB";#N/A,#N/A,FALSE,"MFT96";#N/A,#N/A,FALSE,"CTrecon"}</definedName>
    <definedName name="Option2_2_1_3" hidden="1">{#N/A,#N/A,FALSE,"TMCOMP96";#N/A,#N/A,FALSE,"MAT96";#N/A,#N/A,FALSE,"FANDA96";#N/A,#N/A,FALSE,"INTRAN96";#N/A,#N/A,FALSE,"NAA9697";#N/A,#N/A,FALSE,"ECWEBB";#N/A,#N/A,FALSE,"MFT96";#N/A,#N/A,FALSE,"CTrecon"}</definedName>
    <definedName name="Option2_2_1_4" hidden="1">{#N/A,#N/A,FALSE,"TMCOMP96";#N/A,#N/A,FALSE,"MAT96";#N/A,#N/A,FALSE,"FANDA96";#N/A,#N/A,FALSE,"INTRAN96";#N/A,#N/A,FALSE,"NAA9697";#N/A,#N/A,FALSE,"ECWEBB";#N/A,#N/A,FALSE,"MFT96";#N/A,#N/A,FALSE,"CTrecon"}</definedName>
    <definedName name="Option2_2_1_5" hidden="1">{#N/A,#N/A,FALSE,"TMCOMP96";#N/A,#N/A,FALSE,"MAT96";#N/A,#N/A,FALSE,"FANDA96";#N/A,#N/A,FALSE,"INTRAN96";#N/A,#N/A,FALSE,"NAA9697";#N/A,#N/A,FALSE,"ECWEBB";#N/A,#N/A,FALSE,"MFT96";#N/A,#N/A,FALSE,"CTrecon"}</definedName>
    <definedName name="Option2_2_2" hidden="1">{#N/A,#N/A,FALSE,"TMCOMP96";#N/A,#N/A,FALSE,"MAT96";#N/A,#N/A,FALSE,"FANDA96";#N/A,#N/A,FALSE,"INTRAN96";#N/A,#N/A,FALSE,"NAA9697";#N/A,#N/A,FALSE,"ECWEBB";#N/A,#N/A,FALSE,"MFT96";#N/A,#N/A,FALSE,"CTrecon"}</definedName>
    <definedName name="Option2_2_3" hidden="1">{#N/A,#N/A,FALSE,"TMCOMP96";#N/A,#N/A,FALSE,"MAT96";#N/A,#N/A,FALSE,"FANDA96";#N/A,#N/A,FALSE,"INTRAN96";#N/A,#N/A,FALSE,"NAA9697";#N/A,#N/A,FALSE,"ECWEBB";#N/A,#N/A,FALSE,"MFT96";#N/A,#N/A,FALSE,"CTrecon"}</definedName>
    <definedName name="Option2_2_4" hidden="1">{#N/A,#N/A,FALSE,"TMCOMP96";#N/A,#N/A,FALSE,"MAT96";#N/A,#N/A,FALSE,"FANDA96";#N/A,#N/A,FALSE,"INTRAN96";#N/A,#N/A,FALSE,"NAA9697";#N/A,#N/A,FALSE,"ECWEBB";#N/A,#N/A,FALSE,"MFT96";#N/A,#N/A,FALSE,"CTrecon"}</definedName>
    <definedName name="Option2_2_5" hidden="1">{#N/A,#N/A,FALSE,"TMCOMP96";#N/A,#N/A,FALSE,"MAT96";#N/A,#N/A,FALSE,"FANDA96";#N/A,#N/A,FALSE,"INTRAN96";#N/A,#N/A,FALSE,"NAA9697";#N/A,#N/A,FALSE,"ECWEBB";#N/A,#N/A,FALSE,"MFT96";#N/A,#N/A,FALSE,"CTrecon"}</definedName>
    <definedName name="Option2_3" hidden="1">{#N/A,#N/A,FALSE,"TMCOMP96";#N/A,#N/A,FALSE,"MAT96";#N/A,#N/A,FALSE,"FANDA96";#N/A,#N/A,FALSE,"INTRAN96";#N/A,#N/A,FALSE,"NAA9697";#N/A,#N/A,FALSE,"ECWEBB";#N/A,#N/A,FALSE,"MFT96";#N/A,#N/A,FALSE,"CTrecon"}</definedName>
    <definedName name="Option2_3_1" hidden="1">{#N/A,#N/A,FALSE,"TMCOMP96";#N/A,#N/A,FALSE,"MAT96";#N/A,#N/A,FALSE,"FANDA96";#N/A,#N/A,FALSE,"INTRAN96";#N/A,#N/A,FALSE,"NAA9697";#N/A,#N/A,FALSE,"ECWEBB";#N/A,#N/A,FALSE,"MFT96";#N/A,#N/A,FALSE,"CTrecon"}</definedName>
    <definedName name="Option2_3_1_1" hidden="1">{#N/A,#N/A,FALSE,"TMCOMP96";#N/A,#N/A,FALSE,"MAT96";#N/A,#N/A,FALSE,"FANDA96";#N/A,#N/A,FALSE,"INTRAN96";#N/A,#N/A,FALSE,"NAA9697";#N/A,#N/A,FALSE,"ECWEBB";#N/A,#N/A,FALSE,"MFT96";#N/A,#N/A,FALSE,"CTrecon"}</definedName>
    <definedName name="Option2_3_1_1_1" hidden="1">{#N/A,#N/A,FALSE,"TMCOMP96";#N/A,#N/A,FALSE,"MAT96";#N/A,#N/A,FALSE,"FANDA96";#N/A,#N/A,FALSE,"INTRAN96";#N/A,#N/A,FALSE,"NAA9697";#N/A,#N/A,FALSE,"ECWEBB";#N/A,#N/A,FALSE,"MFT96";#N/A,#N/A,FALSE,"CTrecon"}</definedName>
    <definedName name="Option2_3_1_1_2" hidden="1">{#N/A,#N/A,FALSE,"TMCOMP96";#N/A,#N/A,FALSE,"MAT96";#N/A,#N/A,FALSE,"FANDA96";#N/A,#N/A,FALSE,"INTRAN96";#N/A,#N/A,FALSE,"NAA9697";#N/A,#N/A,FALSE,"ECWEBB";#N/A,#N/A,FALSE,"MFT96";#N/A,#N/A,FALSE,"CTrecon"}</definedName>
    <definedName name="Option2_3_1_2" hidden="1">{#N/A,#N/A,FALSE,"TMCOMP96";#N/A,#N/A,FALSE,"MAT96";#N/A,#N/A,FALSE,"FANDA96";#N/A,#N/A,FALSE,"INTRAN96";#N/A,#N/A,FALSE,"NAA9697";#N/A,#N/A,FALSE,"ECWEBB";#N/A,#N/A,FALSE,"MFT96";#N/A,#N/A,FALSE,"CTrecon"}</definedName>
    <definedName name="Option2_3_1_3" hidden="1">{#N/A,#N/A,FALSE,"TMCOMP96";#N/A,#N/A,FALSE,"MAT96";#N/A,#N/A,FALSE,"FANDA96";#N/A,#N/A,FALSE,"INTRAN96";#N/A,#N/A,FALSE,"NAA9697";#N/A,#N/A,FALSE,"ECWEBB";#N/A,#N/A,FALSE,"MFT96";#N/A,#N/A,FALSE,"CTrecon"}</definedName>
    <definedName name="Option2_3_1_4" hidden="1">{#N/A,#N/A,FALSE,"TMCOMP96";#N/A,#N/A,FALSE,"MAT96";#N/A,#N/A,FALSE,"FANDA96";#N/A,#N/A,FALSE,"INTRAN96";#N/A,#N/A,FALSE,"NAA9697";#N/A,#N/A,FALSE,"ECWEBB";#N/A,#N/A,FALSE,"MFT96";#N/A,#N/A,FALSE,"CTrecon"}</definedName>
    <definedName name="Option2_3_1_5" hidden="1">{#N/A,#N/A,FALSE,"TMCOMP96";#N/A,#N/A,FALSE,"MAT96";#N/A,#N/A,FALSE,"FANDA96";#N/A,#N/A,FALSE,"INTRAN96";#N/A,#N/A,FALSE,"NAA9697";#N/A,#N/A,FALSE,"ECWEBB";#N/A,#N/A,FALSE,"MFT96";#N/A,#N/A,FALSE,"CTrecon"}</definedName>
    <definedName name="Option2_3_2" hidden="1">{#N/A,#N/A,FALSE,"TMCOMP96";#N/A,#N/A,FALSE,"MAT96";#N/A,#N/A,FALSE,"FANDA96";#N/A,#N/A,FALSE,"INTRAN96";#N/A,#N/A,FALSE,"NAA9697";#N/A,#N/A,FALSE,"ECWEBB";#N/A,#N/A,FALSE,"MFT96";#N/A,#N/A,FALSE,"CTrecon"}</definedName>
    <definedName name="Option2_3_3" hidden="1">{#N/A,#N/A,FALSE,"TMCOMP96";#N/A,#N/A,FALSE,"MAT96";#N/A,#N/A,FALSE,"FANDA96";#N/A,#N/A,FALSE,"INTRAN96";#N/A,#N/A,FALSE,"NAA9697";#N/A,#N/A,FALSE,"ECWEBB";#N/A,#N/A,FALSE,"MFT96";#N/A,#N/A,FALSE,"CTrecon"}</definedName>
    <definedName name="Option2_3_4" hidden="1">{#N/A,#N/A,FALSE,"TMCOMP96";#N/A,#N/A,FALSE,"MAT96";#N/A,#N/A,FALSE,"FANDA96";#N/A,#N/A,FALSE,"INTRAN96";#N/A,#N/A,FALSE,"NAA9697";#N/A,#N/A,FALSE,"ECWEBB";#N/A,#N/A,FALSE,"MFT96";#N/A,#N/A,FALSE,"CTrecon"}</definedName>
    <definedName name="Option2_3_5" hidden="1">{#N/A,#N/A,FALSE,"TMCOMP96";#N/A,#N/A,FALSE,"MAT96";#N/A,#N/A,FALSE,"FANDA96";#N/A,#N/A,FALSE,"INTRAN96";#N/A,#N/A,FALSE,"NAA9697";#N/A,#N/A,FALSE,"ECWEBB";#N/A,#N/A,FALSE,"MFT96";#N/A,#N/A,FALSE,"CTrecon"}</definedName>
    <definedName name="Option2_4" hidden="1">{#N/A,#N/A,FALSE,"TMCOMP96";#N/A,#N/A,FALSE,"MAT96";#N/A,#N/A,FALSE,"FANDA96";#N/A,#N/A,FALSE,"INTRAN96";#N/A,#N/A,FALSE,"NAA9697";#N/A,#N/A,FALSE,"ECWEBB";#N/A,#N/A,FALSE,"MFT96";#N/A,#N/A,FALSE,"CTrecon"}</definedName>
    <definedName name="Option2_4_1" hidden="1">{#N/A,#N/A,FALSE,"TMCOMP96";#N/A,#N/A,FALSE,"MAT96";#N/A,#N/A,FALSE,"FANDA96";#N/A,#N/A,FALSE,"INTRAN96";#N/A,#N/A,FALSE,"NAA9697";#N/A,#N/A,FALSE,"ECWEBB";#N/A,#N/A,FALSE,"MFT96";#N/A,#N/A,FALSE,"CTrecon"}</definedName>
    <definedName name="Option2_4_1_1" hidden="1">{#N/A,#N/A,FALSE,"TMCOMP96";#N/A,#N/A,FALSE,"MAT96";#N/A,#N/A,FALSE,"FANDA96";#N/A,#N/A,FALSE,"INTRAN96";#N/A,#N/A,FALSE,"NAA9697";#N/A,#N/A,FALSE,"ECWEBB";#N/A,#N/A,FALSE,"MFT96";#N/A,#N/A,FALSE,"CTrecon"}</definedName>
    <definedName name="Option2_4_1_1_1" hidden="1">{#N/A,#N/A,FALSE,"TMCOMP96";#N/A,#N/A,FALSE,"MAT96";#N/A,#N/A,FALSE,"FANDA96";#N/A,#N/A,FALSE,"INTRAN96";#N/A,#N/A,FALSE,"NAA9697";#N/A,#N/A,FALSE,"ECWEBB";#N/A,#N/A,FALSE,"MFT96";#N/A,#N/A,FALSE,"CTrecon"}</definedName>
    <definedName name="Option2_4_1_1_2" hidden="1">{#N/A,#N/A,FALSE,"TMCOMP96";#N/A,#N/A,FALSE,"MAT96";#N/A,#N/A,FALSE,"FANDA96";#N/A,#N/A,FALSE,"INTRAN96";#N/A,#N/A,FALSE,"NAA9697";#N/A,#N/A,FALSE,"ECWEBB";#N/A,#N/A,FALSE,"MFT96";#N/A,#N/A,FALSE,"CTrecon"}</definedName>
    <definedName name="Option2_4_1_2" hidden="1">{#N/A,#N/A,FALSE,"TMCOMP96";#N/A,#N/A,FALSE,"MAT96";#N/A,#N/A,FALSE,"FANDA96";#N/A,#N/A,FALSE,"INTRAN96";#N/A,#N/A,FALSE,"NAA9697";#N/A,#N/A,FALSE,"ECWEBB";#N/A,#N/A,FALSE,"MFT96";#N/A,#N/A,FALSE,"CTrecon"}</definedName>
    <definedName name="Option2_4_1_3" hidden="1">{#N/A,#N/A,FALSE,"TMCOMP96";#N/A,#N/A,FALSE,"MAT96";#N/A,#N/A,FALSE,"FANDA96";#N/A,#N/A,FALSE,"INTRAN96";#N/A,#N/A,FALSE,"NAA9697";#N/A,#N/A,FALSE,"ECWEBB";#N/A,#N/A,FALSE,"MFT96";#N/A,#N/A,FALSE,"CTrecon"}</definedName>
    <definedName name="Option2_4_1_4" hidden="1">{#N/A,#N/A,FALSE,"TMCOMP96";#N/A,#N/A,FALSE,"MAT96";#N/A,#N/A,FALSE,"FANDA96";#N/A,#N/A,FALSE,"INTRAN96";#N/A,#N/A,FALSE,"NAA9697";#N/A,#N/A,FALSE,"ECWEBB";#N/A,#N/A,FALSE,"MFT96";#N/A,#N/A,FALSE,"CTrecon"}</definedName>
    <definedName name="Option2_4_1_5" hidden="1">{#N/A,#N/A,FALSE,"TMCOMP96";#N/A,#N/A,FALSE,"MAT96";#N/A,#N/A,FALSE,"FANDA96";#N/A,#N/A,FALSE,"INTRAN96";#N/A,#N/A,FALSE,"NAA9697";#N/A,#N/A,FALSE,"ECWEBB";#N/A,#N/A,FALSE,"MFT96";#N/A,#N/A,FALSE,"CTrecon"}</definedName>
    <definedName name="Option2_4_2" hidden="1">{#N/A,#N/A,FALSE,"TMCOMP96";#N/A,#N/A,FALSE,"MAT96";#N/A,#N/A,FALSE,"FANDA96";#N/A,#N/A,FALSE,"INTRAN96";#N/A,#N/A,FALSE,"NAA9697";#N/A,#N/A,FALSE,"ECWEBB";#N/A,#N/A,FALSE,"MFT96";#N/A,#N/A,FALSE,"CTrecon"}</definedName>
    <definedName name="Option2_4_3" hidden="1">{#N/A,#N/A,FALSE,"TMCOMP96";#N/A,#N/A,FALSE,"MAT96";#N/A,#N/A,FALSE,"FANDA96";#N/A,#N/A,FALSE,"INTRAN96";#N/A,#N/A,FALSE,"NAA9697";#N/A,#N/A,FALSE,"ECWEBB";#N/A,#N/A,FALSE,"MFT96";#N/A,#N/A,FALSE,"CTrecon"}</definedName>
    <definedName name="Option2_4_4" hidden="1">{#N/A,#N/A,FALSE,"TMCOMP96";#N/A,#N/A,FALSE,"MAT96";#N/A,#N/A,FALSE,"FANDA96";#N/A,#N/A,FALSE,"INTRAN96";#N/A,#N/A,FALSE,"NAA9697";#N/A,#N/A,FALSE,"ECWEBB";#N/A,#N/A,FALSE,"MFT96";#N/A,#N/A,FALSE,"CTrecon"}</definedName>
    <definedName name="Option2_4_5" hidden="1">{#N/A,#N/A,FALSE,"TMCOMP96";#N/A,#N/A,FALSE,"MAT96";#N/A,#N/A,FALSE,"FANDA96";#N/A,#N/A,FALSE,"INTRAN96";#N/A,#N/A,FALSE,"NAA9697";#N/A,#N/A,FALSE,"ECWEBB";#N/A,#N/A,FALSE,"MFT96";#N/A,#N/A,FALSE,"CTrecon"}</definedName>
    <definedName name="Option2_5" hidden="1">{#N/A,#N/A,FALSE,"TMCOMP96";#N/A,#N/A,FALSE,"MAT96";#N/A,#N/A,FALSE,"FANDA96";#N/A,#N/A,FALSE,"INTRAN96";#N/A,#N/A,FALSE,"NAA9697";#N/A,#N/A,FALSE,"ECWEBB";#N/A,#N/A,FALSE,"MFT96";#N/A,#N/A,FALSE,"CTrecon"}</definedName>
    <definedName name="Option2_5_1" hidden="1">{#N/A,#N/A,FALSE,"TMCOMP96";#N/A,#N/A,FALSE,"MAT96";#N/A,#N/A,FALSE,"FANDA96";#N/A,#N/A,FALSE,"INTRAN96";#N/A,#N/A,FALSE,"NAA9697";#N/A,#N/A,FALSE,"ECWEBB";#N/A,#N/A,FALSE,"MFT96";#N/A,#N/A,FALSE,"CTrecon"}</definedName>
    <definedName name="Option2_5_1_1" hidden="1">{#N/A,#N/A,FALSE,"TMCOMP96";#N/A,#N/A,FALSE,"MAT96";#N/A,#N/A,FALSE,"FANDA96";#N/A,#N/A,FALSE,"INTRAN96";#N/A,#N/A,FALSE,"NAA9697";#N/A,#N/A,FALSE,"ECWEBB";#N/A,#N/A,FALSE,"MFT96";#N/A,#N/A,FALSE,"CTrecon"}</definedName>
    <definedName name="Option2_5_1_1_1" hidden="1">{#N/A,#N/A,FALSE,"TMCOMP96";#N/A,#N/A,FALSE,"MAT96";#N/A,#N/A,FALSE,"FANDA96";#N/A,#N/A,FALSE,"INTRAN96";#N/A,#N/A,FALSE,"NAA9697";#N/A,#N/A,FALSE,"ECWEBB";#N/A,#N/A,FALSE,"MFT96";#N/A,#N/A,FALSE,"CTrecon"}</definedName>
    <definedName name="Option2_5_1_1_2" hidden="1">{#N/A,#N/A,FALSE,"TMCOMP96";#N/A,#N/A,FALSE,"MAT96";#N/A,#N/A,FALSE,"FANDA96";#N/A,#N/A,FALSE,"INTRAN96";#N/A,#N/A,FALSE,"NAA9697";#N/A,#N/A,FALSE,"ECWEBB";#N/A,#N/A,FALSE,"MFT96";#N/A,#N/A,FALSE,"CTrecon"}</definedName>
    <definedName name="Option2_5_1_2" hidden="1">{#N/A,#N/A,FALSE,"TMCOMP96";#N/A,#N/A,FALSE,"MAT96";#N/A,#N/A,FALSE,"FANDA96";#N/A,#N/A,FALSE,"INTRAN96";#N/A,#N/A,FALSE,"NAA9697";#N/A,#N/A,FALSE,"ECWEBB";#N/A,#N/A,FALSE,"MFT96";#N/A,#N/A,FALSE,"CTrecon"}</definedName>
    <definedName name="Option2_5_1_3" hidden="1">{#N/A,#N/A,FALSE,"TMCOMP96";#N/A,#N/A,FALSE,"MAT96";#N/A,#N/A,FALSE,"FANDA96";#N/A,#N/A,FALSE,"INTRAN96";#N/A,#N/A,FALSE,"NAA9697";#N/A,#N/A,FALSE,"ECWEBB";#N/A,#N/A,FALSE,"MFT96";#N/A,#N/A,FALSE,"CTrecon"}</definedName>
    <definedName name="Option2_5_1_4" hidden="1">{#N/A,#N/A,FALSE,"TMCOMP96";#N/A,#N/A,FALSE,"MAT96";#N/A,#N/A,FALSE,"FANDA96";#N/A,#N/A,FALSE,"INTRAN96";#N/A,#N/A,FALSE,"NAA9697";#N/A,#N/A,FALSE,"ECWEBB";#N/A,#N/A,FALSE,"MFT96";#N/A,#N/A,FALSE,"CTrecon"}</definedName>
    <definedName name="Option2_5_1_5" hidden="1">{#N/A,#N/A,FALSE,"TMCOMP96";#N/A,#N/A,FALSE,"MAT96";#N/A,#N/A,FALSE,"FANDA96";#N/A,#N/A,FALSE,"INTRAN96";#N/A,#N/A,FALSE,"NAA9697";#N/A,#N/A,FALSE,"ECWEBB";#N/A,#N/A,FALSE,"MFT96";#N/A,#N/A,FALSE,"CTrecon"}</definedName>
    <definedName name="Option2_5_2" hidden="1">{#N/A,#N/A,FALSE,"TMCOMP96";#N/A,#N/A,FALSE,"MAT96";#N/A,#N/A,FALSE,"FANDA96";#N/A,#N/A,FALSE,"INTRAN96";#N/A,#N/A,FALSE,"NAA9697";#N/A,#N/A,FALSE,"ECWEBB";#N/A,#N/A,FALSE,"MFT96";#N/A,#N/A,FALSE,"CTrecon"}</definedName>
    <definedName name="Option2_5_3" hidden="1">{#N/A,#N/A,FALSE,"TMCOMP96";#N/A,#N/A,FALSE,"MAT96";#N/A,#N/A,FALSE,"FANDA96";#N/A,#N/A,FALSE,"INTRAN96";#N/A,#N/A,FALSE,"NAA9697";#N/A,#N/A,FALSE,"ECWEBB";#N/A,#N/A,FALSE,"MFT96";#N/A,#N/A,FALSE,"CTrecon"}</definedName>
    <definedName name="Option2_5_4" hidden="1">{#N/A,#N/A,FALSE,"TMCOMP96";#N/A,#N/A,FALSE,"MAT96";#N/A,#N/A,FALSE,"FANDA96";#N/A,#N/A,FALSE,"INTRAN96";#N/A,#N/A,FALSE,"NAA9697";#N/A,#N/A,FALSE,"ECWEBB";#N/A,#N/A,FALSE,"MFT96";#N/A,#N/A,FALSE,"CTrecon"}</definedName>
    <definedName name="Option2_5_5" hidden="1">{#N/A,#N/A,FALSE,"TMCOMP96";#N/A,#N/A,FALSE,"MAT96";#N/A,#N/A,FALSE,"FANDA96";#N/A,#N/A,FALSE,"INTRAN96";#N/A,#N/A,FALSE,"NAA9697";#N/A,#N/A,FALSE,"ECWEBB";#N/A,#N/A,FALSE,"MFT96";#N/A,#N/A,FALSE,"CTrecon"}</definedName>
    <definedName name="Pal_Workbook_GUID" hidden="1">"N7IQZZD5YBE28RGZHB5UQVKH"</definedName>
    <definedName name="Pal_Workbook_GUID_1" hidden="1">"N7IQZZD5YBE28RGZHB5UQVKH"</definedName>
    <definedName name="Pop" hidden="1">#REF!</definedName>
    <definedName name="Population" hidden="1">#REF!</definedName>
    <definedName name="pp" hidden="1">#REF!</definedName>
    <definedName name="Prodtest" hidden="1">#REF!</definedName>
    <definedName name="Profiles" hidden="1">#REF!</definedName>
    <definedName name="Projections" hidden="1">#REF!</definedName>
    <definedName name="Results" hidden="1">#REF!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IsInput" hidden="1">_xll.RiskCellHasTokens(262144+512+524288)</definedName>
    <definedName name="RiskIsOutput" hidden="1">_xll.RiskCellHasTokens(1024)</definedName>
    <definedName name="RiskIsStatistics" hidden="1">_xll.RiskCellHasTokens(4096+32768+65536)</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8</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FALSE</definedName>
    <definedName name="RiskUseMultipleCPUs" hidden="1">TRUE</definedName>
    <definedName name="sdf" hidden="1">{#N/A,#N/A,FALSE,"TMCOMP96";#N/A,#N/A,FALSE,"MAT96";#N/A,#N/A,FALSE,"FANDA96";#N/A,#N/A,FALSE,"INTRAN96";#N/A,#N/A,FALSE,"NAA9697";#N/A,#N/A,FALSE,"ECWEBB";#N/A,#N/A,FALSE,"MFT96";#N/A,#N/A,FALSE,"CTrecon"}</definedName>
    <definedName name="sdf_1" hidden="1">{#N/A,#N/A,FALSE,"TMCOMP96";#N/A,#N/A,FALSE,"MAT96";#N/A,#N/A,FALSE,"FANDA96";#N/A,#N/A,FALSE,"INTRAN96";#N/A,#N/A,FALSE,"NAA9697";#N/A,#N/A,FALSE,"ECWEBB";#N/A,#N/A,FALSE,"MFT96";#N/A,#N/A,FALSE,"CTrecon"}</definedName>
    <definedName name="sdf_1_1_1" hidden="1">{#N/A,#N/A,FALSE,"TMCOMP96";#N/A,#N/A,FALSE,"MAT96";#N/A,#N/A,FALSE,"FANDA96";#N/A,#N/A,FALSE,"INTRAN96";#N/A,#N/A,FALSE,"NAA9697";#N/A,#N/A,FALSE,"ECWEBB";#N/A,#N/A,FALSE,"MFT96";#N/A,#N/A,FALSE,"CTrecon"}</definedName>
    <definedName name="sdf_1_1_1_1" hidden="1">{#N/A,#N/A,FALSE,"TMCOMP96";#N/A,#N/A,FALSE,"MAT96";#N/A,#N/A,FALSE,"FANDA96";#N/A,#N/A,FALSE,"INTRAN96";#N/A,#N/A,FALSE,"NAA9697";#N/A,#N/A,FALSE,"ECWEBB";#N/A,#N/A,FALSE,"MFT96";#N/A,#N/A,FALSE,"CTrecon"}</definedName>
    <definedName name="sdf_1_1_1_1_1" hidden="1">{#N/A,#N/A,FALSE,"TMCOMP96";#N/A,#N/A,FALSE,"MAT96";#N/A,#N/A,FALSE,"FANDA96";#N/A,#N/A,FALSE,"INTRAN96";#N/A,#N/A,FALSE,"NAA9697";#N/A,#N/A,FALSE,"ECWEBB";#N/A,#N/A,FALSE,"MFT96";#N/A,#N/A,FALSE,"CTrecon"}</definedName>
    <definedName name="sdf_1_1_1_1_2" hidden="1">{#N/A,#N/A,FALSE,"TMCOMP96";#N/A,#N/A,FALSE,"MAT96";#N/A,#N/A,FALSE,"FANDA96";#N/A,#N/A,FALSE,"INTRAN96";#N/A,#N/A,FALSE,"NAA9697";#N/A,#N/A,FALSE,"ECWEBB";#N/A,#N/A,FALSE,"MFT96";#N/A,#N/A,FALSE,"CTrecon"}</definedName>
    <definedName name="sdf_1_1_1_2" hidden="1">{#N/A,#N/A,FALSE,"TMCOMP96";#N/A,#N/A,FALSE,"MAT96";#N/A,#N/A,FALSE,"FANDA96";#N/A,#N/A,FALSE,"INTRAN96";#N/A,#N/A,FALSE,"NAA9697";#N/A,#N/A,FALSE,"ECWEBB";#N/A,#N/A,FALSE,"MFT96";#N/A,#N/A,FALSE,"CTrecon"}</definedName>
    <definedName name="sdf_1_1_1_3" hidden="1">{#N/A,#N/A,FALSE,"TMCOMP96";#N/A,#N/A,FALSE,"MAT96";#N/A,#N/A,FALSE,"FANDA96";#N/A,#N/A,FALSE,"INTRAN96";#N/A,#N/A,FALSE,"NAA9697";#N/A,#N/A,FALSE,"ECWEBB";#N/A,#N/A,FALSE,"MFT96";#N/A,#N/A,FALSE,"CTrecon"}</definedName>
    <definedName name="sdf_1_1_1_4" hidden="1">{#N/A,#N/A,FALSE,"TMCOMP96";#N/A,#N/A,FALSE,"MAT96";#N/A,#N/A,FALSE,"FANDA96";#N/A,#N/A,FALSE,"INTRAN96";#N/A,#N/A,FALSE,"NAA9697";#N/A,#N/A,FALSE,"ECWEBB";#N/A,#N/A,FALSE,"MFT96";#N/A,#N/A,FALSE,"CTrecon"}</definedName>
    <definedName name="sdf_1_1_1_5" hidden="1">{#N/A,#N/A,FALSE,"TMCOMP96";#N/A,#N/A,FALSE,"MAT96";#N/A,#N/A,FALSE,"FANDA96";#N/A,#N/A,FALSE,"INTRAN96";#N/A,#N/A,FALSE,"NAA9697";#N/A,#N/A,FALSE,"ECWEBB";#N/A,#N/A,FALSE,"MFT96";#N/A,#N/A,FALSE,"CTrecon"}</definedName>
    <definedName name="sdf_1_1_2" hidden="1">{#N/A,#N/A,FALSE,"TMCOMP96";#N/A,#N/A,FALSE,"MAT96";#N/A,#N/A,FALSE,"FANDA96";#N/A,#N/A,FALSE,"INTRAN96";#N/A,#N/A,FALSE,"NAA9697";#N/A,#N/A,FALSE,"ECWEBB";#N/A,#N/A,FALSE,"MFT96";#N/A,#N/A,FALSE,"CTrecon"}</definedName>
    <definedName name="sdf_1_1_3" hidden="1">{#N/A,#N/A,FALSE,"TMCOMP96";#N/A,#N/A,FALSE,"MAT96";#N/A,#N/A,FALSE,"FANDA96";#N/A,#N/A,FALSE,"INTRAN96";#N/A,#N/A,FALSE,"NAA9697";#N/A,#N/A,FALSE,"ECWEBB";#N/A,#N/A,FALSE,"MFT96";#N/A,#N/A,FALSE,"CTrecon"}</definedName>
    <definedName name="sdf_1_1_4" hidden="1">{#N/A,#N/A,FALSE,"TMCOMP96";#N/A,#N/A,FALSE,"MAT96";#N/A,#N/A,FALSE,"FANDA96";#N/A,#N/A,FALSE,"INTRAN96";#N/A,#N/A,FALSE,"NAA9697";#N/A,#N/A,FALSE,"ECWEBB";#N/A,#N/A,FALSE,"MFT96";#N/A,#N/A,FALSE,"CTrecon"}</definedName>
    <definedName name="sdf_1_1_5" hidden="1">{#N/A,#N/A,FALSE,"TMCOMP96";#N/A,#N/A,FALSE,"MAT96";#N/A,#N/A,FALSE,"FANDA96";#N/A,#N/A,FALSE,"INTRAN96";#N/A,#N/A,FALSE,"NAA9697";#N/A,#N/A,FALSE,"ECWEBB";#N/A,#N/A,FALSE,"MFT96";#N/A,#N/A,FALSE,"CTrecon"}</definedName>
    <definedName name="sdf_1_2" hidden="1">{#N/A,#N/A,FALSE,"TMCOMP96";#N/A,#N/A,FALSE,"MAT96";#N/A,#N/A,FALSE,"FANDA96";#N/A,#N/A,FALSE,"INTRAN96";#N/A,#N/A,FALSE,"NAA9697";#N/A,#N/A,FALSE,"ECWEBB";#N/A,#N/A,FALSE,"MFT96";#N/A,#N/A,FALSE,"CTrecon"}</definedName>
    <definedName name="sdf_1_2_1" hidden="1">{#N/A,#N/A,FALSE,"TMCOMP96";#N/A,#N/A,FALSE,"MAT96";#N/A,#N/A,FALSE,"FANDA96";#N/A,#N/A,FALSE,"INTRAN96";#N/A,#N/A,FALSE,"NAA9697";#N/A,#N/A,FALSE,"ECWEBB";#N/A,#N/A,FALSE,"MFT96";#N/A,#N/A,FALSE,"CTrecon"}</definedName>
    <definedName name="sdf_1_2_1_1" hidden="1">{#N/A,#N/A,FALSE,"TMCOMP96";#N/A,#N/A,FALSE,"MAT96";#N/A,#N/A,FALSE,"FANDA96";#N/A,#N/A,FALSE,"INTRAN96";#N/A,#N/A,FALSE,"NAA9697";#N/A,#N/A,FALSE,"ECWEBB";#N/A,#N/A,FALSE,"MFT96";#N/A,#N/A,FALSE,"CTrecon"}</definedName>
    <definedName name="sdf_1_2_1_1_1" hidden="1">{#N/A,#N/A,FALSE,"TMCOMP96";#N/A,#N/A,FALSE,"MAT96";#N/A,#N/A,FALSE,"FANDA96";#N/A,#N/A,FALSE,"INTRAN96";#N/A,#N/A,FALSE,"NAA9697";#N/A,#N/A,FALSE,"ECWEBB";#N/A,#N/A,FALSE,"MFT96";#N/A,#N/A,FALSE,"CTrecon"}</definedName>
    <definedName name="sdf_1_2_1_1_2" hidden="1">{#N/A,#N/A,FALSE,"TMCOMP96";#N/A,#N/A,FALSE,"MAT96";#N/A,#N/A,FALSE,"FANDA96";#N/A,#N/A,FALSE,"INTRAN96";#N/A,#N/A,FALSE,"NAA9697";#N/A,#N/A,FALSE,"ECWEBB";#N/A,#N/A,FALSE,"MFT96";#N/A,#N/A,FALSE,"CTrecon"}</definedName>
    <definedName name="sdf_1_2_1_2" hidden="1">{#N/A,#N/A,FALSE,"TMCOMP96";#N/A,#N/A,FALSE,"MAT96";#N/A,#N/A,FALSE,"FANDA96";#N/A,#N/A,FALSE,"INTRAN96";#N/A,#N/A,FALSE,"NAA9697";#N/A,#N/A,FALSE,"ECWEBB";#N/A,#N/A,FALSE,"MFT96";#N/A,#N/A,FALSE,"CTrecon"}</definedName>
    <definedName name="sdf_1_2_1_3" hidden="1">{#N/A,#N/A,FALSE,"TMCOMP96";#N/A,#N/A,FALSE,"MAT96";#N/A,#N/A,FALSE,"FANDA96";#N/A,#N/A,FALSE,"INTRAN96";#N/A,#N/A,FALSE,"NAA9697";#N/A,#N/A,FALSE,"ECWEBB";#N/A,#N/A,FALSE,"MFT96";#N/A,#N/A,FALSE,"CTrecon"}</definedName>
    <definedName name="sdf_1_2_1_4" hidden="1">{#N/A,#N/A,FALSE,"TMCOMP96";#N/A,#N/A,FALSE,"MAT96";#N/A,#N/A,FALSE,"FANDA96";#N/A,#N/A,FALSE,"INTRAN96";#N/A,#N/A,FALSE,"NAA9697";#N/A,#N/A,FALSE,"ECWEBB";#N/A,#N/A,FALSE,"MFT96";#N/A,#N/A,FALSE,"CTrecon"}</definedName>
    <definedName name="sdf_1_2_1_5" hidden="1">{#N/A,#N/A,FALSE,"TMCOMP96";#N/A,#N/A,FALSE,"MAT96";#N/A,#N/A,FALSE,"FANDA96";#N/A,#N/A,FALSE,"INTRAN96";#N/A,#N/A,FALSE,"NAA9697";#N/A,#N/A,FALSE,"ECWEBB";#N/A,#N/A,FALSE,"MFT96";#N/A,#N/A,FALSE,"CTrecon"}</definedName>
    <definedName name="sdf_1_2_2" hidden="1">{#N/A,#N/A,FALSE,"TMCOMP96";#N/A,#N/A,FALSE,"MAT96";#N/A,#N/A,FALSE,"FANDA96";#N/A,#N/A,FALSE,"INTRAN96";#N/A,#N/A,FALSE,"NAA9697";#N/A,#N/A,FALSE,"ECWEBB";#N/A,#N/A,FALSE,"MFT96";#N/A,#N/A,FALSE,"CTrecon"}</definedName>
    <definedName name="sdf_1_2_3" hidden="1">{#N/A,#N/A,FALSE,"TMCOMP96";#N/A,#N/A,FALSE,"MAT96";#N/A,#N/A,FALSE,"FANDA96";#N/A,#N/A,FALSE,"INTRAN96";#N/A,#N/A,FALSE,"NAA9697";#N/A,#N/A,FALSE,"ECWEBB";#N/A,#N/A,FALSE,"MFT96";#N/A,#N/A,FALSE,"CTrecon"}</definedName>
    <definedName name="sdf_1_2_4" hidden="1">{#N/A,#N/A,FALSE,"TMCOMP96";#N/A,#N/A,FALSE,"MAT96";#N/A,#N/A,FALSE,"FANDA96";#N/A,#N/A,FALSE,"INTRAN96";#N/A,#N/A,FALSE,"NAA9697";#N/A,#N/A,FALSE,"ECWEBB";#N/A,#N/A,FALSE,"MFT96";#N/A,#N/A,FALSE,"CTrecon"}</definedName>
    <definedName name="sdf_1_2_5" hidden="1">{#N/A,#N/A,FALSE,"TMCOMP96";#N/A,#N/A,FALSE,"MAT96";#N/A,#N/A,FALSE,"FANDA96";#N/A,#N/A,FALSE,"INTRAN96";#N/A,#N/A,FALSE,"NAA9697";#N/A,#N/A,FALSE,"ECWEBB";#N/A,#N/A,FALSE,"MFT96";#N/A,#N/A,FALSE,"CTrecon"}</definedName>
    <definedName name="sdf_1_3" hidden="1">{#N/A,#N/A,FALSE,"TMCOMP96";#N/A,#N/A,FALSE,"MAT96";#N/A,#N/A,FALSE,"FANDA96";#N/A,#N/A,FALSE,"INTRAN96";#N/A,#N/A,FALSE,"NAA9697";#N/A,#N/A,FALSE,"ECWEBB";#N/A,#N/A,FALSE,"MFT96";#N/A,#N/A,FALSE,"CTrecon"}</definedName>
    <definedName name="sdf_1_3_1" hidden="1">{#N/A,#N/A,FALSE,"TMCOMP96";#N/A,#N/A,FALSE,"MAT96";#N/A,#N/A,FALSE,"FANDA96";#N/A,#N/A,FALSE,"INTRAN96";#N/A,#N/A,FALSE,"NAA9697";#N/A,#N/A,FALSE,"ECWEBB";#N/A,#N/A,FALSE,"MFT96";#N/A,#N/A,FALSE,"CTrecon"}</definedName>
    <definedName name="sdf_1_3_1_1" hidden="1">{#N/A,#N/A,FALSE,"TMCOMP96";#N/A,#N/A,FALSE,"MAT96";#N/A,#N/A,FALSE,"FANDA96";#N/A,#N/A,FALSE,"INTRAN96";#N/A,#N/A,FALSE,"NAA9697";#N/A,#N/A,FALSE,"ECWEBB";#N/A,#N/A,FALSE,"MFT96";#N/A,#N/A,FALSE,"CTrecon"}</definedName>
    <definedName name="sdf_1_3_1_1_1" hidden="1">{#N/A,#N/A,FALSE,"TMCOMP96";#N/A,#N/A,FALSE,"MAT96";#N/A,#N/A,FALSE,"FANDA96";#N/A,#N/A,FALSE,"INTRAN96";#N/A,#N/A,FALSE,"NAA9697";#N/A,#N/A,FALSE,"ECWEBB";#N/A,#N/A,FALSE,"MFT96";#N/A,#N/A,FALSE,"CTrecon"}</definedName>
    <definedName name="sdf_1_3_1_1_2" hidden="1">{#N/A,#N/A,FALSE,"TMCOMP96";#N/A,#N/A,FALSE,"MAT96";#N/A,#N/A,FALSE,"FANDA96";#N/A,#N/A,FALSE,"INTRAN96";#N/A,#N/A,FALSE,"NAA9697";#N/A,#N/A,FALSE,"ECWEBB";#N/A,#N/A,FALSE,"MFT96";#N/A,#N/A,FALSE,"CTrecon"}</definedName>
    <definedName name="sdf_1_3_1_2" hidden="1">{#N/A,#N/A,FALSE,"TMCOMP96";#N/A,#N/A,FALSE,"MAT96";#N/A,#N/A,FALSE,"FANDA96";#N/A,#N/A,FALSE,"INTRAN96";#N/A,#N/A,FALSE,"NAA9697";#N/A,#N/A,FALSE,"ECWEBB";#N/A,#N/A,FALSE,"MFT96";#N/A,#N/A,FALSE,"CTrecon"}</definedName>
    <definedName name="sdf_1_3_1_3" hidden="1">{#N/A,#N/A,FALSE,"TMCOMP96";#N/A,#N/A,FALSE,"MAT96";#N/A,#N/A,FALSE,"FANDA96";#N/A,#N/A,FALSE,"INTRAN96";#N/A,#N/A,FALSE,"NAA9697";#N/A,#N/A,FALSE,"ECWEBB";#N/A,#N/A,FALSE,"MFT96";#N/A,#N/A,FALSE,"CTrecon"}</definedName>
    <definedName name="sdf_1_3_1_4" hidden="1">{#N/A,#N/A,FALSE,"TMCOMP96";#N/A,#N/A,FALSE,"MAT96";#N/A,#N/A,FALSE,"FANDA96";#N/A,#N/A,FALSE,"INTRAN96";#N/A,#N/A,FALSE,"NAA9697";#N/A,#N/A,FALSE,"ECWEBB";#N/A,#N/A,FALSE,"MFT96";#N/A,#N/A,FALSE,"CTrecon"}</definedName>
    <definedName name="sdf_1_3_1_5" hidden="1">{#N/A,#N/A,FALSE,"TMCOMP96";#N/A,#N/A,FALSE,"MAT96";#N/A,#N/A,FALSE,"FANDA96";#N/A,#N/A,FALSE,"INTRAN96";#N/A,#N/A,FALSE,"NAA9697";#N/A,#N/A,FALSE,"ECWEBB";#N/A,#N/A,FALSE,"MFT96";#N/A,#N/A,FALSE,"CTrecon"}</definedName>
    <definedName name="sdf_1_3_2" hidden="1">{#N/A,#N/A,FALSE,"TMCOMP96";#N/A,#N/A,FALSE,"MAT96";#N/A,#N/A,FALSE,"FANDA96";#N/A,#N/A,FALSE,"INTRAN96";#N/A,#N/A,FALSE,"NAA9697";#N/A,#N/A,FALSE,"ECWEBB";#N/A,#N/A,FALSE,"MFT96";#N/A,#N/A,FALSE,"CTrecon"}</definedName>
    <definedName name="sdf_1_3_3" hidden="1">{#N/A,#N/A,FALSE,"TMCOMP96";#N/A,#N/A,FALSE,"MAT96";#N/A,#N/A,FALSE,"FANDA96";#N/A,#N/A,FALSE,"INTRAN96";#N/A,#N/A,FALSE,"NAA9697";#N/A,#N/A,FALSE,"ECWEBB";#N/A,#N/A,FALSE,"MFT96";#N/A,#N/A,FALSE,"CTrecon"}</definedName>
    <definedName name="sdf_1_3_4" hidden="1">{#N/A,#N/A,FALSE,"TMCOMP96";#N/A,#N/A,FALSE,"MAT96";#N/A,#N/A,FALSE,"FANDA96";#N/A,#N/A,FALSE,"INTRAN96";#N/A,#N/A,FALSE,"NAA9697";#N/A,#N/A,FALSE,"ECWEBB";#N/A,#N/A,FALSE,"MFT96";#N/A,#N/A,FALSE,"CTrecon"}</definedName>
    <definedName name="sdf_1_3_5" hidden="1">{#N/A,#N/A,FALSE,"TMCOMP96";#N/A,#N/A,FALSE,"MAT96";#N/A,#N/A,FALSE,"FANDA96";#N/A,#N/A,FALSE,"INTRAN96";#N/A,#N/A,FALSE,"NAA9697";#N/A,#N/A,FALSE,"ECWEBB";#N/A,#N/A,FALSE,"MFT96";#N/A,#N/A,FALSE,"CTrecon"}</definedName>
    <definedName name="sdf_1_4" hidden="1">{#N/A,#N/A,FALSE,"TMCOMP96";#N/A,#N/A,FALSE,"MAT96";#N/A,#N/A,FALSE,"FANDA96";#N/A,#N/A,FALSE,"INTRAN96";#N/A,#N/A,FALSE,"NAA9697";#N/A,#N/A,FALSE,"ECWEBB";#N/A,#N/A,FALSE,"MFT96";#N/A,#N/A,FALSE,"CTrecon"}</definedName>
    <definedName name="sdf_1_4_1" hidden="1">{#N/A,#N/A,FALSE,"TMCOMP96";#N/A,#N/A,FALSE,"MAT96";#N/A,#N/A,FALSE,"FANDA96";#N/A,#N/A,FALSE,"INTRAN96";#N/A,#N/A,FALSE,"NAA9697";#N/A,#N/A,FALSE,"ECWEBB";#N/A,#N/A,FALSE,"MFT96";#N/A,#N/A,FALSE,"CTrecon"}</definedName>
    <definedName name="sdf_1_4_1_1" hidden="1">{#N/A,#N/A,FALSE,"TMCOMP96";#N/A,#N/A,FALSE,"MAT96";#N/A,#N/A,FALSE,"FANDA96";#N/A,#N/A,FALSE,"INTRAN96";#N/A,#N/A,FALSE,"NAA9697";#N/A,#N/A,FALSE,"ECWEBB";#N/A,#N/A,FALSE,"MFT96";#N/A,#N/A,FALSE,"CTrecon"}</definedName>
    <definedName name="sdf_1_4_1_2" hidden="1">{#N/A,#N/A,FALSE,"TMCOMP96";#N/A,#N/A,FALSE,"MAT96";#N/A,#N/A,FALSE,"FANDA96";#N/A,#N/A,FALSE,"INTRAN96";#N/A,#N/A,FALSE,"NAA9697";#N/A,#N/A,FALSE,"ECWEBB";#N/A,#N/A,FALSE,"MFT96";#N/A,#N/A,FALSE,"CTrecon"}</definedName>
    <definedName name="sdf_1_4_1_3" hidden="1">{#N/A,#N/A,FALSE,"TMCOMP96";#N/A,#N/A,FALSE,"MAT96";#N/A,#N/A,FALSE,"FANDA96";#N/A,#N/A,FALSE,"INTRAN96";#N/A,#N/A,FALSE,"NAA9697";#N/A,#N/A,FALSE,"ECWEBB";#N/A,#N/A,FALSE,"MFT96";#N/A,#N/A,FALSE,"CTrecon"}</definedName>
    <definedName name="sdf_1_4_1_4" hidden="1">{#N/A,#N/A,FALSE,"TMCOMP96";#N/A,#N/A,FALSE,"MAT96";#N/A,#N/A,FALSE,"FANDA96";#N/A,#N/A,FALSE,"INTRAN96";#N/A,#N/A,FALSE,"NAA9697";#N/A,#N/A,FALSE,"ECWEBB";#N/A,#N/A,FALSE,"MFT96";#N/A,#N/A,FALSE,"CTrecon"}</definedName>
    <definedName name="sdf_1_4_1_5" hidden="1">{#N/A,#N/A,FALSE,"TMCOMP96";#N/A,#N/A,FALSE,"MAT96";#N/A,#N/A,FALSE,"FANDA96";#N/A,#N/A,FALSE,"INTRAN96";#N/A,#N/A,FALSE,"NAA9697";#N/A,#N/A,FALSE,"ECWEBB";#N/A,#N/A,FALSE,"MFT96";#N/A,#N/A,FALSE,"CTrecon"}</definedName>
    <definedName name="sdf_1_4_2" hidden="1">{#N/A,#N/A,FALSE,"TMCOMP96";#N/A,#N/A,FALSE,"MAT96";#N/A,#N/A,FALSE,"FANDA96";#N/A,#N/A,FALSE,"INTRAN96";#N/A,#N/A,FALSE,"NAA9697";#N/A,#N/A,FALSE,"ECWEBB";#N/A,#N/A,FALSE,"MFT96";#N/A,#N/A,FALSE,"CTrecon"}</definedName>
    <definedName name="sdf_1_4_3" hidden="1">{#N/A,#N/A,FALSE,"TMCOMP96";#N/A,#N/A,FALSE,"MAT96";#N/A,#N/A,FALSE,"FANDA96";#N/A,#N/A,FALSE,"INTRAN96";#N/A,#N/A,FALSE,"NAA9697";#N/A,#N/A,FALSE,"ECWEBB";#N/A,#N/A,FALSE,"MFT96";#N/A,#N/A,FALSE,"CTrecon"}</definedName>
    <definedName name="sdf_1_4_4" hidden="1">{#N/A,#N/A,FALSE,"TMCOMP96";#N/A,#N/A,FALSE,"MAT96";#N/A,#N/A,FALSE,"FANDA96";#N/A,#N/A,FALSE,"INTRAN96";#N/A,#N/A,FALSE,"NAA9697";#N/A,#N/A,FALSE,"ECWEBB";#N/A,#N/A,FALSE,"MFT96";#N/A,#N/A,FALSE,"CTrecon"}</definedName>
    <definedName name="sdf_1_4_5" hidden="1">{#N/A,#N/A,FALSE,"TMCOMP96";#N/A,#N/A,FALSE,"MAT96";#N/A,#N/A,FALSE,"FANDA96";#N/A,#N/A,FALSE,"INTRAN96";#N/A,#N/A,FALSE,"NAA9697";#N/A,#N/A,FALSE,"ECWEBB";#N/A,#N/A,FALSE,"MFT96";#N/A,#N/A,FALSE,"CTrecon"}</definedName>
    <definedName name="sdf_1_5" hidden="1">{#N/A,#N/A,FALSE,"TMCOMP96";#N/A,#N/A,FALSE,"MAT96";#N/A,#N/A,FALSE,"FANDA96";#N/A,#N/A,FALSE,"INTRAN96";#N/A,#N/A,FALSE,"NAA9697";#N/A,#N/A,FALSE,"ECWEBB";#N/A,#N/A,FALSE,"MFT96";#N/A,#N/A,FALSE,"CTrecon"}</definedName>
    <definedName name="sdf_1_5_1" hidden="1">{#N/A,#N/A,FALSE,"TMCOMP96";#N/A,#N/A,FALSE,"MAT96";#N/A,#N/A,FALSE,"FANDA96";#N/A,#N/A,FALSE,"INTRAN96";#N/A,#N/A,FALSE,"NAA9697";#N/A,#N/A,FALSE,"ECWEBB";#N/A,#N/A,FALSE,"MFT96";#N/A,#N/A,FALSE,"CTrecon"}</definedName>
    <definedName name="sdf_1_5_2" hidden="1">{#N/A,#N/A,FALSE,"TMCOMP96";#N/A,#N/A,FALSE,"MAT96";#N/A,#N/A,FALSE,"FANDA96";#N/A,#N/A,FALSE,"INTRAN96";#N/A,#N/A,FALSE,"NAA9697";#N/A,#N/A,FALSE,"ECWEBB";#N/A,#N/A,FALSE,"MFT96";#N/A,#N/A,FALSE,"CTrecon"}</definedName>
    <definedName name="sdf_1_5_3" hidden="1">{#N/A,#N/A,FALSE,"TMCOMP96";#N/A,#N/A,FALSE,"MAT96";#N/A,#N/A,FALSE,"FANDA96";#N/A,#N/A,FALSE,"INTRAN96";#N/A,#N/A,FALSE,"NAA9697";#N/A,#N/A,FALSE,"ECWEBB";#N/A,#N/A,FALSE,"MFT96";#N/A,#N/A,FALSE,"CTrecon"}</definedName>
    <definedName name="sdf_1_5_4" hidden="1">{#N/A,#N/A,FALSE,"TMCOMP96";#N/A,#N/A,FALSE,"MAT96";#N/A,#N/A,FALSE,"FANDA96";#N/A,#N/A,FALSE,"INTRAN96";#N/A,#N/A,FALSE,"NAA9697";#N/A,#N/A,FALSE,"ECWEBB";#N/A,#N/A,FALSE,"MFT96";#N/A,#N/A,FALSE,"CTrecon"}</definedName>
    <definedName name="sdf_1_5_5" hidden="1">{#N/A,#N/A,FALSE,"TMCOMP96";#N/A,#N/A,FALSE,"MAT96";#N/A,#N/A,FALSE,"FANDA96";#N/A,#N/A,FALSE,"INTRAN96";#N/A,#N/A,FALSE,"NAA9697";#N/A,#N/A,FALSE,"ECWEBB";#N/A,#N/A,FALSE,"MFT96";#N/A,#N/A,FALSE,"CTrecon"}</definedName>
    <definedName name="sdf_2_1_1" hidden="1">{#N/A,#N/A,FALSE,"TMCOMP96";#N/A,#N/A,FALSE,"MAT96";#N/A,#N/A,FALSE,"FANDA96";#N/A,#N/A,FALSE,"INTRAN96";#N/A,#N/A,FALSE,"NAA9697";#N/A,#N/A,FALSE,"ECWEBB";#N/A,#N/A,FALSE,"MFT96";#N/A,#N/A,FALSE,"CTrecon"}</definedName>
    <definedName name="sdf_2_1_1_1" hidden="1">{#N/A,#N/A,FALSE,"TMCOMP96";#N/A,#N/A,FALSE,"MAT96";#N/A,#N/A,FALSE,"FANDA96";#N/A,#N/A,FALSE,"INTRAN96";#N/A,#N/A,FALSE,"NAA9697";#N/A,#N/A,FALSE,"ECWEBB";#N/A,#N/A,FALSE,"MFT96";#N/A,#N/A,FALSE,"CTrecon"}</definedName>
    <definedName name="sdf_2_1_1_2" hidden="1">{#N/A,#N/A,FALSE,"TMCOMP96";#N/A,#N/A,FALSE,"MAT96";#N/A,#N/A,FALSE,"FANDA96";#N/A,#N/A,FALSE,"INTRAN96";#N/A,#N/A,FALSE,"NAA9697";#N/A,#N/A,FALSE,"ECWEBB";#N/A,#N/A,FALSE,"MFT96";#N/A,#N/A,FALSE,"CTrecon"}</definedName>
    <definedName name="sdf_2_1_2" hidden="1">{#N/A,#N/A,FALSE,"TMCOMP96";#N/A,#N/A,FALSE,"MAT96";#N/A,#N/A,FALSE,"FANDA96";#N/A,#N/A,FALSE,"INTRAN96";#N/A,#N/A,FALSE,"NAA9697";#N/A,#N/A,FALSE,"ECWEBB";#N/A,#N/A,FALSE,"MFT96";#N/A,#N/A,FALSE,"CTrecon"}</definedName>
    <definedName name="sdf_2_1_3" hidden="1">{#N/A,#N/A,FALSE,"TMCOMP96";#N/A,#N/A,FALSE,"MAT96";#N/A,#N/A,FALSE,"FANDA96";#N/A,#N/A,FALSE,"INTRAN96";#N/A,#N/A,FALSE,"NAA9697";#N/A,#N/A,FALSE,"ECWEBB";#N/A,#N/A,FALSE,"MFT96";#N/A,#N/A,FALSE,"CTrecon"}</definedName>
    <definedName name="sdf_2_1_4" hidden="1">{#N/A,#N/A,FALSE,"TMCOMP96";#N/A,#N/A,FALSE,"MAT96";#N/A,#N/A,FALSE,"FANDA96";#N/A,#N/A,FALSE,"INTRAN96";#N/A,#N/A,FALSE,"NAA9697";#N/A,#N/A,FALSE,"ECWEBB";#N/A,#N/A,FALSE,"MFT96";#N/A,#N/A,FALSE,"CTrecon"}</definedName>
    <definedName name="sdf_2_1_5" hidden="1">{#N/A,#N/A,FALSE,"TMCOMP96";#N/A,#N/A,FALSE,"MAT96";#N/A,#N/A,FALSE,"FANDA96";#N/A,#N/A,FALSE,"INTRAN96";#N/A,#N/A,FALSE,"NAA9697";#N/A,#N/A,FALSE,"ECWEBB";#N/A,#N/A,FALSE,"MFT96";#N/A,#N/A,FALSE,"CTrecon"}</definedName>
    <definedName name="sdf_2_2" hidden="1">{#N/A,#N/A,FALSE,"TMCOMP96";#N/A,#N/A,FALSE,"MAT96";#N/A,#N/A,FALSE,"FANDA96";#N/A,#N/A,FALSE,"INTRAN96";#N/A,#N/A,FALSE,"NAA9697";#N/A,#N/A,FALSE,"ECWEBB";#N/A,#N/A,FALSE,"MFT96";#N/A,#N/A,FALSE,"CTrecon"}</definedName>
    <definedName name="sdf_2_3" hidden="1">{#N/A,#N/A,FALSE,"TMCOMP96";#N/A,#N/A,FALSE,"MAT96";#N/A,#N/A,FALSE,"FANDA96";#N/A,#N/A,FALSE,"INTRAN96";#N/A,#N/A,FALSE,"NAA9697";#N/A,#N/A,FALSE,"ECWEBB";#N/A,#N/A,FALSE,"MFT96";#N/A,#N/A,FALSE,"CTrecon"}</definedName>
    <definedName name="sdf_2_4" hidden="1">{#N/A,#N/A,FALSE,"TMCOMP96";#N/A,#N/A,FALSE,"MAT96";#N/A,#N/A,FALSE,"FANDA96";#N/A,#N/A,FALSE,"INTRAN96";#N/A,#N/A,FALSE,"NAA9697";#N/A,#N/A,FALSE,"ECWEBB";#N/A,#N/A,FALSE,"MFT96";#N/A,#N/A,FALSE,"CTrecon"}</definedName>
    <definedName name="sdf_2_5" hidden="1">{#N/A,#N/A,FALSE,"TMCOMP96";#N/A,#N/A,FALSE,"MAT96";#N/A,#N/A,FALSE,"FANDA96";#N/A,#N/A,FALSE,"INTRAN96";#N/A,#N/A,FALSE,"NAA9697";#N/A,#N/A,FALSE,"ECWEBB";#N/A,#N/A,FALSE,"MFT96";#N/A,#N/A,FALSE,"CTrecon"}</definedName>
    <definedName name="sdf_3" hidden="1">{#N/A,#N/A,FALSE,"TMCOMP96";#N/A,#N/A,FALSE,"MAT96";#N/A,#N/A,FALSE,"FANDA96";#N/A,#N/A,FALSE,"INTRAN96";#N/A,#N/A,FALSE,"NAA9697";#N/A,#N/A,FALSE,"ECWEBB";#N/A,#N/A,FALSE,"MFT96";#N/A,#N/A,FALSE,"CTrecon"}</definedName>
    <definedName name="sdf_3_1" hidden="1">{#N/A,#N/A,FALSE,"TMCOMP96";#N/A,#N/A,FALSE,"MAT96";#N/A,#N/A,FALSE,"FANDA96";#N/A,#N/A,FALSE,"INTRAN96";#N/A,#N/A,FALSE,"NAA9697";#N/A,#N/A,FALSE,"ECWEBB";#N/A,#N/A,FALSE,"MFT96";#N/A,#N/A,FALSE,"CTrecon"}</definedName>
    <definedName name="sdf_3_1_1" hidden="1">{#N/A,#N/A,FALSE,"TMCOMP96";#N/A,#N/A,FALSE,"MAT96";#N/A,#N/A,FALSE,"FANDA96";#N/A,#N/A,FALSE,"INTRAN96";#N/A,#N/A,FALSE,"NAA9697";#N/A,#N/A,FALSE,"ECWEBB";#N/A,#N/A,FALSE,"MFT96";#N/A,#N/A,FALSE,"CTrecon"}</definedName>
    <definedName name="sdf_3_1_1_1" hidden="1">{#N/A,#N/A,FALSE,"TMCOMP96";#N/A,#N/A,FALSE,"MAT96";#N/A,#N/A,FALSE,"FANDA96";#N/A,#N/A,FALSE,"INTRAN96";#N/A,#N/A,FALSE,"NAA9697";#N/A,#N/A,FALSE,"ECWEBB";#N/A,#N/A,FALSE,"MFT96";#N/A,#N/A,FALSE,"CTrecon"}</definedName>
    <definedName name="sdf_3_1_1_2" hidden="1">{#N/A,#N/A,FALSE,"TMCOMP96";#N/A,#N/A,FALSE,"MAT96";#N/A,#N/A,FALSE,"FANDA96";#N/A,#N/A,FALSE,"INTRAN96";#N/A,#N/A,FALSE,"NAA9697";#N/A,#N/A,FALSE,"ECWEBB";#N/A,#N/A,FALSE,"MFT96";#N/A,#N/A,FALSE,"CTrecon"}</definedName>
    <definedName name="sdf_3_1_2" hidden="1">{#N/A,#N/A,FALSE,"TMCOMP96";#N/A,#N/A,FALSE,"MAT96";#N/A,#N/A,FALSE,"FANDA96";#N/A,#N/A,FALSE,"INTRAN96";#N/A,#N/A,FALSE,"NAA9697";#N/A,#N/A,FALSE,"ECWEBB";#N/A,#N/A,FALSE,"MFT96";#N/A,#N/A,FALSE,"CTrecon"}</definedName>
    <definedName name="sdf_3_1_3" hidden="1">{#N/A,#N/A,FALSE,"TMCOMP96";#N/A,#N/A,FALSE,"MAT96";#N/A,#N/A,FALSE,"FANDA96";#N/A,#N/A,FALSE,"INTRAN96";#N/A,#N/A,FALSE,"NAA9697";#N/A,#N/A,FALSE,"ECWEBB";#N/A,#N/A,FALSE,"MFT96";#N/A,#N/A,FALSE,"CTrecon"}</definedName>
    <definedName name="sdf_3_1_4" hidden="1">{#N/A,#N/A,FALSE,"TMCOMP96";#N/A,#N/A,FALSE,"MAT96";#N/A,#N/A,FALSE,"FANDA96";#N/A,#N/A,FALSE,"INTRAN96";#N/A,#N/A,FALSE,"NAA9697";#N/A,#N/A,FALSE,"ECWEBB";#N/A,#N/A,FALSE,"MFT96";#N/A,#N/A,FALSE,"CTrecon"}</definedName>
    <definedName name="sdf_3_1_5" hidden="1">{#N/A,#N/A,FALSE,"TMCOMP96";#N/A,#N/A,FALSE,"MAT96";#N/A,#N/A,FALSE,"FANDA96";#N/A,#N/A,FALSE,"INTRAN96";#N/A,#N/A,FALSE,"NAA9697";#N/A,#N/A,FALSE,"ECWEBB";#N/A,#N/A,FALSE,"MFT96";#N/A,#N/A,FALSE,"CTrecon"}</definedName>
    <definedName name="sdf_3_2" hidden="1">{#N/A,#N/A,FALSE,"TMCOMP96";#N/A,#N/A,FALSE,"MAT96";#N/A,#N/A,FALSE,"FANDA96";#N/A,#N/A,FALSE,"INTRAN96";#N/A,#N/A,FALSE,"NAA9697";#N/A,#N/A,FALSE,"ECWEBB";#N/A,#N/A,FALSE,"MFT96";#N/A,#N/A,FALSE,"CTrecon"}</definedName>
    <definedName name="sdf_3_3" hidden="1">{#N/A,#N/A,FALSE,"TMCOMP96";#N/A,#N/A,FALSE,"MAT96";#N/A,#N/A,FALSE,"FANDA96";#N/A,#N/A,FALSE,"INTRAN96";#N/A,#N/A,FALSE,"NAA9697";#N/A,#N/A,FALSE,"ECWEBB";#N/A,#N/A,FALSE,"MFT96";#N/A,#N/A,FALSE,"CTrecon"}</definedName>
    <definedName name="sdf_3_4" hidden="1">{#N/A,#N/A,FALSE,"TMCOMP96";#N/A,#N/A,FALSE,"MAT96";#N/A,#N/A,FALSE,"FANDA96";#N/A,#N/A,FALSE,"INTRAN96";#N/A,#N/A,FALSE,"NAA9697";#N/A,#N/A,FALSE,"ECWEBB";#N/A,#N/A,FALSE,"MFT96";#N/A,#N/A,FALSE,"CTrecon"}</definedName>
    <definedName name="sdf_3_5" hidden="1">{#N/A,#N/A,FALSE,"TMCOMP96";#N/A,#N/A,FALSE,"MAT96";#N/A,#N/A,FALSE,"FANDA96";#N/A,#N/A,FALSE,"INTRAN96";#N/A,#N/A,FALSE,"NAA9697";#N/A,#N/A,FALSE,"ECWEBB";#N/A,#N/A,FALSE,"MFT96";#N/A,#N/A,FALSE,"CTrecon"}</definedName>
    <definedName name="sdf_4" hidden="1">{#N/A,#N/A,FALSE,"TMCOMP96";#N/A,#N/A,FALSE,"MAT96";#N/A,#N/A,FALSE,"FANDA96";#N/A,#N/A,FALSE,"INTRAN96";#N/A,#N/A,FALSE,"NAA9697";#N/A,#N/A,FALSE,"ECWEBB";#N/A,#N/A,FALSE,"MFT96";#N/A,#N/A,FALSE,"CTrecon"}</definedName>
    <definedName name="sdf_4_1" hidden="1">{#N/A,#N/A,FALSE,"TMCOMP96";#N/A,#N/A,FALSE,"MAT96";#N/A,#N/A,FALSE,"FANDA96";#N/A,#N/A,FALSE,"INTRAN96";#N/A,#N/A,FALSE,"NAA9697";#N/A,#N/A,FALSE,"ECWEBB";#N/A,#N/A,FALSE,"MFT96";#N/A,#N/A,FALSE,"CTrecon"}</definedName>
    <definedName name="sdf_4_1_1" hidden="1">{#N/A,#N/A,FALSE,"TMCOMP96";#N/A,#N/A,FALSE,"MAT96";#N/A,#N/A,FALSE,"FANDA96";#N/A,#N/A,FALSE,"INTRAN96";#N/A,#N/A,FALSE,"NAA9697";#N/A,#N/A,FALSE,"ECWEBB";#N/A,#N/A,FALSE,"MFT96";#N/A,#N/A,FALSE,"CTrecon"}</definedName>
    <definedName name="sdf_4_1_1_1" hidden="1">{#N/A,#N/A,FALSE,"TMCOMP96";#N/A,#N/A,FALSE,"MAT96";#N/A,#N/A,FALSE,"FANDA96";#N/A,#N/A,FALSE,"INTRAN96";#N/A,#N/A,FALSE,"NAA9697";#N/A,#N/A,FALSE,"ECWEBB";#N/A,#N/A,FALSE,"MFT96";#N/A,#N/A,FALSE,"CTrecon"}</definedName>
    <definedName name="sdf_4_1_1_2" hidden="1">{#N/A,#N/A,FALSE,"TMCOMP96";#N/A,#N/A,FALSE,"MAT96";#N/A,#N/A,FALSE,"FANDA96";#N/A,#N/A,FALSE,"INTRAN96";#N/A,#N/A,FALSE,"NAA9697";#N/A,#N/A,FALSE,"ECWEBB";#N/A,#N/A,FALSE,"MFT96";#N/A,#N/A,FALSE,"CTrecon"}</definedName>
    <definedName name="sdf_4_1_2" hidden="1">{#N/A,#N/A,FALSE,"TMCOMP96";#N/A,#N/A,FALSE,"MAT96";#N/A,#N/A,FALSE,"FANDA96";#N/A,#N/A,FALSE,"INTRAN96";#N/A,#N/A,FALSE,"NAA9697";#N/A,#N/A,FALSE,"ECWEBB";#N/A,#N/A,FALSE,"MFT96";#N/A,#N/A,FALSE,"CTrecon"}</definedName>
    <definedName name="sdf_4_1_3" hidden="1">{#N/A,#N/A,FALSE,"TMCOMP96";#N/A,#N/A,FALSE,"MAT96";#N/A,#N/A,FALSE,"FANDA96";#N/A,#N/A,FALSE,"INTRAN96";#N/A,#N/A,FALSE,"NAA9697";#N/A,#N/A,FALSE,"ECWEBB";#N/A,#N/A,FALSE,"MFT96";#N/A,#N/A,FALSE,"CTrecon"}</definedName>
    <definedName name="sdf_4_1_4" hidden="1">{#N/A,#N/A,FALSE,"TMCOMP96";#N/A,#N/A,FALSE,"MAT96";#N/A,#N/A,FALSE,"FANDA96";#N/A,#N/A,FALSE,"INTRAN96";#N/A,#N/A,FALSE,"NAA9697";#N/A,#N/A,FALSE,"ECWEBB";#N/A,#N/A,FALSE,"MFT96";#N/A,#N/A,FALSE,"CTrecon"}</definedName>
    <definedName name="sdf_4_1_5" hidden="1">{#N/A,#N/A,FALSE,"TMCOMP96";#N/A,#N/A,FALSE,"MAT96";#N/A,#N/A,FALSE,"FANDA96";#N/A,#N/A,FALSE,"INTRAN96";#N/A,#N/A,FALSE,"NAA9697";#N/A,#N/A,FALSE,"ECWEBB";#N/A,#N/A,FALSE,"MFT96";#N/A,#N/A,FALSE,"CTrecon"}</definedName>
    <definedName name="sdf_4_2" hidden="1">{#N/A,#N/A,FALSE,"TMCOMP96";#N/A,#N/A,FALSE,"MAT96";#N/A,#N/A,FALSE,"FANDA96";#N/A,#N/A,FALSE,"INTRAN96";#N/A,#N/A,FALSE,"NAA9697";#N/A,#N/A,FALSE,"ECWEBB";#N/A,#N/A,FALSE,"MFT96";#N/A,#N/A,FALSE,"CTrecon"}</definedName>
    <definedName name="sdf_4_3" hidden="1">{#N/A,#N/A,FALSE,"TMCOMP96";#N/A,#N/A,FALSE,"MAT96";#N/A,#N/A,FALSE,"FANDA96";#N/A,#N/A,FALSE,"INTRAN96";#N/A,#N/A,FALSE,"NAA9697";#N/A,#N/A,FALSE,"ECWEBB";#N/A,#N/A,FALSE,"MFT96";#N/A,#N/A,FALSE,"CTrecon"}</definedName>
    <definedName name="sdf_4_4" hidden="1">{#N/A,#N/A,FALSE,"TMCOMP96";#N/A,#N/A,FALSE,"MAT96";#N/A,#N/A,FALSE,"FANDA96";#N/A,#N/A,FALSE,"INTRAN96";#N/A,#N/A,FALSE,"NAA9697";#N/A,#N/A,FALSE,"ECWEBB";#N/A,#N/A,FALSE,"MFT96";#N/A,#N/A,FALSE,"CTrecon"}</definedName>
    <definedName name="sdf_4_5" hidden="1">{#N/A,#N/A,FALSE,"TMCOMP96";#N/A,#N/A,FALSE,"MAT96";#N/A,#N/A,FALSE,"FANDA96";#N/A,#N/A,FALSE,"INTRAN96";#N/A,#N/A,FALSE,"NAA9697";#N/A,#N/A,FALSE,"ECWEBB";#N/A,#N/A,FALSE,"MFT96";#N/A,#N/A,FALSE,"CTrecon"}</definedName>
    <definedName name="sdf_5" hidden="1">{#N/A,#N/A,FALSE,"TMCOMP96";#N/A,#N/A,FALSE,"MAT96";#N/A,#N/A,FALSE,"FANDA96";#N/A,#N/A,FALSE,"INTRAN96";#N/A,#N/A,FALSE,"NAA9697";#N/A,#N/A,FALSE,"ECWEBB";#N/A,#N/A,FALSE,"MFT96";#N/A,#N/A,FALSE,"CTrecon"}</definedName>
    <definedName name="sdf_5_1" hidden="1">{#N/A,#N/A,FALSE,"TMCOMP96";#N/A,#N/A,FALSE,"MAT96";#N/A,#N/A,FALSE,"FANDA96";#N/A,#N/A,FALSE,"INTRAN96";#N/A,#N/A,FALSE,"NAA9697";#N/A,#N/A,FALSE,"ECWEBB";#N/A,#N/A,FALSE,"MFT96";#N/A,#N/A,FALSE,"CTrecon"}</definedName>
    <definedName name="sdf_5_1_1" hidden="1">{#N/A,#N/A,FALSE,"TMCOMP96";#N/A,#N/A,FALSE,"MAT96";#N/A,#N/A,FALSE,"FANDA96";#N/A,#N/A,FALSE,"INTRAN96";#N/A,#N/A,FALSE,"NAA9697";#N/A,#N/A,FALSE,"ECWEBB";#N/A,#N/A,FALSE,"MFT96";#N/A,#N/A,FALSE,"CTrecon"}</definedName>
    <definedName name="sdf_5_1_1_1" hidden="1">{#N/A,#N/A,FALSE,"TMCOMP96";#N/A,#N/A,FALSE,"MAT96";#N/A,#N/A,FALSE,"FANDA96";#N/A,#N/A,FALSE,"INTRAN96";#N/A,#N/A,FALSE,"NAA9697";#N/A,#N/A,FALSE,"ECWEBB";#N/A,#N/A,FALSE,"MFT96";#N/A,#N/A,FALSE,"CTrecon"}</definedName>
    <definedName name="sdf_5_1_1_2" hidden="1">{#N/A,#N/A,FALSE,"TMCOMP96";#N/A,#N/A,FALSE,"MAT96";#N/A,#N/A,FALSE,"FANDA96";#N/A,#N/A,FALSE,"INTRAN96";#N/A,#N/A,FALSE,"NAA9697";#N/A,#N/A,FALSE,"ECWEBB";#N/A,#N/A,FALSE,"MFT96";#N/A,#N/A,FALSE,"CTrecon"}</definedName>
    <definedName name="sdf_5_1_2" hidden="1">{#N/A,#N/A,FALSE,"TMCOMP96";#N/A,#N/A,FALSE,"MAT96";#N/A,#N/A,FALSE,"FANDA96";#N/A,#N/A,FALSE,"INTRAN96";#N/A,#N/A,FALSE,"NAA9697";#N/A,#N/A,FALSE,"ECWEBB";#N/A,#N/A,FALSE,"MFT96";#N/A,#N/A,FALSE,"CTrecon"}</definedName>
    <definedName name="sdf_5_1_3" hidden="1">{#N/A,#N/A,FALSE,"TMCOMP96";#N/A,#N/A,FALSE,"MAT96";#N/A,#N/A,FALSE,"FANDA96";#N/A,#N/A,FALSE,"INTRAN96";#N/A,#N/A,FALSE,"NAA9697";#N/A,#N/A,FALSE,"ECWEBB";#N/A,#N/A,FALSE,"MFT96";#N/A,#N/A,FALSE,"CTrecon"}</definedName>
    <definedName name="sdf_5_1_4" hidden="1">{#N/A,#N/A,FALSE,"TMCOMP96";#N/A,#N/A,FALSE,"MAT96";#N/A,#N/A,FALSE,"FANDA96";#N/A,#N/A,FALSE,"INTRAN96";#N/A,#N/A,FALSE,"NAA9697";#N/A,#N/A,FALSE,"ECWEBB";#N/A,#N/A,FALSE,"MFT96";#N/A,#N/A,FALSE,"CTrecon"}</definedName>
    <definedName name="sdf_5_1_5" hidden="1">{#N/A,#N/A,FALSE,"TMCOMP96";#N/A,#N/A,FALSE,"MAT96";#N/A,#N/A,FALSE,"FANDA96";#N/A,#N/A,FALSE,"INTRAN96";#N/A,#N/A,FALSE,"NAA9697";#N/A,#N/A,FALSE,"ECWEBB";#N/A,#N/A,FALSE,"MFT96";#N/A,#N/A,FALSE,"CTrecon"}</definedName>
    <definedName name="sdf_5_2" hidden="1">{#N/A,#N/A,FALSE,"TMCOMP96";#N/A,#N/A,FALSE,"MAT96";#N/A,#N/A,FALSE,"FANDA96";#N/A,#N/A,FALSE,"INTRAN96";#N/A,#N/A,FALSE,"NAA9697";#N/A,#N/A,FALSE,"ECWEBB";#N/A,#N/A,FALSE,"MFT96";#N/A,#N/A,FALSE,"CTrecon"}</definedName>
    <definedName name="sdf_5_3" hidden="1">{#N/A,#N/A,FALSE,"TMCOMP96";#N/A,#N/A,FALSE,"MAT96";#N/A,#N/A,FALSE,"FANDA96";#N/A,#N/A,FALSE,"INTRAN96";#N/A,#N/A,FALSE,"NAA9697";#N/A,#N/A,FALSE,"ECWEBB";#N/A,#N/A,FALSE,"MFT96";#N/A,#N/A,FALSE,"CTrecon"}</definedName>
    <definedName name="sdf_5_4" hidden="1">{#N/A,#N/A,FALSE,"TMCOMP96";#N/A,#N/A,FALSE,"MAT96";#N/A,#N/A,FALSE,"FANDA96";#N/A,#N/A,FALSE,"INTRAN96";#N/A,#N/A,FALSE,"NAA9697";#N/A,#N/A,FALSE,"ECWEBB";#N/A,#N/A,FALSE,"MFT96";#N/A,#N/A,FALSE,"CTrecon"}</definedName>
    <definedName name="sdf_5_5"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dff_1" hidden="1">{#N/A,#N/A,FALSE,"TMCOMP96";#N/A,#N/A,FALSE,"MAT96";#N/A,#N/A,FALSE,"FANDA96";#N/A,#N/A,FALSE,"INTRAN96";#N/A,#N/A,FALSE,"NAA9697";#N/A,#N/A,FALSE,"ECWEBB";#N/A,#N/A,FALSE,"MFT96";#N/A,#N/A,FALSE,"CTrecon"}</definedName>
    <definedName name="sdff_1_1_1" hidden="1">{#N/A,#N/A,FALSE,"TMCOMP96";#N/A,#N/A,FALSE,"MAT96";#N/A,#N/A,FALSE,"FANDA96";#N/A,#N/A,FALSE,"INTRAN96";#N/A,#N/A,FALSE,"NAA9697";#N/A,#N/A,FALSE,"ECWEBB";#N/A,#N/A,FALSE,"MFT96";#N/A,#N/A,FALSE,"CTrecon"}</definedName>
    <definedName name="sdff_1_1_1_1" hidden="1">{#N/A,#N/A,FALSE,"TMCOMP96";#N/A,#N/A,FALSE,"MAT96";#N/A,#N/A,FALSE,"FANDA96";#N/A,#N/A,FALSE,"INTRAN96";#N/A,#N/A,FALSE,"NAA9697";#N/A,#N/A,FALSE,"ECWEBB";#N/A,#N/A,FALSE,"MFT96";#N/A,#N/A,FALSE,"CTrecon"}</definedName>
    <definedName name="sdff_1_1_1_1_1" hidden="1">{#N/A,#N/A,FALSE,"TMCOMP96";#N/A,#N/A,FALSE,"MAT96";#N/A,#N/A,FALSE,"FANDA96";#N/A,#N/A,FALSE,"INTRAN96";#N/A,#N/A,FALSE,"NAA9697";#N/A,#N/A,FALSE,"ECWEBB";#N/A,#N/A,FALSE,"MFT96";#N/A,#N/A,FALSE,"CTrecon"}</definedName>
    <definedName name="sdff_1_1_1_1_2" hidden="1">{#N/A,#N/A,FALSE,"TMCOMP96";#N/A,#N/A,FALSE,"MAT96";#N/A,#N/A,FALSE,"FANDA96";#N/A,#N/A,FALSE,"INTRAN96";#N/A,#N/A,FALSE,"NAA9697";#N/A,#N/A,FALSE,"ECWEBB";#N/A,#N/A,FALSE,"MFT96";#N/A,#N/A,FALSE,"CTrecon"}</definedName>
    <definedName name="sdff_1_1_1_2" hidden="1">{#N/A,#N/A,FALSE,"TMCOMP96";#N/A,#N/A,FALSE,"MAT96";#N/A,#N/A,FALSE,"FANDA96";#N/A,#N/A,FALSE,"INTRAN96";#N/A,#N/A,FALSE,"NAA9697";#N/A,#N/A,FALSE,"ECWEBB";#N/A,#N/A,FALSE,"MFT96";#N/A,#N/A,FALSE,"CTrecon"}</definedName>
    <definedName name="sdff_1_1_1_3" hidden="1">{#N/A,#N/A,FALSE,"TMCOMP96";#N/A,#N/A,FALSE,"MAT96";#N/A,#N/A,FALSE,"FANDA96";#N/A,#N/A,FALSE,"INTRAN96";#N/A,#N/A,FALSE,"NAA9697";#N/A,#N/A,FALSE,"ECWEBB";#N/A,#N/A,FALSE,"MFT96";#N/A,#N/A,FALSE,"CTrecon"}</definedName>
    <definedName name="sdff_1_1_1_4" hidden="1">{#N/A,#N/A,FALSE,"TMCOMP96";#N/A,#N/A,FALSE,"MAT96";#N/A,#N/A,FALSE,"FANDA96";#N/A,#N/A,FALSE,"INTRAN96";#N/A,#N/A,FALSE,"NAA9697";#N/A,#N/A,FALSE,"ECWEBB";#N/A,#N/A,FALSE,"MFT96";#N/A,#N/A,FALSE,"CTrecon"}</definedName>
    <definedName name="sdff_1_1_1_5" hidden="1">{#N/A,#N/A,FALSE,"TMCOMP96";#N/A,#N/A,FALSE,"MAT96";#N/A,#N/A,FALSE,"FANDA96";#N/A,#N/A,FALSE,"INTRAN96";#N/A,#N/A,FALSE,"NAA9697";#N/A,#N/A,FALSE,"ECWEBB";#N/A,#N/A,FALSE,"MFT96";#N/A,#N/A,FALSE,"CTrecon"}</definedName>
    <definedName name="sdff_1_1_2" hidden="1">{#N/A,#N/A,FALSE,"TMCOMP96";#N/A,#N/A,FALSE,"MAT96";#N/A,#N/A,FALSE,"FANDA96";#N/A,#N/A,FALSE,"INTRAN96";#N/A,#N/A,FALSE,"NAA9697";#N/A,#N/A,FALSE,"ECWEBB";#N/A,#N/A,FALSE,"MFT96";#N/A,#N/A,FALSE,"CTrecon"}</definedName>
    <definedName name="sdff_1_1_3" hidden="1">{#N/A,#N/A,FALSE,"TMCOMP96";#N/A,#N/A,FALSE,"MAT96";#N/A,#N/A,FALSE,"FANDA96";#N/A,#N/A,FALSE,"INTRAN96";#N/A,#N/A,FALSE,"NAA9697";#N/A,#N/A,FALSE,"ECWEBB";#N/A,#N/A,FALSE,"MFT96";#N/A,#N/A,FALSE,"CTrecon"}</definedName>
    <definedName name="sdff_1_1_4" hidden="1">{#N/A,#N/A,FALSE,"TMCOMP96";#N/A,#N/A,FALSE,"MAT96";#N/A,#N/A,FALSE,"FANDA96";#N/A,#N/A,FALSE,"INTRAN96";#N/A,#N/A,FALSE,"NAA9697";#N/A,#N/A,FALSE,"ECWEBB";#N/A,#N/A,FALSE,"MFT96";#N/A,#N/A,FALSE,"CTrecon"}</definedName>
    <definedName name="sdff_1_1_5" hidden="1">{#N/A,#N/A,FALSE,"TMCOMP96";#N/A,#N/A,FALSE,"MAT96";#N/A,#N/A,FALSE,"FANDA96";#N/A,#N/A,FALSE,"INTRAN96";#N/A,#N/A,FALSE,"NAA9697";#N/A,#N/A,FALSE,"ECWEBB";#N/A,#N/A,FALSE,"MFT96";#N/A,#N/A,FALSE,"CTrecon"}</definedName>
    <definedName name="sdff_1_2" hidden="1">{#N/A,#N/A,FALSE,"TMCOMP96";#N/A,#N/A,FALSE,"MAT96";#N/A,#N/A,FALSE,"FANDA96";#N/A,#N/A,FALSE,"INTRAN96";#N/A,#N/A,FALSE,"NAA9697";#N/A,#N/A,FALSE,"ECWEBB";#N/A,#N/A,FALSE,"MFT96";#N/A,#N/A,FALSE,"CTrecon"}</definedName>
    <definedName name="sdff_1_2_1" hidden="1">{#N/A,#N/A,FALSE,"TMCOMP96";#N/A,#N/A,FALSE,"MAT96";#N/A,#N/A,FALSE,"FANDA96";#N/A,#N/A,FALSE,"INTRAN96";#N/A,#N/A,FALSE,"NAA9697";#N/A,#N/A,FALSE,"ECWEBB";#N/A,#N/A,FALSE,"MFT96";#N/A,#N/A,FALSE,"CTrecon"}</definedName>
    <definedName name="sdff_1_2_1_1" hidden="1">{#N/A,#N/A,FALSE,"TMCOMP96";#N/A,#N/A,FALSE,"MAT96";#N/A,#N/A,FALSE,"FANDA96";#N/A,#N/A,FALSE,"INTRAN96";#N/A,#N/A,FALSE,"NAA9697";#N/A,#N/A,FALSE,"ECWEBB";#N/A,#N/A,FALSE,"MFT96";#N/A,#N/A,FALSE,"CTrecon"}</definedName>
    <definedName name="sdff_1_2_1_1_1" hidden="1">{#N/A,#N/A,FALSE,"TMCOMP96";#N/A,#N/A,FALSE,"MAT96";#N/A,#N/A,FALSE,"FANDA96";#N/A,#N/A,FALSE,"INTRAN96";#N/A,#N/A,FALSE,"NAA9697";#N/A,#N/A,FALSE,"ECWEBB";#N/A,#N/A,FALSE,"MFT96";#N/A,#N/A,FALSE,"CTrecon"}</definedName>
    <definedName name="sdff_1_2_1_1_2" hidden="1">{#N/A,#N/A,FALSE,"TMCOMP96";#N/A,#N/A,FALSE,"MAT96";#N/A,#N/A,FALSE,"FANDA96";#N/A,#N/A,FALSE,"INTRAN96";#N/A,#N/A,FALSE,"NAA9697";#N/A,#N/A,FALSE,"ECWEBB";#N/A,#N/A,FALSE,"MFT96";#N/A,#N/A,FALSE,"CTrecon"}</definedName>
    <definedName name="sdff_1_2_1_2" hidden="1">{#N/A,#N/A,FALSE,"TMCOMP96";#N/A,#N/A,FALSE,"MAT96";#N/A,#N/A,FALSE,"FANDA96";#N/A,#N/A,FALSE,"INTRAN96";#N/A,#N/A,FALSE,"NAA9697";#N/A,#N/A,FALSE,"ECWEBB";#N/A,#N/A,FALSE,"MFT96";#N/A,#N/A,FALSE,"CTrecon"}</definedName>
    <definedName name="sdff_1_2_1_3" hidden="1">{#N/A,#N/A,FALSE,"TMCOMP96";#N/A,#N/A,FALSE,"MAT96";#N/A,#N/A,FALSE,"FANDA96";#N/A,#N/A,FALSE,"INTRAN96";#N/A,#N/A,FALSE,"NAA9697";#N/A,#N/A,FALSE,"ECWEBB";#N/A,#N/A,FALSE,"MFT96";#N/A,#N/A,FALSE,"CTrecon"}</definedName>
    <definedName name="sdff_1_2_1_4" hidden="1">{#N/A,#N/A,FALSE,"TMCOMP96";#N/A,#N/A,FALSE,"MAT96";#N/A,#N/A,FALSE,"FANDA96";#N/A,#N/A,FALSE,"INTRAN96";#N/A,#N/A,FALSE,"NAA9697";#N/A,#N/A,FALSE,"ECWEBB";#N/A,#N/A,FALSE,"MFT96";#N/A,#N/A,FALSE,"CTrecon"}</definedName>
    <definedName name="sdff_1_2_1_5" hidden="1">{#N/A,#N/A,FALSE,"TMCOMP96";#N/A,#N/A,FALSE,"MAT96";#N/A,#N/A,FALSE,"FANDA96";#N/A,#N/A,FALSE,"INTRAN96";#N/A,#N/A,FALSE,"NAA9697";#N/A,#N/A,FALSE,"ECWEBB";#N/A,#N/A,FALSE,"MFT96";#N/A,#N/A,FALSE,"CTrecon"}</definedName>
    <definedName name="sdff_1_2_2" hidden="1">{#N/A,#N/A,FALSE,"TMCOMP96";#N/A,#N/A,FALSE,"MAT96";#N/A,#N/A,FALSE,"FANDA96";#N/A,#N/A,FALSE,"INTRAN96";#N/A,#N/A,FALSE,"NAA9697";#N/A,#N/A,FALSE,"ECWEBB";#N/A,#N/A,FALSE,"MFT96";#N/A,#N/A,FALSE,"CTrecon"}</definedName>
    <definedName name="sdff_1_2_3" hidden="1">{#N/A,#N/A,FALSE,"TMCOMP96";#N/A,#N/A,FALSE,"MAT96";#N/A,#N/A,FALSE,"FANDA96";#N/A,#N/A,FALSE,"INTRAN96";#N/A,#N/A,FALSE,"NAA9697";#N/A,#N/A,FALSE,"ECWEBB";#N/A,#N/A,FALSE,"MFT96";#N/A,#N/A,FALSE,"CTrecon"}</definedName>
    <definedName name="sdff_1_2_4" hidden="1">{#N/A,#N/A,FALSE,"TMCOMP96";#N/A,#N/A,FALSE,"MAT96";#N/A,#N/A,FALSE,"FANDA96";#N/A,#N/A,FALSE,"INTRAN96";#N/A,#N/A,FALSE,"NAA9697";#N/A,#N/A,FALSE,"ECWEBB";#N/A,#N/A,FALSE,"MFT96";#N/A,#N/A,FALSE,"CTrecon"}</definedName>
    <definedName name="sdff_1_2_5" hidden="1">{#N/A,#N/A,FALSE,"TMCOMP96";#N/A,#N/A,FALSE,"MAT96";#N/A,#N/A,FALSE,"FANDA96";#N/A,#N/A,FALSE,"INTRAN96";#N/A,#N/A,FALSE,"NAA9697";#N/A,#N/A,FALSE,"ECWEBB";#N/A,#N/A,FALSE,"MFT96";#N/A,#N/A,FALSE,"CTrecon"}</definedName>
    <definedName name="sdff_1_3" hidden="1">{#N/A,#N/A,FALSE,"TMCOMP96";#N/A,#N/A,FALSE,"MAT96";#N/A,#N/A,FALSE,"FANDA96";#N/A,#N/A,FALSE,"INTRAN96";#N/A,#N/A,FALSE,"NAA9697";#N/A,#N/A,FALSE,"ECWEBB";#N/A,#N/A,FALSE,"MFT96";#N/A,#N/A,FALSE,"CTrecon"}</definedName>
    <definedName name="sdff_1_3_1" hidden="1">{#N/A,#N/A,FALSE,"TMCOMP96";#N/A,#N/A,FALSE,"MAT96";#N/A,#N/A,FALSE,"FANDA96";#N/A,#N/A,FALSE,"INTRAN96";#N/A,#N/A,FALSE,"NAA9697";#N/A,#N/A,FALSE,"ECWEBB";#N/A,#N/A,FALSE,"MFT96";#N/A,#N/A,FALSE,"CTrecon"}</definedName>
    <definedName name="sdff_1_3_1_1" hidden="1">{#N/A,#N/A,FALSE,"TMCOMP96";#N/A,#N/A,FALSE,"MAT96";#N/A,#N/A,FALSE,"FANDA96";#N/A,#N/A,FALSE,"INTRAN96";#N/A,#N/A,FALSE,"NAA9697";#N/A,#N/A,FALSE,"ECWEBB";#N/A,#N/A,FALSE,"MFT96";#N/A,#N/A,FALSE,"CTrecon"}</definedName>
    <definedName name="sdff_1_3_1_1_1" hidden="1">{#N/A,#N/A,FALSE,"TMCOMP96";#N/A,#N/A,FALSE,"MAT96";#N/A,#N/A,FALSE,"FANDA96";#N/A,#N/A,FALSE,"INTRAN96";#N/A,#N/A,FALSE,"NAA9697";#N/A,#N/A,FALSE,"ECWEBB";#N/A,#N/A,FALSE,"MFT96";#N/A,#N/A,FALSE,"CTrecon"}</definedName>
    <definedName name="sdff_1_3_1_1_2" hidden="1">{#N/A,#N/A,FALSE,"TMCOMP96";#N/A,#N/A,FALSE,"MAT96";#N/A,#N/A,FALSE,"FANDA96";#N/A,#N/A,FALSE,"INTRAN96";#N/A,#N/A,FALSE,"NAA9697";#N/A,#N/A,FALSE,"ECWEBB";#N/A,#N/A,FALSE,"MFT96";#N/A,#N/A,FALSE,"CTrecon"}</definedName>
    <definedName name="sdff_1_3_1_2" hidden="1">{#N/A,#N/A,FALSE,"TMCOMP96";#N/A,#N/A,FALSE,"MAT96";#N/A,#N/A,FALSE,"FANDA96";#N/A,#N/A,FALSE,"INTRAN96";#N/A,#N/A,FALSE,"NAA9697";#N/A,#N/A,FALSE,"ECWEBB";#N/A,#N/A,FALSE,"MFT96";#N/A,#N/A,FALSE,"CTrecon"}</definedName>
    <definedName name="sdff_1_3_1_3" hidden="1">{#N/A,#N/A,FALSE,"TMCOMP96";#N/A,#N/A,FALSE,"MAT96";#N/A,#N/A,FALSE,"FANDA96";#N/A,#N/A,FALSE,"INTRAN96";#N/A,#N/A,FALSE,"NAA9697";#N/A,#N/A,FALSE,"ECWEBB";#N/A,#N/A,FALSE,"MFT96";#N/A,#N/A,FALSE,"CTrecon"}</definedName>
    <definedName name="sdff_1_3_1_4" hidden="1">{#N/A,#N/A,FALSE,"TMCOMP96";#N/A,#N/A,FALSE,"MAT96";#N/A,#N/A,FALSE,"FANDA96";#N/A,#N/A,FALSE,"INTRAN96";#N/A,#N/A,FALSE,"NAA9697";#N/A,#N/A,FALSE,"ECWEBB";#N/A,#N/A,FALSE,"MFT96";#N/A,#N/A,FALSE,"CTrecon"}</definedName>
    <definedName name="sdff_1_3_1_5" hidden="1">{#N/A,#N/A,FALSE,"TMCOMP96";#N/A,#N/A,FALSE,"MAT96";#N/A,#N/A,FALSE,"FANDA96";#N/A,#N/A,FALSE,"INTRAN96";#N/A,#N/A,FALSE,"NAA9697";#N/A,#N/A,FALSE,"ECWEBB";#N/A,#N/A,FALSE,"MFT96";#N/A,#N/A,FALSE,"CTrecon"}</definedName>
    <definedName name="sdff_1_3_2" hidden="1">{#N/A,#N/A,FALSE,"TMCOMP96";#N/A,#N/A,FALSE,"MAT96";#N/A,#N/A,FALSE,"FANDA96";#N/A,#N/A,FALSE,"INTRAN96";#N/A,#N/A,FALSE,"NAA9697";#N/A,#N/A,FALSE,"ECWEBB";#N/A,#N/A,FALSE,"MFT96";#N/A,#N/A,FALSE,"CTrecon"}</definedName>
    <definedName name="sdff_1_3_3" hidden="1">{#N/A,#N/A,FALSE,"TMCOMP96";#N/A,#N/A,FALSE,"MAT96";#N/A,#N/A,FALSE,"FANDA96";#N/A,#N/A,FALSE,"INTRAN96";#N/A,#N/A,FALSE,"NAA9697";#N/A,#N/A,FALSE,"ECWEBB";#N/A,#N/A,FALSE,"MFT96";#N/A,#N/A,FALSE,"CTrecon"}</definedName>
    <definedName name="sdff_1_3_4" hidden="1">{#N/A,#N/A,FALSE,"TMCOMP96";#N/A,#N/A,FALSE,"MAT96";#N/A,#N/A,FALSE,"FANDA96";#N/A,#N/A,FALSE,"INTRAN96";#N/A,#N/A,FALSE,"NAA9697";#N/A,#N/A,FALSE,"ECWEBB";#N/A,#N/A,FALSE,"MFT96";#N/A,#N/A,FALSE,"CTrecon"}</definedName>
    <definedName name="sdff_1_3_5" hidden="1">{#N/A,#N/A,FALSE,"TMCOMP96";#N/A,#N/A,FALSE,"MAT96";#N/A,#N/A,FALSE,"FANDA96";#N/A,#N/A,FALSE,"INTRAN96";#N/A,#N/A,FALSE,"NAA9697";#N/A,#N/A,FALSE,"ECWEBB";#N/A,#N/A,FALSE,"MFT96";#N/A,#N/A,FALSE,"CTrecon"}</definedName>
    <definedName name="sdff_1_4" hidden="1">{#N/A,#N/A,FALSE,"TMCOMP96";#N/A,#N/A,FALSE,"MAT96";#N/A,#N/A,FALSE,"FANDA96";#N/A,#N/A,FALSE,"INTRAN96";#N/A,#N/A,FALSE,"NAA9697";#N/A,#N/A,FALSE,"ECWEBB";#N/A,#N/A,FALSE,"MFT96";#N/A,#N/A,FALSE,"CTrecon"}</definedName>
    <definedName name="sdff_1_4_1" hidden="1">{#N/A,#N/A,FALSE,"TMCOMP96";#N/A,#N/A,FALSE,"MAT96";#N/A,#N/A,FALSE,"FANDA96";#N/A,#N/A,FALSE,"INTRAN96";#N/A,#N/A,FALSE,"NAA9697";#N/A,#N/A,FALSE,"ECWEBB";#N/A,#N/A,FALSE,"MFT96";#N/A,#N/A,FALSE,"CTrecon"}</definedName>
    <definedName name="sdff_1_4_1_1" hidden="1">{#N/A,#N/A,FALSE,"TMCOMP96";#N/A,#N/A,FALSE,"MAT96";#N/A,#N/A,FALSE,"FANDA96";#N/A,#N/A,FALSE,"INTRAN96";#N/A,#N/A,FALSE,"NAA9697";#N/A,#N/A,FALSE,"ECWEBB";#N/A,#N/A,FALSE,"MFT96";#N/A,#N/A,FALSE,"CTrecon"}</definedName>
    <definedName name="sdff_1_4_1_2" hidden="1">{#N/A,#N/A,FALSE,"TMCOMP96";#N/A,#N/A,FALSE,"MAT96";#N/A,#N/A,FALSE,"FANDA96";#N/A,#N/A,FALSE,"INTRAN96";#N/A,#N/A,FALSE,"NAA9697";#N/A,#N/A,FALSE,"ECWEBB";#N/A,#N/A,FALSE,"MFT96";#N/A,#N/A,FALSE,"CTrecon"}</definedName>
    <definedName name="sdff_1_4_1_3" hidden="1">{#N/A,#N/A,FALSE,"TMCOMP96";#N/A,#N/A,FALSE,"MAT96";#N/A,#N/A,FALSE,"FANDA96";#N/A,#N/A,FALSE,"INTRAN96";#N/A,#N/A,FALSE,"NAA9697";#N/A,#N/A,FALSE,"ECWEBB";#N/A,#N/A,FALSE,"MFT96";#N/A,#N/A,FALSE,"CTrecon"}</definedName>
    <definedName name="sdff_1_4_1_4" hidden="1">{#N/A,#N/A,FALSE,"TMCOMP96";#N/A,#N/A,FALSE,"MAT96";#N/A,#N/A,FALSE,"FANDA96";#N/A,#N/A,FALSE,"INTRAN96";#N/A,#N/A,FALSE,"NAA9697";#N/A,#N/A,FALSE,"ECWEBB";#N/A,#N/A,FALSE,"MFT96";#N/A,#N/A,FALSE,"CTrecon"}</definedName>
    <definedName name="sdff_1_4_1_5" hidden="1">{#N/A,#N/A,FALSE,"TMCOMP96";#N/A,#N/A,FALSE,"MAT96";#N/A,#N/A,FALSE,"FANDA96";#N/A,#N/A,FALSE,"INTRAN96";#N/A,#N/A,FALSE,"NAA9697";#N/A,#N/A,FALSE,"ECWEBB";#N/A,#N/A,FALSE,"MFT96";#N/A,#N/A,FALSE,"CTrecon"}</definedName>
    <definedName name="sdff_1_4_2" hidden="1">{#N/A,#N/A,FALSE,"TMCOMP96";#N/A,#N/A,FALSE,"MAT96";#N/A,#N/A,FALSE,"FANDA96";#N/A,#N/A,FALSE,"INTRAN96";#N/A,#N/A,FALSE,"NAA9697";#N/A,#N/A,FALSE,"ECWEBB";#N/A,#N/A,FALSE,"MFT96";#N/A,#N/A,FALSE,"CTrecon"}</definedName>
    <definedName name="sdff_1_4_3" hidden="1">{#N/A,#N/A,FALSE,"TMCOMP96";#N/A,#N/A,FALSE,"MAT96";#N/A,#N/A,FALSE,"FANDA96";#N/A,#N/A,FALSE,"INTRAN96";#N/A,#N/A,FALSE,"NAA9697";#N/A,#N/A,FALSE,"ECWEBB";#N/A,#N/A,FALSE,"MFT96";#N/A,#N/A,FALSE,"CTrecon"}</definedName>
    <definedName name="sdff_1_4_4" hidden="1">{#N/A,#N/A,FALSE,"TMCOMP96";#N/A,#N/A,FALSE,"MAT96";#N/A,#N/A,FALSE,"FANDA96";#N/A,#N/A,FALSE,"INTRAN96";#N/A,#N/A,FALSE,"NAA9697";#N/A,#N/A,FALSE,"ECWEBB";#N/A,#N/A,FALSE,"MFT96";#N/A,#N/A,FALSE,"CTrecon"}</definedName>
    <definedName name="sdff_1_4_5" hidden="1">{#N/A,#N/A,FALSE,"TMCOMP96";#N/A,#N/A,FALSE,"MAT96";#N/A,#N/A,FALSE,"FANDA96";#N/A,#N/A,FALSE,"INTRAN96";#N/A,#N/A,FALSE,"NAA9697";#N/A,#N/A,FALSE,"ECWEBB";#N/A,#N/A,FALSE,"MFT96";#N/A,#N/A,FALSE,"CTrecon"}</definedName>
    <definedName name="sdff_1_5" hidden="1">{#N/A,#N/A,FALSE,"TMCOMP96";#N/A,#N/A,FALSE,"MAT96";#N/A,#N/A,FALSE,"FANDA96";#N/A,#N/A,FALSE,"INTRAN96";#N/A,#N/A,FALSE,"NAA9697";#N/A,#N/A,FALSE,"ECWEBB";#N/A,#N/A,FALSE,"MFT96";#N/A,#N/A,FALSE,"CTrecon"}</definedName>
    <definedName name="sdff_1_5_1" hidden="1">{#N/A,#N/A,FALSE,"TMCOMP96";#N/A,#N/A,FALSE,"MAT96";#N/A,#N/A,FALSE,"FANDA96";#N/A,#N/A,FALSE,"INTRAN96";#N/A,#N/A,FALSE,"NAA9697";#N/A,#N/A,FALSE,"ECWEBB";#N/A,#N/A,FALSE,"MFT96";#N/A,#N/A,FALSE,"CTrecon"}</definedName>
    <definedName name="sdff_1_5_2" hidden="1">{#N/A,#N/A,FALSE,"TMCOMP96";#N/A,#N/A,FALSE,"MAT96";#N/A,#N/A,FALSE,"FANDA96";#N/A,#N/A,FALSE,"INTRAN96";#N/A,#N/A,FALSE,"NAA9697";#N/A,#N/A,FALSE,"ECWEBB";#N/A,#N/A,FALSE,"MFT96";#N/A,#N/A,FALSE,"CTrecon"}</definedName>
    <definedName name="sdff_1_5_3" hidden="1">{#N/A,#N/A,FALSE,"TMCOMP96";#N/A,#N/A,FALSE,"MAT96";#N/A,#N/A,FALSE,"FANDA96";#N/A,#N/A,FALSE,"INTRAN96";#N/A,#N/A,FALSE,"NAA9697";#N/A,#N/A,FALSE,"ECWEBB";#N/A,#N/A,FALSE,"MFT96";#N/A,#N/A,FALSE,"CTrecon"}</definedName>
    <definedName name="sdff_1_5_4" hidden="1">{#N/A,#N/A,FALSE,"TMCOMP96";#N/A,#N/A,FALSE,"MAT96";#N/A,#N/A,FALSE,"FANDA96";#N/A,#N/A,FALSE,"INTRAN96";#N/A,#N/A,FALSE,"NAA9697";#N/A,#N/A,FALSE,"ECWEBB";#N/A,#N/A,FALSE,"MFT96";#N/A,#N/A,FALSE,"CTrecon"}</definedName>
    <definedName name="sdff_1_5_5" hidden="1">{#N/A,#N/A,FALSE,"TMCOMP96";#N/A,#N/A,FALSE,"MAT96";#N/A,#N/A,FALSE,"FANDA96";#N/A,#N/A,FALSE,"INTRAN96";#N/A,#N/A,FALSE,"NAA9697";#N/A,#N/A,FALSE,"ECWEBB";#N/A,#N/A,FALSE,"MFT96";#N/A,#N/A,FALSE,"CTrecon"}</definedName>
    <definedName name="sdff_2_1_1" hidden="1">{#N/A,#N/A,FALSE,"TMCOMP96";#N/A,#N/A,FALSE,"MAT96";#N/A,#N/A,FALSE,"FANDA96";#N/A,#N/A,FALSE,"INTRAN96";#N/A,#N/A,FALSE,"NAA9697";#N/A,#N/A,FALSE,"ECWEBB";#N/A,#N/A,FALSE,"MFT96";#N/A,#N/A,FALSE,"CTrecon"}</definedName>
    <definedName name="sdff_2_1_1_1" hidden="1">{#N/A,#N/A,FALSE,"TMCOMP96";#N/A,#N/A,FALSE,"MAT96";#N/A,#N/A,FALSE,"FANDA96";#N/A,#N/A,FALSE,"INTRAN96";#N/A,#N/A,FALSE,"NAA9697";#N/A,#N/A,FALSE,"ECWEBB";#N/A,#N/A,FALSE,"MFT96";#N/A,#N/A,FALSE,"CTrecon"}</definedName>
    <definedName name="sdff_2_1_1_2" hidden="1">{#N/A,#N/A,FALSE,"TMCOMP96";#N/A,#N/A,FALSE,"MAT96";#N/A,#N/A,FALSE,"FANDA96";#N/A,#N/A,FALSE,"INTRAN96";#N/A,#N/A,FALSE,"NAA9697";#N/A,#N/A,FALSE,"ECWEBB";#N/A,#N/A,FALSE,"MFT96";#N/A,#N/A,FALSE,"CTrecon"}</definedName>
    <definedName name="sdff_2_1_2" hidden="1">{#N/A,#N/A,FALSE,"TMCOMP96";#N/A,#N/A,FALSE,"MAT96";#N/A,#N/A,FALSE,"FANDA96";#N/A,#N/A,FALSE,"INTRAN96";#N/A,#N/A,FALSE,"NAA9697";#N/A,#N/A,FALSE,"ECWEBB";#N/A,#N/A,FALSE,"MFT96";#N/A,#N/A,FALSE,"CTrecon"}</definedName>
    <definedName name="sdff_2_1_3" hidden="1">{#N/A,#N/A,FALSE,"TMCOMP96";#N/A,#N/A,FALSE,"MAT96";#N/A,#N/A,FALSE,"FANDA96";#N/A,#N/A,FALSE,"INTRAN96";#N/A,#N/A,FALSE,"NAA9697";#N/A,#N/A,FALSE,"ECWEBB";#N/A,#N/A,FALSE,"MFT96";#N/A,#N/A,FALSE,"CTrecon"}</definedName>
    <definedName name="sdff_2_1_4" hidden="1">{#N/A,#N/A,FALSE,"TMCOMP96";#N/A,#N/A,FALSE,"MAT96";#N/A,#N/A,FALSE,"FANDA96";#N/A,#N/A,FALSE,"INTRAN96";#N/A,#N/A,FALSE,"NAA9697";#N/A,#N/A,FALSE,"ECWEBB";#N/A,#N/A,FALSE,"MFT96";#N/A,#N/A,FALSE,"CTrecon"}</definedName>
    <definedName name="sdff_2_1_5" hidden="1">{#N/A,#N/A,FALSE,"TMCOMP96";#N/A,#N/A,FALSE,"MAT96";#N/A,#N/A,FALSE,"FANDA96";#N/A,#N/A,FALSE,"INTRAN96";#N/A,#N/A,FALSE,"NAA9697";#N/A,#N/A,FALSE,"ECWEBB";#N/A,#N/A,FALSE,"MFT96";#N/A,#N/A,FALSE,"CTrecon"}</definedName>
    <definedName name="sdff_2_2" hidden="1">{#N/A,#N/A,FALSE,"TMCOMP96";#N/A,#N/A,FALSE,"MAT96";#N/A,#N/A,FALSE,"FANDA96";#N/A,#N/A,FALSE,"INTRAN96";#N/A,#N/A,FALSE,"NAA9697";#N/A,#N/A,FALSE,"ECWEBB";#N/A,#N/A,FALSE,"MFT96";#N/A,#N/A,FALSE,"CTrecon"}</definedName>
    <definedName name="sdff_2_3" hidden="1">{#N/A,#N/A,FALSE,"TMCOMP96";#N/A,#N/A,FALSE,"MAT96";#N/A,#N/A,FALSE,"FANDA96";#N/A,#N/A,FALSE,"INTRAN96";#N/A,#N/A,FALSE,"NAA9697";#N/A,#N/A,FALSE,"ECWEBB";#N/A,#N/A,FALSE,"MFT96";#N/A,#N/A,FALSE,"CTrecon"}</definedName>
    <definedName name="sdff_2_4" hidden="1">{#N/A,#N/A,FALSE,"TMCOMP96";#N/A,#N/A,FALSE,"MAT96";#N/A,#N/A,FALSE,"FANDA96";#N/A,#N/A,FALSE,"INTRAN96";#N/A,#N/A,FALSE,"NAA9697";#N/A,#N/A,FALSE,"ECWEBB";#N/A,#N/A,FALSE,"MFT96";#N/A,#N/A,FALSE,"CTrecon"}</definedName>
    <definedName name="sdff_2_5" hidden="1">{#N/A,#N/A,FALSE,"TMCOMP96";#N/A,#N/A,FALSE,"MAT96";#N/A,#N/A,FALSE,"FANDA96";#N/A,#N/A,FALSE,"INTRAN96";#N/A,#N/A,FALSE,"NAA9697";#N/A,#N/A,FALSE,"ECWEBB";#N/A,#N/A,FALSE,"MFT96";#N/A,#N/A,FALSE,"CTrecon"}</definedName>
    <definedName name="sdff_3" hidden="1">{#N/A,#N/A,FALSE,"TMCOMP96";#N/A,#N/A,FALSE,"MAT96";#N/A,#N/A,FALSE,"FANDA96";#N/A,#N/A,FALSE,"INTRAN96";#N/A,#N/A,FALSE,"NAA9697";#N/A,#N/A,FALSE,"ECWEBB";#N/A,#N/A,FALSE,"MFT96";#N/A,#N/A,FALSE,"CTrecon"}</definedName>
    <definedName name="sdff_3_1" hidden="1">{#N/A,#N/A,FALSE,"TMCOMP96";#N/A,#N/A,FALSE,"MAT96";#N/A,#N/A,FALSE,"FANDA96";#N/A,#N/A,FALSE,"INTRAN96";#N/A,#N/A,FALSE,"NAA9697";#N/A,#N/A,FALSE,"ECWEBB";#N/A,#N/A,FALSE,"MFT96";#N/A,#N/A,FALSE,"CTrecon"}</definedName>
    <definedName name="sdff_3_1_1" hidden="1">{#N/A,#N/A,FALSE,"TMCOMP96";#N/A,#N/A,FALSE,"MAT96";#N/A,#N/A,FALSE,"FANDA96";#N/A,#N/A,FALSE,"INTRAN96";#N/A,#N/A,FALSE,"NAA9697";#N/A,#N/A,FALSE,"ECWEBB";#N/A,#N/A,FALSE,"MFT96";#N/A,#N/A,FALSE,"CTrecon"}</definedName>
    <definedName name="sdff_3_1_1_1" hidden="1">{#N/A,#N/A,FALSE,"TMCOMP96";#N/A,#N/A,FALSE,"MAT96";#N/A,#N/A,FALSE,"FANDA96";#N/A,#N/A,FALSE,"INTRAN96";#N/A,#N/A,FALSE,"NAA9697";#N/A,#N/A,FALSE,"ECWEBB";#N/A,#N/A,FALSE,"MFT96";#N/A,#N/A,FALSE,"CTrecon"}</definedName>
    <definedName name="sdff_3_1_1_2" hidden="1">{#N/A,#N/A,FALSE,"TMCOMP96";#N/A,#N/A,FALSE,"MAT96";#N/A,#N/A,FALSE,"FANDA96";#N/A,#N/A,FALSE,"INTRAN96";#N/A,#N/A,FALSE,"NAA9697";#N/A,#N/A,FALSE,"ECWEBB";#N/A,#N/A,FALSE,"MFT96";#N/A,#N/A,FALSE,"CTrecon"}</definedName>
    <definedName name="sdff_3_1_2" hidden="1">{#N/A,#N/A,FALSE,"TMCOMP96";#N/A,#N/A,FALSE,"MAT96";#N/A,#N/A,FALSE,"FANDA96";#N/A,#N/A,FALSE,"INTRAN96";#N/A,#N/A,FALSE,"NAA9697";#N/A,#N/A,FALSE,"ECWEBB";#N/A,#N/A,FALSE,"MFT96";#N/A,#N/A,FALSE,"CTrecon"}</definedName>
    <definedName name="sdff_3_1_3" hidden="1">{#N/A,#N/A,FALSE,"TMCOMP96";#N/A,#N/A,FALSE,"MAT96";#N/A,#N/A,FALSE,"FANDA96";#N/A,#N/A,FALSE,"INTRAN96";#N/A,#N/A,FALSE,"NAA9697";#N/A,#N/A,FALSE,"ECWEBB";#N/A,#N/A,FALSE,"MFT96";#N/A,#N/A,FALSE,"CTrecon"}</definedName>
    <definedName name="sdff_3_1_4" hidden="1">{#N/A,#N/A,FALSE,"TMCOMP96";#N/A,#N/A,FALSE,"MAT96";#N/A,#N/A,FALSE,"FANDA96";#N/A,#N/A,FALSE,"INTRAN96";#N/A,#N/A,FALSE,"NAA9697";#N/A,#N/A,FALSE,"ECWEBB";#N/A,#N/A,FALSE,"MFT96";#N/A,#N/A,FALSE,"CTrecon"}</definedName>
    <definedName name="sdff_3_1_5" hidden="1">{#N/A,#N/A,FALSE,"TMCOMP96";#N/A,#N/A,FALSE,"MAT96";#N/A,#N/A,FALSE,"FANDA96";#N/A,#N/A,FALSE,"INTRAN96";#N/A,#N/A,FALSE,"NAA9697";#N/A,#N/A,FALSE,"ECWEBB";#N/A,#N/A,FALSE,"MFT96";#N/A,#N/A,FALSE,"CTrecon"}</definedName>
    <definedName name="sdff_3_2" hidden="1">{#N/A,#N/A,FALSE,"TMCOMP96";#N/A,#N/A,FALSE,"MAT96";#N/A,#N/A,FALSE,"FANDA96";#N/A,#N/A,FALSE,"INTRAN96";#N/A,#N/A,FALSE,"NAA9697";#N/A,#N/A,FALSE,"ECWEBB";#N/A,#N/A,FALSE,"MFT96";#N/A,#N/A,FALSE,"CTrecon"}</definedName>
    <definedName name="sdff_3_3" hidden="1">{#N/A,#N/A,FALSE,"TMCOMP96";#N/A,#N/A,FALSE,"MAT96";#N/A,#N/A,FALSE,"FANDA96";#N/A,#N/A,FALSE,"INTRAN96";#N/A,#N/A,FALSE,"NAA9697";#N/A,#N/A,FALSE,"ECWEBB";#N/A,#N/A,FALSE,"MFT96";#N/A,#N/A,FALSE,"CTrecon"}</definedName>
    <definedName name="sdff_3_4" hidden="1">{#N/A,#N/A,FALSE,"TMCOMP96";#N/A,#N/A,FALSE,"MAT96";#N/A,#N/A,FALSE,"FANDA96";#N/A,#N/A,FALSE,"INTRAN96";#N/A,#N/A,FALSE,"NAA9697";#N/A,#N/A,FALSE,"ECWEBB";#N/A,#N/A,FALSE,"MFT96";#N/A,#N/A,FALSE,"CTrecon"}</definedName>
    <definedName name="sdff_3_5" hidden="1">{#N/A,#N/A,FALSE,"TMCOMP96";#N/A,#N/A,FALSE,"MAT96";#N/A,#N/A,FALSE,"FANDA96";#N/A,#N/A,FALSE,"INTRAN96";#N/A,#N/A,FALSE,"NAA9697";#N/A,#N/A,FALSE,"ECWEBB";#N/A,#N/A,FALSE,"MFT96";#N/A,#N/A,FALSE,"CTrecon"}</definedName>
    <definedName name="sdff_4" hidden="1">{#N/A,#N/A,FALSE,"TMCOMP96";#N/A,#N/A,FALSE,"MAT96";#N/A,#N/A,FALSE,"FANDA96";#N/A,#N/A,FALSE,"INTRAN96";#N/A,#N/A,FALSE,"NAA9697";#N/A,#N/A,FALSE,"ECWEBB";#N/A,#N/A,FALSE,"MFT96";#N/A,#N/A,FALSE,"CTrecon"}</definedName>
    <definedName name="sdff_4_1" hidden="1">{#N/A,#N/A,FALSE,"TMCOMP96";#N/A,#N/A,FALSE,"MAT96";#N/A,#N/A,FALSE,"FANDA96";#N/A,#N/A,FALSE,"INTRAN96";#N/A,#N/A,FALSE,"NAA9697";#N/A,#N/A,FALSE,"ECWEBB";#N/A,#N/A,FALSE,"MFT96";#N/A,#N/A,FALSE,"CTrecon"}</definedName>
    <definedName name="sdff_4_1_1" hidden="1">{#N/A,#N/A,FALSE,"TMCOMP96";#N/A,#N/A,FALSE,"MAT96";#N/A,#N/A,FALSE,"FANDA96";#N/A,#N/A,FALSE,"INTRAN96";#N/A,#N/A,FALSE,"NAA9697";#N/A,#N/A,FALSE,"ECWEBB";#N/A,#N/A,FALSE,"MFT96";#N/A,#N/A,FALSE,"CTrecon"}</definedName>
    <definedName name="sdff_4_1_1_1" hidden="1">{#N/A,#N/A,FALSE,"TMCOMP96";#N/A,#N/A,FALSE,"MAT96";#N/A,#N/A,FALSE,"FANDA96";#N/A,#N/A,FALSE,"INTRAN96";#N/A,#N/A,FALSE,"NAA9697";#N/A,#N/A,FALSE,"ECWEBB";#N/A,#N/A,FALSE,"MFT96";#N/A,#N/A,FALSE,"CTrecon"}</definedName>
    <definedName name="sdff_4_1_1_2" hidden="1">{#N/A,#N/A,FALSE,"TMCOMP96";#N/A,#N/A,FALSE,"MAT96";#N/A,#N/A,FALSE,"FANDA96";#N/A,#N/A,FALSE,"INTRAN96";#N/A,#N/A,FALSE,"NAA9697";#N/A,#N/A,FALSE,"ECWEBB";#N/A,#N/A,FALSE,"MFT96";#N/A,#N/A,FALSE,"CTrecon"}</definedName>
    <definedName name="sdff_4_1_2" hidden="1">{#N/A,#N/A,FALSE,"TMCOMP96";#N/A,#N/A,FALSE,"MAT96";#N/A,#N/A,FALSE,"FANDA96";#N/A,#N/A,FALSE,"INTRAN96";#N/A,#N/A,FALSE,"NAA9697";#N/A,#N/A,FALSE,"ECWEBB";#N/A,#N/A,FALSE,"MFT96";#N/A,#N/A,FALSE,"CTrecon"}</definedName>
    <definedName name="sdff_4_1_3" hidden="1">{#N/A,#N/A,FALSE,"TMCOMP96";#N/A,#N/A,FALSE,"MAT96";#N/A,#N/A,FALSE,"FANDA96";#N/A,#N/A,FALSE,"INTRAN96";#N/A,#N/A,FALSE,"NAA9697";#N/A,#N/A,FALSE,"ECWEBB";#N/A,#N/A,FALSE,"MFT96";#N/A,#N/A,FALSE,"CTrecon"}</definedName>
    <definedName name="sdff_4_1_4" hidden="1">{#N/A,#N/A,FALSE,"TMCOMP96";#N/A,#N/A,FALSE,"MAT96";#N/A,#N/A,FALSE,"FANDA96";#N/A,#N/A,FALSE,"INTRAN96";#N/A,#N/A,FALSE,"NAA9697";#N/A,#N/A,FALSE,"ECWEBB";#N/A,#N/A,FALSE,"MFT96";#N/A,#N/A,FALSE,"CTrecon"}</definedName>
    <definedName name="sdff_4_1_5" hidden="1">{#N/A,#N/A,FALSE,"TMCOMP96";#N/A,#N/A,FALSE,"MAT96";#N/A,#N/A,FALSE,"FANDA96";#N/A,#N/A,FALSE,"INTRAN96";#N/A,#N/A,FALSE,"NAA9697";#N/A,#N/A,FALSE,"ECWEBB";#N/A,#N/A,FALSE,"MFT96";#N/A,#N/A,FALSE,"CTrecon"}</definedName>
    <definedName name="sdff_4_2" hidden="1">{#N/A,#N/A,FALSE,"TMCOMP96";#N/A,#N/A,FALSE,"MAT96";#N/A,#N/A,FALSE,"FANDA96";#N/A,#N/A,FALSE,"INTRAN96";#N/A,#N/A,FALSE,"NAA9697";#N/A,#N/A,FALSE,"ECWEBB";#N/A,#N/A,FALSE,"MFT96";#N/A,#N/A,FALSE,"CTrecon"}</definedName>
    <definedName name="sdff_4_3" hidden="1">{#N/A,#N/A,FALSE,"TMCOMP96";#N/A,#N/A,FALSE,"MAT96";#N/A,#N/A,FALSE,"FANDA96";#N/A,#N/A,FALSE,"INTRAN96";#N/A,#N/A,FALSE,"NAA9697";#N/A,#N/A,FALSE,"ECWEBB";#N/A,#N/A,FALSE,"MFT96";#N/A,#N/A,FALSE,"CTrecon"}</definedName>
    <definedName name="sdff_4_4" hidden="1">{#N/A,#N/A,FALSE,"TMCOMP96";#N/A,#N/A,FALSE,"MAT96";#N/A,#N/A,FALSE,"FANDA96";#N/A,#N/A,FALSE,"INTRAN96";#N/A,#N/A,FALSE,"NAA9697";#N/A,#N/A,FALSE,"ECWEBB";#N/A,#N/A,FALSE,"MFT96";#N/A,#N/A,FALSE,"CTrecon"}</definedName>
    <definedName name="sdff_4_5" hidden="1">{#N/A,#N/A,FALSE,"TMCOMP96";#N/A,#N/A,FALSE,"MAT96";#N/A,#N/A,FALSE,"FANDA96";#N/A,#N/A,FALSE,"INTRAN96";#N/A,#N/A,FALSE,"NAA9697";#N/A,#N/A,FALSE,"ECWEBB";#N/A,#N/A,FALSE,"MFT96";#N/A,#N/A,FALSE,"CTrecon"}</definedName>
    <definedName name="sdff_5" hidden="1">{#N/A,#N/A,FALSE,"TMCOMP96";#N/A,#N/A,FALSE,"MAT96";#N/A,#N/A,FALSE,"FANDA96";#N/A,#N/A,FALSE,"INTRAN96";#N/A,#N/A,FALSE,"NAA9697";#N/A,#N/A,FALSE,"ECWEBB";#N/A,#N/A,FALSE,"MFT96";#N/A,#N/A,FALSE,"CTrecon"}</definedName>
    <definedName name="sdff_5_1" hidden="1">{#N/A,#N/A,FALSE,"TMCOMP96";#N/A,#N/A,FALSE,"MAT96";#N/A,#N/A,FALSE,"FANDA96";#N/A,#N/A,FALSE,"INTRAN96";#N/A,#N/A,FALSE,"NAA9697";#N/A,#N/A,FALSE,"ECWEBB";#N/A,#N/A,FALSE,"MFT96";#N/A,#N/A,FALSE,"CTrecon"}</definedName>
    <definedName name="sdff_5_1_1" hidden="1">{#N/A,#N/A,FALSE,"TMCOMP96";#N/A,#N/A,FALSE,"MAT96";#N/A,#N/A,FALSE,"FANDA96";#N/A,#N/A,FALSE,"INTRAN96";#N/A,#N/A,FALSE,"NAA9697";#N/A,#N/A,FALSE,"ECWEBB";#N/A,#N/A,FALSE,"MFT96";#N/A,#N/A,FALSE,"CTrecon"}</definedName>
    <definedName name="sdff_5_1_1_1" hidden="1">{#N/A,#N/A,FALSE,"TMCOMP96";#N/A,#N/A,FALSE,"MAT96";#N/A,#N/A,FALSE,"FANDA96";#N/A,#N/A,FALSE,"INTRAN96";#N/A,#N/A,FALSE,"NAA9697";#N/A,#N/A,FALSE,"ECWEBB";#N/A,#N/A,FALSE,"MFT96";#N/A,#N/A,FALSE,"CTrecon"}</definedName>
    <definedName name="sdff_5_1_1_2" hidden="1">{#N/A,#N/A,FALSE,"TMCOMP96";#N/A,#N/A,FALSE,"MAT96";#N/A,#N/A,FALSE,"FANDA96";#N/A,#N/A,FALSE,"INTRAN96";#N/A,#N/A,FALSE,"NAA9697";#N/A,#N/A,FALSE,"ECWEBB";#N/A,#N/A,FALSE,"MFT96";#N/A,#N/A,FALSE,"CTrecon"}</definedName>
    <definedName name="sdff_5_1_2" hidden="1">{#N/A,#N/A,FALSE,"TMCOMP96";#N/A,#N/A,FALSE,"MAT96";#N/A,#N/A,FALSE,"FANDA96";#N/A,#N/A,FALSE,"INTRAN96";#N/A,#N/A,FALSE,"NAA9697";#N/A,#N/A,FALSE,"ECWEBB";#N/A,#N/A,FALSE,"MFT96";#N/A,#N/A,FALSE,"CTrecon"}</definedName>
    <definedName name="sdff_5_1_3" hidden="1">{#N/A,#N/A,FALSE,"TMCOMP96";#N/A,#N/A,FALSE,"MAT96";#N/A,#N/A,FALSE,"FANDA96";#N/A,#N/A,FALSE,"INTRAN96";#N/A,#N/A,FALSE,"NAA9697";#N/A,#N/A,FALSE,"ECWEBB";#N/A,#N/A,FALSE,"MFT96";#N/A,#N/A,FALSE,"CTrecon"}</definedName>
    <definedName name="sdff_5_1_4" hidden="1">{#N/A,#N/A,FALSE,"TMCOMP96";#N/A,#N/A,FALSE,"MAT96";#N/A,#N/A,FALSE,"FANDA96";#N/A,#N/A,FALSE,"INTRAN96";#N/A,#N/A,FALSE,"NAA9697";#N/A,#N/A,FALSE,"ECWEBB";#N/A,#N/A,FALSE,"MFT96";#N/A,#N/A,FALSE,"CTrecon"}</definedName>
    <definedName name="sdff_5_1_5" hidden="1">{#N/A,#N/A,FALSE,"TMCOMP96";#N/A,#N/A,FALSE,"MAT96";#N/A,#N/A,FALSE,"FANDA96";#N/A,#N/A,FALSE,"INTRAN96";#N/A,#N/A,FALSE,"NAA9697";#N/A,#N/A,FALSE,"ECWEBB";#N/A,#N/A,FALSE,"MFT96";#N/A,#N/A,FALSE,"CTrecon"}</definedName>
    <definedName name="sdff_5_2" hidden="1">{#N/A,#N/A,FALSE,"TMCOMP96";#N/A,#N/A,FALSE,"MAT96";#N/A,#N/A,FALSE,"FANDA96";#N/A,#N/A,FALSE,"INTRAN96";#N/A,#N/A,FALSE,"NAA9697";#N/A,#N/A,FALSE,"ECWEBB";#N/A,#N/A,FALSE,"MFT96";#N/A,#N/A,FALSE,"CTrecon"}</definedName>
    <definedName name="sdff_5_3" hidden="1">{#N/A,#N/A,FALSE,"TMCOMP96";#N/A,#N/A,FALSE,"MAT96";#N/A,#N/A,FALSE,"FANDA96";#N/A,#N/A,FALSE,"INTRAN96";#N/A,#N/A,FALSE,"NAA9697";#N/A,#N/A,FALSE,"ECWEBB";#N/A,#N/A,FALSE,"MFT96";#N/A,#N/A,FALSE,"CTrecon"}</definedName>
    <definedName name="sdff_5_4" hidden="1">{#N/A,#N/A,FALSE,"TMCOMP96";#N/A,#N/A,FALSE,"MAT96";#N/A,#N/A,FALSE,"FANDA96";#N/A,#N/A,FALSE,"INTRAN96";#N/A,#N/A,FALSE,"NAA9697";#N/A,#N/A,FALSE,"ECWEBB";#N/A,#N/A,FALSE,"MFT96";#N/A,#N/A,FALSE,"CTrecon"}</definedName>
    <definedName name="sdff_5_5" hidden="1">{#N/A,#N/A,FALSE,"TMCOMP96";#N/A,#N/A,FALSE,"MAT96";#N/A,#N/A,FALSE,"FANDA96";#N/A,#N/A,FALSE,"INTRAN96";#N/A,#N/A,FALSE,"NAA9697";#N/A,#N/A,FALSE,"ECWEBB";#N/A,#N/A,FALSE,"MFT96";#N/A,#N/A,FALSE,"CTrecon"}</definedName>
    <definedName name="sdfg" hidden="1">{#N/A,#N/A,FALSE,"TMCOMP96";#N/A,#N/A,FALSE,"MAT96";#N/A,#N/A,FALSE,"FANDA96";#N/A,#N/A,FALSE,"INTRAN96";#N/A,#N/A,FALSE,"NAA9697";#N/A,#N/A,FALSE,"ECWEBB";#N/A,#N/A,FALSE,"MFT96";#N/A,#N/A,FALSE,"CTrecon"}</definedName>
    <definedName name="sdfgd" hidden="1">#REF!</definedName>
    <definedName name="sdfgdfg" hidden="1">{#N/A,#N/A,FALSE,"TMCOMP96";#N/A,#N/A,FALSE,"MAT96";#N/A,#N/A,FALSE,"FANDA96";#N/A,#N/A,FALSE,"INTRAN96";#N/A,#N/A,FALSE,"NAA9697";#N/A,#N/A,FALSE,"ECWEBB";#N/A,#N/A,FALSE,"MFT96";#N/A,#N/A,FALSE,"CTrecon"}</definedName>
    <definedName name="sdfgds" hidden="1">{#N/A,#N/A,FALSE,"TMCOMP96";#N/A,#N/A,FALSE,"MAT96";#N/A,#N/A,FALSE,"FANDA96";#N/A,#N/A,FALSE,"INTRAN96";#N/A,#N/A,FALSE,"NAA9697";#N/A,#N/A,FALSE,"ECWEBB";#N/A,#N/A,FALSE,"MFT96";#N/A,#N/A,FALSE,"CTrecon"}</definedName>
    <definedName name="sdfgfdg" hidden="1">#REF!</definedName>
    <definedName name="sdgshdg"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sfad_1" hidden="1">{#N/A,#N/A,FALSE,"TMCOMP96";#N/A,#N/A,FALSE,"MAT96";#N/A,#N/A,FALSE,"FANDA96";#N/A,#N/A,FALSE,"INTRAN96";#N/A,#N/A,FALSE,"NAA9697";#N/A,#N/A,FALSE,"ECWEBB";#N/A,#N/A,FALSE,"MFT96";#N/A,#N/A,FALSE,"CTrecon"}</definedName>
    <definedName name="sfad_1_1_1" hidden="1">{#N/A,#N/A,FALSE,"TMCOMP96";#N/A,#N/A,FALSE,"MAT96";#N/A,#N/A,FALSE,"FANDA96";#N/A,#N/A,FALSE,"INTRAN96";#N/A,#N/A,FALSE,"NAA9697";#N/A,#N/A,FALSE,"ECWEBB";#N/A,#N/A,FALSE,"MFT96";#N/A,#N/A,FALSE,"CTrecon"}</definedName>
    <definedName name="sfad_1_1_1_1" hidden="1">{#N/A,#N/A,FALSE,"TMCOMP96";#N/A,#N/A,FALSE,"MAT96";#N/A,#N/A,FALSE,"FANDA96";#N/A,#N/A,FALSE,"INTRAN96";#N/A,#N/A,FALSE,"NAA9697";#N/A,#N/A,FALSE,"ECWEBB";#N/A,#N/A,FALSE,"MFT96";#N/A,#N/A,FALSE,"CTrecon"}</definedName>
    <definedName name="sfad_1_1_1_1_1" hidden="1">{#N/A,#N/A,FALSE,"TMCOMP96";#N/A,#N/A,FALSE,"MAT96";#N/A,#N/A,FALSE,"FANDA96";#N/A,#N/A,FALSE,"INTRAN96";#N/A,#N/A,FALSE,"NAA9697";#N/A,#N/A,FALSE,"ECWEBB";#N/A,#N/A,FALSE,"MFT96";#N/A,#N/A,FALSE,"CTrecon"}</definedName>
    <definedName name="sfad_1_1_1_1_2" hidden="1">{#N/A,#N/A,FALSE,"TMCOMP96";#N/A,#N/A,FALSE,"MAT96";#N/A,#N/A,FALSE,"FANDA96";#N/A,#N/A,FALSE,"INTRAN96";#N/A,#N/A,FALSE,"NAA9697";#N/A,#N/A,FALSE,"ECWEBB";#N/A,#N/A,FALSE,"MFT96";#N/A,#N/A,FALSE,"CTrecon"}</definedName>
    <definedName name="sfad_1_1_1_2" hidden="1">{#N/A,#N/A,FALSE,"TMCOMP96";#N/A,#N/A,FALSE,"MAT96";#N/A,#N/A,FALSE,"FANDA96";#N/A,#N/A,FALSE,"INTRAN96";#N/A,#N/A,FALSE,"NAA9697";#N/A,#N/A,FALSE,"ECWEBB";#N/A,#N/A,FALSE,"MFT96";#N/A,#N/A,FALSE,"CTrecon"}</definedName>
    <definedName name="sfad_1_1_1_3" hidden="1">{#N/A,#N/A,FALSE,"TMCOMP96";#N/A,#N/A,FALSE,"MAT96";#N/A,#N/A,FALSE,"FANDA96";#N/A,#N/A,FALSE,"INTRAN96";#N/A,#N/A,FALSE,"NAA9697";#N/A,#N/A,FALSE,"ECWEBB";#N/A,#N/A,FALSE,"MFT96";#N/A,#N/A,FALSE,"CTrecon"}</definedName>
    <definedName name="sfad_1_1_1_4" hidden="1">{#N/A,#N/A,FALSE,"TMCOMP96";#N/A,#N/A,FALSE,"MAT96";#N/A,#N/A,FALSE,"FANDA96";#N/A,#N/A,FALSE,"INTRAN96";#N/A,#N/A,FALSE,"NAA9697";#N/A,#N/A,FALSE,"ECWEBB";#N/A,#N/A,FALSE,"MFT96";#N/A,#N/A,FALSE,"CTrecon"}</definedName>
    <definedName name="sfad_1_1_1_5" hidden="1">{#N/A,#N/A,FALSE,"TMCOMP96";#N/A,#N/A,FALSE,"MAT96";#N/A,#N/A,FALSE,"FANDA96";#N/A,#N/A,FALSE,"INTRAN96";#N/A,#N/A,FALSE,"NAA9697";#N/A,#N/A,FALSE,"ECWEBB";#N/A,#N/A,FALSE,"MFT96";#N/A,#N/A,FALSE,"CTrecon"}</definedName>
    <definedName name="sfad_1_1_2" hidden="1">{#N/A,#N/A,FALSE,"TMCOMP96";#N/A,#N/A,FALSE,"MAT96";#N/A,#N/A,FALSE,"FANDA96";#N/A,#N/A,FALSE,"INTRAN96";#N/A,#N/A,FALSE,"NAA9697";#N/A,#N/A,FALSE,"ECWEBB";#N/A,#N/A,FALSE,"MFT96";#N/A,#N/A,FALSE,"CTrecon"}</definedName>
    <definedName name="sfad_1_1_3" hidden="1">{#N/A,#N/A,FALSE,"TMCOMP96";#N/A,#N/A,FALSE,"MAT96";#N/A,#N/A,FALSE,"FANDA96";#N/A,#N/A,FALSE,"INTRAN96";#N/A,#N/A,FALSE,"NAA9697";#N/A,#N/A,FALSE,"ECWEBB";#N/A,#N/A,FALSE,"MFT96";#N/A,#N/A,FALSE,"CTrecon"}</definedName>
    <definedName name="sfad_1_1_4" hidden="1">{#N/A,#N/A,FALSE,"TMCOMP96";#N/A,#N/A,FALSE,"MAT96";#N/A,#N/A,FALSE,"FANDA96";#N/A,#N/A,FALSE,"INTRAN96";#N/A,#N/A,FALSE,"NAA9697";#N/A,#N/A,FALSE,"ECWEBB";#N/A,#N/A,FALSE,"MFT96";#N/A,#N/A,FALSE,"CTrecon"}</definedName>
    <definedName name="sfad_1_1_5" hidden="1">{#N/A,#N/A,FALSE,"TMCOMP96";#N/A,#N/A,FALSE,"MAT96";#N/A,#N/A,FALSE,"FANDA96";#N/A,#N/A,FALSE,"INTRAN96";#N/A,#N/A,FALSE,"NAA9697";#N/A,#N/A,FALSE,"ECWEBB";#N/A,#N/A,FALSE,"MFT96";#N/A,#N/A,FALSE,"CTrecon"}</definedName>
    <definedName name="sfad_1_2" hidden="1">{#N/A,#N/A,FALSE,"TMCOMP96";#N/A,#N/A,FALSE,"MAT96";#N/A,#N/A,FALSE,"FANDA96";#N/A,#N/A,FALSE,"INTRAN96";#N/A,#N/A,FALSE,"NAA9697";#N/A,#N/A,FALSE,"ECWEBB";#N/A,#N/A,FALSE,"MFT96";#N/A,#N/A,FALSE,"CTrecon"}</definedName>
    <definedName name="sfad_1_2_1" hidden="1">{#N/A,#N/A,FALSE,"TMCOMP96";#N/A,#N/A,FALSE,"MAT96";#N/A,#N/A,FALSE,"FANDA96";#N/A,#N/A,FALSE,"INTRAN96";#N/A,#N/A,FALSE,"NAA9697";#N/A,#N/A,FALSE,"ECWEBB";#N/A,#N/A,FALSE,"MFT96";#N/A,#N/A,FALSE,"CTrecon"}</definedName>
    <definedName name="sfad_1_2_1_1" hidden="1">{#N/A,#N/A,FALSE,"TMCOMP96";#N/A,#N/A,FALSE,"MAT96";#N/A,#N/A,FALSE,"FANDA96";#N/A,#N/A,FALSE,"INTRAN96";#N/A,#N/A,FALSE,"NAA9697";#N/A,#N/A,FALSE,"ECWEBB";#N/A,#N/A,FALSE,"MFT96";#N/A,#N/A,FALSE,"CTrecon"}</definedName>
    <definedName name="sfad_1_2_1_1_1" hidden="1">{#N/A,#N/A,FALSE,"TMCOMP96";#N/A,#N/A,FALSE,"MAT96";#N/A,#N/A,FALSE,"FANDA96";#N/A,#N/A,FALSE,"INTRAN96";#N/A,#N/A,FALSE,"NAA9697";#N/A,#N/A,FALSE,"ECWEBB";#N/A,#N/A,FALSE,"MFT96";#N/A,#N/A,FALSE,"CTrecon"}</definedName>
    <definedName name="sfad_1_2_1_1_2" hidden="1">{#N/A,#N/A,FALSE,"TMCOMP96";#N/A,#N/A,FALSE,"MAT96";#N/A,#N/A,FALSE,"FANDA96";#N/A,#N/A,FALSE,"INTRAN96";#N/A,#N/A,FALSE,"NAA9697";#N/A,#N/A,FALSE,"ECWEBB";#N/A,#N/A,FALSE,"MFT96";#N/A,#N/A,FALSE,"CTrecon"}</definedName>
    <definedName name="sfad_1_2_1_2" hidden="1">{#N/A,#N/A,FALSE,"TMCOMP96";#N/A,#N/A,FALSE,"MAT96";#N/A,#N/A,FALSE,"FANDA96";#N/A,#N/A,FALSE,"INTRAN96";#N/A,#N/A,FALSE,"NAA9697";#N/A,#N/A,FALSE,"ECWEBB";#N/A,#N/A,FALSE,"MFT96";#N/A,#N/A,FALSE,"CTrecon"}</definedName>
    <definedName name="sfad_1_2_1_3" hidden="1">{#N/A,#N/A,FALSE,"TMCOMP96";#N/A,#N/A,FALSE,"MAT96";#N/A,#N/A,FALSE,"FANDA96";#N/A,#N/A,FALSE,"INTRAN96";#N/A,#N/A,FALSE,"NAA9697";#N/A,#N/A,FALSE,"ECWEBB";#N/A,#N/A,FALSE,"MFT96";#N/A,#N/A,FALSE,"CTrecon"}</definedName>
    <definedName name="sfad_1_2_1_4" hidden="1">{#N/A,#N/A,FALSE,"TMCOMP96";#N/A,#N/A,FALSE,"MAT96";#N/A,#N/A,FALSE,"FANDA96";#N/A,#N/A,FALSE,"INTRAN96";#N/A,#N/A,FALSE,"NAA9697";#N/A,#N/A,FALSE,"ECWEBB";#N/A,#N/A,FALSE,"MFT96";#N/A,#N/A,FALSE,"CTrecon"}</definedName>
    <definedName name="sfad_1_2_1_5" hidden="1">{#N/A,#N/A,FALSE,"TMCOMP96";#N/A,#N/A,FALSE,"MAT96";#N/A,#N/A,FALSE,"FANDA96";#N/A,#N/A,FALSE,"INTRAN96";#N/A,#N/A,FALSE,"NAA9697";#N/A,#N/A,FALSE,"ECWEBB";#N/A,#N/A,FALSE,"MFT96";#N/A,#N/A,FALSE,"CTrecon"}</definedName>
    <definedName name="sfad_1_2_2" hidden="1">{#N/A,#N/A,FALSE,"TMCOMP96";#N/A,#N/A,FALSE,"MAT96";#N/A,#N/A,FALSE,"FANDA96";#N/A,#N/A,FALSE,"INTRAN96";#N/A,#N/A,FALSE,"NAA9697";#N/A,#N/A,FALSE,"ECWEBB";#N/A,#N/A,FALSE,"MFT96";#N/A,#N/A,FALSE,"CTrecon"}</definedName>
    <definedName name="sfad_1_2_3" hidden="1">{#N/A,#N/A,FALSE,"TMCOMP96";#N/A,#N/A,FALSE,"MAT96";#N/A,#N/A,FALSE,"FANDA96";#N/A,#N/A,FALSE,"INTRAN96";#N/A,#N/A,FALSE,"NAA9697";#N/A,#N/A,FALSE,"ECWEBB";#N/A,#N/A,FALSE,"MFT96";#N/A,#N/A,FALSE,"CTrecon"}</definedName>
    <definedName name="sfad_1_2_4" hidden="1">{#N/A,#N/A,FALSE,"TMCOMP96";#N/A,#N/A,FALSE,"MAT96";#N/A,#N/A,FALSE,"FANDA96";#N/A,#N/A,FALSE,"INTRAN96";#N/A,#N/A,FALSE,"NAA9697";#N/A,#N/A,FALSE,"ECWEBB";#N/A,#N/A,FALSE,"MFT96";#N/A,#N/A,FALSE,"CTrecon"}</definedName>
    <definedName name="sfad_1_2_5" hidden="1">{#N/A,#N/A,FALSE,"TMCOMP96";#N/A,#N/A,FALSE,"MAT96";#N/A,#N/A,FALSE,"FANDA96";#N/A,#N/A,FALSE,"INTRAN96";#N/A,#N/A,FALSE,"NAA9697";#N/A,#N/A,FALSE,"ECWEBB";#N/A,#N/A,FALSE,"MFT96";#N/A,#N/A,FALSE,"CTrecon"}</definedName>
    <definedName name="sfad_1_3" hidden="1">{#N/A,#N/A,FALSE,"TMCOMP96";#N/A,#N/A,FALSE,"MAT96";#N/A,#N/A,FALSE,"FANDA96";#N/A,#N/A,FALSE,"INTRAN96";#N/A,#N/A,FALSE,"NAA9697";#N/A,#N/A,FALSE,"ECWEBB";#N/A,#N/A,FALSE,"MFT96";#N/A,#N/A,FALSE,"CTrecon"}</definedName>
    <definedName name="sfad_1_3_1" hidden="1">{#N/A,#N/A,FALSE,"TMCOMP96";#N/A,#N/A,FALSE,"MAT96";#N/A,#N/A,FALSE,"FANDA96";#N/A,#N/A,FALSE,"INTRAN96";#N/A,#N/A,FALSE,"NAA9697";#N/A,#N/A,FALSE,"ECWEBB";#N/A,#N/A,FALSE,"MFT96";#N/A,#N/A,FALSE,"CTrecon"}</definedName>
    <definedName name="sfad_1_3_1_1" hidden="1">{#N/A,#N/A,FALSE,"TMCOMP96";#N/A,#N/A,FALSE,"MAT96";#N/A,#N/A,FALSE,"FANDA96";#N/A,#N/A,FALSE,"INTRAN96";#N/A,#N/A,FALSE,"NAA9697";#N/A,#N/A,FALSE,"ECWEBB";#N/A,#N/A,FALSE,"MFT96";#N/A,#N/A,FALSE,"CTrecon"}</definedName>
    <definedName name="sfad_1_3_1_1_1" hidden="1">{#N/A,#N/A,FALSE,"TMCOMP96";#N/A,#N/A,FALSE,"MAT96";#N/A,#N/A,FALSE,"FANDA96";#N/A,#N/A,FALSE,"INTRAN96";#N/A,#N/A,FALSE,"NAA9697";#N/A,#N/A,FALSE,"ECWEBB";#N/A,#N/A,FALSE,"MFT96";#N/A,#N/A,FALSE,"CTrecon"}</definedName>
    <definedName name="sfad_1_3_1_1_2" hidden="1">{#N/A,#N/A,FALSE,"TMCOMP96";#N/A,#N/A,FALSE,"MAT96";#N/A,#N/A,FALSE,"FANDA96";#N/A,#N/A,FALSE,"INTRAN96";#N/A,#N/A,FALSE,"NAA9697";#N/A,#N/A,FALSE,"ECWEBB";#N/A,#N/A,FALSE,"MFT96";#N/A,#N/A,FALSE,"CTrecon"}</definedName>
    <definedName name="sfad_1_3_1_2" hidden="1">{#N/A,#N/A,FALSE,"TMCOMP96";#N/A,#N/A,FALSE,"MAT96";#N/A,#N/A,FALSE,"FANDA96";#N/A,#N/A,FALSE,"INTRAN96";#N/A,#N/A,FALSE,"NAA9697";#N/A,#N/A,FALSE,"ECWEBB";#N/A,#N/A,FALSE,"MFT96";#N/A,#N/A,FALSE,"CTrecon"}</definedName>
    <definedName name="sfad_1_3_1_3" hidden="1">{#N/A,#N/A,FALSE,"TMCOMP96";#N/A,#N/A,FALSE,"MAT96";#N/A,#N/A,FALSE,"FANDA96";#N/A,#N/A,FALSE,"INTRAN96";#N/A,#N/A,FALSE,"NAA9697";#N/A,#N/A,FALSE,"ECWEBB";#N/A,#N/A,FALSE,"MFT96";#N/A,#N/A,FALSE,"CTrecon"}</definedName>
    <definedName name="sfad_1_3_1_4" hidden="1">{#N/A,#N/A,FALSE,"TMCOMP96";#N/A,#N/A,FALSE,"MAT96";#N/A,#N/A,FALSE,"FANDA96";#N/A,#N/A,FALSE,"INTRAN96";#N/A,#N/A,FALSE,"NAA9697";#N/A,#N/A,FALSE,"ECWEBB";#N/A,#N/A,FALSE,"MFT96";#N/A,#N/A,FALSE,"CTrecon"}</definedName>
    <definedName name="sfad_1_3_1_5" hidden="1">{#N/A,#N/A,FALSE,"TMCOMP96";#N/A,#N/A,FALSE,"MAT96";#N/A,#N/A,FALSE,"FANDA96";#N/A,#N/A,FALSE,"INTRAN96";#N/A,#N/A,FALSE,"NAA9697";#N/A,#N/A,FALSE,"ECWEBB";#N/A,#N/A,FALSE,"MFT96";#N/A,#N/A,FALSE,"CTrecon"}</definedName>
    <definedName name="sfad_1_3_2" hidden="1">{#N/A,#N/A,FALSE,"TMCOMP96";#N/A,#N/A,FALSE,"MAT96";#N/A,#N/A,FALSE,"FANDA96";#N/A,#N/A,FALSE,"INTRAN96";#N/A,#N/A,FALSE,"NAA9697";#N/A,#N/A,FALSE,"ECWEBB";#N/A,#N/A,FALSE,"MFT96";#N/A,#N/A,FALSE,"CTrecon"}</definedName>
    <definedName name="sfad_1_3_3" hidden="1">{#N/A,#N/A,FALSE,"TMCOMP96";#N/A,#N/A,FALSE,"MAT96";#N/A,#N/A,FALSE,"FANDA96";#N/A,#N/A,FALSE,"INTRAN96";#N/A,#N/A,FALSE,"NAA9697";#N/A,#N/A,FALSE,"ECWEBB";#N/A,#N/A,FALSE,"MFT96";#N/A,#N/A,FALSE,"CTrecon"}</definedName>
    <definedName name="sfad_1_3_4" hidden="1">{#N/A,#N/A,FALSE,"TMCOMP96";#N/A,#N/A,FALSE,"MAT96";#N/A,#N/A,FALSE,"FANDA96";#N/A,#N/A,FALSE,"INTRAN96";#N/A,#N/A,FALSE,"NAA9697";#N/A,#N/A,FALSE,"ECWEBB";#N/A,#N/A,FALSE,"MFT96";#N/A,#N/A,FALSE,"CTrecon"}</definedName>
    <definedName name="sfad_1_3_5" hidden="1">{#N/A,#N/A,FALSE,"TMCOMP96";#N/A,#N/A,FALSE,"MAT96";#N/A,#N/A,FALSE,"FANDA96";#N/A,#N/A,FALSE,"INTRAN96";#N/A,#N/A,FALSE,"NAA9697";#N/A,#N/A,FALSE,"ECWEBB";#N/A,#N/A,FALSE,"MFT96";#N/A,#N/A,FALSE,"CTrecon"}</definedName>
    <definedName name="sfad_1_4" hidden="1">{#N/A,#N/A,FALSE,"TMCOMP96";#N/A,#N/A,FALSE,"MAT96";#N/A,#N/A,FALSE,"FANDA96";#N/A,#N/A,FALSE,"INTRAN96";#N/A,#N/A,FALSE,"NAA9697";#N/A,#N/A,FALSE,"ECWEBB";#N/A,#N/A,FALSE,"MFT96";#N/A,#N/A,FALSE,"CTrecon"}</definedName>
    <definedName name="sfad_1_4_1" hidden="1">{#N/A,#N/A,FALSE,"TMCOMP96";#N/A,#N/A,FALSE,"MAT96";#N/A,#N/A,FALSE,"FANDA96";#N/A,#N/A,FALSE,"INTRAN96";#N/A,#N/A,FALSE,"NAA9697";#N/A,#N/A,FALSE,"ECWEBB";#N/A,#N/A,FALSE,"MFT96";#N/A,#N/A,FALSE,"CTrecon"}</definedName>
    <definedName name="sfad_1_4_1_1" hidden="1">{#N/A,#N/A,FALSE,"TMCOMP96";#N/A,#N/A,FALSE,"MAT96";#N/A,#N/A,FALSE,"FANDA96";#N/A,#N/A,FALSE,"INTRAN96";#N/A,#N/A,FALSE,"NAA9697";#N/A,#N/A,FALSE,"ECWEBB";#N/A,#N/A,FALSE,"MFT96";#N/A,#N/A,FALSE,"CTrecon"}</definedName>
    <definedName name="sfad_1_4_1_2" hidden="1">{#N/A,#N/A,FALSE,"TMCOMP96";#N/A,#N/A,FALSE,"MAT96";#N/A,#N/A,FALSE,"FANDA96";#N/A,#N/A,FALSE,"INTRAN96";#N/A,#N/A,FALSE,"NAA9697";#N/A,#N/A,FALSE,"ECWEBB";#N/A,#N/A,FALSE,"MFT96";#N/A,#N/A,FALSE,"CTrecon"}</definedName>
    <definedName name="sfad_1_4_1_3" hidden="1">{#N/A,#N/A,FALSE,"TMCOMP96";#N/A,#N/A,FALSE,"MAT96";#N/A,#N/A,FALSE,"FANDA96";#N/A,#N/A,FALSE,"INTRAN96";#N/A,#N/A,FALSE,"NAA9697";#N/A,#N/A,FALSE,"ECWEBB";#N/A,#N/A,FALSE,"MFT96";#N/A,#N/A,FALSE,"CTrecon"}</definedName>
    <definedName name="sfad_1_4_1_4" hidden="1">{#N/A,#N/A,FALSE,"TMCOMP96";#N/A,#N/A,FALSE,"MAT96";#N/A,#N/A,FALSE,"FANDA96";#N/A,#N/A,FALSE,"INTRAN96";#N/A,#N/A,FALSE,"NAA9697";#N/A,#N/A,FALSE,"ECWEBB";#N/A,#N/A,FALSE,"MFT96";#N/A,#N/A,FALSE,"CTrecon"}</definedName>
    <definedName name="sfad_1_4_1_5" hidden="1">{#N/A,#N/A,FALSE,"TMCOMP96";#N/A,#N/A,FALSE,"MAT96";#N/A,#N/A,FALSE,"FANDA96";#N/A,#N/A,FALSE,"INTRAN96";#N/A,#N/A,FALSE,"NAA9697";#N/A,#N/A,FALSE,"ECWEBB";#N/A,#N/A,FALSE,"MFT96";#N/A,#N/A,FALSE,"CTrecon"}</definedName>
    <definedName name="sfad_1_4_2" hidden="1">{#N/A,#N/A,FALSE,"TMCOMP96";#N/A,#N/A,FALSE,"MAT96";#N/A,#N/A,FALSE,"FANDA96";#N/A,#N/A,FALSE,"INTRAN96";#N/A,#N/A,FALSE,"NAA9697";#N/A,#N/A,FALSE,"ECWEBB";#N/A,#N/A,FALSE,"MFT96";#N/A,#N/A,FALSE,"CTrecon"}</definedName>
    <definedName name="sfad_1_4_3" hidden="1">{#N/A,#N/A,FALSE,"TMCOMP96";#N/A,#N/A,FALSE,"MAT96";#N/A,#N/A,FALSE,"FANDA96";#N/A,#N/A,FALSE,"INTRAN96";#N/A,#N/A,FALSE,"NAA9697";#N/A,#N/A,FALSE,"ECWEBB";#N/A,#N/A,FALSE,"MFT96";#N/A,#N/A,FALSE,"CTrecon"}</definedName>
    <definedName name="sfad_1_4_4" hidden="1">{#N/A,#N/A,FALSE,"TMCOMP96";#N/A,#N/A,FALSE,"MAT96";#N/A,#N/A,FALSE,"FANDA96";#N/A,#N/A,FALSE,"INTRAN96";#N/A,#N/A,FALSE,"NAA9697";#N/A,#N/A,FALSE,"ECWEBB";#N/A,#N/A,FALSE,"MFT96";#N/A,#N/A,FALSE,"CTrecon"}</definedName>
    <definedName name="sfad_1_4_5" hidden="1">{#N/A,#N/A,FALSE,"TMCOMP96";#N/A,#N/A,FALSE,"MAT96";#N/A,#N/A,FALSE,"FANDA96";#N/A,#N/A,FALSE,"INTRAN96";#N/A,#N/A,FALSE,"NAA9697";#N/A,#N/A,FALSE,"ECWEBB";#N/A,#N/A,FALSE,"MFT96";#N/A,#N/A,FALSE,"CTrecon"}</definedName>
    <definedName name="sfad_1_5" hidden="1">{#N/A,#N/A,FALSE,"TMCOMP96";#N/A,#N/A,FALSE,"MAT96";#N/A,#N/A,FALSE,"FANDA96";#N/A,#N/A,FALSE,"INTRAN96";#N/A,#N/A,FALSE,"NAA9697";#N/A,#N/A,FALSE,"ECWEBB";#N/A,#N/A,FALSE,"MFT96";#N/A,#N/A,FALSE,"CTrecon"}</definedName>
    <definedName name="sfad_1_5_1" hidden="1">{#N/A,#N/A,FALSE,"TMCOMP96";#N/A,#N/A,FALSE,"MAT96";#N/A,#N/A,FALSE,"FANDA96";#N/A,#N/A,FALSE,"INTRAN96";#N/A,#N/A,FALSE,"NAA9697";#N/A,#N/A,FALSE,"ECWEBB";#N/A,#N/A,FALSE,"MFT96";#N/A,#N/A,FALSE,"CTrecon"}</definedName>
    <definedName name="sfad_1_5_2" hidden="1">{#N/A,#N/A,FALSE,"TMCOMP96";#N/A,#N/A,FALSE,"MAT96";#N/A,#N/A,FALSE,"FANDA96";#N/A,#N/A,FALSE,"INTRAN96";#N/A,#N/A,FALSE,"NAA9697";#N/A,#N/A,FALSE,"ECWEBB";#N/A,#N/A,FALSE,"MFT96";#N/A,#N/A,FALSE,"CTrecon"}</definedName>
    <definedName name="sfad_1_5_3" hidden="1">{#N/A,#N/A,FALSE,"TMCOMP96";#N/A,#N/A,FALSE,"MAT96";#N/A,#N/A,FALSE,"FANDA96";#N/A,#N/A,FALSE,"INTRAN96";#N/A,#N/A,FALSE,"NAA9697";#N/A,#N/A,FALSE,"ECWEBB";#N/A,#N/A,FALSE,"MFT96";#N/A,#N/A,FALSE,"CTrecon"}</definedName>
    <definedName name="sfad_1_5_4" hidden="1">{#N/A,#N/A,FALSE,"TMCOMP96";#N/A,#N/A,FALSE,"MAT96";#N/A,#N/A,FALSE,"FANDA96";#N/A,#N/A,FALSE,"INTRAN96";#N/A,#N/A,FALSE,"NAA9697";#N/A,#N/A,FALSE,"ECWEBB";#N/A,#N/A,FALSE,"MFT96";#N/A,#N/A,FALSE,"CTrecon"}</definedName>
    <definedName name="sfad_1_5_5" hidden="1">{#N/A,#N/A,FALSE,"TMCOMP96";#N/A,#N/A,FALSE,"MAT96";#N/A,#N/A,FALSE,"FANDA96";#N/A,#N/A,FALSE,"INTRAN96";#N/A,#N/A,FALSE,"NAA9697";#N/A,#N/A,FALSE,"ECWEBB";#N/A,#N/A,FALSE,"MFT96";#N/A,#N/A,FALSE,"CTrecon"}</definedName>
    <definedName name="sfad_2_1_1" hidden="1">{#N/A,#N/A,FALSE,"TMCOMP96";#N/A,#N/A,FALSE,"MAT96";#N/A,#N/A,FALSE,"FANDA96";#N/A,#N/A,FALSE,"INTRAN96";#N/A,#N/A,FALSE,"NAA9697";#N/A,#N/A,FALSE,"ECWEBB";#N/A,#N/A,FALSE,"MFT96";#N/A,#N/A,FALSE,"CTrecon"}</definedName>
    <definedName name="sfad_2_1_1_1" hidden="1">{#N/A,#N/A,FALSE,"TMCOMP96";#N/A,#N/A,FALSE,"MAT96";#N/A,#N/A,FALSE,"FANDA96";#N/A,#N/A,FALSE,"INTRAN96";#N/A,#N/A,FALSE,"NAA9697";#N/A,#N/A,FALSE,"ECWEBB";#N/A,#N/A,FALSE,"MFT96";#N/A,#N/A,FALSE,"CTrecon"}</definedName>
    <definedName name="sfad_2_1_1_2" hidden="1">{#N/A,#N/A,FALSE,"TMCOMP96";#N/A,#N/A,FALSE,"MAT96";#N/A,#N/A,FALSE,"FANDA96";#N/A,#N/A,FALSE,"INTRAN96";#N/A,#N/A,FALSE,"NAA9697";#N/A,#N/A,FALSE,"ECWEBB";#N/A,#N/A,FALSE,"MFT96";#N/A,#N/A,FALSE,"CTrecon"}</definedName>
    <definedName name="sfad_2_1_2" hidden="1">{#N/A,#N/A,FALSE,"TMCOMP96";#N/A,#N/A,FALSE,"MAT96";#N/A,#N/A,FALSE,"FANDA96";#N/A,#N/A,FALSE,"INTRAN96";#N/A,#N/A,FALSE,"NAA9697";#N/A,#N/A,FALSE,"ECWEBB";#N/A,#N/A,FALSE,"MFT96";#N/A,#N/A,FALSE,"CTrecon"}</definedName>
    <definedName name="sfad_2_1_3" hidden="1">{#N/A,#N/A,FALSE,"TMCOMP96";#N/A,#N/A,FALSE,"MAT96";#N/A,#N/A,FALSE,"FANDA96";#N/A,#N/A,FALSE,"INTRAN96";#N/A,#N/A,FALSE,"NAA9697";#N/A,#N/A,FALSE,"ECWEBB";#N/A,#N/A,FALSE,"MFT96";#N/A,#N/A,FALSE,"CTrecon"}</definedName>
    <definedName name="sfad_2_1_4" hidden="1">{#N/A,#N/A,FALSE,"TMCOMP96";#N/A,#N/A,FALSE,"MAT96";#N/A,#N/A,FALSE,"FANDA96";#N/A,#N/A,FALSE,"INTRAN96";#N/A,#N/A,FALSE,"NAA9697";#N/A,#N/A,FALSE,"ECWEBB";#N/A,#N/A,FALSE,"MFT96";#N/A,#N/A,FALSE,"CTrecon"}</definedName>
    <definedName name="sfad_2_1_5" hidden="1">{#N/A,#N/A,FALSE,"TMCOMP96";#N/A,#N/A,FALSE,"MAT96";#N/A,#N/A,FALSE,"FANDA96";#N/A,#N/A,FALSE,"INTRAN96";#N/A,#N/A,FALSE,"NAA9697";#N/A,#N/A,FALSE,"ECWEBB";#N/A,#N/A,FALSE,"MFT96";#N/A,#N/A,FALSE,"CTrecon"}</definedName>
    <definedName name="sfad_2_2" hidden="1">{#N/A,#N/A,FALSE,"TMCOMP96";#N/A,#N/A,FALSE,"MAT96";#N/A,#N/A,FALSE,"FANDA96";#N/A,#N/A,FALSE,"INTRAN96";#N/A,#N/A,FALSE,"NAA9697";#N/A,#N/A,FALSE,"ECWEBB";#N/A,#N/A,FALSE,"MFT96";#N/A,#N/A,FALSE,"CTrecon"}</definedName>
    <definedName name="sfad_2_3" hidden="1">{#N/A,#N/A,FALSE,"TMCOMP96";#N/A,#N/A,FALSE,"MAT96";#N/A,#N/A,FALSE,"FANDA96";#N/A,#N/A,FALSE,"INTRAN96";#N/A,#N/A,FALSE,"NAA9697";#N/A,#N/A,FALSE,"ECWEBB";#N/A,#N/A,FALSE,"MFT96";#N/A,#N/A,FALSE,"CTrecon"}</definedName>
    <definedName name="sfad_2_4" hidden="1">{#N/A,#N/A,FALSE,"TMCOMP96";#N/A,#N/A,FALSE,"MAT96";#N/A,#N/A,FALSE,"FANDA96";#N/A,#N/A,FALSE,"INTRAN96";#N/A,#N/A,FALSE,"NAA9697";#N/A,#N/A,FALSE,"ECWEBB";#N/A,#N/A,FALSE,"MFT96";#N/A,#N/A,FALSE,"CTrecon"}</definedName>
    <definedName name="sfad_2_5" hidden="1">{#N/A,#N/A,FALSE,"TMCOMP96";#N/A,#N/A,FALSE,"MAT96";#N/A,#N/A,FALSE,"FANDA96";#N/A,#N/A,FALSE,"INTRAN96";#N/A,#N/A,FALSE,"NAA9697";#N/A,#N/A,FALSE,"ECWEBB";#N/A,#N/A,FALSE,"MFT96";#N/A,#N/A,FALSE,"CTrecon"}</definedName>
    <definedName name="sfad_3" hidden="1">{#N/A,#N/A,FALSE,"TMCOMP96";#N/A,#N/A,FALSE,"MAT96";#N/A,#N/A,FALSE,"FANDA96";#N/A,#N/A,FALSE,"INTRAN96";#N/A,#N/A,FALSE,"NAA9697";#N/A,#N/A,FALSE,"ECWEBB";#N/A,#N/A,FALSE,"MFT96";#N/A,#N/A,FALSE,"CTrecon"}</definedName>
    <definedName name="sfad_3_1" hidden="1">{#N/A,#N/A,FALSE,"TMCOMP96";#N/A,#N/A,FALSE,"MAT96";#N/A,#N/A,FALSE,"FANDA96";#N/A,#N/A,FALSE,"INTRAN96";#N/A,#N/A,FALSE,"NAA9697";#N/A,#N/A,FALSE,"ECWEBB";#N/A,#N/A,FALSE,"MFT96";#N/A,#N/A,FALSE,"CTrecon"}</definedName>
    <definedName name="sfad_3_1_1" hidden="1">{#N/A,#N/A,FALSE,"TMCOMP96";#N/A,#N/A,FALSE,"MAT96";#N/A,#N/A,FALSE,"FANDA96";#N/A,#N/A,FALSE,"INTRAN96";#N/A,#N/A,FALSE,"NAA9697";#N/A,#N/A,FALSE,"ECWEBB";#N/A,#N/A,FALSE,"MFT96";#N/A,#N/A,FALSE,"CTrecon"}</definedName>
    <definedName name="sfad_3_1_1_1" hidden="1">{#N/A,#N/A,FALSE,"TMCOMP96";#N/A,#N/A,FALSE,"MAT96";#N/A,#N/A,FALSE,"FANDA96";#N/A,#N/A,FALSE,"INTRAN96";#N/A,#N/A,FALSE,"NAA9697";#N/A,#N/A,FALSE,"ECWEBB";#N/A,#N/A,FALSE,"MFT96";#N/A,#N/A,FALSE,"CTrecon"}</definedName>
    <definedName name="sfad_3_1_1_2" hidden="1">{#N/A,#N/A,FALSE,"TMCOMP96";#N/A,#N/A,FALSE,"MAT96";#N/A,#N/A,FALSE,"FANDA96";#N/A,#N/A,FALSE,"INTRAN96";#N/A,#N/A,FALSE,"NAA9697";#N/A,#N/A,FALSE,"ECWEBB";#N/A,#N/A,FALSE,"MFT96";#N/A,#N/A,FALSE,"CTrecon"}</definedName>
    <definedName name="sfad_3_1_2" hidden="1">{#N/A,#N/A,FALSE,"TMCOMP96";#N/A,#N/A,FALSE,"MAT96";#N/A,#N/A,FALSE,"FANDA96";#N/A,#N/A,FALSE,"INTRAN96";#N/A,#N/A,FALSE,"NAA9697";#N/A,#N/A,FALSE,"ECWEBB";#N/A,#N/A,FALSE,"MFT96";#N/A,#N/A,FALSE,"CTrecon"}</definedName>
    <definedName name="sfad_3_1_3" hidden="1">{#N/A,#N/A,FALSE,"TMCOMP96";#N/A,#N/A,FALSE,"MAT96";#N/A,#N/A,FALSE,"FANDA96";#N/A,#N/A,FALSE,"INTRAN96";#N/A,#N/A,FALSE,"NAA9697";#N/A,#N/A,FALSE,"ECWEBB";#N/A,#N/A,FALSE,"MFT96";#N/A,#N/A,FALSE,"CTrecon"}</definedName>
    <definedName name="sfad_3_1_4" hidden="1">{#N/A,#N/A,FALSE,"TMCOMP96";#N/A,#N/A,FALSE,"MAT96";#N/A,#N/A,FALSE,"FANDA96";#N/A,#N/A,FALSE,"INTRAN96";#N/A,#N/A,FALSE,"NAA9697";#N/A,#N/A,FALSE,"ECWEBB";#N/A,#N/A,FALSE,"MFT96";#N/A,#N/A,FALSE,"CTrecon"}</definedName>
    <definedName name="sfad_3_1_5" hidden="1">{#N/A,#N/A,FALSE,"TMCOMP96";#N/A,#N/A,FALSE,"MAT96";#N/A,#N/A,FALSE,"FANDA96";#N/A,#N/A,FALSE,"INTRAN96";#N/A,#N/A,FALSE,"NAA9697";#N/A,#N/A,FALSE,"ECWEBB";#N/A,#N/A,FALSE,"MFT96";#N/A,#N/A,FALSE,"CTrecon"}</definedName>
    <definedName name="sfad_3_2" hidden="1">{#N/A,#N/A,FALSE,"TMCOMP96";#N/A,#N/A,FALSE,"MAT96";#N/A,#N/A,FALSE,"FANDA96";#N/A,#N/A,FALSE,"INTRAN96";#N/A,#N/A,FALSE,"NAA9697";#N/A,#N/A,FALSE,"ECWEBB";#N/A,#N/A,FALSE,"MFT96";#N/A,#N/A,FALSE,"CTrecon"}</definedName>
    <definedName name="sfad_3_3" hidden="1">{#N/A,#N/A,FALSE,"TMCOMP96";#N/A,#N/A,FALSE,"MAT96";#N/A,#N/A,FALSE,"FANDA96";#N/A,#N/A,FALSE,"INTRAN96";#N/A,#N/A,FALSE,"NAA9697";#N/A,#N/A,FALSE,"ECWEBB";#N/A,#N/A,FALSE,"MFT96";#N/A,#N/A,FALSE,"CTrecon"}</definedName>
    <definedName name="sfad_3_4" hidden="1">{#N/A,#N/A,FALSE,"TMCOMP96";#N/A,#N/A,FALSE,"MAT96";#N/A,#N/A,FALSE,"FANDA96";#N/A,#N/A,FALSE,"INTRAN96";#N/A,#N/A,FALSE,"NAA9697";#N/A,#N/A,FALSE,"ECWEBB";#N/A,#N/A,FALSE,"MFT96";#N/A,#N/A,FALSE,"CTrecon"}</definedName>
    <definedName name="sfad_3_5" hidden="1">{#N/A,#N/A,FALSE,"TMCOMP96";#N/A,#N/A,FALSE,"MAT96";#N/A,#N/A,FALSE,"FANDA96";#N/A,#N/A,FALSE,"INTRAN96";#N/A,#N/A,FALSE,"NAA9697";#N/A,#N/A,FALSE,"ECWEBB";#N/A,#N/A,FALSE,"MFT96";#N/A,#N/A,FALSE,"CTrecon"}</definedName>
    <definedName name="sfad_4" hidden="1">{#N/A,#N/A,FALSE,"TMCOMP96";#N/A,#N/A,FALSE,"MAT96";#N/A,#N/A,FALSE,"FANDA96";#N/A,#N/A,FALSE,"INTRAN96";#N/A,#N/A,FALSE,"NAA9697";#N/A,#N/A,FALSE,"ECWEBB";#N/A,#N/A,FALSE,"MFT96";#N/A,#N/A,FALSE,"CTrecon"}</definedName>
    <definedName name="sfad_4_1" hidden="1">{#N/A,#N/A,FALSE,"TMCOMP96";#N/A,#N/A,FALSE,"MAT96";#N/A,#N/A,FALSE,"FANDA96";#N/A,#N/A,FALSE,"INTRAN96";#N/A,#N/A,FALSE,"NAA9697";#N/A,#N/A,FALSE,"ECWEBB";#N/A,#N/A,FALSE,"MFT96";#N/A,#N/A,FALSE,"CTrecon"}</definedName>
    <definedName name="sfad_4_1_1" hidden="1">{#N/A,#N/A,FALSE,"TMCOMP96";#N/A,#N/A,FALSE,"MAT96";#N/A,#N/A,FALSE,"FANDA96";#N/A,#N/A,FALSE,"INTRAN96";#N/A,#N/A,FALSE,"NAA9697";#N/A,#N/A,FALSE,"ECWEBB";#N/A,#N/A,FALSE,"MFT96";#N/A,#N/A,FALSE,"CTrecon"}</definedName>
    <definedName name="sfad_4_1_1_1" hidden="1">{#N/A,#N/A,FALSE,"TMCOMP96";#N/A,#N/A,FALSE,"MAT96";#N/A,#N/A,FALSE,"FANDA96";#N/A,#N/A,FALSE,"INTRAN96";#N/A,#N/A,FALSE,"NAA9697";#N/A,#N/A,FALSE,"ECWEBB";#N/A,#N/A,FALSE,"MFT96";#N/A,#N/A,FALSE,"CTrecon"}</definedName>
    <definedName name="sfad_4_1_1_2" hidden="1">{#N/A,#N/A,FALSE,"TMCOMP96";#N/A,#N/A,FALSE,"MAT96";#N/A,#N/A,FALSE,"FANDA96";#N/A,#N/A,FALSE,"INTRAN96";#N/A,#N/A,FALSE,"NAA9697";#N/A,#N/A,FALSE,"ECWEBB";#N/A,#N/A,FALSE,"MFT96";#N/A,#N/A,FALSE,"CTrecon"}</definedName>
    <definedName name="sfad_4_1_2" hidden="1">{#N/A,#N/A,FALSE,"TMCOMP96";#N/A,#N/A,FALSE,"MAT96";#N/A,#N/A,FALSE,"FANDA96";#N/A,#N/A,FALSE,"INTRAN96";#N/A,#N/A,FALSE,"NAA9697";#N/A,#N/A,FALSE,"ECWEBB";#N/A,#N/A,FALSE,"MFT96";#N/A,#N/A,FALSE,"CTrecon"}</definedName>
    <definedName name="sfad_4_1_3" hidden="1">{#N/A,#N/A,FALSE,"TMCOMP96";#N/A,#N/A,FALSE,"MAT96";#N/A,#N/A,FALSE,"FANDA96";#N/A,#N/A,FALSE,"INTRAN96";#N/A,#N/A,FALSE,"NAA9697";#N/A,#N/A,FALSE,"ECWEBB";#N/A,#N/A,FALSE,"MFT96";#N/A,#N/A,FALSE,"CTrecon"}</definedName>
    <definedName name="sfad_4_1_4" hidden="1">{#N/A,#N/A,FALSE,"TMCOMP96";#N/A,#N/A,FALSE,"MAT96";#N/A,#N/A,FALSE,"FANDA96";#N/A,#N/A,FALSE,"INTRAN96";#N/A,#N/A,FALSE,"NAA9697";#N/A,#N/A,FALSE,"ECWEBB";#N/A,#N/A,FALSE,"MFT96";#N/A,#N/A,FALSE,"CTrecon"}</definedName>
    <definedName name="sfad_4_1_5" hidden="1">{#N/A,#N/A,FALSE,"TMCOMP96";#N/A,#N/A,FALSE,"MAT96";#N/A,#N/A,FALSE,"FANDA96";#N/A,#N/A,FALSE,"INTRAN96";#N/A,#N/A,FALSE,"NAA9697";#N/A,#N/A,FALSE,"ECWEBB";#N/A,#N/A,FALSE,"MFT96";#N/A,#N/A,FALSE,"CTrecon"}</definedName>
    <definedName name="sfad_4_2" hidden="1">{#N/A,#N/A,FALSE,"TMCOMP96";#N/A,#N/A,FALSE,"MAT96";#N/A,#N/A,FALSE,"FANDA96";#N/A,#N/A,FALSE,"INTRAN96";#N/A,#N/A,FALSE,"NAA9697";#N/A,#N/A,FALSE,"ECWEBB";#N/A,#N/A,FALSE,"MFT96";#N/A,#N/A,FALSE,"CTrecon"}</definedName>
    <definedName name="sfad_4_3" hidden="1">{#N/A,#N/A,FALSE,"TMCOMP96";#N/A,#N/A,FALSE,"MAT96";#N/A,#N/A,FALSE,"FANDA96";#N/A,#N/A,FALSE,"INTRAN96";#N/A,#N/A,FALSE,"NAA9697";#N/A,#N/A,FALSE,"ECWEBB";#N/A,#N/A,FALSE,"MFT96";#N/A,#N/A,FALSE,"CTrecon"}</definedName>
    <definedName name="sfad_4_4" hidden="1">{#N/A,#N/A,FALSE,"TMCOMP96";#N/A,#N/A,FALSE,"MAT96";#N/A,#N/A,FALSE,"FANDA96";#N/A,#N/A,FALSE,"INTRAN96";#N/A,#N/A,FALSE,"NAA9697";#N/A,#N/A,FALSE,"ECWEBB";#N/A,#N/A,FALSE,"MFT96";#N/A,#N/A,FALSE,"CTrecon"}</definedName>
    <definedName name="sfad_4_5" hidden="1">{#N/A,#N/A,FALSE,"TMCOMP96";#N/A,#N/A,FALSE,"MAT96";#N/A,#N/A,FALSE,"FANDA96";#N/A,#N/A,FALSE,"INTRAN96";#N/A,#N/A,FALSE,"NAA9697";#N/A,#N/A,FALSE,"ECWEBB";#N/A,#N/A,FALSE,"MFT96";#N/A,#N/A,FALSE,"CTrecon"}</definedName>
    <definedName name="sfad_5" hidden="1">{#N/A,#N/A,FALSE,"TMCOMP96";#N/A,#N/A,FALSE,"MAT96";#N/A,#N/A,FALSE,"FANDA96";#N/A,#N/A,FALSE,"INTRAN96";#N/A,#N/A,FALSE,"NAA9697";#N/A,#N/A,FALSE,"ECWEBB";#N/A,#N/A,FALSE,"MFT96";#N/A,#N/A,FALSE,"CTrecon"}</definedName>
    <definedName name="sfad_5_1" hidden="1">{#N/A,#N/A,FALSE,"TMCOMP96";#N/A,#N/A,FALSE,"MAT96";#N/A,#N/A,FALSE,"FANDA96";#N/A,#N/A,FALSE,"INTRAN96";#N/A,#N/A,FALSE,"NAA9697";#N/A,#N/A,FALSE,"ECWEBB";#N/A,#N/A,FALSE,"MFT96";#N/A,#N/A,FALSE,"CTrecon"}</definedName>
    <definedName name="sfad_5_1_1" hidden="1">{#N/A,#N/A,FALSE,"TMCOMP96";#N/A,#N/A,FALSE,"MAT96";#N/A,#N/A,FALSE,"FANDA96";#N/A,#N/A,FALSE,"INTRAN96";#N/A,#N/A,FALSE,"NAA9697";#N/A,#N/A,FALSE,"ECWEBB";#N/A,#N/A,FALSE,"MFT96";#N/A,#N/A,FALSE,"CTrecon"}</definedName>
    <definedName name="sfad_5_1_1_1" hidden="1">{#N/A,#N/A,FALSE,"TMCOMP96";#N/A,#N/A,FALSE,"MAT96";#N/A,#N/A,FALSE,"FANDA96";#N/A,#N/A,FALSE,"INTRAN96";#N/A,#N/A,FALSE,"NAA9697";#N/A,#N/A,FALSE,"ECWEBB";#N/A,#N/A,FALSE,"MFT96";#N/A,#N/A,FALSE,"CTrecon"}</definedName>
    <definedName name="sfad_5_1_1_2" hidden="1">{#N/A,#N/A,FALSE,"TMCOMP96";#N/A,#N/A,FALSE,"MAT96";#N/A,#N/A,FALSE,"FANDA96";#N/A,#N/A,FALSE,"INTRAN96";#N/A,#N/A,FALSE,"NAA9697";#N/A,#N/A,FALSE,"ECWEBB";#N/A,#N/A,FALSE,"MFT96";#N/A,#N/A,FALSE,"CTrecon"}</definedName>
    <definedName name="sfad_5_1_2" hidden="1">{#N/A,#N/A,FALSE,"TMCOMP96";#N/A,#N/A,FALSE,"MAT96";#N/A,#N/A,FALSE,"FANDA96";#N/A,#N/A,FALSE,"INTRAN96";#N/A,#N/A,FALSE,"NAA9697";#N/A,#N/A,FALSE,"ECWEBB";#N/A,#N/A,FALSE,"MFT96";#N/A,#N/A,FALSE,"CTrecon"}</definedName>
    <definedName name="sfad_5_1_3" hidden="1">{#N/A,#N/A,FALSE,"TMCOMP96";#N/A,#N/A,FALSE,"MAT96";#N/A,#N/A,FALSE,"FANDA96";#N/A,#N/A,FALSE,"INTRAN96";#N/A,#N/A,FALSE,"NAA9697";#N/A,#N/A,FALSE,"ECWEBB";#N/A,#N/A,FALSE,"MFT96";#N/A,#N/A,FALSE,"CTrecon"}</definedName>
    <definedName name="sfad_5_1_4" hidden="1">{#N/A,#N/A,FALSE,"TMCOMP96";#N/A,#N/A,FALSE,"MAT96";#N/A,#N/A,FALSE,"FANDA96";#N/A,#N/A,FALSE,"INTRAN96";#N/A,#N/A,FALSE,"NAA9697";#N/A,#N/A,FALSE,"ECWEBB";#N/A,#N/A,FALSE,"MFT96";#N/A,#N/A,FALSE,"CTrecon"}</definedName>
    <definedName name="sfad_5_1_5" hidden="1">{#N/A,#N/A,FALSE,"TMCOMP96";#N/A,#N/A,FALSE,"MAT96";#N/A,#N/A,FALSE,"FANDA96";#N/A,#N/A,FALSE,"INTRAN96";#N/A,#N/A,FALSE,"NAA9697";#N/A,#N/A,FALSE,"ECWEBB";#N/A,#N/A,FALSE,"MFT96";#N/A,#N/A,FALSE,"CTrecon"}</definedName>
    <definedName name="sfad_5_2" hidden="1">{#N/A,#N/A,FALSE,"TMCOMP96";#N/A,#N/A,FALSE,"MAT96";#N/A,#N/A,FALSE,"FANDA96";#N/A,#N/A,FALSE,"INTRAN96";#N/A,#N/A,FALSE,"NAA9697";#N/A,#N/A,FALSE,"ECWEBB";#N/A,#N/A,FALSE,"MFT96";#N/A,#N/A,FALSE,"CTrecon"}</definedName>
    <definedName name="sfad_5_3" hidden="1">{#N/A,#N/A,FALSE,"TMCOMP96";#N/A,#N/A,FALSE,"MAT96";#N/A,#N/A,FALSE,"FANDA96";#N/A,#N/A,FALSE,"INTRAN96";#N/A,#N/A,FALSE,"NAA9697";#N/A,#N/A,FALSE,"ECWEBB";#N/A,#N/A,FALSE,"MFT96";#N/A,#N/A,FALSE,"CTrecon"}</definedName>
    <definedName name="sfad_5_4" hidden="1">{#N/A,#N/A,FALSE,"TMCOMP96";#N/A,#N/A,FALSE,"MAT96";#N/A,#N/A,FALSE,"FANDA96";#N/A,#N/A,FALSE,"INTRAN96";#N/A,#N/A,FALSE,"NAA9697";#N/A,#N/A,FALSE,"ECWEBB";#N/A,#N/A,FALSE,"MFT96";#N/A,#N/A,FALSE,"CTrecon"}</definedName>
    <definedName name="sfad_5_5" hidden="1">{#N/A,#N/A,FALSE,"TMCOMP96";#N/A,#N/A,FALSE,"MAT96";#N/A,#N/A,FALSE,"FANDA96";#N/A,#N/A,FALSE,"INTRAN96";#N/A,#N/A,FALSE,"NAA9697";#N/A,#N/A,FALSE,"ECWEBB";#N/A,#N/A,FALSE,"MFT96";#N/A,#N/A,FALSE,"CTrecon"}</definedName>
    <definedName name="T4.9i" hidden="1">{#N/A,#N/A,FALSE,"TMCOMP96";#N/A,#N/A,FALSE,"MAT96";#N/A,#N/A,FALSE,"FANDA96";#N/A,#N/A,FALSE,"INTRAN96";#N/A,#N/A,FALSE,"NAA9697";#N/A,#N/A,FALSE,"ECWEBB";#N/A,#N/A,FALSE,"MFT96";#N/A,#N/A,FALSE,"CTrecon"}</definedName>
    <definedName name="T4.9i_1" hidden="1">{#N/A,#N/A,FALSE,"TMCOMP96";#N/A,#N/A,FALSE,"MAT96";#N/A,#N/A,FALSE,"FANDA96";#N/A,#N/A,FALSE,"INTRAN96";#N/A,#N/A,FALSE,"NAA9697";#N/A,#N/A,FALSE,"ECWEBB";#N/A,#N/A,FALSE,"MFT96";#N/A,#N/A,FALSE,"CTrecon"}</definedName>
    <definedName name="T4.9i_1_1" hidden="1">{#N/A,#N/A,FALSE,"TMCOMP96";#N/A,#N/A,FALSE,"MAT96";#N/A,#N/A,FALSE,"FANDA96";#N/A,#N/A,FALSE,"INTRAN96";#N/A,#N/A,FALSE,"NAA9697";#N/A,#N/A,FALSE,"ECWEBB";#N/A,#N/A,FALSE,"MFT96";#N/A,#N/A,FALSE,"CTrecon"}</definedName>
    <definedName name="T4.9i_1_1_1" hidden="1">{#N/A,#N/A,FALSE,"TMCOMP96";#N/A,#N/A,FALSE,"MAT96";#N/A,#N/A,FALSE,"FANDA96";#N/A,#N/A,FALSE,"INTRAN96";#N/A,#N/A,FALSE,"NAA9697";#N/A,#N/A,FALSE,"ECWEBB";#N/A,#N/A,FALSE,"MFT96";#N/A,#N/A,FALSE,"CTrecon"}</definedName>
    <definedName name="T4.9i_1_1_1_1" hidden="1">{#N/A,#N/A,FALSE,"TMCOMP96";#N/A,#N/A,FALSE,"MAT96";#N/A,#N/A,FALSE,"FANDA96";#N/A,#N/A,FALSE,"INTRAN96";#N/A,#N/A,FALSE,"NAA9697";#N/A,#N/A,FALSE,"ECWEBB";#N/A,#N/A,FALSE,"MFT96";#N/A,#N/A,FALSE,"CTrecon"}</definedName>
    <definedName name="T4.9i_1_1_1_1_1" hidden="1">{#N/A,#N/A,FALSE,"TMCOMP96";#N/A,#N/A,FALSE,"MAT96";#N/A,#N/A,FALSE,"FANDA96";#N/A,#N/A,FALSE,"INTRAN96";#N/A,#N/A,FALSE,"NAA9697";#N/A,#N/A,FALSE,"ECWEBB";#N/A,#N/A,FALSE,"MFT96";#N/A,#N/A,FALSE,"CTrecon"}</definedName>
    <definedName name="T4.9i_1_1_1_1_2" hidden="1">{#N/A,#N/A,FALSE,"TMCOMP96";#N/A,#N/A,FALSE,"MAT96";#N/A,#N/A,FALSE,"FANDA96";#N/A,#N/A,FALSE,"INTRAN96";#N/A,#N/A,FALSE,"NAA9697";#N/A,#N/A,FALSE,"ECWEBB";#N/A,#N/A,FALSE,"MFT96";#N/A,#N/A,FALSE,"CTrecon"}</definedName>
    <definedName name="T4.9i_1_1_1_2" hidden="1">{#N/A,#N/A,FALSE,"TMCOMP96";#N/A,#N/A,FALSE,"MAT96";#N/A,#N/A,FALSE,"FANDA96";#N/A,#N/A,FALSE,"INTRAN96";#N/A,#N/A,FALSE,"NAA9697";#N/A,#N/A,FALSE,"ECWEBB";#N/A,#N/A,FALSE,"MFT96";#N/A,#N/A,FALSE,"CTrecon"}</definedName>
    <definedName name="T4.9i_1_1_1_3" hidden="1">{#N/A,#N/A,FALSE,"TMCOMP96";#N/A,#N/A,FALSE,"MAT96";#N/A,#N/A,FALSE,"FANDA96";#N/A,#N/A,FALSE,"INTRAN96";#N/A,#N/A,FALSE,"NAA9697";#N/A,#N/A,FALSE,"ECWEBB";#N/A,#N/A,FALSE,"MFT96";#N/A,#N/A,FALSE,"CTrecon"}</definedName>
    <definedName name="T4.9i_1_1_1_4" hidden="1">{#N/A,#N/A,FALSE,"TMCOMP96";#N/A,#N/A,FALSE,"MAT96";#N/A,#N/A,FALSE,"FANDA96";#N/A,#N/A,FALSE,"INTRAN96";#N/A,#N/A,FALSE,"NAA9697";#N/A,#N/A,FALSE,"ECWEBB";#N/A,#N/A,FALSE,"MFT96";#N/A,#N/A,FALSE,"CTrecon"}</definedName>
    <definedName name="T4.9i_1_1_1_5" hidden="1">{#N/A,#N/A,FALSE,"TMCOMP96";#N/A,#N/A,FALSE,"MAT96";#N/A,#N/A,FALSE,"FANDA96";#N/A,#N/A,FALSE,"INTRAN96";#N/A,#N/A,FALSE,"NAA9697";#N/A,#N/A,FALSE,"ECWEBB";#N/A,#N/A,FALSE,"MFT96";#N/A,#N/A,FALSE,"CTrecon"}</definedName>
    <definedName name="T4.9i_1_1_2" hidden="1">{#N/A,#N/A,FALSE,"TMCOMP96";#N/A,#N/A,FALSE,"MAT96";#N/A,#N/A,FALSE,"FANDA96";#N/A,#N/A,FALSE,"INTRAN96";#N/A,#N/A,FALSE,"NAA9697";#N/A,#N/A,FALSE,"ECWEBB";#N/A,#N/A,FALSE,"MFT96";#N/A,#N/A,FALSE,"CTrecon"}</definedName>
    <definedName name="T4.9i_1_1_3" hidden="1">{#N/A,#N/A,FALSE,"TMCOMP96";#N/A,#N/A,FALSE,"MAT96";#N/A,#N/A,FALSE,"FANDA96";#N/A,#N/A,FALSE,"INTRAN96";#N/A,#N/A,FALSE,"NAA9697";#N/A,#N/A,FALSE,"ECWEBB";#N/A,#N/A,FALSE,"MFT96";#N/A,#N/A,FALSE,"CTrecon"}</definedName>
    <definedName name="T4.9i_1_1_4" hidden="1">{#N/A,#N/A,FALSE,"TMCOMP96";#N/A,#N/A,FALSE,"MAT96";#N/A,#N/A,FALSE,"FANDA96";#N/A,#N/A,FALSE,"INTRAN96";#N/A,#N/A,FALSE,"NAA9697";#N/A,#N/A,FALSE,"ECWEBB";#N/A,#N/A,FALSE,"MFT96";#N/A,#N/A,FALSE,"CTrecon"}</definedName>
    <definedName name="T4.9i_1_1_5" hidden="1">{#N/A,#N/A,FALSE,"TMCOMP96";#N/A,#N/A,FALSE,"MAT96";#N/A,#N/A,FALSE,"FANDA96";#N/A,#N/A,FALSE,"INTRAN96";#N/A,#N/A,FALSE,"NAA9697";#N/A,#N/A,FALSE,"ECWEBB";#N/A,#N/A,FALSE,"MFT96";#N/A,#N/A,FALSE,"CTrecon"}</definedName>
    <definedName name="T4.9i_1_2" hidden="1">{#N/A,#N/A,FALSE,"TMCOMP96";#N/A,#N/A,FALSE,"MAT96";#N/A,#N/A,FALSE,"FANDA96";#N/A,#N/A,FALSE,"INTRAN96";#N/A,#N/A,FALSE,"NAA9697";#N/A,#N/A,FALSE,"ECWEBB";#N/A,#N/A,FALSE,"MFT96";#N/A,#N/A,FALSE,"CTrecon"}</definedName>
    <definedName name="T4.9i_1_2_1" hidden="1">{#N/A,#N/A,FALSE,"TMCOMP96";#N/A,#N/A,FALSE,"MAT96";#N/A,#N/A,FALSE,"FANDA96";#N/A,#N/A,FALSE,"INTRAN96";#N/A,#N/A,FALSE,"NAA9697";#N/A,#N/A,FALSE,"ECWEBB";#N/A,#N/A,FALSE,"MFT96";#N/A,#N/A,FALSE,"CTrecon"}</definedName>
    <definedName name="T4.9i_1_2_1_1" hidden="1">{#N/A,#N/A,FALSE,"TMCOMP96";#N/A,#N/A,FALSE,"MAT96";#N/A,#N/A,FALSE,"FANDA96";#N/A,#N/A,FALSE,"INTRAN96";#N/A,#N/A,FALSE,"NAA9697";#N/A,#N/A,FALSE,"ECWEBB";#N/A,#N/A,FALSE,"MFT96";#N/A,#N/A,FALSE,"CTrecon"}</definedName>
    <definedName name="T4.9i_1_2_1_1_1" hidden="1">{#N/A,#N/A,FALSE,"TMCOMP96";#N/A,#N/A,FALSE,"MAT96";#N/A,#N/A,FALSE,"FANDA96";#N/A,#N/A,FALSE,"INTRAN96";#N/A,#N/A,FALSE,"NAA9697";#N/A,#N/A,FALSE,"ECWEBB";#N/A,#N/A,FALSE,"MFT96";#N/A,#N/A,FALSE,"CTrecon"}</definedName>
    <definedName name="T4.9i_1_2_1_1_2" hidden="1">{#N/A,#N/A,FALSE,"TMCOMP96";#N/A,#N/A,FALSE,"MAT96";#N/A,#N/A,FALSE,"FANDA96";#N/A,#N/A,FALSE,"INTRAN96";#N/A,#N/A,FALSE,"NAA9697";#N/A,#N/A,FALSE,"ECWEBB";#N/A,#N/A,FALSE,"MFT96";#N/A,#N/A,FALSE,"CTrecon"}</definedName>
    <definedName name="T4.9i_1_2_1_2" hidden="1">{#N/A,#N/A,FALSE,"TMCOMP96";#N/A,#N/A,FALSE,"MAT96";#N/A,#N/A,FALSE,"FANDA96";#N/A,#N/A,FALSE,"INTRAN96";#N/A,#N/A,FALSE,"NAA9697";#N/A,#N/A,FALSE,"ECWEBB";#N/A,#N/A,FALSE,"MFT96";#N/A,#N/A,FALSE,"CTrecon"}</definedName>
    <definedName name="T4.9i_1_2_1_3" hidden="1">{#N/A,#N/A,FALSE,"TMCOMP96";#N/A,#N/A,FALSE,"MAT96";#N/A,#N/A,FALSE,"FANDA96";#N/A,#N/A,FALSE,"INTRAN96";#N/A,#N/A,FALSE,"NAA9697";#N/A,#N/A,FALSE,"ECWEBB";#N/A,#N/A,FALSE,"MFT96";#N/A,#N/A,FALSE,"CTrecon"}</definedName>
    <definedName name="T4.9i_1_2_1_4" hidden="1">{#N/A,#N/A,FALSE,"TMCOMP96";#N/A,#N/A,FALSE,"MAT96";#N/A,#N/A,FALSE,"FANDA96";#N/A,#N/A,FALSE,"INTRAN96";#N/A,#N/A,FALSE,"NAA9697";#N/A,#N/A,FALSE,"ECWEBB";#N/A,#N/A,FALSE,"MFT96";#N/A,#N/A,FALSE,"CTrecon"}</definedName>
    <definedName name="T4.9i_1_2_1_5" hidden="1">{#N/A,#N/A,FALSE,"TMCOMP96";#N/A,#N/A,FALSE,"MAT96";#N/A,#N/A,FALSE,"FANDA96";#N/A,#N/A,FALSE,"INTRAN96";#N/A,#N/A,FALSE,"NAA9697";#N/A,#N/A,FALSE,"ECWEBB";#N/A,#N/A,FALSE,"MFT96";#N/A,#N/A,FALSE,"CTrecon"}</definedName>
    <definedName name="T4.9i_1_2_2" hidden="1">{#N/A,#N/A,FALSE,"TMCOMP96";#N/A,#N/A,FALSE,"MAT96";#N/A,#N/A,FALSE,"FANDA96";#N/A,#N/A,FALSE,"INTRAN96";#N/A,#N/A,FALSE,"NAA9697";#N/A,#N/A,FALSE,"ECWEBB";#N/A,#N/A,FALSE,"MFT96";#N/A,#N/A,FALSE,"CTrecon"}</definedName>
    <definedName name="T4.9i_1_2_3" hidden="1">{#N/A,#N/A,FALSE,"TMCOMP96";#N/A,#N/A,FALSE,"MAT96";#N/A,#N/A,FALSE,"FANDA96";#N/A,#N/A,FALSE,"INTRAN96";#N/A,#N/A,FALSE,"NAA9697";#N/A,#N/A,FALSE,"ECWEBB";#N/A,#N/A,FALSE,"MFT96";#N/A,#N/A,FALSE,"CTrecon"}</definedName>
    <definedName name="T4.9i_1_2_4" hidden="1">{#N/A,#N/A,FALSE,"TMCOMP96";#N/A,#N/A,FALSE,"MAT96";#N/A,#N/A,FALSE,"FANDA96";#N/A,#N/A,FALSE,"INTRAN96";#N/A,#N/A,FALSE,"NAA9697";#N/A,#N/A,FALSE,"ECWEBB";#N/A,#N/A,FALSE,"MFT96";#N/A,#N/A,FALSE,"CTrecon"}</definedName>
    <definedName name="T4.9i_1_2_5" hidden="1">{#N/A,#N/A,FALSE,"TMCOMP96";#N/A,#N/A,FALSE,"MAT96";#N/A,#N/A,FALSE,"FANDA96";#N/A,#N/A,FALSE,"INTRAN96";#N/A,#N/A,FALSE,"NAA9697";#N/A,#N/A,FALSE,"ECWEBB";#N/A,#N/A,FALSE,"MFT96";#N/A,#N/A,FALSE,"CTrecon"}</definedName>
    <definedName name="T4.9i_1_3" hidden="1">{#N/A,#N/A,FALSE,"TMCOMP96";#N/A,#N/A,FALSE,"MAT96";#N/A,#N/A,FALSE,"FANDA96";#N/A,#N/A,FALSE,"INTRAN96";#N/A,#N/A,FALSE,"NAA9697";#N/A,#N/A,FALSE,"ECWEBB";#N/A,#N/A,FALSE,"MFT96";#N/A,#N/A,FALSE,"CTrecon"}</definedName>
    <definedName name="T4.9i_1_3_1" hidden="1">{#N/A,#N/A,FALSE,"TMCOMP96";#N/A,#N/A,FALSE,"MAT96";#N/A,#N/A,FALSE,"FANDA96";#N/A,#N/A,FALSE,"INTRAN96";#N/A,#N/A,FALSE,"NAA9697";#N/A,#N/A,FALSE,"ECWEBB";#N/A,#N/A,FALSE,"MFT96";#N/A,#N/A,FALSE,"CTrecon"}</definedName>
    <definedName name="T4.9i_1_3_1_1" hidden="1">{#N/A,#N/A,FALSE,"TMCOMP96";#N/A,#N/A,FALSE,"MAT96";#N/A,#N/A,FALSE,"FANDA96";#N/A,#N/A,FALSE,"INTRAN96";#N/A,#N/A,FALSE,"NAA9697";#N/A,#N/A,FALSE,"ECWEBB";#N/A,#N/A,FALSE,"MFT96";#N/A,#N/A,FALSE,"CTrecon"}</definedName>
    <definedName name="T4.9i_1_3_1_1_1" hidden="1">{#N/A,#N/A,FALSE,"TMCOMP96";#N/A,#N/A,FALSE,"MAT96";#N/A,#N/A,FALSE,"FANDA96";#N/A,#N/A,FALSE,"INTRAN96";#N/A,#N/A,FALSE,"NAA9697";#N/A,#N/A,FALSE,"ECWEBB";#N/A,#N/A,FALSE,"MFT96";#N/A,#N/A,FALSE,"CTrecon"}</definedName>
    <definedName name="T4.9i_1_3_1_1_2" hidden="1">{#N/A,#N/A,FALSE,"TMCOMP96";#N/A,#N/A,FALSE,"MAT96";#N/A,#N/A,FALSE,"FANDA96";#N/A,#N/A,FALSE,"INTRAN96";#N/A,#N/A,FALSE,"NAA9697";#N/A,#N/A,FALSE,"ECWEBB";#N/A,#N/A,FALSE,"MFT96";#N/A,#N/A,FALSE,"CTrecon"}</definedName>
    <definedName name="T4.9i_1_3_1_2" hidden="1">{#N/A,#N/A,FALSE,"TMCOMP96";#N/A,#N/A,FALSE,"MAT96";#N/A,#N/A,FALSE,"FANDA96";#N/A,#N/A,FALSE,"INTRAN96";#N/A,#N/A,FALSE,"NAA9697";#N/A,#N/A,FALSE,"ECWEBB";#N/A,#N/A,FALSE,"MFT96";#N/A,#N/A,FALSE,"CTrecon"}</definedName>
    <definedName name="T4.9i_1_3_1_3" hidden="1">{#N/A,#N/A,FALSE,"TMCOMP96";#N/A,#N/A,FALSE,"MAT96";#N/A,#N/A,FALSE,"FANDA96";#N/A,#N/A,FALSE,"INTRAN96";#N/A,#N/A,FALSE,"NAA9697";#N/A,#N/A,FALSE,"ECWEBB";#N/A,#N/A,FALSE,"MFT96";#N/A,#N/A,FALSE,"CTrecon"}</definedName>
    <definedName name="T4.9i_1_3_1_4" hidden="1">{#N/A,#N/A,FALSE,"TMCOMP96";#N/A,#N/A,FALSE,"MAT96";#N/A,#N/A,FALSE,"FANDA96";#N/A,#N/A,FALSE,"INTRAN96";#N/A,#N/A,FALSE,"NAA9697";#N/A,#N/A,FALSE,"ECWEBB";#N/A,#N/A,FALSE,"MFT96";#N/A,#N/A,FALSE,"CTrecon"}</definedName>
    <definedName name="T4.9i_1_3_1_5" hidden="1">{#N/A,#N/A,FALSE,"TMCOMP96";#N/A,#N/A,FALSE,"MAT96";#N/A,#N/A,FALSE,"FANDA96";#N/A,#N/A,FALSE,"INTRAN96";#N/A,#N/A,FALSE,"NAA9697";#N/A,#N/A,FALSE,"ECWEBB";#N/A,#N/A,FALSE,"MFT96";#N/A,#N/A,FALSE,"CTrecon"}</definedName>
    <definedName name="T4.9i_1_3_2" hidden="1">{#N/A,#N/A,FALSE,"TMCOMP96";#N/A,#N/A,FALSE,"MAT96";#N/A,#N/A,FALSE,"FANDA96";#N/A,#N/A,FALSE,"INTRAN96";#N/A,#N/A,FALSE,"NAA9697";#N/A,#N/A,FALSE,"ECWEBB";#N/A,#N/A,FALSE,"MFT96";#N/A,#N/A,FALSE,"CTrecon"}</definedName>
    <definedName name="T4.9i_1_3_3" hidden="1">{#N/A,#N/A,FALSE,"TMCOMP96";#N/A,#N/A,FALSE,"MAT96";#N/A,#N/A,FALSE,"FANDA96";#N/A,#N/A,FALSE,"INTRAN96";#N/A,#N/A,FALSE,"NAA9697";#N/A,#N/A,FALSE,"ECWEBB";#N/A,#N/A,FALSE,"MFT96";#N/A,#N/A,FALSE,"CTrecon"}</definedName>
    <definedName name="T4.9i_1_3_4" hidden="1">{#N/A,#N/A,FALSE,"TMCOMP96";#N/A,#N/A,FALSE,"MAT96";#N/A,#N/A,FALSE,"FANDA96";#N/A,#N/A,FALSE,"INTRAN96";#N/A,#N/A,FALSE,"NAA9697";#N/A,#N/A,FALSE,"ECWEBB";#N/A,#N/A,FALSE,"MFT96";#N/A,#N/A,FALSE,"CTrecon"}</definedName>
    <definedName name="T4.9i_1_3_5" hidden="1">{#N/A,#N/A,FALSE,"TMCOMP96";#N/A,#N/A,FALSE,"MAT96";#N/A,#N/A,FALSE,"FANDA96";#N/A,#N/A,FALSE,"INTRAN96";#N/A,#N/A,FALSE,"NAA9697";#N/A,#N/A,FALSE,"ECWEBB";#N/A,#N/A,FALSE,"MFT96";#N/A,#N/A,FALSE,"CTrecon"}</definedName>
    <definedName name="T4.9i_1_4" hidden="1">{#N/A,#N/A,FALSE,"TMCOMP96";#N/A,#N/A,FALSE,"MAT96";#N/A,#N/A,FALSE,"FANDA96";#N/A,#N/A,FALSE,"INTRAN96";#N/A,#N/A,FALSE,"NAA9697";#N/A,#N/A,FALSE,"ECWEBB";#N/A,#N/A,FALSE,"MFT96";#N/A,#N/A,FALSE,"CTrecon"}</definedName>
    <definedName name="T4.9i_1_4_1" hidden="1">{#N/A,#N/A,FALSE,"TMCOMP96";#N/A,#N/A,FALSE,"MAT96";#N/A,#N/A,FALSE,"FANDA96";#N/A,#N/A,FALSE,"INTRAN96";#N/A,#N/A,FALSE,"NAA9697";#N/A,#N/A,FALSE,"ECWEBB";#N/A,#N/A,FALSE,"MFT96";#N/A,#N/A,FALSE,"CTrecon"}</definedName>
    <definedName name="T4.9i_1_4_1_1" hidden="1">{#N/A,#N/A,FALSE,"TMCOMP96";#N/A,#N/A,FALSE,"MAT96";#N/A,#N/A,FALSE,"FANDA96";#N/A,#N/A,FALSE,"INTRAN96";#N/A,#N/A,FALSE,"NAA9697";#N/A,#N/A,FALSE,"ECWEBB";#N/A,#N/A,FALSE,"MFT96";#N/A,#N/A,FALSE,"CTrecon"}</definedName>
    <definedName name="T4.9i_1_4_1_2" hidden="1">{#N/A,#N/A,FALSE,"TMCOMP96";#N/A,#N/A,FALSE,"MAT96";#N/A,#N/A,FALSE,"FANDA96";#N/A,#N/A,FALSE,"INTRAN96";#N/A,#N/A,FALSE,"NAA9697";#N/A,#N/A,FALSE,"ECWEBB";#N/A,#N/A,FALSE,"MFT96";#N/A,#N/A,FALSE,"CTrecon"}</definedName>
    <definedName name="T4.9i_1_4_1_3" hidden="1">{#N/A,#N/A,FALSE,"TMCOMP96";#N/A,#N/A,FALSE,"MAT96";#N/A,#N/A,FALSE,"FANDA96";#N/A,#N/A,FALSE,"INTRAN96";#N/A,#N/A,FALSE,"NAA9697";#N/A,#N/A,FALSE,"ECWEBB";#N/A,#N/A,FALSE,"MFT96";#N/A,#N/A,FALSE,"CTrecon"}</definedName>
    <definedName name="T4.9i_1_4_1_4" hidden="1">{#N/A,#N/A,FALSE,"TMCOMP96";#N/A,#N/A,FALSE,"MAT96";#N/A,#N/A,FALSE,"FANDA96";#N/A,#N/A,FALSE,"INTRAN96";#N/A,#N/A,FALSE,"NAA9697";#N/A,#N/A,FALSE,"ECWEBB";#N/A,#N/A,FALSE,"MFT96";#N/A,#N/A,FALSE,"CTrecon"}</definedName>
    <definedName name="T4.9i_1_4_1_5" hidden="1">{#N/A,#N/A,FALSE,"TMCOMP96";#N/A,#N/A,FALSE,"MAT96";#N/A,#N/A,FALSE,"FANDA96";#N/A,#N/A,FALSE,"INTRAN96";#N/A,#N/A,FALSE,"NAA9697";#N/A,#N/A,FALSE,"ECWEBB";#N/A,#N/A,FALSE,"MFT96";#N/A,#N/A,FALSE,"CTrecon"}</definedName>
    <definedName name="T4.9i_1_4_2" hidden="1">{#N/A,#N/A,FALSE,"TMCOMP96";#N/A,#N/A,FALSE,"MAT96";#N/A,#N/A,FALSE,"FANDA96";#N/A,#N/A,FALSE,"INTRAN96";#N/A,#N/A,FALSE,"NAA9697";#N/A,#N/A,FALSE,"ECWEBB";#N/A,#N/A,FALSE,"MFT96";#N/A,#N/A,FALSE,"CTrecon"}</definedName>
    <definedName name="T4.9i_1_4_3" hidden="1">{#N/A,#N/A,FALSE,"TMCOMP96";#N/A,#N/A,FALSE,"MAT96";#N/A,#N/A,FALSE,"FANDA96";#N/A,#N/A,FALSE,"INTRAN96";#N/A,#N/A,FALSE,"NAA9697";#N/A,#N/A,FALSE,"ECWEBB";#N/A,#N/A,FALSE,"MFT96";#N/A,#N/A,FALSE,"CTrecon"}</definedName>
    <definedName name="T4.9i_1_4_4" hidden="1">{#N/A,#N/A,FALSE,"TMCOMP96";#N/A,#N/A,FALSE,"MAT96";#N/A,#N/A,FALSE,"FANDA96";#N/A,#N/A,FALSE,"INTRAN96";#N/A,#N/A,FALSE,"NAA9697";#N/A,#N/A,FALSE,"ECWEBB";#N/A,#N/A,FALSE,"MFT96";#N/A,#N/A,FALSE,"CTrecon"}</definedName>
    <definedName name="T4.9i_1_4_5" hidden="1">{#N/A,#N/A,FALSE,"TMCOMP96";#N/A,#N/A,FALSE,"MAT96";#N/A,#N/A,FALSE,"FANDA96";#N/A,#N/A,FALSE,"INTRAN96";#N/A,#N/A,FALSE,"NAA9697";#N/A,#N/A,FALSE,"ECWEBB";#N/A,#N/A,FALSE,"MFT96";#N/A,#N/A,FALSE,"CTrecon"}</definedName>
    <definedName name="T4.9i_1_5" hidden="1">{#N/A,#N/A,FALSE,"TMCOMP96";#N/A,#N/A,FALSE,"MAT96";#N/A,#N/A,FALSE,"FANDA96";#N/A,#N/A,FALSE,"INTRAN96";#N/A,#N/A,FALSE,"NAA9697";#N/A,#N/A,FALSE,"ECWEBB";#N/A,#N/A,FALSE,"MFT96";#N/A,#N/A,FALSE,"CTrecon"}</definedName>
    <definedName name="T4.9i_1_5_1" hidden="1">{#N/A,#N/A,FALSE,"TMCOMP96";#N/A,#N/A,FALSE,"MAT96";#N/A,#N/A,FALSE,"FANDA96";#N/A,#N/A,FALSE,"INTRAN96";#N/A,#N/A,FALSE,"NAA9697";#N/A,#N/A,FALSE,"ECWEBB";#N/A,#N/A,FALSE,"MFT96";#N/A,#N/A,FALSE,"CTrecon"}</definedName>
    <definedName name="T4.9i_1_5_2" hidden="1">{#N/A,#N/A,FALSE,"TMCOMP96";#N/A,#N/A,FALSE,"MAT96";#N/A,#N/A,FALSE,"FANDA96";#N/A,#N/A,FALSE,"INTRAN96";#N/A,#N/A,FALSE,"NAA9697";#N/A,#N/A,FALSE,"ECWEBB";#N/A,#N/A,FALSE,"MFT96";#N/A,#N/A,FALSE,"CTrecon"}</definedName>
    <definedName name="T4.9i_1_5_3" hidden="1">{#N/A,#N/A,FALSE,"TMCOMP96";#N/A,#N/A,FALSE,"MAT96";#N/A,#N/A,FALSE,"FANDA96";#N/A,#N/A,FALSE,"INTRAN96";#N/A,#N/A,FALSE,"NAA9697";#N/A,#N/A,FALSE,"ECWEBB";#N/A,#N/A,FALSE,"MFT96";#N/A,#N/A,FALSE,"CTrecon"}</definedName>
    <definedName name="T4.9i_1_5_4" hidden="1">{#N/A,#N/A,FALSE,"TMCOMP96";#N/A,#N/A,FALSE,"MAT96";#N/A,#N/A,FALSE,"FANDA96";#N/A,#N/A,FALSE,"INTRAN96";#N/A,#N/A,FALSE,"NAA9697";#N/A,#N/A,FALSE,"ECWEBB";#N/A,#N/A,FALSE,"MFT96";#N/A,#N/A,FALSE,"CTrecon"}</definedName>
    <definedName name="T4.9i_1_5_5" hidden="1">{#N/A,#N/A,FALSE,"TMCOMP96";#N/A,#N/A,FALSE,"MAT96";#N/A,#N/A,FALSE,"FANDA96";#N/A,#N/A,FALSE,"INTRAN96";#N/A,#N/A,FALSE,"NAA9697";#N/A,#N/A,FALSE,"ECWEBB";#N/A,#N/A,FALSE,"MFT96";#N/A,#N/A,FALSE,"CTrecon"}</definedName>
    <definedName name="T4.9i_2_1" hidden="1">{#N/A,#N/A,FALSE,"TMCOMP96";#N/A,#N/A,FALSE,"MAT96";#N/A,#N/A,FALSE,"FANDA96";#N/A,#N/A,FALSE,"INTRAN96";#N/A,#N/A,FALSE,"NAA9697";#N/A,#N/A,FALSE,"ECWEBB";#N/A,#N/A,FALSE,"MFT96";#N/A,#N/A,FALSE,"CTrecon"}</definedName>
    <definedName name="T4.9i_2_1_1" hidden="1">{#N/A,#N/A,FALSE,"TMCOMP96";#N/A,#N/A,FALSE,"MAT96";#N/A,#N/A,FALSE,"FANDA96";#N/A,#N/A,FALSE,"INTRAN96";#N/A,#N/A,FALSE,"NAA9697";#N/A,#N/A,FALSE,"ECWEBB";#N/A,#N/A,FALSE,"MFT96";#N/A,#N/A,FALSE,"CTrecon"}</definedName>
    <definedName name="T4.9i_2_1_1_1" hidden="1">{#N/A,#N/A,FALSE,"TMCOMP96";#N/A,#N/A,FALSE,"MAT96";#N/A,#N/A,FALSE,"FANDA96";#N/A,#N/A,FALSE,"INTRAN96";#N/A,#N/A,FALSE,"NAA9697";#N/A,#N/A,FALSE,"ECWEBB";#N/A,#N/A,FALSE,"MFT96";#N/A,#N/A,FALSE,"CTrecon"}</definedName>
    <definedName name="T4.9i_2_1_1_2" hidden="1">{#N/A,#N/A,FALSE,"TMCOMP96";#N/A,#N/A,FALSE,"MAT96";#N/A,#N/A,FALSE,"FANDA96";#N/A,#N/A,FALSE,"INTRAN96";#N/A,#N/A,FALSE,"NAA9697";#N/A,#N/A,FALSE,"ECWEBB";#N/A,#N/A,FALSE,"MFT96";#N/A,#N/A,FALSE,"CTrecon"}</definedName>
    <definedName name="T4.9i_2_1_2" hidden="1">{#N/A,#N/A,FALSE,"TMCOMP96";#N/A,#N/A,FALSE,"MAT96";#N/A,#N/A,FALSE,"FANDA96";#N/A,#N/A,FALSE,"INTRAN96";#N/A,#N/A,FALSE,"NAA9697";#N/A,#N/A,FALSE,"ECWEBB";#N/A,#N/A,FALSE,"MFT96";#N/A,#N/A,FALSE,"CTrecon"}</definedName>
    <definedName name="T4.9i_2_1_3" hidden="1">{#N/A,#N/A,FALSE,"TMCOMP96";#N/A,#N/A,FALSE,"MAT96";#N/A,#N/A,FALSE,"FANDA96";#N/A,#N/A,FALSE,"INTRAN96";#N/A,#N/A,FALSE,"NAA9697";#N/A,#N/A,FALSE,"ECWEBB";#N/A,#N/A,FALSE,"MFT96";#N/A,#N/A,FALSE,"CTrecon"}</definedName>
    <definedName name="T4.9i_2_1_4" hidden="1">{#N/A,#N/A,FALSE,"TMCOMP96";#N/A,#N/A,FALSE,"MAT96";#N/A,#N/A,FALSE,"FANDA96";#N/A,#N/A,FALSE,"INTRAN96";#N/A,#N/A,FALSE,"NAA9697";#N/A,#N/A,FALSE,"ECWEBB";#N/A,#N/A,FALSE,"MFT96";#N/A,#N/A,FALSE,"CTrecon"}</definedName>
    <definedName name="T4.9i_2_1_5" hidden="1">{#N/A,#N/A,FALSE,"TMCOMP96";#N/A,#N/A,FALSE,"MAT96";#N/A,#N/A,FALSE,"FANDA96";#N/A,#N/A,FALSE,"INTRAN96";#N/A,#N/A,FALSE,"NAA9697";#N/A,#N/A,FALSE,"ECWEBB";#N/A,#N/A,FALSE,"MFT96";#N/A,#N/A,FALSE,"CTrecon"}</definedName>
    <definedName name="T4.9i_2_2" hidden="1">{#N/A,#N/A,FALSE,"TMCOMP96";#N/A,#N/A,FALSE,"MAT96";#N/A,#N/A,FALSE,"FANDA96";#N/A,#N/A,FALSE,"INTRAN96";#N/A,#N/A,FALSE,"NAA9697";#N/A,#N/A,FALSE,"ECWEBB";#N/A,#N/A,FALSE,"MFT96";#N/A,#N/A,FALSE,"CTrecon"}</definedName>
    <definedName name="T4.9i_2_3" hidden="1">{#N/A,#N/A,FALSE,"TMCOMP96";#N/A,#N/A,FALSE,"MAT96";#N/A,#N/A,FALSE,"FANDA96";#N/A,#N/A,FALSE,"INTRAN96";#N/A,#N/A,FALSE,"NAA9697";#N/A,#N/A,FALSE,"ECWEBB";#N/A,#N/A,FALSE,"MFT96";#N/A,#N/A,FALSE,"CTrecon"}</definedName>
    <definedName name="T4.9i_2_4" hidden="1">{#N/A,#N/A,FALSE,"TMCOMP96";#N/A,#N/A,FALSE,"MAT96";#N/A,#N/A,FALSE,"FANDA96";#N/A,#N/A,FALSE,"INTRAN96";#N/A,#N/A,FALSE,"NAA9697";#N/A,#N/A,FALSE,"ECWEBB";#N/A,#N/A,FALSE,"MFT96";#N/A,#N/A,FALSE,"CTrecon"}</definedName>
    <definedName name="T4.9i_2_5" hidden="1">{#N/A,#N/A,FALSE,"TMCOMP96";#N/A,#N/A,FALSE,"MAT96";#N/A,#N/A,FALSE,"FANDA96";#N/A,#N/A,FALSE,"INTRAN96";#N/A,#N/A,FALSE,"NAA9697";#N/A,#N/A,FALSE,"ECWEBB";#N/A,#N/A,FALSE,"MFT96";#N/A,#N/A,FALSE,"CTrecon"}</definedName>
    <definedName name="T4.9i_3" hidden="1">{#N/A,#N/A,FALSE,"TMCOMP96";#N/A,#N/A,FALSE,"MAT96";#N/A,#N/A,FALSE,"FANDA96";#N/A,#N/A,FALSE,"INTRAN96";#N/A,#N/A,FALSE,"NAA9697";#N/A,#N/A,FALSE,"ECWEBB";#N/A,#N/A,FALSE,"MFT96";#N/A,#N/A,FALSE,"CTrecon"}</definedName>
    <definedName name="T4.9i_3_1" hidden="1">{#N/A,#N/A,FALSE,"TMCOMP96";#N/A,#N/A,FALSE,"MAT96";#N/A,#N/A,FALSE,"FANDA96";#N/A,#N/A,FALSE,"INTRAN96";#N/A,#N/A,FALSE,"NAA9697";#N/A,#N/A,FALSE,"ECWEBB";#N/A,#N/A,FALSE,"MFT96";#N/A,#N/A,FALSE,"CTrecon"}</definedName>
    <definedName name="T4.9i_3_1_1" hidden="1">{#N/A,#N/A,FALSE,"TMCOMP96";#N/A,#N/A,FALSE,"MAT96";#N/A,#N/A,FALSE,"FANDA96";#N/A,#N/A,FALSE,"INTRAN96";#N/A,#N/A,FALSE,"NAA9697";#N/A,#N/A,FALSE,"ECWEBB";#N/A,#N/A,FALSE,"MFT96";#N/A,#N/A,FALSE,"CTrecon"}</definedName>
    <definedName name="T4.9i_3_1_1_1" hidden="1">{#N/A,#N/A,FALSE,"TMCOMP96";#N/A,#N/A,FALSE,"MAT96";#N/A,#N/A,FALSE,"FANDA96";#N/A,#N/A,FALSE,"INTRAN96";#N/A,#N/A,FALSE,"NAA9697";#N/A,#N/A,FALSE,"ECWEBB";#N/A,#N/A,FALSE,"MFT96";#N/A,#N/A,FALSE,"CTrecon"}</definedName>
    <definedName name="T4.9i_3_1_1_2" hidden="1">{#N/A,#N/A,FALSE,"TMCOMP96";#N/A,#N/A,FALSE,"MAT96";#N/A,#N/A,FALSE,"FANDA96";#N/A,#N/A,FALSE,"INTRAN96";#N/A,#N/A,FALSE,"NAA9697";#N/A,#N/A,FALSE,"ECWEBB";#N/A,#N/A,FALSE,"MFT96";#N/A,#N/A,FALSE,"CTrecon"}</definedName>
    <definedName name="T4.9i_3_1_2" hidden="1">{#N/A,#N/A,FALSE,"TMCOMP96";#N/A,#N/A,FALSE,"MAT96";#N/A,#N/A,FALSE,"FANDA96";#N/A,#N/A,FALSE,"INTRAN96";#N/A,#N/A,FALSE,"NAA9697";#N/A,#N/A,FALSE,"ECWEBB";#N/A,#N/A,FALSE,"MFT96";#N/A,#N/A,FALSE,"CTrecon"}</definedName>
    <definedName name="T4.9i_3_1_3" hidden="1">{#N/A,#N/A,FALSE,"TMCOMP96";#N/A,#N/A,FALSE,"MAT96";#N/A,#N/A,FALSE,"FANDA96";#N/A,#N/A,FALSE,"INTRAN96";#N/A,#N/A,FALSE,"NAA9697";#N/A,#N/A,FALSE,"ECWEBB";#N/A,#N/A,FALSE,"MFT96";#N/A,#N/A,FALSE,"CTrecon"}</definedName>
    <definedName name="T4.9i_3_1_4" hidden="1">{#N/A,#N/A,FALSE,"TMCOMP96";#N/A,#N/A,FALSE,"MAT96";#N/A,#N/A,FALSE,"FANDA96";#N/A,#N/A,FALSE,"INTRAN96";#N/A,#N/A,FALSE,"NAA9697";#N/A,#N/A,FALSE,"ECWEBB";#N/A,#N/A,FALSE,"MFT96";#N/A,#N/A,FALSE,"CTrecon"}</definedName>
    <definedName name="T4.9i_3_1_5" hidden="1">{#N/A,#N/A,FALSE,"TMCOMP96";#N/A,#N/A,FALSE,"MAT96";#N/A,#N/A,FALSE,"FANDA96";#N/A,#N/A,FALSE,"INTRAN96";#N/A,#N/A,FALSE,"NAA9697";#N/A,#N/A,FALSE,"ECWEBB";#N/A,#N/A,FALSE,"MFT96";#N/A,#N/A,FALSE,"CTrecon"}</definedName>
    <definedName name="T4.9i_3_2" hidden="1">{#N/A,#N/A,FALSE,"TMCOMP96";#N/A,#N/A,FALSE,"MAT96";#N/A,#N/A,FALSE,"FANDA96";#N/A,#N/A,FALSE,"INTRAN96";#N/A,#N/A,FALSE,"NAA9697";#N/A,#N/A,FALSE,"ECWEBB";#N/A,#N/A,FALSE,"MFT96";#N/A,#N/A,FALSE,"CTrecon"}</definedName>
    <definedName name="T4.9i_3_3" hidden="1">{#N/A,#N/A,FALSE,"TMCOMP96";#N/A,#N/A,FALSE,"MAT96";#N/A,#N/A,FALSE,"FANDA96";#N/A,#N/A,FALSE,"INTRAN96";#N/A,#N/A,FALSE,"NAA9697";#N/A,#N/A,FALSE,"ECWEBB";#N/A,#N/A,FALSE,"MFT96";#N/A,#N/A,FALSE,"CTrecon"}</definedName>
    <definedName name="T4.9i_3_4" hidden="1">{#N/A,#N/A,FALSE,"TMCOMP96";#N/A,#N/A,FALSE,"MAT96";#N/A,#N/A,FALSE,"FANDA96";#N/A,#N/A,FALSE,"INTRAN96";#N/A,#N/A,FALSE,"NAA9697";#N/A,#N/A,FALSE,"ECWEBB";#N/A,#N/A,FALSE,"MFT96";#N/A,#N/A,FALSE,"CTrecon"}</definedName>
    <definedName name="T4.9i_3_5" hidden="1">{#N/A,#N/A,FALSE,"TMCOMP96";#N/A,#N/A,FALSE,"MAT96";#N/A,#N/A,FALSE,"FANDA96";#N/A,#N/A,FALSE,"INTRAN96";#N/A,#N/A,FALSE,"NAA9697";#N/A,#N/A,FALSE,"ECWEBB";#N/A,#N/A,FALSE,"MFT96";#N/A,#N/A,FALSE,"CTrecon"}</definedName>
    <definedName name="T4.9i_4" hidden="1">{#N/A,#N/A,FALSE,"TMCOMP96";#N/A,#N/A,FALSE,"MAT96";#N/A,#N/A,FALSE,"FANDA96";#N/A,#N/A,FALSE,"INTRAN96";#N/A,#N/A,FALSE,"NAA9697";#N/A,#N/A,FALSE,"ECWEBB";#N/A,#N/A,FALSE,"MFT96";#N/A,#N/A,FALSE,"CTrecon"}</definedName>
    <definedName name="T4.9i_4_1" hidden="1">{#N/A,#N/A,FALSE,"TMCOMP96";#N/A,#N/A,FALSE,"MAT96";#N/A,#N/A,FALSE,"FANDA96";#N/A,#N/A,FALSE,"INTRAN96";#N/A,#N/A,FALSE,"NAA9697";#N/A,#N/A,FALSE,"ECWEBB";#N/A,#N/A,FALSE,"MFT96";#N/A,#N/A,FALSE,"CTrecon"}</definedName>
    <definedName name="T4.9i_4_1_1" hidden="1">{#N/A,#N/A,FALSE,"TMCOMP96";#N/A,#N/A,FALSE,"MAT96";#N/A,#N/A,FALSE,"FANDA96";#N/A,#N/A,FALSE,"INTRAN96";#N/A,#N/A,FALSE,"NAA9697";#N/A,#N/A,FALSE,"ECWEBB";#N/A,#N/A,FALSE,"MFT96";#N/A,#N/A,FALSE,"CTrecon"}</definedName>
    <definedName name="T4.9i_4_1_1_1" hidden="1">{#N/A,#N/A,FALSE,"TMCOMP96";#N/A,#N/A,FALSE,"MAT96";#N/A,#N/A,FALSE,"FANDA96";#N/A,#N/A,FALSE,"INTRAN96";#N/A,#N/A,FALSE,"NAA9697";#N/A,#N/A,FALSE,"ECWEBB";#N/A,#N/A,FALSE,"MFT96";#N/A,#N/A,FALSE,"CTrecon"}</definedName>
    <definedName name="T4.9i_4_1_1_2" hidden="1">{#N/A,#N/A,FALSE,"TMCOMP96";#N/A,#N/A,FALSE,"MAT96";#N/A,#N/A,FALSE,"FANDA96";#N/A,#N/A,FALSE,"INTRAN96";#N/A,#N/A,FALSE,"NAA9697";#N/A,#N/A,FALSE,"ECWEBB";#N/A,#N/A,FALSE,"MFT96";#N/A,#N/A,FALSE,"CTrecon"}</definedName>
    <definedName name="T4.9i_4_1_2" hidden="1">{#N/A,#N/A,FALSE,"TMCOMP96";#N/A,#N/A,FALSE,"MAT96";#N/A,#N/A,FALSE,"FANDA96";#N/A,#N/A,FALSE,"INTRAN96";#N/A,#N/A,FALSE,"NAA9697";#N/A,#N/A,FALSE,"ECWEBB";#N/A,#N/A,FALSE,"MFT96";#N/A,#N/A,FALSE,"CTrecon"}</definedName>
    <definedName name="T4.9i_4_1_3" hidden="1">{#N/A,#N/A,FALSE,"TMCOMP96";#N/A,#N/A,FALSE,"MAT96";#N/A,#N/A,FALSE,"FANDA96";#N/A,#N/A,FALSE,"INTRAN96";#N/A,#N/A,FALSE,"NAA9697";#N/A,#N/A,FALSE,"ECWEBB";#N/A,#N/A,FALSE,"MFT96";#N/A,#N/A,FALSE,"CTrecon"}</definedName>
    <definedName name="T4.9i_4_1_4" hidden="1">{#N/A,#N/A,FALSE,"TMCOMP96";#N/A,#N/A,FALSE,"MAT96";#N/A,#N/A,FALSE,"FANDA96";#N/A,#N/A,FALSE,"INTRAN96";#N/A,#N/A,FALSE,"NAA9697";#N/A,#N/A,FALSE,"ECWEBB";#N/A,#N/A,FALSE,"MFT96";#N/A,#N/A,FALSE,"CTrecon"}</definedName>
    <definedName name="T4.9i_4_1_5" hidden="1">{#N/A,#N/A,FALSE,"TMCOMP96";#N/A,#N/A,FALSE,"MAT96";#N/A,#N/A,FALSE,"FANDA96";#N/A,#N/A,FALSE,"INTRAN96";#N/A,#N/A,FALSE,"NAA9697";#N/A,#N/A,FALSE,"ECWEBB";#N/A,#N/A,FALSE,"MFT96";#N/A,#N/A,FALSE,"CTrecon"}</definedName>
    <definedName name="T4.9i_4_2" hidden="1">{#N/A,#N/A,FALSE,"TMCOMP96";#N/A,#N/A,FALSE,"MAT96";#N/A,#N/A,FALSE,"FANDA96";#N/A,#N/A,FALSE,"INTRAN96";#N/A,#N/A,FALSE,"NAA9697";#N/A,#N/A,FALSE,"ECWEBB";#N/A,#N/A,FALSE,"MFT96";#N/A,#N/A,FALSE,"CTrecon"}</definedName>
    <definedName name="T4.9i_4_3" hidden="1">{#N/A,#N/A,FALSE,"TMCOMP96";#N/A,#N/A,FALSE,"MAT96";#N/A,#N/A,FALSE,"FANDA96";#N/A,#N/A,FALSE,"INTRAN96";#N/A,#N/A,FALSE,"NAA9697";#N/A,#N/A,FALSE,"ECWEBB";#N/A,#N/A,FALSE,"MFT96";#N/A,#N/A,FALSE,"CTrecon"}</definedName>
    <definedName name="T4.9i_4_4" hidden="1">{#N/A,#N/A,FALSE,"TMCOMP96";#N/A,#N/A,FALSE,"MAT96";#N/A,#N/A,FALSE,"FANDA96";#N/A,#N/A,FALSE,"INTRAN96";#N/A,#N/A,FALSE,"NAA9697";#N/A,#N/A,FALSE,"ECWEBB";#N/A,#N/A,FALSE,"MFT96";#N/A,#N/A,FALSE,"CTrecon"}</definedName>
    <definedName name="T4.9i_4_5" hidden="1">{#N/A,#N/A,FALSE,"TMCOMP96";#N/A,#N/A,FALSE,"MAT96";#N/A,#N/A,FALSE,"FANDA96";#N/A,#N/A,FALSE,"INTRAN96";#N/A,#N/A,FALSE,"NAA9697";#N/A,#N/A,FALSE,"ECWEBB";#N/A,#N/A,FALSE,"MFT96";#N/A,#N/A,FALSE,"CTrecon"}</definedName>
    <definedName name="T4.9i_5" hidden="1">{#N/A,#N/A,FALSE,"TMCOMP96";#N/A,#N/A,FALSE,"MAT96";#N/A,#N/A,FALSE,"FANDA96";#N/A,#N/A,FALSE,"INTRAN96";#N/A,#N/A,FALSE,"NAA9697";#N/A,#N/A,FALSE,"ECWEBB";#N/A,#N/A,FALSE,"MFT96";#N/A,#N/A,FALSE,"CTrecon"}</definedName>
    <definedName name="T4.9i_5_1" hidden="1">{#N/A,#N/A,FALSE,"TMCOMP96";#N/A,#N/A,FALSE,"MAT96";#N/A,#N/A,FALSE,"FANDA96";#N/A,#N/A,FALSE,"INTRAN96";#N/A,#N/A,FALSE,"NAA9697";#N/A,#N/A,FALSE,"ECWEBB";#N/A,#N/A,FALSE,"MFT96";#N/A,#N/A,FALSE,"CTrecon"}</definedName>
    <definedName name="T4.9i_5_1_1" hidden="1">{#N/A,#N/A,FALSE,"TMCOMP96";#N/A,#N/A,FALSE,"MAT96";#N/A,#N/A,FALSE,"FANDA96";#N/A,#N/A,FALSE,"INTRAN96";#N/A,#N/A,FALSE,"NAA9697";#N/A,#N/A,FALSE,"ECWEBB";#N/A,#N/A,FALSE,"MFT96";#N/A,#N/A,FALSE,"CTrecon"}</definedName>
    <definedName name="T4.9i_5_1_1_1" hidden="1">{#N/A,#N/A,FALSE,"TMCOMP96";#N/A,#N/A,FALSE,"MAT96";#N/A,#N/A,FALSE,"FANDA96";#N/A,#N/A,FALSE,"INTRAN96";#N/A,#N/A,FALSE,"NAA9697";#N/A,#N/A,FALSE,"ECWEBB";#N/A,#N/A,FALSE,"MFT96";#N/A,#N/A,FALSE,"CTrecon"}</definedName>
    <definedName name="T4.9i_5_1_1_2" hidden="1">{#N/A,#N/A,FALSE,"TMCOMP96";#N/A,#N/A,FALSE,"MAT96";#N/A,#N/A,FALSE,"FANDA96";#N/A,#N/A,FALSE,"INTRAN96";#N/A,#N/A,FALSE,"NAA9697";#N/A,#N/A,FALSE,"ECWEBB";#N/A,#N/A,FALSE,"MFT96";#N/A,#N/A,FALSE,"CTrecon"}</definedName>
    <definedName name="T4.9i_5_1_2" hidden="1">{#N/A,#N/A,FALSE,"TMCOMP96";#N/A,#N/A,FALSE,"MAT96";#N/A,#N/A,FALSE,"FANDA96";#N/A,#N/A,FALSE,"INTRAN96";#N/A,#N/A,FALSE,"NAA9697";#N/A,#N/A,FALSE,"ECWEBB";#N/A,#N/A,FALSE,"MFT96";#N/A,#N/A,FALSE,"CTrecon"}</definedName>
    <definedName name="T4.9i_5_1_3" hidden="1">{#N/A,#N/A,FALSE,"TMCOMP96";#N/A,#N/A,FALSE,"MAT96";#N/A,#N/A,FALSE,"FANDA96";#N/A,#N/A,FALSE,"INTRAN96";#N/A,#N/A,FALSE,"NAA9697";#N/A,#N/A,FALSE,"ECWEBB";#N/A,#N/A,FALSE,"MFT96";#N/A,#N/A,FALSE,"CTrecon"}</definedName>
    <definedName name="T4.9i_5_1_4" hidden="1">{#N/A,#N/A,FALSE,"TMCOMP96";#N/A,#N/A,FALSE,"MAT96";#N/A,#N/A,FALSE,"FANDA96";#N/A,#N/A,FALSE,"INTRAN96";#N/A,#N/A,FALSE,"NAA9697";#N/A,#N/A,FALSE,"ECWEBB";#N/A,#N/A,FALSE,"MFT96";#N/A,#N/A,FALSE,"CTrecon"}</definedName>
    <definedName name="T4.9i_5_1_5" hidden="1">{#N/A,#N/A,FALSE,"TMCOMP96";#N/A,#N/A,FALSE,"MAT96";#N/A,#N/A,FALSE,"FANDA96";#N/A,#N/A,FALSE,"INTRAN96";#N/A,#N/A,FALSE,"NAA9697";#N/A,#N/A,FALSE,"ECWEBB";#N/A,#N/A,FALSE,"MFT96";#N/A,#N/A,FALSE,"CTrecon"}</definedName>
    <definedName name="T4.9i_5_2" hidden="1">{#N/A,#N/A,FALSE,"TMCOMP96";#N/A,#N/A,FALSE,"MAT96";#N/A,#N/A,FALSE,"FANDA96";#N/A,#N/A,FALSE,"INTRAN96";#N/A,#N/A,FALSE,"NAA9697";#N/A,#N/A,FALSE,"ECWEBB";#N/A,#N/A,FALSE,"MFT96";#N/A,#N/A,FALSE,"CTrecon"}</definedName>
    <definedName name="T4.9i_5_3" hidden="1">{#N/A,#N/A,FALSE,"TMCOMP96";#N/A,#N/A,FALSE,"MAT96";#N/A,#N/A,FALSE,"FANDA96";#N/A,#N/A,FALSE,"INTRAN96";#N/A,#N/A,FALSE,"NAA9697";#N/A,#N/A,FALSE,"ECWEBB";#N/A,#N/A,FALSE,"MFT96";#N/A,#N/A,FALSE,"CTrecon"}</definedName>
    <definedName name="T4.9i_5_4" hidden="1">{#N/A,#N/A,FALSE,"TMCOMP96";#N/A,#N/A,FALSE,"MAT96";#N/A,#N/A,FALSE,"FANDA96";#N/A,#N/A,FALSE,"INTRAN96";#N/A,#N/A,FALSE,"NAA9697";#N/A,#N/A,FALSE,"ECWEBB";#N/A,#N/A,FALSE,"MFT96";#N/A,#N/A,FALSE,"CTrecon"}</definedName>
    <definedName name="T4.9i_5_5" hidden="1">{#N/A,#N/A,FALSE,"TMCOMP96";#N/A,#N/A,FALSE,"MAT96";#N/A,#N/A,FALSE,"FANDA96";#N/A,#N/A,FALSE,"INTRAN96";#N/A,#N/A,FALSE,"NAA9697";#N/A,#N/A,FALSE,"ECWEBB";#N/A,#N/A,FALSE,"MFT96";#N/A,#N/A,FALSE,"CTrecon"}</definedName>
    <definedName name="T4.9j" hidden="1">{#N/A,#N/A,FALSE,"TMCOMP96";#N/A,#N/A,FALSE,"MAT96";#N/A,#N/A,FALSE,"FANDA96";#N/A,#N/A,FALSE,"INTRAN96";#N/A,#N/A,FALSE,"NAA9697";#N/A,#N/A,FALSE,"ECWEBB";#N/A,#N/A,FALSE,"MFT96";#N/A,#N/A,FALSE,"CTrecon"}</definedName>
    <definedName name="T4.9j_1" hidden="1">{#N/A,#N/A,FALSE,"TMCOMP96";#N/A,#N/A,FALSE,"MAT96";#N/A,#N/A,FALSE,"FANDA96";#N/A,#N/A,FALSE,"INTRAN96";#N/A,#N/A,FALSE,"NAA9697";#N/A,#N/A,FALSE,"ECWEBB";#N/A,#N/A,FALSE,"MFT96";#N/A,#N/A,FALSE,"CTrecon"}</definedName>
    <definedName name="T4.9j_1_1" hidden="1">{#N/A,#N/A,FALSE,"TMCOMP96";#N/A,#N/A,FALSE,"MAT96";#N/A,#N/A,FALSE,"FANDA96";#N/A,#N/A,FALSE,"INTRAN96";#N/A,#N/A,FALSE,"NAA9697";#N/A,#N/A,FALSE,"ECWEBB";#N/A,#N/A,FALSE,"MFT96";#N/A,#N/A,FALSE,"CTrecon"}</definedName>
    <definedName name="T4.9j_1_1_1" hidden="1">{#N/A,#N/A,FALSE,"TMCOMP96";#N/A,#N/A,FALSE,"MAT96";#N/A,#N/A,FALSE,"FANDA96";#N/A,#N/A,FALSE,"INTRAN96";#N/A,#N/A,FALSE,"NAA9697";#N/A,#N/A,FALSE,"ECWEBB";#N/A,#N/A,FALSE,"MFT96";#N/A,#N/A,FALSE,"CTrecon"}</definedName>
    <definedName name="T4.9j_1_1_1_1" hidden="1">{#N/A,#N/A,FALSE,"TMCOMP96";#N/A,#N/A,FALSE,"MAT96";#N/A,#N/A,FALSE,"FANDA96";#N/A,#N/A,FALSE,"INTRAN96";#N/A,#N/A,FALSE,"NAA9697";#N/A,#N/A,FALSE,"ECWEBB";#N/A,#N/A,FALSE,"MFT96";#N/A,#N/A,FALSE,"CTrecon"}</definedName>
    <definedName name="T4.9j_1_1_1_1_1" hidden="1">{#N/A,#N/A,FALSE,"TMCOMP96";#N/A,#N/A,FALSE,"MAT96";#N/A,#N/A,FALSE,"FANDA96";#N/A,#N/A,FALSE,"INTRAN96";#N/A,#N/A,FALSE,"NAA9697";#N/A,#N/A,FALSE,"ECWEBB";#N/A,#N/A,FALSE,"MFT96";#N/A,#N/A,FALSE,"CTrecon"}</definedName>
    <definedName name="T4.9j_1_1_1_1_2" hidden="1">{#N/A,#N/A,FALSE,"TMCOMP96";#N/A,#N/A,FALSE,"MAT96";#N/A,#N/A,FALSE,"FANDA96";#N/A,#N/A,FALSE,"INTRAN96";#N/A,#N/A,FALSE,"NAA9697";#N/A,#N/A,FALSE,"ECWEBB";#N/A,#N/A,FALSE,"MFT96";#N/A,#N/A,FALSE,"CTrecon"}</definedName>
    <definedName name="T4.9j_1_1_1_2" hidden="1">{#N/A,#N/A,FALSE,"TMCOMP96";#N/A,#N/A,FALSE,"MAT96";#N/A,#N/A,FALSE,"FANDA96";#N/A,#N/A,FALSE,"INTRAN96";#N/A,#N/A,FALSE,"NAA9697";#N/A,#N/A,FALSE,"ECWEBB";#N/A,#N/A,FALSE,"MFT96";#N/A,#N/A,FALSE,"CTrecon"}</definedName>
    <definedName name="T4.9j_1_1_1_3" hidden="1">{#N/A,#N/A,FALSE,"TMCOMP96";#N/A,#N/A,FALSE,"MAT96";#N/A,#N/A,FALSE,"FANDA96";#N/A,#N/A,FALSE,"INTRAN96";#N/A,#N/A,FALSE,"NAA9697";#N/A,#N/A,FALSE,"ECWEBB";#N/A,#N/A,FALSE,"MFT96";#N/A,#N/A,FALSE,"CTrecon"}</definedName>
    <definedName name="T4.9j_1_1_1_4" hidden="1">{#N/A,#N/A,FALSE,"TMCOMP96";#N/A,#N/A,FALSE,"MAT96";#N/A,#N/A,FALSE,"FANDA96";#N/A,#N/A,FALSE,"INTRAN96";#N/A,#N/A,FALSE,"NAA9697";#N/A,#N/A,FALSE,"ECWEBB";#N/A,#N/A,FALSE,"MFT96";#N/A,#N/A,FALSE,"CTrecon"}</definedName>
    <definedName name="T4.9j_1_1_1_5" hidden="1">{#N/A,#N/A,FALSE,"TMCOMP96";#N/A,#N/A,FALSE,"MAT96";#N/A,#N/A,FALSE,"FANDA96";#N/A,#N/A,FALSE,"INTRAN96";#N/A,#N/A,FALSE,"NAA9697";#N/A,#N/A,FALSE,"ECWEBB";#N/A,#N/A,FALSE,"MFT96";#N/A,#N/A,FALSE,"CTrecon"}</definedName>
    <definedName name="T4.9j_1_1_2" hidden="1">{#N/A,#N/A,FALSE,"TMCOMP96";#N/A,#N/A,FALSE,"MAT96";#N/A,#N/A,FALSE,"FANDA96";#N/A,#N/A,FALSE,"INTRAN96";#N/A,#N/A,FALSE,"NAA9697";#N/A,#N/A,FALSE,"ECWEBB";#N/A,#N/A,FALSE,"MFT96";#N/A,#N/A,FALSE,"CTrecon"}</definedName>
    <definedName name="T4.9j_1_1_3" hidden="1">{#N/A,#N/A,FALSE,"TMCOMP96";#N/A,#N/A,FALSE,"MAT96";#N/A,#N/A,FALSE,"FANDA96";#N/A,#N/A,FALSE,"INTRAN96";#N/A,#N/A,FALSE,"NAA9697";#N/A,#N/A,FALSE,"ECWEBB";#N/A,#N/A,FALSE,"MFT96";#N/A,#N/A,FALSE,"CTrecon"}</definedName>
    <definedName name="T4.9j_1_1_4" hidden="1">{#N/A,#N/A,FALSE,"TMCOMP96";#N/A,#N/A,FALSE,"MAT96";#N/A,#N/A,FALSE,"FANDA96";#N/A,#N/A,FALSE,"INTRAN96";#N/A,#N/A,FALSE,"NAA9697";#N/A,#N/A,FALSE,"ECWEBB";#N/A,#N/A,FALSE,"MFT96";#N/A,#N/A,FALSE,"CTrecon"}</definedName>
    <definedName name="T4.9j_1_1_5" hidden="1">{#N/A,#N/A,FALSE,"TMCOMP96";#N/A,#N/A,FALSE,"MAT96";#N/A,#N/A,FALSE,"FANDA96";#N/A,#N/A,FALSE,"INTRAN96";#N/A,#N/A,FALSE,"NAA9697";#N/A,#N/A,FALSE,"ECWEBB";#N/A,#N/A,FALSE,"MFT96";#N/A,#N/A,FALSE,"CTrecon"}</definedName>
    <definedName name="T4.9j_1_2" hidden="1">{#N/A,#N/A,FALSE,"TMCOMP96";#N/A,#N/A,FALSE,"MAT96";#N/A,#N/A,FALSE,"FANDA96";#N/A,#N/A,FALSE,"INTRAN96";#N/A,#N/A,FALSE,"NAA9697";#N/A,#N/A,FALSE,"ECWEBB";#N/A,#N/A,FALSE,"MFT96";#N/A,#N/A,FALSE,"CTrecon"}</definedName>
    <definedName name="T4.9j_1_2_1" hidden="1">{#N/A,#N/A,FALSE,"TMCOMP96";#N/A,#N/A,FALSE,"MAT96";#N/A,#N/A,FALSE,"FANDA96";#N/A,#N/A,FALSE,"INTRAN96";#N/A,#N/A,FALSE,"NAA9697";#N/A,#N/A,FALSE,"ECWEBB";#N/A,#N/A,FALSE,"MFT96";#N/A,#N/A,FALSE,"CTrecon"}</definedName>
    <definedName name="T4.9j_1_2_1_1" hidden="1">{#N/A,#N/A,FALSE,"TMCOMP96";#N/A,#N/A,FALSE,"MAT96";#N/A,#N/A,FALSE,"FANDA96";#N/A,#N/A,FALSE,"INTRAN96";#N/A,#N/A,FALSE,"NAA9697";#N/A,#N/A,FALSE,"ECWEBB";#N/A,#N/A,FALSE,"MFT96";#N/A,#N/A,FALSE,"CTrecon"}</definedName>
    <definedName name="T4.9j_1_2_1_1_1" hidden="1">{#N/A,#N/A,FALSE,"TMCOMP96";#N/A,#N/A,FALSE,"MAT96";#N/A,#N/A,FALSE,"FANDA96";#N/A,#N/A,FALSE,"INTRAN96";#N/A,#N/A,FALSE,"NAA9697";#N/A,#N/A,FALSE,"ECWEBB";#N/A,#N/A,FALSE,"MFT96";#N/A,#N/A,FALSE,"CTrecon"}</definedName>
    <definedName name="T4.9j_1_2_1_1_2" hidden="1">{#N/A,#N/A,FALSE,"TMCOMP96";#N/A,#N/A,FALSE,"MAT96";#N/A,#N/A,FALSE,"FANDA96";#N/A,#N/A,FALSE,"INTRAN96";#N/A,#N/A,FALSE,"NAA9697";#N/A,#N/A,FALSE,"ECWEBB";#N/A,#N/A,FALSE,"MFT96";#N/A,#N/A,FALSE,"CTrecon"}</definedName>
    <definedName name="T4.9j_1_2_1_2" hidden="1">{#N/A,#N/A,FALSE,"TMCOMP96";#N/A,#N/A,FALSE,"MAT96";#N/A,#N/A,FALSE,"FANDA96";#N/A,#N/A,FALSE,"INTRAN96";#N/A,#N/A,FALSE,"NAA9697";#N/A,#N/A,FALSE,"ECWEBB";#N/A,#N/A,FALSE,"MFT96";#N/A,#N/A,FALSE,"CTrecon"}</definedName>
    <definedName name="T4.9j_1_2_1_3" hidden="1">{#N/A,#N/A,FALSE,"TMCOMP96";#N/A,#N/A,FALSE,"MAT96";#N/A,#N/A,FALSE,"FANDA96";#N/A,#N/A,FALSE,"INTRAN96";#N/A,#N/A,FALSE,"NAA9697";#N/A,#N/A,FALSE,"ECWEBB";#N/A,#N/A,FALSE,"MFT96";#N/A,#N/A,FALSE,"CTrecon"}</definedName>
    <definedName name="T4.9j_1_2_1_4" hidden="1">{#N/A,#N/A,FALSE,"TMCOMP96";#N/A,#N/A,FALSE,"MAT96";#N/A,#N/A,FALSE,"FANDA96";#N/A,#N/A,FALSE,"INTRAN96";#N/A,#N/A,FALSE,"NAA9697";#N/A,#N/A,FALSE,"ECWEBB";#N/A,#N/A,FALSE,"MFT96";#N/A,#N/A,FALSE,"CTrecon"}</definedName>
    <definedName name="T4.9j_1_2_1_5" hidden="1">{#N/A,#N/A,FALSE,"TMCOMP96";#N/A,#N/A,FALSE,"MAT96";#N/A,#N/A,FALSE,"FANDA96";#N/A,#N/A,FALSE,"INTRAN96";#N/A,#N/A,FALSE,"NAA9697";#N/A,#N/A,FALSE,"ECWEBB";#N/A,#N/A,FALSE,"MFT96";#N/A,#N/A,FALSE,"CTrecon"}</definedName>
    <definedName name="T4.9j_1_2_2" hidden="1">{#N/A,#N/A,FALSE,"TMCOMP96";#N/A,#N/A,FALSE,"MAT96";#N/A,#N/A,FALSE,"FANDA96";#N/A,#N/A,FALSE,"INTRAN96";#N/A,#N/A,FALSE,"NAA9697";#N/A,#N/A,FALSE,"ECWEBB";#N/A,#N/A,FALSE,"MFT96";#N/A,#N/A,FALSE,"CTrecon"}</definedName>
    <definedName name="T4.9j_1_2_3" hidden="1">{#N/A,#N/A,FALSE,"TMCOMP96";#N/A,#N/A,FALSE,"MAT96";#N/A,#N/A,FALSE,"FANDA96";#N/A,#N/A,FALSE,"INTRAN96";#N/A,#N/A,FALSE,"NAA9697";#N/A,#N/A,FALSE,"ECWEBB";#N/A,#N/A,FALSE,"MFT96";#N/A,#N/A,FALSE,"CTrecon"}</definedName>
    <definedName name="T4.9j_1_2_4" hidden="1">{#N/A,#N/A,FALSE,"TMCOMP96";#N/A,#N/A,FALSE,"MAT96";#N/A,#N/A,FALSE,"FANDA96";#N/A,#N/A,FALSE,"INTRAN96";#N/A,#N/A,FALSE,"NAA9697";#N/A,#N/A,FALSE,"ECWEBB";#N/A,#N/A,FALSE,"MFT96";#N/A,#N/A,FALSE,"CTrecon"}</definedName>
    <definedName name="T4.9j_1_2_5" hidden="1">{#N/A,#N/A,FALSE,"TMCOMP96";#N/A,#N/A,FALSE,"MAT96";#N/A,#N/A,FALSE,"FANDA96";#N/A,#N/A,FALSE,"INTRAN96";#N/A,#N/A,FALSE,"NAA9697";#N/A,#N/A,FALSE,"ECWEBB";#N/A,#N/A,FALSE,"MFT96";#N/A,#N/A,FALSE,"CTrecon"}</definedName>
    <definedName name="T4.9j_1_3" hidden="1">{#N/A,#N/A,FALSE,"TMCOMP96";#N/A,#N/A,FALSE,"MAT96";#N/A,#N/A,FALSE,"FANDA96";#N/A,#N/A,FALSE,"INTRAN96";#N/A,#N/A,FALSE,"NAA9697";#N/A,#N/A,FALSE,"ECWEBB";#N/A,#N/A,FALSE,"MFT96";#N/A,#N/A,FALSE,"CTrecon"}</definedName>
    <definedName name="T4.9j_1_3_1" hidden="1">{#N/A,#N/A,FALSE,"TMCOMP96";#N/A,#N/A,FALSE,"MAT96";#N/A,#N/A,FALSE,"FANDA96";#N/A,#N/A,FALSE,"INTRAN96";#N/A,#N/A,FALSE,"NAA9697";#N/A,#N/A,FALSE,"ECWEBB";#N/A,#N/A,FALSE,"MFT96";#N/A,#N/A,FALSE,"CTrecon"}</definedName>
    <definedName name="T4.9j_1_3_1_1" hidden="1">{#N/A,#N/A,FALSE,"TMCOMP96";#N/A,#N/A,FALSE,"MAT96";#N/A,#N/A,FALSE,"FANDA96";#N/A,#N/A,FALSE,"INTRAN96";#N/A,#N/A,FALSE,"NAA9697";#N/A,#N/A,FALSE,"ECWEBB";#N/A,#N/A,FALSE,"MFT96";#N/A,#N/A,FALSE,"CTrecon"}</definedName>
    <definedName name="T4.9j_1_3_1_1_1" hidden="1">{#N/A,#N/A,FALSE,"TMCOMP96";#N/A,#N/A,FALSE,"MAT96";#N/A,#N/A,FALSE,"FANDA96";#N/A,#N/A,FALSE,"INTRAN96";#N/A,#N/A,FALSE,"NAA9697";#N/A,#N/A,FALSE,"ECWEBB";#N/A,#N/A,FALSE,"MFT96";#N/A,#N/A,FALSE,"CTrecon"}</definedName>
    <definedName name="T4.9j_1_3_1_1_2" hidden="1">{#N/A,#N/A,FALSE,"TMCOMP96";#N/A,#N/A,FALSE,"MAT96";#N/A,#N/A,FALSE,"FANDA96";#N/A,#N/A,FALSE,"INTRAN96";#N/A,#N/A,FALSE,"NAA9697";#N/A,#N/A,FALSE,"ECWEBB";#N/A,#N/A,FALSE,"MFT96";#N/A,#N/A,FALSE,"CTrecon"}</definedName>
    <definedName name="T4.9j_1_3_1_2" hidden="1">{#N/A,#N/A,FALSE,"TMCOMP96";#N/A,#N/A,FALSE,"MAT96";#N/A,#N/A,FALSE,"FANDA96";#N/A,#N/A,FALSE,"INTRAN96";#N/A,#N/A,FALSE,"NAA9697";#N/A,#N/A,FALSE,"ECWEBB";#N/A,#N/A,FALSE,"MFT96";#N/A,#N/A,FALSE,"CTrecon"}</definedName>
    <definedName name="T4.9j_1_3_1_3" hidden="1">{#N/A,#N/A,FALSE,"TMCOMP96";#N/A,#N/A,FALSE,"MAT96";#N/A,#N/A,FALSE,"FANDA96";#N/A,#N/A,FALSE,"INTRAN96";#N/A,#N/A,FALSE,"NAA9697";#N/A,#N/A,FALSE,"ECWEBB";#N/A,#N/A,FALSE,"MFT96";#N/A,#N/A,FALSE,"CTrecon"}</definedName>
    <definedName name="T4.9j_1_3_1_4" hidden="1">{#N/A,#N/A,FALSE,"TMCOMP96";#N/A,#N/A,FALSE,"MAT96";#N/A,#N/A,FALSE,"FANDA96";#N/A,#N/A,FALSE,"INTRAN96";#N/A,#N/A,FALSE,"NAA9697";#N/A,#N/A,FALSE,"ECWEBB";#N/A,#N/A,FALSE,"MFT96";#N/A,#N/A,FALSE,"CTrecon"}</definedName>
    <definedName name="T4.9j_1_3_1_5" hidden="1">{#N/A,#N/A,FALSE,"TMCOMP96";#N/A,#N/A,FALSE,"MAT96";#N/A,#N/A,FALSE,"FANDA96";#N/A,#N/A,FALSE,"INTRAN96";#N/A,#N/A,FALSE,"NAA9697";#N/A,#N/A,FALSE,"ECWEBB";#N/A,#N/A,FALSE,"MFT96";#N/A,#N/A,FALSE,"CTrecon"}</definedName>
    <definedName name="T4.9j_1_3_2" hidden="1">{#N/A,#N/A,FALSE,"TMCOMP96";#N/A,#N/A,FALSE,"MAT96";#N/A,#N/A,FALSE,"FANDA96";#N/A,#N/A,FALSE,"INTRAN96";#N/A,#N/A,FALSE,"NAA9697";#N/A,#N/A,FALSE,"ECWEBB";#N/A,#N/A,FALSE,"MFT96";#N/A,#N/A,FALSE,"CTrecon"}</definedName>
    <definedName name="T4.9j_1_3_3" hidden="1">{#N/A,#N/A,FALSE,"TMCOMP96";#N/A,#N/A,FALSE,"MAT96";#N/A,#N/A,FALSE,"FANDA96";#N/A,#N/A,FALSE,"INTRAN96";#N/A,#N/A,FALSE,"NAA9697";#N/A,#N/A,FALSE,"ECWEBB";#N/A,#N/A,FALSE,"MFT96";#N/A,#N/A,FALSE,"CTrecon"}</definedName>
    <definedName name="T4.9j_1_3_4" hidden="1">{#N/A,#N/A,FALSE,"TMCOMP96";#N/A,#N/A,FALSE,"MAT96";#N/A,#N/A,FALSE,"FANDA96";#N/A,#N/A,FALSE,"INTRAN96";#N/A,#N/A,FALSE,"NAA9697";#N/A,#N/A,FALSE,"ECWEBB";#N/A,#N/A,FALSE,"MFT96";#N/A,#N/A,FALSE,"CTrecon"}</definedName>
    <definedName name="T4.9j_1_3_5" hidden="1">{#N/A,#N/A,FALSE,"TMCOMP96";#N/A,#N/A,FALSE,"MAT96";#N/A,#N/A,FALSE,"FANDA96";#N/A,#N/A,FALSE,"INTRAN96";#N/A,#N/A,FALSE,"NAA9697";#N/A,#N/A,FALSE,"ECWEBB";#N/A,#N/A,FALSE,"MFT96";#N/A,#N/A,FALSE,"CTrecon"}</definedName>
    <definedName name="T4.9j_1_4" hidden="1">{#N/A,#N/A,FALSE,"TMCOMP96";#N/A,#N/A,FALSE,"MAT96";#N/A,#N/A,FALSE,"FANDA96";#N/A,#N/A,FALSE,"INTRAN96";#N/A,#N/A,FALSE,"NAA9697";#N/A,#N/A,FALSE,"ECWEBB";#N/A,#N/A,FALSE,"MFT96";#N/A,#N/A,FALSE,"CTrecon"}</definedName>
    <definedName name="T4.9j_1_4_1" hidden="1">{#N/A,#N/A,FALSE,"TMCOMP96";#N/A,#N/A,FALSE,"MAT96";#N/A,#N/A,FALSE,"FANDA96";#N/A,#N/A,FALSE,"INTRAN96";#N/A,#N/A,FALSE,"NAA9697";#N/A,#N/A,FALSE,"ECWEBB";#N/A,#N/A,FALSE,"MFT96";#N/A,#N/A,FALSE,"CTrecon"}</definedName>
    <definedName name="T4.9j_1_4_1_1" hidden="1">{#N/A,#N/A,FALSE,"TMCOMP96";#N/A,#N/A,FALSE,"MAT96";#N/A,#N/A,FALSE,"FANDA96";#N/A,#N/A,FALSE,"INTRAN96";#N/A,#N/A,FALSE,"NAA9697";#N/A,#N/A,FALSE,"ECWEBB";#N/A,#N/A,FALSE,"MFT96";#N/A,#N/A,FALSE,"CTrecon"}</definedName>
    <definedName name="T4.9j_1_4_1_2" hidden="1">{#N/A,#N/A,FALSE,"TMCOMP96";#N/A,#N/A,FALSE,"MAT96";#N/A,#N/A,FALSE,"FANDA96";#N/A,#N/A,FALSE,"INTRAN96";#N/A,#N/A,FALSE,"NAA9697";#N/A,#N/A,FALSE,"ECWEBB";#N/A,#N/A,FALSE,"MFT96";#N/A,#N/A,FALSE,"CTrecon"}</definedName>
    <definedName name="T4.9j_1_4_1_3" hidden="1">{#N/A,#N/A,FALSE,"TMCOMP96";#N/A,#N/A,FALSE,"MAT96";#N/A,#N/A,FALSE,"FANDA96";#N/A,#N/A,FALSE,"INTRAN96";#N/A,#N/A,FALSE,"NAA9697";#N/A,#N/A,FALSE,"ECWEBB";#N/A,#N/A,FALSE,"MFT96";#N/A,#N/A,FALSE,"CTrecon"}</definedName>
    <definedName name="T4.9j_1_4_1_4" hidden="1">{#N/A,#N/A,FALSE,"TMCOMP96";#N/A,#N/A,FALSE,"MAT96";#N/A,#N/A,FALSE,"FANDA96";#N/A,#N/A,FALSE,"INTRAN96";#N/A,#N/A,FALSE,"NAA9697";#N/A,#N/A,FALSE,"ECWEBB";#N/A,#N/A,FALSE,"MFT96";#N/A,#N/A,FALSE,"CTrecon"}</definedName>
    <definedName name="T4.9j_1_4_1_5" hidden="1">{#N/A,#N/A,FALSE,"TMCOMP96";#N/A,#N/A,FALSE,"MAT96";#N/A,#N/A,FALSE,"FANDA96";#N/A,#N/A,FALSE,"INTRAN96";#N/A,#N/A,FALSE,"NAA9697";#N/A,#N/A,FALSE,"ECWEBB";#N/A,#N/A,FALSE,"MFT96";#N/A,#N/A,FALSE,"CTrecon"}</definedName>
    <definedName name="T4.9j_1_4_2" hidden="1">{#N/A,#N/A,FALSE,"TMCOMP96";#N/A,#N/A,FALSE,"MAT96";#N/A,#N/A,FALSE,"FANDA96";#N/A,#N/A,FALSE,"INTRAN96";#N/A,#N/A,FALSE,"NAA9697";#N/A,#N/A,FALSE,"ECWEBB";#N/A,#N/A,FALSE,"MFT96";#N/A,#N/A,FALSE,"CTrecon"}</definedName>
    <definedName name="T4.9j_1_4_3" hidden="1">{#N/A,#N/A,FALSE,"TMCOMP96";#N/A,#N/A,FALSE,"MAT96";#N/A,#N/A,FALSE,"FANDA96";#N/A,#N/A,FALSE,"INTRAN96";#N/A,#N/A,FALSE,"NAA9697";#N/A,#N/A,FALSE,"ECWEBB";#N/A,#N/A,FALSE,"MFT96";#N/A,#N/A,FALSE,"CTrecon"}</definedName>
    <definedName name="T4.9j_1_4_4" hidden="1">{#N/A,#N/A,FALSE,"TMCOMP96";#N/A,#N/A,FALSE,"MAT96";#N/A,#N/A,FALSE,"FANDA96";#N/A,#N/A,FALSE,"INTRAN96";#N/A,#N/A,FALSE,"NAA9697";#N/A,#N/A,FALSE,"ECWEBB";#N/A,#N/A,FALSE,"MFT96";#N/A,#N/A,FALSE,"CTrecon"}</definedName>
    <definedName name="T4.9j_1_4_5" hidden="1">{#N/A,#N/A,FALSE,"TMCOMP96";#N/A,#N/A,FALSE,"MAT96";#N/A,#N/A,FALSE,"FANDA96";#N/A,#N/A,FALSE,"INTRAN96";#N/A,#N/A,FALSE,"NAA9697";#N/A,#N/A,FALSE,"ECWEBB";#N/A,#N/A,FALSE,"MFT96";#N/A,#N/A,FALSE,"CTrecon"}</definedName>
    <definedName name="T4.9j_1_5" hidden="1">{#N/A,#N/A,FALSE,"TMCOMP96";#N/A,#N/A,FALSE,"MAT96";#N/A,#N/A,FALSE,"FANDA96";#N/A,#N/A,FALSE,"INTRAN96";#N/A,#N/A,FALSE,"NAA9697";#N/A,#N/A,FALSE,"ECWEBB";#N/A,#N/A,FALSE,"MFT96";#N/A,#N/A,FALSE,"CTrecon"}</definedName>
    <definedName name="T4.9j_1_5_1" hidden="1">{#N/A,#N/A,FALSE,"TMCOMP96";#N/A,#N/A,FALSE,"MAT96";#N/A,#N/A,FALSE,"FANDA96";#N/A,#N/A,FALSE,"INTRAN96";#N/A,#N/A,FALSE,"NAA9697";#N/A,#N/A,FALSE,"ECWEBB";#N/A,#N/A,FALSE,"MFT96";#N/A,#N/A,FALSE,"CTrecon"}</definedName>
    <definedName name="T4.9j_1_5_2" hidden="1">{#N/A,#N/A,FALSE,"TMCOMP96";#N/A,#N/A,FALSE,"MAT96";#N/A,#N/A,FALSE,"FANDA96";#N/A,#N/A,FALSE,"INTRAN96";#N/A,#N/A,FALSE,"NAA9697";#N/A,#N/A,FALSE,"ECWEBB";#N/A,#N/A,FALSE,"MFT96";#N/A,#N/A,FALSE,"CTrecon"}</definedName>
    <definedName name="T4.9j_1_5_3" hidden="1">{#N/A,#N/A,FALSE,"TMCOMP96";#N/A,#N/A,FALSE,"MAT96";#N/A,#N/A,FALSE,"FANDA96";#N/A,#N/A,FALSE,"INTRAN96";#N/A,#N/A,FALSE,"NAA9697";#N/A,#N/A,FALSE,"ECWEBB";#N/A,#N/A,FALSE,"MFT96";#N/A,#N/A,FALSE,"CTrecon"}</definedName>
    <definedName name="T4.9j_1_5_4" hidden="1">{#N/A,#N/A,FALSE,"TMCOMP96";#N/A,#N/A,FALSE,"MAT96";#N/A,#N/A,FALSE,"FANDA96";#N/A,#N/A,FALSE,"INTRAN96";#N/A,#N/A,FALSE,"NAA9697";#N/A,#N/A,FALSE,"ECWEBB";#N/A,#N/A,FALSE,"MFT96";#N/A,#N/A,FALSE,"CTrecon"}</definedName>
    <definedName name="T4.9j_1_5_5" hidden="1">{#N/A,#N/A,FALSE,"TMCOMP96";#N/A,#N/A,FALSE,"MAT96";#N/A,#N/A,FALSE,"FANDA96";#N/A,#N/A,FALSE,"INTRAN96";#N/A,#N/A,FALSE,"NAA9697";#N/A,#N/A,FALSE,"ECWEBB";#N/A,#N/A,FALSE,"MFT96";#N/A,#N/A,FALSE,"CTrecon"}</definedName>
    <definedName name="T4.9j_2_1" hidden="1">{#N/A,#N/A,FALSE,"TMCOMP96";#N/A,#N/A,FALSE,"MAT96";#N/A,#N/A,FALSE,"FANDA96";#N/A,#N/A,FALSE,"INTRAN96";#N/A,#N/A,FALSE,"NAA9697";#N/A,#N/A,FALSE,"ECWEBB";#N/A,#N/A,FALSE,"MFT96";#N/A,#N/A,FALSE,"CTrecon"}</definedName>
    <definedName name="T4.9j_2_1_1" hidden="1">{#N/A,#N/A,FALSE,"TMCOMP96";#N/A,#N/A,FALSE,"MAT96";#N/A,#N/A,FALSE,"FANDA96";#N/A,#N/A,FALSE,"INTRAN96";#N/A,#N/A,FALSE,"NAA9697";#N/A,#N/A,FALSE,"ECWEBB";#N/A,#N/A,FALSE,"MFT96";#N/A,#N/A,FALSE,"CTrecon"}</definedName>
    <definedName name="T4.9j_2_1_1_1" hidden="1">{#N/A,#N/A,FALSE,"TMCOMP96";#N/A,#N/A,FALSE,"MAT96";#N/A,#N/A,FALSE,"FANDA96";#N/A,#N/A,FALSE,"INTRAN96";#N/A,#N/A,FALSE,"NAA9697";#N/A,#N/A,FALSE,"ECWEBB";#N/A,#N/A,FALSE,"MFT96";#N/A,#N/A,FALSE,"CTrecon"}</definedName>
    <definedName name="T4.9j_2_1_1_2" hidden="1">{#N/A,#N/A,FALSE,"TMCOMP96";#N/A,#N/A,FALSE,"MAT96";#N/A,#N/A,FALSE,"FANDA96";#N/A,#N/A,FALSE,"INTRAN96";#N/A,#N/A,FALSE,"NAA9697";#N/A,#N/A,FALSE,"ECWEBB";#N/A,#N/A,FALSE,"MFT96";#N/A,#N/A,FALSE,"CTrecon"}</definedName>
    <definedName name="T4.9j_2_1_2" hidden="1">{#N/A,#N/A,FALSE,"TMCOMP96";#N/A,#N/A,FALSE,"MAT96";#N/A,#N/A,FALSE,"FANDA96";#N/A,#N/A,FALSE,"INTRAN96";#N/A,#N/A,FALSE,"NAA9697";#N/A,#N/A,FALSE,"ECWEBB";#N/A,#N/A,FALSE,"MFT96";#N/A,#N/A,FALSE,"CTrecon"}</definedName>
    <definedName name="T4.9j_2_1_3" hidden="1">{#N/A,#N/A,FALSE,"TMCOMP96";#N/A,#N/A,FALSE,"MAT96";#N/A,#N/A,FALSE,"FANDA96";#N/A,#N/A,FALSE,"INTRAN96";#N/A,#N/A,FALSE,"NAA9697";#N/A,#N/A,FALSE,"ECWEBB";#N/A,#N/A,FALSE,"MFT96";#N/A,#N/A,FALSE,"CTrecon"}</definedName>
    <definedName name="T4.9j_2_1_4" hidden="1">{#N/A,#N/A,FALSE,"TMCOMP96";#N/A,#N/A,FALSE,"MAT96";#N/A,#N/A,FALSE,"FANDA96";#N/A,#N/A,FALSE,"INTRAN96";#N/A,#N/A,FALSE,"NAA9697";#N/A,#N/A,FALSE,"ECWEBB";#N/A,#N/A,FALSE,"MFT96";#N/A,#N/A,FALSE,"CTrecon"}</definedName>
    <definedName name="T4.9j_2_1_5" hidden="1">{#N/A,#N/A,FALSE,"TMCOMP96";#N/A,#N/A,FALSE,"MAT96";#N/A,#N/A,FALSE,"FANDA96";#N/A,#N/A,FALSE,"INTRAN96";#N/A,#N/A,FALSE,"NAA9697";#N/A,#N/A,FALSE,"ECWEBB";#N/A,#N/A,FALSE,"MFT96";#N/A,#N/A,FALSE,"CTrecon"}</definedName>
    <definedName name="T4.9j_2_2" hidden="1">{#N/A,#N/A,FALSE,"TMCOMP96";#N/A,#N/A,FALSE,"MAT96";#N/A,#N/A,FALSE,"FANDA96";#N/A,#N/A,FALSE,"INTRAN96";#N/A,#N/A,FALSE,"NAA9697";#N/A,#N/A,FALSE,"ECWEBB";#N/A,#N/A,FALSE,"MFT96";#N/A,#N/A,FALSE,"CTrecon"}</definedName>
    <definedName name="T4.9j_2_3" hidden="1">{#N/A,#N/A,FALSE,"TMCOMP96";#N/A,#N/A,FALSE,"MAT96";#N/A,#N/A,FALSE,"FANDA96";#N/A,#N/A,FALSE,"INTRAN96";#N/A,#N/A,FALSE,"NAA9697";#N/A,#N/A,FALSE,"ECWEBB";#N/A,#N/A,FALSE,"MFT96";#N/A,#N/A,FALSE,"CTrecon"}</definedName>
    <definedName name="T4.9j_2_4" hidden="1">{#N/A,#N/A,FALSE,"TMCOMP96";#N/A,#N/A,FALSE,"MAT96";#N/A,#N/A,FALSE,"FANDA96";#N/A,#N/A,FALSE,"INTRAN96";#N/A,#N/A,FALSE,"NAA9697";#N/A,#N/A,FALSE,"ECWEBB";#N/A,#N/A,FALSE,"MFT96";#N/A,#N/A,FALSE,"CTrecon"}</definedName>
    <definedName name="T4.9j_2_5" hidden="1">{#N/A,#N/A,FALSE,"TMCOMP96";#N/A,#N/A,FALSE,"MAT96";#N/A,#N/A,FALSE,"FANDA96";#N/A,#N/A,FALSE,"INTRAN96";#N/A,#N/A,FALSE,"NAA9697";#N/A,#N/A,FALSE,"ECWEBB";#N/A,#N/A,FALSE,"MFT96";#N/A,#N/A,FALSE,"CTrecon"}</definedName>
    <definedName name="T4.9j_3" hidden="1">{#N/A,#N/A,FALSE,"TMCOMP96";#N/A,#N/A,FALSE,"MAT96";#N/A,#N/A,FALSE,"FANDA96";#N/A,#N/A,FALSE,"INTRAN96";#N/A,#N/A,FALSE,"NAA9697";#N/A,#N/A,FALSE,"ECWEBB";#N/A,#N/A,FALSE,"MFT96";#N/A,#N/A,FALSE,"CTrecon"}</definedName>
    <definedName name="T4.9j_3_1" hidden="1">{#N/A,#N/A,FALSE,"TMCOMP96";#N/A,#N/A,FALSE,"MAT96";#N/A,#N/A,FALSE,"FANDA96";#N/A,#N/A,FALSE,"INTRAN96";#N/A,#N/A,FALSE,"NAA9697";#N/A,#N/A,FALSE,"ECWEBB";#N/A,#N/A,FALSE,"MFT96";#N/A,#N/A,FALSE,"CTrecon"}</definedName>
    <definedName name="T4.9j_3_1_1" hidden="1">{#N/A,#N/A,FALSE,"TMCOMP96";#N/A,#N/A,FALSE,"MAT96";#N/A,#N/A,FALSE,"FANDA96";#N/A,#N/A,FALSE,"INTRAN96";#N/A,#N/A,FALSE,"NAA9697";#N/A,#N/A,FALSE,"ECWEBB";#N/A,#N/A,FALSE,"MFT96";#N/A,#N/A,FALSE,"CTrecon"}</definedName>
    <definedName name="T4.9j_3_1_1_1" hidden="1">{#N/A,#N/A,FALSE,"TMCOMP96";#N/A,#N/A,FALSE,"MAT96";#N/A,#N/A,FALSE,"FANDA96";#N/A,#N/A,FALSE,"INTRAN96";#N/A,#N/A,FALSE,"NAA9697";#N/A,#N/A,FALSE,"ECWEBB";#N/A,#N/A,FALSE,"MFT96";#N/A,#N/A,FALSE,"CTrecon"}</definedName>
    <definedName name="T4.9j_3_1_1_2" hidden="1">{#N/A,#N/A,FALSE,"TMCOMP96";#N/A,#N/A,FALSE,"MAT96";#N/A,#N/A,FALSE,"FANDA96";#N/A,#N/A,FALSE,"INTRAN96";#N/A,#N/A,FALSE,"NAA9697";#N/A,#N/A,FALSE,"ECWEBB";#N/A,#N/A,FALSE,"MFT96";#N/A,#N/A,FALSE,"CTrecon"}</definedName>
    <definedName name="T4.9j_3_1_2" hidden="1">{#N/A,#N/A,FALSE,"TMCOMP96";#N/A,#N/A,FALSE,"MAT96";#N/A,#N/A,FALSE,"FANDA96";#N/A,#N/A,FALSE,"INTRAN96";#N/A,#N/A,FALSE,"NAA9697";#N/A,#N/A,FALSE,"ECWEBB";#N/A,#N/A,FALSE,"MFT96";#N/A,#N/A,FALSE,"CTrecon"}</definedName>
    <definedName name="T4.9j_3_1_3" hidden="1">{#N/A,#N/A,FALSE,"TMCOMP96";#N/A,#N/A,FALSE,"MAT96";#N/A,#N/A,FALSE,"FANDA96";#N/A,#N/A,FALSE,"INTRAN96";#N/A,#N/A,FALSE,"NAA9697";#N/A,#N/A,FALSE,"ECWEBB";#N/A,#N/A,FALSE,"MFT96";#N/A,#N/A,FALSE,"CTrecon"}</definedName>
    <definedName name="T4.9j_3_1_4" hidden="1">{#N/A,#N/A,FALSE,"TMCOMP96";#N/A,#N/A,FALSE,"MAT96";#N/A,#N/A,FALSE,"FANDA96";#N/A,#N/A,FALSE,"INTRAN96";#N/A,#N/A,FALSE,"NAA9697";#N/A,#N/A,FALSE,"ECWEBB";#N/A,#N/A,FALSE,"MFT96";#N/A,#N/A,FALSE,"CTrecon"}</definedName>
    <definedName name="T4.9j_3_1_5" hidden="1">{#N/A,#N/A,FALSE,"TMCOMP96";#N/A,#N/A,FALSE,"MAT96";#N/A,#N/A,FALSE,"FANDA96";#N/A,#N/A,FALSE,"INTRAN96";#N/A,#N/A,FALSE,"NAA9697";#N/A,#N/A,FALSE,"ECWEBB";#N/A,#N/A,FALSE,"MFT96";#N/A,#N/A,FALSE,"CTrecon"}</definedName>
    <definedName name="T4.9j_3_2" hidden="1">{#N/A,#N/A,FALSE,"TMCOMP96";#N/A,#N/A,FALSE,"MAT96";#N/A,#N/A,FALSE,"FANDA96";#N/A,#N/A,FALSE,"INTRAN96";#N/A,#N/A,FALSE,"NAA9697";#N/A,#N/A,FALSE,"ECWEBB";#N/A,#N/A,FALSE,"MFT96";#N/A,#N/A,FALSE,"CTrecon"}</definedName>
    <definedName name="T4.9j_3_3" hidden="1">{#N/A,#N/A,FALSE,"TMCOMP96";#N/A,#N/A,FALSE,"MAT96";#N/A,#N/A,FALSE,"FANDA96";#N/A,#N/A,FALSE,"INTRAN96";#N/A,#N/A,FALSE,"NAA9697";#N/A,#N/A,FALSE,"ECWEBB";#N/A,#N/A,FALSE,"MFT96";#N/A,#N/A,FALSE,"CTrecon"}</definedName>
    <definedName name="T4.9j_3_4" hidden="1">{#N/A,#N/A,FALSE,"TMCOMP96";#N/A,#N/A,FALSE,"MAT96";#N/A,#N/A,FALSE,"FANDA96";#N/A,#N/A,FALSE,"INTRAN96";#N/A,#N/A,FALSE,"NAA9697";#N/A,#N/A,FALSE,"ECWEBB";#N/A,#N/A,FALSE,"MFT96";#N/A,#N/A,FALSE,"CTrecon"}</definedName>
    <definedName name="T4.9j_3_5" hidden="1">{#N/A,#N/A,FALSE,"TMCOMP96";#N/A,#N/A,FALSE,"MAT96";#N/A,#N/A,FALSE,"FANDA96";#N/A,#N/A,FALSE,"INTRAN96";#N/A,#N/A,FALSE,"NAA9697";#N/A,#N/A,FALSE,"ECWEBB";#N/A,#N/A,FALSE,"MFT96";#N/A,#N/A,FALSE,"CTrecon"}</definedName>
    <definedName name="T4.9j_4" hidden="1">{#N/A,#N/A,FALSE,"TMCOMP96";#N/A,#N/A,FALSE,"MAT96";#N/A,#N/A,FALSE,"FANDA96";#N/A,#N/A,FALSE,"INTRAN96";#N/A,#N/A,FALSE,"NAA9697";#N/A,#N/A,FALSE,"ECWEBB";#N/A,#N/A,FALSE,"MFT96";#N/A,#N/A,FALSE,"CTrecon"}</definedName>
    <definedName name="T4.9j_4_1" hidden="1">{#N/A,#N/A,FALSE,"TMCOMP96";#N/A,#N/A,FALSE,"MAT96";#N/A,#N/A,FALSE,"FANDA96";#N/A,#N/A,FALSE,"INTRAN96";#N/A,#N/A,FALSE,"NAA9697";#N/A,#N/A,FALSE,"ECWEBB";#N/A,#N/A,FALSE,"MFT96";#N/A,#N/A,FALSE,"CTrecon"}</definedName>
    <definedName name="T4.9j_4_1_1" hidden="1">{#N/A,#N/A,FALSE,"TMCOMP96";#N/A,#N/A,FALSE,"MAT96";#N/A,#N/A,FALSE,"FANDA96";#N/A,#N/A,FALSE,"INTRAN96";#N/A,#N/A,FALSE,"NAA9697";#N/A,#N/A,FALSE,"ECWEBB";#N/A,#N/A,FALSE,"MFT96";#N/A,#N/A,FALSE,"CTrecon"}</definedName>
    <definedName name="T4.9j_4_1_1_1" hidden="1">{#N/A,#N/A,FALSE,"TMCOMP96";#N/A,#N/A,FALSE,"MAT96";#N/A,#N/A,FALSE,"FANDA96";#N/A,#N/A,FALSE,"INTRAN96";#N/A,#N/A,FALSE,"NAA9697";#N/A,#N/A,FALSE,"ECWEBB";#N/A,#N/A,FALSE,"MFT96";#N/A,#N/A,FALSE,"CTrecon"}</definedName>
    <definedName name="T4.9j_4_1_1_2" hidden="1">{#N/A,#N/A,FALSE,"TMCOMP96";#N/A,#N/A,FALSE,"MAT96";#N/A,#N/A,FALSE,"FANDA96";#N/A,#N/A,FALSE,"INTRAN96";#N/A,#N/A,FALSE,"NAA9697";#N/A,#N/A,FALSE,"ECWEBB";#N/A,#N/A,FALSE,"MFT96";#N/A,#N/A,FALSE,"CTrecon"}</definedName>
    <definedName name="T4.9j_4_1_2" hidden="1">{#N/A,#N/A,FALSE,"TMCOMP96";#N/A,#N/A,FALSE,"MAT96";#N/A,#N/A,FALSE,"FANDA96";#N/A,#N/A,FALSE,"INTRAN96";#N/A,#N/A,FALSE,"NAA9697";#N/A,#N/A,FALSE,"ECWEBB";#N/A,#N/A,FALSE,"MFT96";#N/A,#N/A,FALSE,"CTrecon"}</definedName>
    <definedName name="T4.9j_4_1_3" hidden="1">{#N/A,#N/A,FALSE,"TMCOMP96";#N/A,#N/A,FALSE,"MAT96";#N/A,#N/A,FALSE,"FANDA96";#N/A,#N/A,FALSE,"INTRAN96";#N/A,#N/A,FALSE,"NAA9697";#N/A,#N/A,FALSE,"ECWEBB";#N/A,#N/A,FALSE,"MFT96";#N/A,#N/A,FALSE,"CTrecon"}</definedName>
    <definedName name="T4.9j_4_1_4" hidden="1">{#N/A,#N/A,FALSE,"TMCOMP96";#N/A,#N/A,FALSE,"MAT96";#N/A,#N/A,FALSE,"FANDA96";#N/A,#N/A,FALSE,"INTRAN96";#N/A,#N/A,FALSE,"NAA9697";#N/A,#N/A,FALSE,"ECWEBB";#N/A,#N/A,FALSE,"MFT96";#N/A,#N/A,FALSE,"CTrecon"}</definedName>
    <definedName name="T4.9j_4_1_5" hidden="1">{#N/A,#N/A,FALSE,"TMCOMP96";#N/A,#N/A,FALSE,"MAT96";#N/A,#N/A,FALSE,"FANDA96";#N/A,#N/A,FALSE,"INTRAN96";#N/A,#N/A,FALSE,"NAA9697";#N/A,#N/A,FALSE,"ECWEBB";#N/A,#N/A,FALSE,"MFT96";#N/A,#N/A,FALSE,"CTrecon"}</definedName>
    <definedName name="T4.9j_4_2" hidden="1">{#N/A,#N/A,FALSE,"TMCOMP96";#N/A,#N/A,FALSE,"MAT96";#N/A,#N/A,FALSE,"FANDA96";#N/A,#N/A,FALSE,"INTRAN96";#N/A,#N/A,FALSE,"NAA9697";#N/A,#N/A,FALSE,"ECWEBB";#N/A,#N/A,FALSE,"MFT96";#N/A,#N/A,FALSE,"CTrecon"}</definedName>
    <definedName name="T4.9j_4_3" hidden="1">{#N/A,#N/A,FALSE,"TMCOMP96";#N/A,#N/A,FALSE,"MAT96";#N/A,#N/A,FALSE,"FANDA96";#N/A,#N/A,FALSE,"INTRAN96";#N/A,#N/A,FALSE,"NAA9697";#N/A,#N/A,FALSE,"ECWEBB";#N/A,#N/A,FALSE,"MFT96";#N/A,#N/A,FALSE,"CTrecon"}</definedName>
    <definedName name="T4.9j_4_4" hidden="1">{#N/A,#N/A,FALSE,"TMCOMP96";#N/A,#N/A,FALSE,"MAT96";#N/A,#N/A,FALSE,"FANDA96";#N/A,#N/A,FALSE,"INTRAN96";#N/A,#N/A,FALSE,"NAA9697";#N/A,#N/A,FALSE,"ECWEBB";#N/A,#N/A,FALSE,"MFT96";#N/A,#N/A,FALSE,"CTrecon"}</definedName>
    <definedName name="T4.9j_4_5" hidden="1">{#N/A,#N/A,FALSE,"TMCOMP96";#N/A,#N/A,FALSE,"MAT96";#N/A,#N/A,FALSE,"FANDA96";#N/A,#N/A,FALSE,"INTRAN96";#N/A,#N/A,FALSE,"NAA9697";#N/A,#N/A,FALSE,"ECWEBB";#N/A,#N/A,FALSE,"MFT96";#N/A,#N/A,FALSE,"CTrecon"}</definedName>
    <definedName name="T4.9j_5" hidden="1">{#N/A,#N/A,FALSE,"TMCOMP96";#N/A,#N/A,FALSE,"MAT96";#N/A,#N/A,FALSE,"FANDA96";#N/A,#N/A,FALSE,"INTRAN96";#N/A,#N/A,FALSE,"NAA9697";#N/A,#N/A,FALSE,"ECWEBB";#N/A,#N/A,FALSE,"MFT96";#N/A,#N/A,FALSE,"CTrecon"}</definedName>
    <definedName name="T4.9j_5_1" hidden="1">{#N/A,#N/A,FALSE,"TMCOMP96";#N/A,#N/A,FALSE,"MAT96";#N/A,#N/A,FALSE,"FANDA96";#N/A,#N/A,FALSE,"INTRAN96";#N/A,#N/A,FALSE,"NAA9697";#N/A,#N/A,FALSE,"ECWEBB";#N/A,#N/A,FALSE,"MFT96";#N/A,#N/A,FALSE,"CTrecon"}</definedName>
    <definedName name="T4.9j_5_1_1" hidden="1">{#N/A,#N/A,FALSE,"TMCOMP96";#N/A,#N/A,FALSE,"MAT96";#N/A,#N/A,FALSE,"FANDA96";#N/A,#N/A,FALSE,"INTRAN96";#N/A,#N/A,FALSE,"NAA9697";#N/A,#N/A,FALSE,"ECWEBB";#N/A,#N/A,FALSE,"MFT96";#N/A,#N/A,FALSE,"CTrecon"}</definedName>
    <definedName name="T4.9j_5_1_1_1" hidden="1">{#N/A,#N/A,FALSE,"TMCOMP96";#N/A,#N/A,FALSE,"MAT96";#N/A,#N/A,FALSE,"FANDA96";#N/A,#N/A,FALSE,"INTRAN96";#N/A,#N/A,FALSE,"NAA9697";#N/A,#N/A,FALSE,"ECWEBB";#N/A,#N/A,FALSE,"MFT96";#N/A,#N/A,FALSE,"CTrecon"}</definedName>
    <definedName name="T4.9j_5_1_1_2" hidden="1">{#N/A,#N/A,FALSE,"TMCOMP96";#N/A,#N/A,FALSE,"MAT96";#N/A,#N/A,FALSE,"FANDA96";#N/A,#N/A,FALSE,"INTRAN96";#N/A,#N/A,FALSE,"NAA9697";#N/A,#N/A,FALSE,"ECWEBB";#N/A,#N/A,FALSE,"MFT96";#N/A,#N/A,FALSE,"CTrecon"}</definedName>
    <definedName name="T4.9j_5_1_2" hidden="1">{#N/A,#N/A,FALSE,"TMCOMP96";#N/A,#N/A,FALSE,"MAT96";#N/A,#N/A,FALSE,"FANDA96";#N/A,#N/A,FALSE,"INTRAN96";#N/A,#N/A,FALSE,"NAA9697";#N/A,#N/A,FALSE,"ECWEBB";#N/A,#N/A,FALSE,"MFT96";#N/A,#N/A,FALSE,"CTrecon"}</definedName>
    <definedName name="T4.9j_5_1_3" hidden="1">{#N/A,#N/A,FALSE,"TMCOMP96";#N/A,#N/A,FALSE,"MAT96";#N/A,#N/A,FALSE,"FANDA96";#N/A,#N/A,FALSE,"INTRAN96";#N/A,#N/A,FALSE,"NAA9697";#N/A,#N/A,FALSE,"ECWEBB";#N/A,#N/A,FALSE,"MFT96";#N/A,#N/A,FALSE,"CTrecon"}</definedName>
    <definedName name="T4.9j_5_1_4" hidden="1">{#N/A,#N/A,FALSE,"TMCOMP96";#N/A,#N/A,FALSE,"MAT96";#N/A,#N/A,FALSE,"FANDA96";#N/A,#N/A,FALSE,"INTRAN96";#N/A,#N/A,FALSE,"NAA9697";#N/A,#N/A,FALSE,"ECWEBB";#N/A,#N/A,FALSE,"MFT96";#N/A,#N/A,FALSE,"CTrecon"}</definedName>
    <definedName name="T4.9j_5_1_5" hidden="1">{#N/A,#N/A,FALSE,"TMCOMP96";#N/A,#N/A,FALSE,"MAT96";#N/A,#N/A,FALSE,"FANDA96";#N/A,#N/A,FALSE,"INTRAN96";#N/A,#N/A,FALSE,"NAA9697";#N/A,#N/A,FALSE,"ECWEBB";#N/A,#N/A,FALSE,"MFT96";#N/A,#N/A,FALSE,"CTrecon"}</definedName>
    <definedName name="T4.9j_5_2" hidden="1">{#N/A,#N/A,FALSE,"TMCOMP96";#N/A,#N/A,FALSE,"MAT96";#N/A,#N/A,FALSE,"FANDA96";#N/A,#N/A,FALSE,"INTRAN96";#N/A,#N/A,FALSE,"NAA9697";#N/A,#N/A,FALSE,"ECWEBB";#N/A,#N/A,FALSE,"MFT96";#N/A,#N/A,FALSE,"CTrecon"}</definedName>
    <definedName name="T4.9j_5_3" hidden="1">{#N/A,#N/A,FALSE,"TMCOMP96";#N/A,#N/A,FALSE,"MAT96";#N/A,#N/A,FALSE,"FANDA96";#N/A,#N/A,FALSE,"INTRAN96";#N/A,#N/A,FALSE,"NAA9697";#N/A,#N/A,FALSE,"ECWEBB";#N/A,#N/A,FALSE,"MFT96";#N/A,#N/A,FALSE,"CTrecon"}</definedName>
    <definedName name="T4.9j_5_4" hidden="1">{#N/A,#N/A,FALSE,"TMCOMP96";#N/A,#N/A,FALSE,"MAT96";#N/A,#N/A,FALSE,"FANDA96";#N/A,#N/A,FALSE,"INTRAN96";#N/A,#N/A,FALSE,"NAA9697";#N/A,#N/A,FALSE,"ECWEBB";#N/A,#N/A,FALSE,"MFT96";#N/A,#N/A,FALSE,"CTrecon"}</definedName>
    <definedName name="T4.9j_5_5" hidden="1">{#N/A,#N/A,FALSE,"TMCOMP96";#N/A,#N/A,FALSE,"MAT96";#N/A,#N/A,FALSE,"FANDA96";#N/A,#N/A,FALSE,"INTRAN96";#N/A,#N/A,FALSE,"NAA9697";#N/A,#N/A,FALSE,"ECWEBB";#N/A,#N/A,FALSE,"MFT96";#N/A,#N/A,FALSE,"CTrecon"}</definedName>
    <definedName name="temp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2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rggh" hidden="1">{#N/A,#N/A,FALSE,"TMCOMP96";#N/A,#N/A,FALSE,"MAT96";#N/A,#N/A,FALSE,"FANDA96";#N/A,#N/A,FALSE,"INTRAN96";#N/A,#N/A,FALSE,"NAA9697";#N/A,#N/A,FALSE,"ECWEBB";#N/A,#N/A,FALSE,"MFT96";#N/A,#N/A,FALSE,"CTrecon"}</definedName>
    <definedName name="trggh_1" hidden="1">{#N/A,#N/A,FALSE,"TMCOMP96";#N/A,#N/A,FALSE,"MAT96";#N/A,#N/A,FALSE,"FANDA96";#N/A,#N/A,FALSE,"INTRAN96";#N/A,#N/A,FALSE,"NAA9697";#N/A,#N/A,FALSE,"ECWEBB";#N/A,#N/A,FALSE,"MFT96";#N/A,#N/A,FALSE,"CTrecon"}</definedName>
    <definedName name="trggh_1_1_1" hidden="1">{#N/A,#N/A,FALSE,"TMCOMP96";#N/A,#N/A,FALSE,"MAT96";#N/A,#N/A,FALSE,"FANDA96";#N/A,#N/A,FALSE,"INTRAN96";#N/A,#N/A,FALSE,"NAA9697";#N/A,#N/A,FALSE,"ECWEBB";#N/A,#N/A,FALSE,"MFT96";#N/A,#N/A,FALSE,"CTrecon"}</definedName>
    <definedName name="trggh_1_1_1_1" hidden="1">{#N/A,#N/A,FALSE,"TMCOMP96";#N/A,#N/A,FALSE,"MAT96";#N/A,#N/A,FALSE,"FANDA96";#N/A,#N/A,FALSE,"INTRAN96";#N/A,#N/A,FALSE,"NAA9697";#N/A,#N/A,FALSE,"ECWEBB";#N/A,#N/A,FALSE,"MFT96";#N/A,#N/A,FALSE,"CTrecon"}</definedName>
    <definedName name="trggh_1_1_1_1_1" hidden="1">{#N/A,#N/A,FALSE,"TMCOMP96";#N/A,#N/A,FALSE,"MAT96";#N/A,#N/A,FALSE,"FANDA96";#N/A,#N/A,FALSE,"INTRAN96";#N/A,#N/A,FALSE,"NAA9697";#N/A,#N/A,FALSE,"ECWEBB";#N/A,#N/A,FALSE,"MFT96";#N/A,#N/A,FALSE,"CTrecon"}</definedName>
    <definedName name="trggh_1_1_1_1_2" hidden="1">{#N/A,#N/A,FALSE,"TMCOMP96";#N/A,#N/A,FALSE,"MAT96";#N/A,#N/A,FALSE,"FANDA96";#N/A,#N/A,FALSE,"INTRAN96";#N/A,#N/A,FALSE,"NAA9697";#N/A,#N/A,FALSE,"ECWEBB";#N/A,#N/A,FALSE,"MFT96";#N/A,#N/A,FALSE,"CTrecon"}</definedName>
    <definedName name="trggh_1_1_1_2" hidden="1">{#N/A,#N/A,FALSE,"TMCOMP96";#N/A,#N/A,FALSE,"MAT96";#N/A,#N/A,FALSE,"FANDA96";#N/A,#N/A,FALSE,"INTRAN96";#N/A,#N/A,FALSE,"NAA9697";#N/A,#N/A,FALSE,"ECWEBB";#N/A,#N/A,FALSE,"MFT96";#N/A,#N/A,FALSE,"CTrecon"}</definedName>
    <definedName name="trggh_1_1_1_3" hidden="1">{#N/A,#N/A,FALSE,"TMCOMP96";#N/A,#N/A,FALSE,"MAT96";#N/A,#N/A,FALSE,"FANDA96";#N/A,#N/A,FALSE,"INTRAN96";#N/A,#N/A,FALSE,"NAA9697";#N/A,#N/A,FALSE,"ECWEBB";#N/A,#N/A,FALSE,"MFT96";#N/A,#N/A,FALSE,"CTrecon"}</definedName>
    <definedName name="trggh_1_1_1_4" hidden="1">{#N/A,#N/A,FALSE,"TMCOMP96";#N/A,#N/A,FALSE,"MAT96";#N/A,#N/A,FALSE,"FANDA96";#N/A,#N/A,FALSE,"INTRAN96";#N/A,#N/A,FALSE,"NAA9697";#N/A,#N/A,FALSE,"ECWEBB";#N/A,#N/A,FALSE,"MFT96";#N/A,#N/A,FALSE,"CTrecon"}</definedName>
    <definedName name="trggh_1_1_1_5" hidden="1">{#N/A,#N/A,FALSE,"TMCOMP96";#N/A,#N/A,FALSE,"MAT96";#N/A,#N/A,FALSE,"FANDA96";#N/A,#N/A,FALSE,"INTRAN96";#N/A,#N/A,FALSE,"NAA9697";#N/A,#N/A,FALSE,"ECWEBB";#N/A,#N/A,FALSE,"MFT96";#N/A,#N/A,FALSE,"CTrecon"}</definedName>
    <definedName name="trggh_1_1_2" hidden="1">{#N/A,#N/A,FALSE,"TMCOMP96";#N/A,#N/A,FALSE,"MAT96";#N/A,#N/A,FALSE,"FANDA96";#N/A,#N/A,FALSE,"INTRAN96";#N/A,#N/A,FALSE,"NAA9697";#N/A,#N/A,FALSE,"ECWEBB";#N/A,#N/A,FALSE,"MFT96";#N/A,#N/A,FALSE,"CTrecon"}</definedName>
    <definedName name="trggh_1_1_3" hidden="1">{#N/A,#N/A,FALSE,"TMCOMP96";#N/A,#N/A,FALSE,"MAT96";#N/A,#N/A,FALSE,"FANDA96";#N/A,#N/A,FALSE,"INTRAN96";#N/A,#N/A,FALSE,"NAA9697";#N/A,#N/A,FALSE,"ECWEBB";#N/A,#N/A,FALSE,"MFT96";#N/A,#N/A,FALSE,"CTrecon"}</definedName>
    <definedName name="trggh_1_1_4" hidden="1">{#N/A,#N/A,FALSE,"TMCOMP96";#N/A,#N/A,FALSE,"MAT96";#N/A,#N/A,FALSE,"FANDA96";#N/A,#N/A,FALSE,"INTRAN96";#N/A,#N/A,FALSE,"NAA9697";#N/A,#N/A,FALSE,"ECWEBB";#N/A,#N/A,FALSE,"MFT96";#N/A,#N/A,FALSE,"CTrecon"}</definedName>
    <definedName name="trggh_1_1_5" hidden="1">{#N/A,#N/A,FALSE,"TMCOMP96";#N/A,#N/A,FALSE,"MAT96";#N/A,#N/A,FALSE,"FANDA96";#N/A,#N/A,FALSE,"INTRAN96";#N/A,#N/A,FALSE,"NAA9697";#N/A,#N/A,FALSE,"ECWEBB";#N/A,#N/A,FALSE,"MFT96";#N/A,#N/A,FALSE,"CTrecon"}</definedName>
    <definedName name="trggh_1_2" hidden="1">{#N/A,#N/A,FALSE,"TMCOMP96";#N/A,#N/A,FALSE,"MAT96";#N/A,#N/A,FALSE,"FANDA96";#N/A,#N/A,FALSE,"INTRAN96";#N/A,#N/A,FALSE,"NAA9697";#N/A,#N/A,FALSE,"ECWEBB";#N/A,#N/A,FALSE,"MFT96";#N/A,#N/A,FALSE,"CTrecon"}</definedName>
    <definedName name="trggh_1_2_1" hidden="1">{#N/A,#N/A,FALSE,"TMCOMP96";#N/A,#N/A,FALSE,"MAT96";#N/A,#N/A,FALSE,"FANDA96";#N/A,#N/A,FALSE,"INTRAN96";#N/A,#N/A,FALSE,"NAA9697";#N/A,#N/A,FALSE,"ECWEBB";#N/A,#N/A,FALSE,"MFT96";#N/A,#N/A,FALSE,"CTrecon"}</definedName>
    <definedName name="trggh_1_2_1_1" hidden="1">{#N/A,#N/A,FALSE,"TMCOMP96";#N/A,#N/A,FALSE,"MAT96";#N/A,#N/A,FALSE,"FANDA96";#N/A,#N/A,FALSE,"INTRAN96";#N/A,#N/A,FALSE,"NAA9697";#N/A,#N/A,FALSE,"ECWEBB";#N/A,#N/A,FALSE,"MFT96";#N/A,#N/A,FALSE,"CTrecon"}</definedName>
    <definedName name="trggh_1_2_1_1_1" hidden="1">{#N/A,#N/A,FALSE,"TMCOMP96";#N/A,#N/A,FALSE,"MAT96";#N/A,#N/A,FALSE,"FANDA96";#N/A,#N/A,FALSE,"INTRAN96";#N/A,#N/A,FALSE,"NAA9697";#N/A,#N/A,FALSE,"ECWEBB";#N/A,#N/A,FALSE,"MFT96";#N/A,#N/A,FALSE,"CTrecon"}</definedName>
    <definedName name="trggh_1_2_1_1_2" hidden="1">{#N/A,#N/A,FALSE,"TMCOMP96";#N/A,#N/A,FALSE,"MAT96";#N/A,#N/A,FALSE,"FANDA96";#N/A,#N/A,FALSE,"INTRAN96";#N/A,#N/A,FALSE,"NAA9697";#N/A,#N/A,FALSE,"ECWEBB";#N/A,#N/A,FALSE,"MFT96";#N/A,#N/A,FALSE,"CTrecon"}</definedName>
    <definedName name="trggh_1_2_1_2" hidden="1">{#N/A,#N/A,FALSE,"TMCOMP96";#N/A,#N/A,FALSE,"MAT96";#N/A,#N/A,FALSE,"FANDA96";#N/A,#N/A,FALSE,"INTRAN96";#N/A,#N/A,FALSE,"NAA9697";#N/A,#N/A,FALSE,"ECWEBB";#N/A,#N/A,FALSE,"MFT96";#N/A,#N/A,FALSE,"CTrecon"}</definedName>
    <definedName name="trggh_1_2_1_3" hidden="1">{#N/A,#N/A,FALSE,"TMCOMP96";#N/A,#N/A,FALSE,"MAT96";#N/A,#N/A,FALSE,"FANDA96";#N/A,#N/A,FALSE,"INTRAN96";#N/A,#N/A,FALSE,"NAA9697";#N/A,#N/A,FALSE,"ECWEBB";#N/A,#N/A,FALSE,"MFT96";#N/A,#N/A,FALSE,"CTrecon"}</definedName>
    <definedName name="trggh_1_2_1_4" hidden="1">{#N/A,#N/A,FALSE,"TMCOMP96";#N/A,#N/A,FALSE,"MAT96";#N/A,#N/A,FALSE,"FANDA96";#N/A,#N/A,FALSE,"INTRAN96";#N/A,#N/A,FALSE,"NAA9697";#N/A,#N/A,FALSE,"ECWEBB";#N/A,#N/A,FALSE,"MFT96";#N/A,#N/A,FALSE,"CTrecon"}</definedName>
    <definedName name="trggh_1_2_1_5" hidden="1">{#N/A,#N/A,FALSE,"TMCOMP96";#N/A,#N/A,FALSE,"MAT96";#N/A,#N/A,FALSE,"FANDA96";#N/A,#N/A,FALSE,"INTRAN96";#N/A,#N/A,FALSE,"NAA9697";#N/A,#N/A,FALSE,"ECWEBB";#N/A,#N/A,FALSE,"MFT96";#N/A,#N/A,FALSE,"CTrecon"}</definedName>
    <definedName name="trggh_1_2_2" hidden="1">{#N/A,#N/A,FALSE,"TMCOMP96";#N/A,#N/A,FALSE,"MAT96";#N/A,#N/A,FALSE,"FANDA96";#N/A,#N/A,FALSE,"INTRAN96";#N/A,#N/A,FALSE,"NAA9697";#N/A,#N/A,FALSE,"ECWEBB";#N/A,#N/A,FALSE,"MFT96";#N/A,#N/A,FALSE,"CTrecon"}</definedName>
    <definedName name="trggh_1_2_3" hidden="1">{#N/A,#N/A,FALSE,"TMCOMP96";#N/A,#N/A,FALSE,"MAT96";#N/A,#N/A,FALSE,"FANDA96";#N/A,#N/A,FALSE,"INTRAN96";#N/A,#N/A,FALSE,"NAA9697";#N/A,#N/A,FALSE,"ECWEBB";#N/A,#N/A,FALSE,"MFT96";#N/A,#N/A,FALSE,"CTrecon"}</definedName>
    <definedName name="trggh_1_2_4" hidden="1">{#N/A,#N/A,FALSE,"TMCOMP96";#N/A,#N/A,FALSE,"MAT96";#N/A,#N/A,FALSE,"FANDA96";#N/A,#N/A,FALSE,"INTRAN96";#N/A,#N/A,FALSE,"NAA9697";#N/A,#N/A,FALSE,"ECWEBB";#N/A,#N/A,FALSE,"MFT96";#N/A,#N/A,FALSE,"CTrecon"}</definedName>
    <definedName name="trggh_1_2_5" hidden="1">{#N/A,#N/A,FALSE,"TMCOMP96";#N/A,#N/A,FALSE,"MAT96";#N/A,#N/A,FALSE,"FANDA96";#N/A,#N/A,FALSE,"INTRAN96";#N/A,#N/A,FALSE,"NAA9697";#N/A,#N/A,FALSE,"ECWEBB";#N/A,#N/A,FALSE,"MFT96";#N/A,#N/A,FALSE,"CTrecon"}</definedName>
    <definedName name="trggh_1_3" hidden="1">{#N/A,#N/A,FALSE,"TMCOMP96";#N/A,#N/A,FALSE,"MAT96";#N/A,#N/A,FALSE,"FANDA96";#N/A,#N/A,FALSE,"INTRAN96";#N/A,#N/A,FALSE,"NAA9697";#N/A,#N/A,FALSE,"ECWEBB";#N/A,#N/A,FALSE,"MFT96";#N/A,#N/A,FALSE,"CTrecon"}</definedName>
    <definedName name="trggh_1_3_1" hidden="1">{#N/A,#N/A,FALSE,"TMCOMP96";#N/A,#N/A,FALSE,"MAT96";#N/A,#N/A,FALSE,"FANDA96";#N/A,#N/A,FALSE,"INTRAN96";#N/A,#N/A,FALSE,"NAA9697";#N/A,#N/A,FALSE,"ECWEBB";#N/A,#N/A,FALSE,"MFT96";#N/A,#N/A,FALSE,"CTrecon"}</definedName>
    <definedName name="trggh_1_3_1_1" hidden="1">{#N/A,#N/A,FALSE,"TMCOMP96";#N/A,#N/A,FALSE,"MAT96";#N/A,#N/A,FALSE,"FANDA96";#N/A,#N/A,FALSE,"INTRAN96";#N/A,#N/A,FALSE,"NAA9697";#N/A,#N/A,FALSE,"ECWEBB";#N/A,#N/A,FALSE,"MFT96";#N/A,#N/A,FALSE,"CTrecon"}</definedName>
    <definedName name="trggh_1_3_1_1_1" hidden="1">{#N/A,#N/A,FALSE,"TMCOMP96";#N/A,#N/A,FALSE,"MAT96";#N/A,#N/A,FALSE,"FANDA96";#N/A,#N/A,FALSE,"INTRAN96";#N/A,#N/A,FALSE,"NAA9697";#N/A,#N/A,FALSE,"ECWEBB";#N/A,#N/A,FALSE,"MFT96";#N/A,#N/A,FALSE,"CTrecon"}</definedName>
    <definedName name="trggh_1_3_1_1_2" hidden="1">{#N/A,#N/A,FALSE,"TMCOMP96";#N/A,#N/A,FALSE,"MAT96";#N/A,#N/A,FALSE,"FANDA96";#N/A,#N/A,FALSE,"INTRAN96";#N/A,#N/A,FALSE,"NAA9697";#N/A,#N/A,FALSE,"ECWEBB";#N/A,#N/A,FALSE,"MFT96";#N/A,#N/A,FALSE,"CTrecon"}</definedName>
    <definedName name="trggh_1_3_1_2" hidden="1">{#N/A,#N/A,FALSE,"TMCOMP96";#N/A,#N/A,FALSE,"MAT96";#N/A,#N/A,FALSE,"FANDA96";#N/A,#N/A,FALSE,"INTRAN96";#N/A,#N/A,FALSE,"NAA9697";#N/A,#N/A,FALSE,"ECWEBB";#N/A,#N/A,FALSE,"MFT96";#N/A,#N/A,FALSE,"CTrecon"}</definedName>
    <definedName name="trggh_1_3_1_3" hidden="1">{#N/A,#N/A,FALSE,"TMCOMP96";#N/A,#N/A,FALSE,"MAT96";#N/A,#N/A,FALSE,"FANDA96";#N/A,#N/A,FALSE,"INTRAN96";#N/A,#N/A,FALSE,"NAA9697";#N/A,#N/A,FALSE,"ECWEBB";#N/A,#N/A,FALSE,"MFT96";#N/A,#N/A,FALSE,"CTrecon"}</definedName>
    <definedName name="trggh_1_3_1_4" hidden="1">{#N/A,#N/A,FALSE,"TMCOMP96";#N/A,#N/A,FALSE,"MAT96";#N/A,#N/A,FALSE,"FANDA96";#N/A,#N/A,FALSE,"INTRAN96";#N/A,#N/A,FALSE,"NAA9697";#N/A,#N/A,FALSE,"ECWEBB";#N/A,#N/A,FALSE,"MFT96";#N/A,#N/A,FALSE,"CTrecon"}</definedName>
    <definedName name="trggh_1_3_1_5" hidden="1">{#N/A,#N/A,FALSE,"TMCOMP96";#N/A,#N/A,FALSE,"MAT96";#N/A,#N/A,FALSE,"FANDA96";#N/A,#N/A,FALSE,"INTRAN96";#N/A,#N/A,FALSE,"NAA9697";#N/A,#N/A,FALSE,"ECWEBB";#N/A,#N/A,FALSE,"MFT96";#N/A,#N/A,FALSE,"CTrecon"}</definedName>
    <definedName name="trggh_1_3_2" hidden="1">{#N/A,#N/A,FALSE,"TMCOMP96";#N/A,#N/A,FALSE,"MAT96";#N/A,#N/A,FALSE,"FANDA96";#N/A,#N/A,FALSE,"INTRAN96";#N/A,#N/A,FALSE,"NAA9697";#N/A,#N/A,FALSE,"ECWEBB";#N/A,#N/A,FALSE,"MFT96";#N/A,#N/A,FALSE,"CTrecon"}</definedName>
    <definedName name="trggh_1_3_3" hidden="1">{#N/A,#N/A,FALSE,"TMCOMP96";#N/A,#N/A,FALSE,"MAT96";#N/A,#N/A,FALSE,"FANDA96";#N/A,#N/A,FALSE,"INTRAN96";#N/A,#N/A,FALSE,"NAA9697";#N/A,#N/A,FALSE,"ECWEBB";#N/A,#N/A,FALSE,"MFT96";#N/A,#N/A,FALSE,"CTrecon"}</definedName>
    <definedName name="trggh_1_3_4" hidden="1">{#N/A,#N/A,FALSE,"TMCOMP96";#N/A,#N/A,FALSE,"MAT96";#N/A,#N/A,FALSE,"FANDA96";#N/A,#N/A,FALSE,"INTRAN96";#N/A,#N/A,FALSE,"NAA9697";#N/A,#N/A,FALSE,"ECWEBB";#N/A,#N/A,FALSE,"MFT96";#N/A,#N/A,FALSE,"CTrecon"}</definedName>
    <definedName name="trggh_1_3_5" hidden="1">{#N/A,#N/A,FALSE,"TMCOMP96";#N/A,#N/A,FALSE,"MAT96";#N/A,#N/A,FALSE,"FANDA96";#N/A,#N/A,FALSE,"INTRAN96";#N/A,#N/A,FALSE,"NAA9697";#N/A,#N/A,FALSE,"ECWEBB";#N/A,#N/A,FALSE,"MFT96";#N/A,#N/A,FALSE,"CTrecon"}</definedName>
    <definedName name="trggh_1_4" hidden="1">{#N/A,#N/A,FALSE,"TMCOMP96";#N/A,#N/A,FALSE,"MAT96";#N/A,#N/A,FALSE,"FANDA96";#N/A,#N/A,FALSE,"INTRAN96";#N/A,#N/A,FALSE,"NAA9697";#N/A,#N/A,FALSE,"ECWEBB";#N/A,#N/A,FALSE,"MFT96";#N/A,#N/A,FALSE,"CTrecon"}</definedName>
    <definedName name="trggh_1_4_1" hidden="1">{#N/A,#N/A,FALSE,"TMCOMP96";#N/A,#N/A,FALSE,"MAT96";#N/A,#N/A,FALSE,"FANDA96";#N/A,#N/A,FALSE,"INTRAN96";#N/A,#N/A,FALSE,"NAA9697";#N/A,#N/A,FALSE,"ECWEBB";#N/A,#N/A,FALSE,"MFT96";#N/A,#N/A,FALSE,"CTrecon"}</definedName>
    <definedName name="trggh_1_4_1_1" hidden="1">{#N/A,#N/A,FALSE,"TMCOMP96";#N/A,#N/A,FALSE,"MAT96";#N/A,#N/A,FALSE,"FANDA96";#N/A,#N/A,FALSE,"INTRAN96";#N/A,#N/A,FALSE,"NAA9697";#N/A,#N/A,FALSE,"ECWEBB";#N/A,#N/A,FALSE,"MFT96";#N/A,#N/A,FALSE,"CTrecon"}</definedName>
    <definedName name="trggh_1_4_1_2" hidden="1">{#N/A,#N/A,FALSE,"TMCOMP96";#N/A,#N/A,FALSE,"MAT96";#N/A,#N/A,FALSE,"FANDA96";#N/A,#N/A,FALSE,"INTRAN96";#N/A,#N/A,FALSE,"NAA9697";#N/A,#N/A,FALSE,"ECWEBB";#N/A,#N/A,FALSE,"MFT96";#N/A,#N/A,FALSE,"CTrecon"}</definedName>
    <definedName name="trggh_1_4_1_3" hidden="1">{#N/A,#N/A,FALSE,"TMCOMP96";#N/A,#N/A,FALSE,"MAT96";#N/A,#N/A,FALSE,"FANDA96";#N/A,#N/A,FALSE,"INTRAN96";#N/A,#N/A,FALSE,"NAA9697";#N/A,#N/A,FALSE,"ECWEBB";#N/A,#N/A,FALSE,"MFT96";#N/A,#N/A,FALSE,"CTrecon"}</definedName>
    <definedName name="trggh_1_4_1_4" hidden="1">{#N/A,#N/A,FALSE,"TMCOMP96";#N/A,#N/A,FALSE,"MAT96";#N/A,#N/A,FALSE,"FANDA96";#N/A,#N/A,FALSE,"INTRAN96";#N/A,#N/A,FALSE,"NAA9697";#N/A,#N/A,FALSE,"ECWEBB";#N/A,#N/A,FALSE,"MFT96";#N/A,#N/A,FALSE,"CTrecon"}</definedName>
    <definedName name="trggh_1_4_1_5" hidden="1">{#N/A,#N/A,FALSE,"TMCOMP96";#N/A,#N/A,FALSE,"MAT96";#N/A,#N/A,FALSE,"FANDA96";#N/A,#N/A,FALSE,"INTRAN96";#N/A,#N/A,FALSE,"NAA9697";#N/A,#N/A,FALSE,"ECWEBB";#N/A,#N/A,FALSE,"MFT96";#N/A,#N/A,FALSE,"CTrecon"}</definedName>
    <definedName name="trggh_1_4_2" hidden="1">{#N/A,#N/A,FALSE,"TMCOMP96";#N/A,#N/A,FALSE,"MAT96";#N/A,#N/A,FALSE,"FANDA96";#N/A,#N/A,FALSE,"INTRAN96";#N/A,#N/A,FALSE,"NAA9697";#N/A,#N/A,FALSE,"ECWEBB";#N/A,#N/A,FALSE,"MFT96";#N/A,#N/A,FALSE,"CTrecon"}</definedName>
    <definedName name="trggh_1_4_3" hidden="1">{#N/A,#N/A,FALSE,"TMCOMP96";#N/A,#N/A,FALSE,"MAT96";#N/A,#N/A,FALSE,"FANDA96";#N/A,#N/A,FALSE,"INTRAN96";#N/A,#N/A,FALSE,"NAA9697";#N/A,#N/A,FALSE,"ECWEBB";#N/A,#N/A,FALSE,"MFT96";#N/A,#N/A,FALSE,"CTrecon"}</definedName>
    <definedName name="trggh_1_4_4" hidden="1">{#N/A,#N/A,FALSE,"TMCOMP96";#N/A,#N/A,FALSE,"MAT96";#N/A,#N/A,FALSE,"FANDA96";#N/A,#N/A,FALSE,"INTRAN96";#N/A,#N/A,FALSE,"NAA9697";#N/A,#N/A,FALSE,"ECWEBB";#N/A,#N/A,FALSE,"MFT96";#N/A,#N/A,FALSE,"CTrecon"}</definedName>
    <definedName name="trggh_1_4_5" hidden="1">{#N/A,#N/A,FALSE,"TMCOMP96";#N/A,#N/A,FALSE,"MAT96";#N/A,#N/A,FALSE,"FANDA96";#N/A,#N/A,FALSE,"INTRAN96";#N/A,#N/A,FALSE,"NAA9697";#N/A,#N/A,FALSE,"ECWEBB";#N/A,#N/A,FALSE,"MFT96";#N/A,#N/A,FALSE,"CTrecon"}</definedName>
    <definedName name="trggh_1_5" hidden="1">{#N/A,#N/A,FALSE,"TMCOMP96";#N/A,#N/A,FALSE,"MAT96";#N/A,#N/A,FALSE,"FANDA96";#N/A,#N/A,FALSE,"INTRAN96";#N/A,#N/A,FALSE,"NAA9697";#N/A,#N/A,FALSE,"ECWEBB";#N/A,#N/A,FALSE,"MFT96";#N/A,#N/A,FALSE,"CTrecon"}</definedName>
    <definedName name="trggh_1_5_1" hidden="1">{#N/A,#N/A,FALSE,"TMCOMP96";#N/A,#N/A,FALSE,"MAT96";#N/A,#N/A,FALSE,"FANDA96";#N/A,#N/A,FALSE,"INTRAN96";#N/A,#N/A,FALSE,"NAA9697";#N/A,#N/A,FALSE,"ECWEBB";#N/A,#N/A,FALSE,"MFT96";#N/A,#N/A,FALSE,"CTrecon"}</definedName>
    <definedName name="trggh_1_5_2" hidden="1">{#N/A,#N/A,FALSE,"TMCOMP96";#N/A,#N/A,FALSE,"MAT96";#N/A,#N/A,FALSE,"FANDA96";#N/A,#N/A,FALSE,"INTRAN96";#N/A,#N/A,FALSE,"NAA9697";#N/A,#N/A,FALSE,"ECWEBB";#N/A,#N/A,FALSE,"MFT96";#N/A,#N/A,FALSE,"CTrecon"}</definedName>
    <definedName name="trggh_1_5_3" hidden="1">{#N/A,#N/A,FALSE,"TMCOMP96";#N/A,#N/A,FALSE,"MAT96";#N/A,#N/A,FALSE,"FANDA96";#N/A,#N/A,FALSE,"INTRAN96";#N/A,#N/A,FALSE,"NAA9697";#N/A,#N/A,FALSE,"ECWEBB";#N/A,#N/A,FALSE,"MFT96";#N/A,#N/A,FALSE,"CTrecon"}</definedName>
    <definedName name="trggh_1_5_4" hidden="1">{#N/A,#N/A,FALSE,"TMCOMP96";#N/A,#N/A,FALSE,"MAT96";#N/A,#N/A,FALSE,"FANDA96";#N/A,#N/A,FALSE,"INTRAN96";#N/A,#N/A,FALSE,"NAA9697";#N/A,#N/A,FALSE,"ECWEBB";#N/A,#N/A,FALSE,"MFT96";#N/A,#N/A,FALSE,"CTrecon"}</definedName>
    <definedName name="trggh_1_5_5" hidden="1">{#N/A,#N/A,FALSE,"TMCOMP96";#N/A,#N/A,FALSE,"MAT96";#N/A,#N/A,FALSE,"FANDA96";#N/A,#N/A,FALSE,"INTRAN96";#N/A,#N/A,FALSE,"NAA9697";#N/A,#N/A,FALSE,"ECWEBB";#N/A,#N/A,FALSE,"MFT96";#N/A,#N/A,FALSE,"CTrecon"}</definedName>
    <definedName name="trggh_2_1_1" hidden="1">{#N/A,#N/A,FALSE,"TMCOMP96";#N/A,#N/A,FALSE,"MAT96";#N/A,#N/A,FALSE,"FANDA96";#N/A,#N/A,FALSE,"INTRAN96";#N/A,#N/A,FALSE,"NAA9697";#N/A,#N/A,FALSE,"ECWEBB";#N/A,#N/A,FALSE,"MFT96";#N/A,#N/A,FALSE,"CTrecon"}</definedName>
    <definedName name="trggh_2_1_1_1" hidden="1">{#N/A,#N/A,FALSE,"TMCOMP96";#N/A,#N/A,FALSE,"MAT96";#N/A,#N/A,FALSE,"FANDA96";#N/A,#N/A,FALSE,"INTRAN96";#N/A,#N/A,FALSE,"NAA9697";#N/A,#N/A,FALSE,"ECWEBB";#N/A,#N/A,FALSE,"MFT96";#N/A,#N/A,FALSE,"CTrecon"}</definedName>
    <definedName name="trggh_2_1_1_2" hidden="1">{#N/A,#N/A,FALSE,"TMCOMP96";#N/A,#N/A,FALSE,"MAT96";#N/A,#N/A,FALSE,"FANDA96";#N/A,#N/A,FALSE,"INTRAN96";#N/A,#N/A,FALSE,"NAA9697";#N/A,#N/A,FALSE,"ECWEBB";#N/A,#N/A,FALSE,"MFT96";#N/A,#N/A,FALSE,"CTrecon"}</definedName>
    <definedName name="trggh_2_1_2" hidden="1">{#N/A,#N/A,FALSE,"TMCOMP96";#N/A,#N/A,FALSE,"MAT96";#N/A,#N/A,FALSE,"FANDA96";#N/A,#N/A,FALSE,"INTRAN96";#N/A,#N/A,FALSE,"NAA9697";#N/A,#N/A,FALSE,"ECWEBB";#N/A,#N/A,FALSE,"MFT96";#N/A,#N/A,FALSE,"CTrecon"}</definedName>
    <definedName name="trggh_2_1_3" hidden="1">{#N/A,#N/A,FALSE,"TMCOMP96";#N/A,#N/A,FALSE,"MAT96";#N/A,#N/A,FALSE,"FANDA96";#N/A,#N/A,FALSE,"INTRAN96";#N/A,#N/A,FALSE,"NAA9697";#N/A,#N/A,FALSE,"ECWEBB";#N/A,#N/A,FALSE,"MFT96";#N/A,#N/A,FALSE,"CTrecon"}</definedName>
    <definedName name="trggh_2_1_4" hidden="1">{#N/A,#N/A,FALSE,"TMCOMP96";#N/A,#N/A,FALSE,"MAT96";#N/A,#N/A,FALSE,"FANDA96";#N/A,#N/A,FALSE,"INTRAN96";#N/A,#N/A,FALSE,"NAA9697";#N/A,#N/A,FALSE,"ECWEBB";#N/A,#N/A,FALSE,"MFT96";#N/A,#N/A,FALSE,"CTrecon"}</definedName>
    <definedName name="trggh_2_1_5" hidden="1">{#N/A,#N/A,FALSE,"TMCOMP96";#N/A,#N/A,FALSE,"MAT96";#N/A,#N/A,FALSE,"FANDA96";#N/A,#N/A,FALSE,"INTRAN96";#N/A,#N/A,FALSE,"NAA9697";#N/A,#N/A,FALSE,"ECWEBB";#N/A,#N/A,FALSE,"MFT96";#N/A,#N/A,FALSE,"CTrecon"}</definedName>
    <definedName name="trggh_2_2" hidden="1">{#N/A,#N/A,FALSE,"TMCOMP96";#N/A,#N/A,FALSE,"MAT96";#N/A,#N/A,FALSE,"FANDA96";#N/A,#N/A,FALSE,"INTRAN96";#N/A,#N/A,FALSE,"NAA9697";#N/A,#N/A,FALSE,"ECWEBB";#N/A,#N/A,FALSE,"MFT96";#N/A,#N/A,FALSE,"CTrecon"}</definedName>
    <definedName name="trggh_2_3" hidden="1">{#N/A,#N/A,FALSE,"TMCOMP96";#N/A,#N/A,FALSE,"MAT96";#N/A,#N/A,FALSE,"FANDA96";#N/A,#N/A,FALSE,"INTRAN96";#N/A,#N/A,FALSE,"NAA9697";#N/A,#N/A,FALSE,"ECWEBB";#N/A,#N/A,FALSE,"MFT96";#N/A,#N/A,FALSE,"CTrecon"}</definedName>
    <definedName name="trggh_2_4" hidden="1">{#N/A,#N/A,FALSE,"TMCOMP96";#N/A,#N/A,FALSE,"MAT96";#N/A,#N/A,FALSE,"FANDA96";#N/A,#N/A,FALSE,"INTRAN96";#N/A,#N/A,FALSE,"NAA9697";#N/A,#N/A,FALSE,"ECWEBB";#N/A,#N/A,FALSE,"MFT96";#N/A,#N/A,FALSE,"CTrecon"}</definedName>
    <definedName name="trggh_2_5" hidden="1">{#N/A,#N/A,FALSE,"TMCOMP96";#N/A,#N/A,FALSE,"MAT96";#N/A,#N/A,FALSE,"FANDA96";#N/A,#N/A,FALSE,"INTRAN96";#N/A,#N/A,FALSE,"NAA9697";#N/A,#N/A,FALSE,"ECWEBB";#N/A,#N/A,FALSE,"MFT96";#N/A,#N/A,FALSE,"CTrecon"}</definedName>
    <definedName name="trggh_3" hidden="1">{#N/A,#N/A,FALSE,"TMCOMP96";#N/A,#N/A,FALSE,"MAT96";#N/A,#N/A,FALSE,"FANDA96";#N/A,#N/A,FALSE,"INTRAN96";#N/A,#N/A,FALSE,"NAA9697";#N/A,#N/A,FALSE,"ECWEBB";#N/A,#N/A,FALSE,"MFT96";#N/A,#N/A,FALSE,"CTrecon"}</definedName>
    <definedName name="trggh_3_1" hidden="1">{#N/A,#N/A,FALSE,"TMCOMP96";#N/A,#N/A,FALSE,"MAT96";#N/A,#N/A,FALSE,"FANDA96";#N/A,#N/A,FALSE,"INTRAN96";#N/A,#N/A,FALSE,"NAA9697";#N/A,#N/A,FALSE,"ECWEBB";#N/A,#N/A,FALSE,"MFT96";#N/A,#N/A,FALSE,"CTrecon"}</definedName>
    <definedName name="trggh_3_1_1" hidden="1">{#N/A,#N/A,FALSE,"TMCOMP96";#N/A,#N/A,FALSE,"MAT96";#N/A,#N/A,FALSE,"FANDA96";#N/A,#N/A,FALSE,"INTRAN96";#N/A,#N/A,FALSE,"NAA9697";#N/A,#N/A,FALSE,"ECWEBB";#N/A,#N/A,FALSE,"MFT96";#N/A,#N/A,FALSE,"CTrecon"}</definedName>
    <definedName name="trggh_3_1_1_1" hidden="1">{#N/A,#N/A,FALSE,"TMCOMP96";#N/A,#N/A,FALSE,"MAT96";#N/A,#N/A,FALSE,"FANDA96";#N/A,#N/A,FALSE,"INTRAN96";#N/A,#N/A,FALSE,"NAA9697";#N/A,#N/A,FALSE,"ECWEBB";#N/A,#N/A,FALSE,"MFT96";#N/A,#N/A,FALSE,"CTrecon"}</definedName>
    <definedName name="trggh_3_1_1_2" hidden="1">{#N/A,#N/A,FALSE,"TMCOMP96";#N/A,#N/A,FALSE,"MAT96";#N/A,#N/A,FALSE,"FANDA96";#N/A,#N/A,FALSE,"INTRAN96";#N/A,#N/A,FALSE,"NAA9697";#N/A,#N/A,FALSE,"ECWEBB";#N/A,#N/A,FALSE,"MFT96";#N/A,#N/A,FALSE,"CTrecon"}</definedName>
    <definedName name="trggh_3_1_2" hidden="1">{#N/A,#N/A,FALSE,"TMCOMP96";#N/A,#N/A,FALSE,"MAT96";#N/A,#N/A,FALSE,"FANDA96";#N/A,#N/A,FALSE,"INTRAN96";#N/A,#N/A,FALSE,"NAA9697";#N/A,#N/A,FALSE,"ECWEBB";#N/A,#N/A,FALSE,"MFT96";#N/A,#N/A,FALSE,"CTrecon"}</definedName>
    <definedName name="trggh_3_1_3" hidden="1">{#N/A,#N/A,FALSE,"TMCOMP96";#N/A,#N/A,FALSE,"MAT96";#N/A,#N/A,FALSE,"FANDA96";#N/A,#N/A,FALSE,"INTRAN96";#N/A,#N/A,FALSE,"NAA9697";#N/A,#N/A,FALSE,"ECWEBB";#N/A,#N/A,FALSE,"MFT96";#N/A,#N/A,FALSE,"CTrecon"}</definedName>
    <definedName name="trggh_3_1_4" hidden="1">{#N/A,#N/A,FALSE,"TMCOMP96";#N/A,#N/A,FALSE,"MAT96";#N/A,#N/A,FALSE,"FANDA96";#N/A,#N/A,FALSE,"INTRAN96";#N/A,#N/A,FALSE,"NAA9697";#N/A,#N/A,FALSE,"ECWEBB";#N/A,#N/A,FALSE,"MFT96";#N/A,#N/A,FALSE,"CTrecon"}</definedName>
    <definedName name="trggh_3_1_5" hidden="1">{#N/A,#N/A,FALSE,"TMCOMP96";#N/A,#N/A,FALSE,"MAT96";#N/A,#N/A,FALSE,"FANDA96";#N/A,#N/A,FALSE,"INTRAN96";#N/A,#N/A,FALSE,"NAA9697";#N/A,#N/A,FALSE,"ECWEBB";#N/A,#N/A,FALSE,"MFT96";#N/A,#N/A,FALSE,"CTrecon"}</definedName>
    <definedName name="trggh_3_2" hidden="1">{#N/A,#N/A,FALSE,"TMCOMP96";#N/A,#N/A,FALSE,"MAT96";#N/A,#N/A,FALSE,"FANDA96";#N/A,#N/A,FALSE,"INTRAN96";#N/A,#N/A,FALSE,"NAA9697";#N/A,#N/A,FALSE,"ECWEBB";#N/A,#N/A,FALSE,"MFT96";#N/A,#N/A,FALSE,"CTrecon"}</definedName>
    <definedName name="trggh_3_3" hidden="1">{#N/A,#N/A,FALSE,"TMCOMP96";#N/A,#N/A,FALSE,"MAT96";#N/A,#N/A,FALSE,"FANDA96";#N/A,#N/A,FALSE,"INTRAN96";#N/A,#N/A,FALSE,"NAA9697";#N/A,#N/A,FALSE,"ECWEBB";#N/A,#N/A,FALSE,"MFT96";#N/A,#N/A,FALSE,"CTrecon"}</definedName>
    <definedName name="trggh_3_4" hidden="1">{#N/A,#N/A,FALSE,"TMCOMP96";#N/A,#N/A,FALSE,"MAT96";#N/A,#N/A,FALSE,"FANDA96";#N/A,#N/A,FALSE,"INTRAN96";#N/A,#N/A,FALSE,"NAA9697";#N/A,#N/A,FALSE,"ECWEBB";#N/A,#N/A,FALSE,"MFT96";#N/A,#N/A,FALSE,"CTrecon"}</definedName>
    <definedName name="trggh_3_5" hidden="1">{#N/A,#N/A,FALSE,"TMCOMP96";#N/A,#N/A,FALSE,"MAT96";#N/A,#N/A,FALSE,"FANDA96";#N/A,#N/A,FALSE,"INTRAN96";#N/A,#N/A,FALSE,"NAA9697";#N/A,#N/A,FALSE,"ECWEBB";#N/A,#N/A,FALSE,"MFT96";#N/A,#N/A,FALSE,"CTrecon"}</definedName>
    <definedName name="trggh_4" hidden="1">{#N/A,#N/A,FALSE,"TMCOMP96";#N/A,#N/A,FALSE,"MAT96";#N/A,#N/A,FALSE,"FANDA96";#N/A,#N/A,FALSE,"INTRAN96";#N/A,#N/A,FALSE,"NAA9697";#N/A,#N/A,FALSE,"ECWEBB";#N/A,#N/A,FALSE,"MFT96";#N/A,#N/A,FALSE,"CTrecon"}</definedName>
    <definedName name="trggh_4_1" hidden="1">{#N/A,#N/A,FALSE,"TMCOMP96";#N/A,#N/A,FALSE,"MAT96";#N/A,#N/A,FALSE,"FANDA96";#N/A,#N/A,FALSE,"INTRAN96";#N/A,#N/A,FALSE,"NAA9697";#N/A,#N/A,FALSE,"ECWEBB";#N/A,#N/A,FALSE,"MFT96";#N/A,#N/A,FALSE,"CTrecon"}</definedName>
    <definedName name="trggh_4_1_1" hidden="1">{#N/A,#N/A,FALSE,"TMCOMP96";#N/A,#N/A,FALSE,"MAT96";#N/A,#N/A,FALSE,"FANDA96";#N/A,#N/A,FALSE,"INTRAN96";#N/A,#N/A,FALSE,"NAA9697";#N/A,#N/A,FALSE,"ECWEBB";#N/A,#N/A,FALSE,"MFT96";#N/A,#N/A,FALSE,"CTrecon"}</definedName>
    <definedName name="trggh_4_1_1_1" hidden="1">{#N/A,#N/A,FALSE,"TMCOMP96";#N/A,#N/A,FALSE,"MAT96";#N/A,#N/A,FALSE,"FANDA96";#N/A,#N/A,FALSE,"INTRAN96";#N/A,#N/A,FALSE,"NAA9697";#N/A,#N/A,FALSE,"ECWEBB";#N/A,#N/A,FALSE,"MFT96";#N/A,#N/A,FALSE,"CTrecon"}</definedName>
    <definedName name="trggh_4_1_1_2" hidden="1">{#N/A,#N/A,FALSE,"TMCOMP96";#N/A,#N/A,FALSE,"MAT96";#N/A,#N/A,FALSE,"FANDA96";#N/A,#N/A,FALSE,"INTRAN96";#N/A,#N/A,FALSE,"NAA9697";#N/A,#N/A,FALSE,"ECWEBB";#N/A,#N/A,FALSE,"MFT96";#N/A,#N/A,FALSE,"CTrecon"}</definedName>
    <definedName name="trggh_4_1_2" hidden="1">{#N/A,#N/A,FALSE,"TMCOMP96";#N/A,#N/A,FALSE,"MAT96";#N/A,#N/A,FALSE,"FANDA96";#N/A,#N/A,FALSE,"INTRAN96";#N/A,#N/A,FALSE,"NAA9697";#N/A,#N/A,FALSE,"ECWEBB";#N/A,#N/A,FALSE,"MFT96";#N/A,#N/A,FALSE,"CTrecon"}</definedName>
    <definedName name="trggh_4_1_3" hidden="1">{#N/A,#N/A,FALSE,"TMCOMP96";#N/A,#N/A,FALSE,"MAT96";#N/A,#N/A,FALSE,"FANDA96";#N/A,#N/A,FALSE,"INTRAN96";#N/A,#N/A,FALSE,"NAA9697";#N/A,#N/A,FALSE,"ECWEBB";#N/A,#N/A,FALSE,"MFT96";#N/A,#N/A,FALSE,"CTrecon"}</definedName>
    <definedName name="trggh_4_1_4" hidden="1">{#N/A,#N/A,FALSE,"TMCOMP96";#N/A,#N/A,FALSE,"MAT96";#N/A,#N/A,FALSE,"FANDA96";#N/A,#N/A,FALSE,"INTRAN96";#N/A,#N/A,FALSE,"NAA9697";#N/A,#N/A,FALSE,"ECWEBB";#N/A,#N/A,FALSE,"MFT96";#N/A,#N/A,FALSE,"CTrecon"}</definedName>
    <definedName name="trggh_4_1_5" hidden="1">{#N/A,#N/A,FALSE,"TMCOMP96";#N/A,#N/A,FALSE,"MAT96";#N/A,#N/A,FALSE,"FANDA96";#N/A,#N/A,FALSE,"INTRAN96";#N/A,#N/A,FALSE,"NAA9697";#N/A,#N/A,FALSE,"ECWEBB";#N/A,#N/A,FALSE,"MFT96";#N/A,#N/A,FALSE,"CTrecon"}</definedName>
    <definedName name="trggh_4_2" hidden="1">{#N/A,#N/A,FALSE,"TMCOMP96";#N/A,#N/A,FALSE,"MAT96";#N/A,#N/A,FALSE,"FANDA96";#N/A,#N/A,FALSE,"INTRAN96";#N/A,#N/A,FALSE,"NAA9697";#N/A,#N/A,FALSE,"ECWEBB";#N/A,#N/A,FALSE,"MFT96";#N/A,#N/A,FALSE,"CTrecon"}</definedName>
    <definedName name="trggh_4_3" hidden="1">{#N/A,#N/A,FALSE,"TMCOMP96";#N/A,#N/A,FALSE,"MAT96";#N/A,#N/A,FALSE,"FANDA96";#N/A,#N/A,FALSE,"INTRAN96";#N/A,#N/A,FALSE,"NAA9697";#N/A,#N/A,FALSE,"ECWEBB";#N/A,#N/A,FALSE,"MFT96";#N/A,#N/A,FALSE,"CTrecon"}</definedName>
    <definedName name="trggh_4_4" hidden="1">{#N/A,#N/A,FALSE,"TMCOMP96";#N/A,#N/A,FALSE,"MAT96";#N/A,#N/A,FALSE,"FANDA96";#N/A,#N/A,FALSE,"INTRAN96";#N/A,#N/A,FALSE,"NAA9697";#N/A,#N/A,FALSE,"ECWEBB";#N/A,#N/A,FALSE,"MFT96";#N/A,#N/A,FALSE,"CTrecon"}</definedName>
    <definedName name="trggh_4_5" hidden="1">{#N/A,#N/A,FALSE,"TMCOMP96";#N/A,#N/A,FALSE,"MAT96";#N/A,#N/A,FALSE,"FANDA96";#N/A,#N/A,FALSE,"INTRAN96";#N/A,#N/A,FALSE,"NAA9697";#N/A,#N/A,FALSE,"ECWEBB";#N/A,#N/A,FALSE,"MFT96";#N/A,#N/A,FALSE,"CTrecon"}</definedName>
    <definedName name="trggh_5" hidden="1">{#N/A,#N/A,FALSE,"TMCOMP96";#N/A,#N/A,FALSE,"MAT96";#N/A,#N/A,FALSE,"FANDA96";#N/A,#N/A,FALSE,"INTRAN96";#N/A,#N/A,FALSE,"NAA9697";#N/A,#N/A,FALSE,"ECWEBB";#N/A,#N/A,FALSE,"MFT96";#N/A,#N/A,FALSE,"CTrecon"}</definedName>
    <definedName name="trggh_5_1" hidden="1">{#N/A,#N/A,FALSE,"TMCOMP96";#N/A,#N/A,FALSE,"MAT96";#N/A,#N/A,FALSE,"FANDA96";#N/A,#N/A,FALSE,"INTRAN96";#N/A,#N/A,FALSE,"NAA9697";#N/A,#N/A,FALSE,"ECWEBB";#N/A,#N/A,FALSE,"MFT96";#N/A,#N/A,FALSE,"CTrecon"}</definedName>
    <definedName name="trggh_5_1_1" hidden="1">{#N/A,#N/A,FALSE,"TMCOMP96";#N/A,#N/A,FALSE,"MAT96";#N/A,#N/A,FALSE,"FANDA96";#N/A,#N/A,FALSE,"INTRAN96";#N/A,#N/A,FALSE,"NAA9697";#N/A,#N/A,FALSE,"ECWEBB";#N/A,#N/A,FALSE,"MFT96";#N/A,#N/A,FALSE,"CTrecon"}</definedName>
    <definedName name="trggh_5_1_1_1" hidden="1">{#N/A,#N/A,FALSE,"TMCOMP96";#N/A,#N/A,FALSE,"MAT96";#N/A,#N/A,FALSE,"FANDA96";#N/A,#N/A,FALSE,"INTRAN96";#N/A,#N/A,FALSE,"NAA9697";#N/A,#N/A,FALSE,"ECWEBB";#N/A,#N/A,FALSE,"MFT96";#N/A,#N/A,FALSE,"CTrecon"}</definedName>
    <definedName name="trggh_5_1_1_2" hidden="1">{#N/A,#N/A,FALSE,"TMCOMP96";#N/A,#N/A,FALSE,"MAT96";#N/A,#N/A,FALSE,"FANDA96";#N/A,#N/A,FALSE,"INTRAN96";#N/A,#N/A,FALSE,"NAA9697";#N/A,#N/A,FALSE,"ECWEBB";#N/A,#N/A,FALSE,"MFT96";#N/A,#N/A,FALSE,"CTrecon"}</definedName>
    <definedName name="trggh_5_1_2" hidden="1">{#N/A,#N/A,FALSE,"TMCOMP96";#N/A,#N/A,FALSE,"MAT96";#N/A,#N/A,FALSE,"FANDA96";#N/A,#N/A,FALSE,"INTRAN96";#N/A,#N/A,FALSE,"NAA9697";#N/A,#N/A,FALSE,"ECWEBB";#N/A,#N/A,FALSE,"MFT96";#N/A,#N/A,FALSE,"CTrecon"}</definedName>
    <definedName name="trggh_5_1_3" hidden="1">{#N/A,#N/A,FALSE,"TMCOMP96";#N/A,#N/A,FALSE,"MAT96";#N/A,#N/A,FALSE,"FANDA96";#N/A,#N/A,FALSE,"INTRAN96";#N/A,#N/A,FALSE,"NAA9697";#N/A,#N/A,FALSE,"ECWEBB";#N/A,#N/A,FALSE,"MFT96";#N/A,#N/A,FALSE,"CTrecon"}</definedName>
    <definedName name="trggh_5_1_4" hidden="1">{#N/A,#N/A,FALSE,"TMCOMP96";#N/A,#N/A,FALSE,"MAT96";#N/A,#N/A,FALSE,"FANDA96";#N/A,#N/A,FALSE,"INTRAN96";#N/A,#N/A,FALSE,"NAA9697";#N/A,#N/A,FALSE,"ECWEBB";#N/A,#N/A,FALSE,"MFT96";#N/A,#N/A,FALSE,"CTrecon"}</definedName>
    <definedName name="trggh_5_1_5" hidden="1">{#N/A,#N/A,FALSE,"TMCOMP96";#N/A,#N/A,FALSE,"MAT96";#N/A,#N/A,FALSE,"FANDA96";#N/A,#N/A,FALSE,"INTRAN96";#N/A,#N/A,FALSE,"NAA9697";#N/A,#N/A,FALSE,"ECWEBB";#N/A,#N/A,FALSE,"MFT96";#N/A,#N/A,FALSE,"CTrecon"}</definedName>
    <definedName name="trggh_5_2" hidden="1">{#N/A,#N/A,FALSE,"TMCOMP96";#N/A,#N/A,FALSE,"MAT96";#N/A,#N/A,FALSE,"FANDA96";#N/A,#N/A,FALSE,"INTRAN96";#N/A,#N/A,FALSE,"NAA9697";#N/A,#N/A,FALSE,"ECWEBB";#N/A,#N/A,FALSE,"MFT96";#N/A,#N/A,FALSE,"CTrecon"}</definedName>
    <definedName name="trggh_5_3" hidden="1">{#N/A,#N/A,FALSE,"TMCOMP96";#N/A,#N/A,FALSE,"MAT96";#N/A,#N/A,FALSE,"FANDA96";#N/A,#N/A,FALSE,"INTRAN96";#N/A,#N/A,FALSE,"NAA9697";#N/A,#N/A,FALSE,"ECWEBB";#N/A,#N/A,FALSE,"MFT96";#N/A,#N/A,FALSE,"CTrecon"}</definedName>
    <definedName name="trggh_5_4" hidden="1">{#N/A,#N/A,FALSE,"TMCOMP96";#N/A,#N/A,FALSE,"MAT96";#N/A,#N/A,FALSE,"FANDA96";#N/A,#N/A,FALSE,"INTRAN96";#N/A,#N/A,FALSE,"NAA9697";#N/A,#N/A,FALSE,"ECWEBB";#N/A,#N/A,FALSE,"MFT96";#N/A,#N/A,FALSE,"CTrecon"}</definedName>
    <definedName name="trggh_5_5" hidden="1">{#N/A,#N/A,FALSE,"TMCOMP96";#N/A,#N/A,FALSE,"MAT96";#N/A,#N/A,FALSE,"FANDA96";#N/A,#N/A,FALSE,"INTRAN96";#N/A,#N/A,FALSE,"NAA9697";#N/A,#N/A,FALSE,"ECWEBB";#N/A,#N/A,FALSE,"MFT96";#N/A,#N/A,FALSE,"CTrecon"}</definedName>
    <definedName name="Unused" hidden="1">#REF!</definedName>
    <definedName name="Unused4" hidden="1">#REF!</definedName>
    <definedName name="Unused5" hidden="1">#REF!</definedName>
    <definedName name="Unused7" hidden="1">#REF!</definedName>
    <definedName name="Unussed12" hidden="1">{#N/A,#N/A,FALSE,"TMCOMP96";#N/A,#N/A,FALSE,"MAT96";#N/A,#N/A,FALSE,"FANDA96";#N/A,#N/A,FALSE,"INTRAN96";#N/A,#N/A,FALSE,"NAA9697";#N/A,#N/A,FALSE,"ECWEBB";#N/A,#N/A,FALSE,"MFT96";#N/A,#N/A,FALSE,"CTrecon"}</definedName>
    <definedName name="Unusued11" hidden="1">{#N/A,#N/A,FALSE,"TMCOMP96";#N/A,#N/A,FALSE,"MAT96";#N/A,#N/A,FALSE,"FANDA96";#N/A,#N/A,FALSE,"INTRAN96";#N/A,#N/A,FALSE,"NAA9697";#N/A,#N/A,FALSE,"ECWEBB";#N/A,#N/A,FALSE,"MFT96";#N/A,#N/A,FALSE,"CTrecon"}</definedName>
    <definedName name="Unusued2" hidden="1">#REF!</definedName>
    <definedName name="Unusued24" hidden="1">#REF!</definedName>
    <definedName name="Unusued3" hidden="1">#REF!</definedName>
    <definedName name="Unusued5" hidden="1">#REF!</definedName>
    <definedName name="Unusued8" hidden="1">{#N/A,#N/A,FALSE,"TMCOMP96";#N/A,#N/A,FALSE,"MAT96";#N/A,#N/A,FALSE,"FANDA96";#N/A,#N/A,FALSE,"INTRAN96";#N/A,#N/A,FALSE,"NAA9697";#N/A,#N/A,FALSE,"ECWEBB";#N/A,#N/A,FALSE,"MFT96";#N/A,#N/A,FALSE,"CTrecon"}</definedName>
    <definedName name="werer" hidden="1">{#N/A,#N/A,FALSE,"TMCOMP96";#N/A,#N/A,FALSE,"MAT96";#N/A,#N/A,FALSE,"FANDA96";#N/A,#N/A,FALSE,"INTRAN96";#N/A,#N/A,FALSE,"NAA9697";#N/A,#N/A,FALSE,"ECWEBB";#N/A,#N/A,FALSE,"MFT96";#N/A,#N/A,FALSE,"CTrecon"}</definedName>
    <definedName name="werewrw" hidden="1">{#N/A,#N/A,FALSE,"TMCOMP96";#N/A,#N/A,FALSE,"MAT96";#N/A,#N/A,FALSE,"FANDA96";#N/A,#N/A,FALSE,"INTRAN96";#N/A,#N/A,FALSE,"NAA9697";#N/A,#N/A,FALSE,"ECWEBB";#N/A,#N/A,FALSE,"MFT96";#N/A,#N/A,FALSE,"CTrecon"}</definedName>
    <definedName name="werw" hidden="1">{#N/A,#N/A,FALSE,"TMCOMP96";#N/A,#N/A,FALSE,"MAT96";#N/A,#N/A,FALSE,"FANDA96";#N/A,#N/A,FALSE,"INTRAN96";#N/A,#N/A,FALSE,"NAA9697";#N/A,#N/A,FALSE,"ECWEBB";#N/A,#N/A,FALSE,"MFT96";#N/A,#N/A,FALSE,"CTrecon"}</definedName>
    <definedName name="What_The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rn.Dint96." hidden="1">{"Debt interest",#N/A,FALSE,"DINT96"}</definedName>
    <definedName name="wrn.MoD._.Submission._.1997.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rn.National._.Debt." hidden="1">{"Debt interest",#N/A,FALSE,"DINT 2000"}</definedName>
    <definedName name="wrn.table1." hidden="1">{#N/A,#N/A,FALSE,"CGBR95C"}</definedName>
    <definedName name="wrn.table1._1" hidden="1">{#N/A,#N/A,FALSE,"CGBR95C"}</definedName>
    <definedName name="wrn.table1._1_1" hidden="1">{#N/A,#N/A,FALSE,"CGBR95C"}</definedName>
    <definedName name="wrn.table1._1_1_1" hidden="1">{#N/A,#N/A,FALSE,"CGBR95C"}</definedName>
    <definedName name="wrn.table1._1_1_1_1" hidden="1">{#N/A,#N/A,FALSE,"CGBR95C"}</definedName>
    <definedName name="wrn.table1._1_1_1_1_1" hidden="1">{#N/A,#N/A,FALSE,"CGBR95C"}</definedName>
    <definedName name="wrn.table1._1_1_1_1_2" hidden="1">{#N/A,#N/A,FALSE,"CGBR95C"}</definedName>
    <definedName name="wrn.table1._1_1_1_2" hidden="1">{#N/A,#N/A,FALSE,"CGBR95C"}</definedName>
    <definedName name="wrn.table1._1_1_1_3" hidden="1">{#N/A,#N/A,FALSE,"CGBR95C"}</definedName>
    <definedName name="wrn.table1._1_1_1_4" hidden="1">{#N/A,#N/A,FALSE,"CGBR95C"}</definedName>
    <definedName name="wrn.table1._1_1_1_5" hidden="1">{#N/A,#N/A,FALSE,"CGBR95C"}</definedName>
    <definedName name="wrn.table1._1_1_2" hidden="1">{#N/A,#N/A,FALSE,"CGBR95C"}</definedName>
    <definedName name="wrn.table1._1_1_3" hidden="1">{#N/A,#N/A,FALSE,"CGBR95C"}</definedName>
    <definedName name="wrn.table1._1_1_4" hidden="1">{#N/A,#N/A,FALSE,"CGBR95C"}</definedName>
    <definedName name="wrn.table1._1_1_5" hidden="1">{#N/A,#N/A,FALSE,"CGBR95C"}</definedName>
    <definedName name="wrn.table1._1_2" hidden="1">{#N/A,#N/A,FALSE,"CGBR95C"}</definedName>
    <definedName name="wrn.table1._1_2_1" hidden="1">{#N/A,#N/A,FALSE,"CGBR95C"}</definedName>
    <definedName name="wrn.table1._1_2_1_1" hidden="1">{#N/A,#N/A,FALSE,"CGBR95C"}</definedName>
    <definedName name="wrn.table1._1_2_1_1_1" hidden="1">{#N/A,#N/A,FALSE,"CGBR95C"}</definedName>
    <definedName name="wrn.table1._1_2_1_1_2" hidden="1">{#N/A,#N/A,FALSE,"CGBR95C"}</definedName>
    <definedName name="wrn.table1._1_2_1_2" hidden="1">{#N/A,#N/A,FALSE,"CGBR95C"}</definedName>
    <definedName name="wrn.table1._1_2_1_3" hidden="1">{#N/A,#N/A,FALSE,"CGBR95C"}</definedName>
    <definedName name="wrn.table1._1_2_1_4" hidden="1">{#N/A,#N/A,FALSE,"CGBR95C"}</definedName>
    <definedName name="wrn.table1._1_2_1_5" hidden="1">{#N/A,#N/A,FALSE,"CGBR95C"}</definedName>
    <definedName name="wrn.table1._1_2_2" hidden="1">{#N/A,#N/A,FALSE,"CGBR95C"}</definedName>
    <definedName name="wrn.table1._1_2_3" hidden="1">{#N/A,#N/A,FALSE,"CGBR95C"}</definedName>
    <definedName name="wrn.table1._1_2_4" hidden="1">{#N/A,#N/A,FALSE,"CGBR95C"}</definedName>
    <definedName name="wrn.table1._1_2_5" hidden="1">{#N/A,#N/A,FALSE,"CGBR95C"}</definedName>
    <definedName name="wrn.table1._1_3" hidden="1">{#N/A,#N/A,FALSE,"CGBR95C"}</definedName>
    <definedName name="wrn.table1._1_3_1" hidden="1">{#N/A,#N/A,FALSE,"CGBR95C"}</definedName>
    <definedName name="wrn.table1._1_3_1_1" hidden="1">{#N/A,#N/A,FALSE,"CGBR95C"}</definedName>
    <definedName name="wrn.table1._1_3_1_1_1" hidden="1">{#N/A,#N/A,FALSE,"CGBR95C"}</definedName>
    <definedName name="wrn.table1._1_3_1_1_2" hidden="1">{#N/A,#N/A,FALSE,"CGBR95C"}</definedName>
    <definedName name="wrn.table1._1_3_1_2" hidden="1">{#N/A,#N/A,FALSE,"CGBR95C"}</definedName>
    <definedName name="wrn.table1._1_3_1_3" hidden="1">{#N/A,#N/A,FALSE,"CGBR95C"}</definedName>
    <definedName name="wrn.table1._1_3_1_4" hidden="1">{#N/A,#N/A,FALSE,"CGBR95C"}</definedName>
    <definedName name="wrn.table1._1_3_1_5" hidden="1">{#N/A,#N/A,FALSE,"CGBR95C"}</definedName>
    <definedName name="wrn.table1._1_3_2" hidden="1">{#N/A,#N/A,FALSE,"CGBR95C"}</definedName>
    <definedName name="wrn.table1._1_3_3" hidden="1">{#N/A,#N/A,FALSE,"CGBR95C"}</definedName>
    <definedName name="wrn.table1._1_3_4" hidden="1">{#N/A,#N/A,FALSE,"CGBR95C"}</definedName>
    <definedName name="wrn.table1._1_3_5" hidden="1">{#N/A,#N/A,FALSE,"CGBR95C"}</definedName>
    <definedName name="wrn.table1._1_4" hidden="1">{#N/A,#N/A,FALSE,"CGBR95C"}</definedName>
    <definedName name="wrn.table1._1_4_1" hidden="1">{#N/A,#N/A,FALSE,"CGBR95C"}</definedName>
    <definedName name="wrn.table1._1_4_1_1" hidden="1">{#N/A,#N/A,FALSE,"CGBR95C"}</definedName>
    <definedName name="wrn.table1._1_4_1_2" hidden="1">{#N/A,#N/A,FALSE,"CGBR95C"}</definedName>
    <definedName name="wrn.table1._1_4_1_3" hidden="1">{#N/A,#N/A,FALSE,"CGBR95C"}</definedName>
    <definedName name="wrn.table1._1_4_1_4" hidden="1">{#N/A,#N/A,FALSE,"CGBR95C"}</definedName>
    <definedName name="wrn.table1._1_4_1_5" hidden="1">{#N/A,#N/A,FALSE,"CGBR95C"}</definedName>
    <definedName name="wrn.table1._1_4_2" hidden="1">{#N/A,#N/A,FALSE,"CGBR95C"}</definedName>
    <definedName name="wrn.table1._1_4_3" hidden="1">{#N/A,#N/A,FALSE,"CGBR95C"}</definedName>
    <definedName name="wrn.table1._1_4_4" hidden="1">{#N/A,#N/A,FALSE,"CGBR95C"}</definedName>
    <definedName name="wrn.table1._1_4_5" hidden="1">{#N/A,#N/A,FALSE,"CGBR95C"}</definedName>
    <definedName name="wrn.table1._1_5" hidden="1">{#N/A,#N/A,FALSE,"CGBR95C"}</definedName>
    <definedName name="wrn.table1._1_5_1" hidden="1">{#N/A,#N/A,FALSE,"CGBR95C"}</definedName>
    <definedName name="wrn.table1._1_5_2" hidden="1">{#N/A,#N/A,FALSE,"CGBR95C"}</definedName>
    <definedName name="wrn.table1._1_5_3" hidden="1">{#N/A,#N/A,FALSE,"CGBR95C"}</definedName>
    <definedName name="wrn.table1._1_5_4" hidden="1">{#N/A,#N/A,FALSE,"CGBR95C"}</definedName>
    <definedName name="wrn.table1._1_5_5" hidden="1">{#N/A,#N/A,FALSE,"CGBR95C"}</definedName>
    <definedName name="wrn.table1._2_1" hidden="1">{#N/A,#N/A,FALSE,"CGBR95C"}</definedName>
    <definedName name="wrn.table1._2_1_1" hidden="1">{#N/A,#N/A,FALSE,"CGBR95C"}</definedName>
    <definedName name="wrn.table1._2_1_1_1" hidden="1">{#N/A,#N/A,FALSE,"CGBR95C"}</definedName>
    <definedName name="wrn.table1._2_1_1_2" hidden="1">{#N/A,#N/A,FALSE,"CGBR95C"}</definedName>
    <definedName name="wrn.table1._2_1_2" hidden="1">{#N/A,#N/A,FALSE,"CGBR95C"}</definedName>
    <definedName name="wrn.table1._2_1_3" hidden="1">{#N/A,#N/A,FALSE,"CGBR95C"}</definedName>
    <definedName name="wrn.table1._2_1_4" hidden="1">{#N/A,#N/A,FALSE,"CGBR95C"}</definedName>
    <definedName name="wrn.table1._2_1_5" hidden="1">{#N/A,#N/A,FALSE,"CGBR95C"}</definedName>
    <definedName name="wrn.table1._2_2" hidden="1">{#N/A,#N/A,FALSE,"CGBR95C"}</definedName>
    <definedName name="wrn.table1._2_3" hidden="1">{#N/A,#N/A,FALSE,"CGBR95C"}</definedName>
    <definedName name="wrn.table1._2_4" hidden="1">{#N/A,#N/A,FALSE,"CGBR95C"}</definedName>
    <definedName name="wrn.table1._2_5" hidden="1">{#N/A,#N/A,FALSE,"CGBR95C"}</definedName>
    <definedName name="wrn.table1._3" hidden="1">{#N/A,#N/A,FALSE,"CGBR95C"}</definedName>
    <definedName name="wrn.table1._3_1" hidden="1">{#N/A,#N/A,FALSE,"CGBR95C"}</definedName>
    <definedName name="wrn.table1._3_1_1" hidden="1">{#N/A,#N/A,FALSE,"CGBR95C"}</definedName>
    <definedName name="wrn.table1._3_1_1_1" hidden="1">{#N/A,#N/A,FALSE,"CGBR95C"}</definedName>
    <definedName name="wrn.table1._3_1_1_2" hidden="1">{#N/A,#N/A,FALSE,"CGBR95C"}</definedName>
    <definedName name="wrn.table1._3_1_2" hidden="1">{#N/A,#N/A,FALSE,"CGBR95C"}</definedName>
    <definedName name="wrn.table1._3_1_3" hidden="1">{#N/A,#N/A,FALSE,"CGBR95C"}</definedName>
    <definedName name="wrn.table1._3_1_4" hidden="1">{#N/A,#N/A,FALSE,"CGBR95C"}</definedName>
    <definedName name="wrn.table1._3_1_5" hidden="1">{#N/A,#N/A,FALSE,"CGBR95C"}</definedName>
    <definedName name="wrn.table1._3_2" hidden="1">{#N/A,#N/A,FALSE,"CGBR95C"}</definedName>
    <definedName name="wrn.table1._3_3" hidden="1">{#N/A,#N/A,FALSE,"CGBR95C"}</definedName>
    <definedName name="wrn.table1._3_4" hidden="1">{#N/A,#N/A,FALSE,"CGBR95C"}</definedName>
    <definedName name="wrn.table1._3_5" hidden="1">{#N/A,#N/A,FALSE,"CGBR95C"}</definedName>
    <definedName name="wrn.table1._4" hidden="1">{#N/A,#N/A,FALSE,"CGBR95C"}</definedName>
    <definedName name="wrn.table1._4_1" hidden="1">{#N/A,#N/A,FALSE,"CGBR95C"}</definedName>
    <definedName name="wrn.table1._4_1_1" hidden="1">{#N/A,#N/A,FALSE,"CGBR95C"}</definedName>
    <definedName name="wrn.table1._4_1_1_1" hidden="1">{#N/A,#N/A,FALSE,"CGBR95C"}</definedName>
    <definedName name="wrn.table1._4_1_1_2" hidden="1">{#N/A,#N/A,FALSE,"CGBR95C"}</definedName>
    <definedName name="wrn.table1._4_1_2" hidden="1">{#N/A,#N/A,FALSE,"CGBR95C"}</definedName>
    <definedName name="wrn.table1._4_1_3" hidden="1">{#N/A,#N/A,FALSE,"CGBR95C"}</definedName>
    <definedName name="wrn.table1._4_1_4" hidden="1">{#N/A,#N/A,FALSE,"CGBR95C"}</definedName>
    <definedName name="wrn.table1._4_1_5" hidden="1">{#N/A,#N/A,FALSE,"CGBR95C"}</definedName>
    <definedName name="wrn.table1._4_2" hidden="1">{#N/A,#N/A,FALSE,"CGBR95C"}</definedName>
    <definedName name="wrn.table1._4_3" hidden="1">{#N/A,#N/A,FALSE,"CGBR95C"}</definedName>
    <definedName name="wrn.table1._4_4" hidden="1">{#N/A,#N/A,FALSE,"CGBR95C"}</definedName>
    <definedName name="wrn.table1._4_5" hidden="1">{#N/A,#N/A,FALSE,"CGBR95C"}</definedName>
    <definedName name="wrn.table1._5" hidden="1">{#N/A,#N/A,FALSE,"CGBR95C"}</definedName>
    <definedName name="wrn.table1._5_1" hidden="1">{#N/A,#N/A,FALSE,"CGBR95C"}</definedName>
    <definedName name="wrn.table1._5_1_1" hidden="1">{#N/A,#N/A,FALSE,"CGBR95C"}</definedName>
    <definedName name="wrn.table1._5_1_1_1" hidden="1">{#N/A,#N/A,FALSE,"CGBR95C"}</definedName>
    <definedName name="wrn.table1._5_1_1_2" hidden="1">{#N/A,#N/A,FALSE,"CGBR95C"}</definedName>
    <definedName name="wrn.table1._5_1_2" hidden="1">{#N/A,#N/A,FALSE,"CGBR95C"}</definedName>
    <definedName name="wrn.table1._5_1_3" hidden="1">{#N/A,#N/A,FALSE,"CGBR95C"}</definedName>
    <definedName name="wrn.table1._5_1_4" hidden="1">{#N/A,#N/A,FALSE,"CGBR95C"}</definedName>
    <definedName name="wrn.table1._5_1_5" hidden="1">{#N/A,#N/A,FALSE,"CGBR95C"}</definedName>
    <definedName name="wrn.table1._5_2" hidden="1">{#N/A,#N/A,FALSE,"CGBR95C"}</definedName>
    <definedName name="wrn.table1._5_3" hidden="1">{#N/A,#N/A,FALSE,"CGBR95C"}</definedName>
    <definedName name="wrn.table1._5_4" hidden="1">{#N/A,#N/A,FALSE,"CGBR95C"}</definedName>
    <definedName name="wrn.table1._5_5" hidden="1">{#N/A,#N/A,FALSE,"CGBR95C"}</definedName>
    <definedName name="wrn.table2." hidden="1">{#N/A,#N/A,FALSE,"CGBR95C"}</definedName>
    <definedName name="wrn.table2._1" hidden="1">{#N/A,#N/A,FALSE,"CGBR95C"}</definedName>
    <definedName name="wrn.table2._1_1" hidden="1">{#N/A,#N/A,FALSE,"CGBR95C"}</definedName>
    <definedName name="wrn.table2._1_1_1" hidden="1">{#N/A,#N/A,FALSE,"CGBR95C"}</definedName>
    <definedName name="wrn.table2._1_1_1_1" hidden="1">{#N/A,#N/A,FALSE,"CGBR95C"}</definedName>
    <definedName name="wrn.table2._1_1_1_1_1" hidden="1">{#N/A,#N/A,FALSE,"CGBR95C"}</definedName>
    <definedName name="wrn.table2._1_1_1_1_2" hidden="1">{#N/A,#N/A,FALSE,"CGBR95C"}</definedName>
    <definedName name="wrn.table2._1_1_1_2" hidden="1">{#N/A,#N/A,FALSE,"CGBR95C"}</definedName>
    <definedName name="wrn.table2._1_1_1_3" hidden="1">{#N/A,#N/A,FALSE,"CGBR95C"}</definedName>
    <definedName name="wrn.table2._1_1_1_4" hidden="1">{#N/A,#N/A,FALSE,"CGBR95C"}</definedName>
    <definedName name="wrn.table2._1_1_1_5" hidden="1">{#N/A,#N/A,FALSE,"CGBR95C"}</definedName>
    <definedName name="wrn.table2._1_1_2" hidden="1">{#N/A,#N/A,FALSE,"CGBR95C"}</definedName>
    <definedName name="wrn.table2._1_1_3" hidden="1">{#N/A,#N/A,FALSE,"CGBR95C"}</definedName>
    <definedName name="wrn.table2._1_1_4" hidden="1">{#N/A,#N/A,FALSE,"CGBR95C"}</definedName>
    <definedName name="wrn.table2._1_1_5" hidden="1">{#N/A,#N/A,FALSE,"CGBR95C"}</definedName>
    <definedName name="wrn.table2._1_2" hidden="1">{#N/A,#N/A,FALSE,"CGBR95C"}</definedName>
    <definedName name="wrn.table2._1_2_1" hidden="1">{#N/A,#N/A,FALSE,"CGBR95C"}</definedName>
    <definedName name="wrn.table2._1_2_1_1" hidden="1">{#N/A,#N/A,FALSE,"CGBR95C"}</definedName>
    <definedName name="wrn.table2._1_2_1_1_1" hidden="1">{#N/A,#N/A,FALSE,"CGBR95C"}</definedName>
    <definedName name="wrn.table2._1_2_1_1_2" hidden="1">{#N/A,#N/A,FALSE,"CGBR95C"}</definedName>
    <definedName name="wrn.table2._1_2_1_2" hidden="1">{#N/A,#N/A,FALSE,"CGBR95C"}</definedName>
    <definedName name="wrn.table2._1_2_1_3" hidden="1">{#N/A,#N/A,FALSE,"CGBR95C"}</definedName>
    <definedName name="wrn.table2._1_2_1_4" hidden="1">{#N/A,#N/A,FALSE,"CGBR95C"}</definedName>
    <definedName name="wrn.table2._1_2_1_5" hidden="1">{#N/A,#N/A,FALSE,"CGBR95C"}</definedName>
    <definedName name="wrn.table2._1_2_2" hidden="1">{#N/A,#N/A,FALSE,"CGBR95C"}</definedName>
    <definedName name="wrn.table2._1_2_3" hidden="1">{#N/A,#N/A,FALSE,"CGBR95C"}</definedName>
    <definedName name="wrn.table2._1_2_4" hidden="1">{#N/A,#N/A,FALSE,"CGBR95C"}</definedName>
    <definedName name="wrn.table2._1_2_5" hidden="1">{#N/A,#N/A,FALSE,"CGBR95C"}</definedName>
    <definedName name="wrn.table2._1_3" hidden="1">{#N/A,#N/A,FALSE,"CGBR95C"}</definedName>
    <definedName name="wrn.table2._1_3_1" hidden="1">{#N/A,#N/A,FALSE,"CGBR95C"}</definedName>
    <definedName name="wrn.table2._1_3_1_1" hidden="1">{#N/A,#N/A,FALSE,"CGBR95C"}</definedName>
    <definedName name="wrn.table2._1_3_1_1_1" hidden="1">{#N/A,#N/A,FALSE,"CGBR95C"}</definedName>
    <definedName name="wrn.table2._1_3_1_1_2" hidden="1">{#N/A,#N/A,FALSE,"CGBR95C"}</definedName>
    <definedName name="wrn.table2._1_3_1_2" hidden="1">{#N/A,#N/A,FALSE,"CGBR95C"}</definedName>
    <definedName name="wrn.table2._1_3_1_3" hidden="1">{#N/A,#N/A,FALSE,"CGBR95C"}</definedName>
    <definedName name="wrn.table2._1_3_1_4" hidden="1">{#N/A,#N/A,FALSE,"CGBR95C"}</definedName>
    <definedName name="wrn.table2._1_3_1_5" hidden="1">{#N/A,#N/A,FALSE,"CGBR95C"}</definedName>
    <definedName name="wrn.table2._1_3_2" hidden="1">{#N/A,#N/A,FALSE,"CGBR95C"}</definedName>
    <definedName name="wrn.table2._1_3_3" hidden="1">{#N/A,#N/A,FALSE,"CGBR95C"}</definedName>
    <definedName name="wrn.table2._1_3_4" hidden="1">{#N/A,#N/A,FALSE,"CGBR95C"}</definedName>
    <definedName name="wrn.table2._1_3_5" hidden="1">{#N/A,#N/A,FALSE,"CGBR95C"}</definedName>
    <definedName name="wrn.table2._1_4" hidden="1">{#N/A,#N/A,FALSE,"CGBR95C"}</definedName>
    <definedName name="wrn.table2._1_4_1" hidden="1">{#N/A,#N/A,FALSE,"CGBR95C"}</definedName>
    <definedName name="wrn.table2._1_4_1_1" hidden="1">{#N/A,#N/A,FALSE,"CGBR95C"}</definedName>
    <definedName name="wrn.table2._1_4_1_2" hidden="1">{#N/A,#N/A,FALSE,"CGBR95C"}</definedName>
    <definedName name="wrn.table2._1_4_1_3" hidden="1">{#N/A,#N/A,FALSE,"CGBR95C"}</definedName>
    <definedName name="wrn.table2._1_4_1_4" hidden="1">{#N/A,#N/A,FALSE,"CGBR95C"}</definedName>
    <definedName name="wrn.table2._1_4_1_5" hidden="1">{#N/A,#N/A,FALSE,"CGBR95C"}</definedName>
    <definedName name="wrn.table2._1_4_2" hidden="1">{#N/A,#N/A,FALSE,"CGBR95C"}</definedName>
    <definedName name="wrn.table2._1_4_3" hidden="1">{#N/A,#N/A,FALSE,"CGBR95C"}</definedName>
    <definedName name="wrn.table2._1_4_4" hidden="1">{#N/A,#N/A,FALSE,"CGBR95C"}</definedName>
    <definedName name="wrn.table2._1_4_5" hidden="1">{#N/A,#N/A,FALSE,"CGBR95C"}</definedName>
    <definedName name="wrn.table2._1_5" hidden="1">{#N/A,#N/A,FALSE,"CGBR95C"}</definedName>
    <definedName name="wrn.table2._1_5_1" hidden="1">{#N/A,#N/A,FALSE,"CGBR95C"}</definedName>
    <definedName name="wrn.table2._1_5_2" hidden="1">{#N/A,#N/A,FALSE,"CGBR95C"}</definedName>
    <definedName name="wrn.table2._1_5_3" hidden="1">{#N/A,#N/A,FALSE,"CGBR95C"}</definedName>
    <definedName name="wrn.table2._1_5_4" hidden="1">{#N/A,#N/A,FALSE,"CGBR95C"}</definedName>
    <definedName name="wrn.table2._1_5_5" hidden="1">{#N/A,#N/A,FALSE,"CGBR95C"}</definedName>
    <definedName name="wrn.table2._2_1" hidden="1">{#N/A,#N/A,FALSE,"CGBR95C"}</definedName>
    <definedName name="wrn.table2._2_1_1" hidden="1">{#N/A,#N/A,FALSE,"CGBR95C"}</definedName>
    <definedName name="wrn.table2._2_1_1_1" hidden="1">{#N/A,#N/A,FALSE,"CGBR95C"}</definedName>
    <definedName name="wrn.table2._2_1_1_2" hidden="1">{#N/A,#N/A,FALSE,"CGBR95C"}</definedName>
    <definedName name="wrn.table2._2_1_2" hidden="1">{#N/A,#N/A,FALSE,"CGBR95C"}</definedName>
    <definedName name="wrn.table2._2_1_3" hidden="1">{#N/A,#N/A,FALSE,"CGBR95C"}</definedName>
    <definedName name="wrn.table2._2_1_4" hidden="1">{#N/A,#N/A,FALSE,"CGBR95C"}</definedName>
    <definedName name="wrn.table2._2_1_5" hidden="1">{#N/A,#N/A,FALSE,"CGBR95C"}</definedName>
    <definedName name="wrn.table2._2_2" hidden="1">{#N/A,#N/A,FALSE,"CGBR95C"}</definedName>
    <definedName name="wrn.table2._2_3" hidden="1">{#N/A,#N/A,FALSE,"CGBR95C"}</definedName>
    <definedName name="wrn.table2._2_4" hidden="1">{#N/A,#N/A,FALSE,"CGBR95C"}</definedName>
    <definedName name="wrn.table2._2_5" hidden="1">{#N/A,#N/A,FALSE,"CGBR95C"}</definedName>
    <definedName name="wrn.table2._3" hidden="1">{#N/A,#N/A,FALSE,"CGBR95C"}</definedName>
    <definedName name="wrn.table2._3_1" hidden="1">{#N/A,#N/A,FALSE,"CGBR95C"}</definedName>
    <definedName name="wrn.table2._3_1_1" hidden="1">{#N/A,#N/A,FALSE,"CGBR95C"}</definedName>
    <definedName name="wrn.table2._3_1_1_1" hidden="1">{#N/A,#N/A,FALSE,"CGBR95C"}</definedName>
    <definedName name="wrn.table2._3_1_1_2" hidden="1">{#N/A,#N/A,FALSE,"CGBR95C"}</definedName>
    <definedName name="wrn.table2._3_1_2" hidden="1">{#N/A,#N/A,FALSE,"CGBR95C"}</definedName>
    <definedName name="wrn.table2._3_1_3" hidden="1">{#N/A,#N/A,FALSE,"CGBR95C"}</definedName>
    <definedName name="wrn.table2._3_1_4" hidden="1">{#N/A,#N/A,FALSE,"CGBR95C"}</definedName>
    <definedName name="wrn.table2._3_1_5" hidden="1">{#N/A,#N/A,FALSE,"CGBR95C"}</definedName>
    <definedName name="wrn.table2._3_2" hidden="1">{#N/A,#N/A,FALSE,"CGBR95C"}</definedName>
    <definedName name="wrn.table2._3_3" hidden="1">{#N/A,#N/A,FALSE,"CGBR95C"}</definedName>
    <definedName name="wrn.table2._3_4" hidden="1">{#N/A,#N/A,FALSE,"CGBR95C"}</definedName>
    <definedName name="wrn.table2._3_5" hidden="1">{#N/A,#N/A,FALSE,"CGBR95C"}</definedName>
    <definedName name="wrn.table2._4" hidden="1">{#N/A,#N/A,FALSE,"CGBR95C"}</definedName>
    <definedName name="wrn.table2._4_1" hidden="1">{#N/A,#N/A,FALSE,"CGBR95C"}</definedName>
    <definedName name="wrn.table2._4_1_1" hidden="1">{#N/A,#N/A,FALSE,"CGBR95C"}</definedName>
    <definedName name="wrn.table2._4_1_1_1" hidden="1">{#N/A,#N/A,FALSE,"CGBR95C"}</definedName>
    <definedName name="wrn.table2._4_1_1_2" hidden="1">{#N/A,#N/A,FALSE,"CGBR95C"}</definedName>
    <definedName name="wrn.table2._4_1_2" hidden="1">{#N/A,#N/A,FALSE,"CGBR95C"}</definedName>
    <definedName name="wrn.table2._4_1_3" hidden="1">{#N/A,#N/A,FALSE,"CGBR95C"}</definedName>
    <definedName name="wrn.table2._4_1_4" hidden="1">{#N/A,#N/A,FALSE,"CGBR95C"}</definedName>
    <definedName name="wrn.table2._4_1_5" hidden="1">{#N/A,#N/A,FALSE,"CGBR95C"}</definedName>
    <definedName name="wrn.table2._4_2" hidden="1">{#N/A,#N/A,FALSE,"CGBR95C"}</definedName>
    <definedName name="wrn.table2._4_3" hidden="1">{#N/A,#N/A,FALSE,"CGBR95C"}</definedName>
    <definedName name="wrn.table2._4_4" hidden="1">{#N/A,#N/A,FALSE,"CGBR95C"}</definedName>
    <definedName name="wrn.table2._4_5" hidden="1">{#N/A,#N/A,FALSE,"CGBR95C"}</definedName>
    <definedName name="wrn.table2._5" hidden="1">{#N/A,#N/A,FALSE,"CGBR95C"}</definedName>
    <definedName name="wrn.table2._5_1" hidden="1">{#N/A,#N/A,FALSE,"CGBR95C"}</definedName>
    <definedName name="wrn.table2._5_1_1" hidden="1">{#N/A,#N/A,FALSE,"CGBR95C"}</definedName>
    <definedName name="wrn.table2._5_1_1_1" hidden="1">{#N/A,#N/A,FALSE,"CGBR95C"}</definedName>
    <definedName name="wrn.table2._5_1_1_2" hidden="1">{#N/A,#N/A,FALSE,"CGBR95C"}</definedName>
    <definedName name="wrn.table2._5_1_2" hidden="1">{#N/A,#N/A,FALSE,"CGBR95C"}</definedName>
    <definedName name="wrn.table2._5_1_3" hidden="1">{#N/A,#N/A,FALSE,"CGBR95C"}</definedName>
    <definedName name="wrn.table2._5_1_4" hidden="1">{#N/A,#N/A,FALSE,"CGBR95C"}</definedName>
    <definedName name="wrn.table2._5_1_5" hidden="1">{#N/A,#N/A,FALSE,"CGBR95C"}</definedName>
    <definedName name="wrn.table2._5_2" hidden="1">{#N/A,#N/A,FALSE,"CGBR95C"}</definedName>
    <definedName name="wrn.table2._5_3" hidden="1">{#N/A,#N/A,FALSE,"CGBR95C"}</definedName>
    <definedName name="wrn.table2._5_4" hidden="1">{#N/A,#N/A,FALSE,"CGBR95C"}</definedName>
    <definedName name="wrn.table2._5_5" hidden="1">{#N/A,#N/A,FALSE,"CGBR95C"}</definedName>
    <definedName name="wrn.tablea." hidden="1">{#N/A,#N/A,FALSE,"CGBR95C"}</definedName>
    <definedName name="wrn.tablea._1" hidden="1">{#N/A,#N/A,FALSE,"CGBR95C"}</definedName>
    <definedName name="wrn.tablea._1_1" hidden="1">{#N/A,#N/A,FALSE,"CGBR95C"}</definedName>
    <definedName name="wrn.tablea._1_1_1" hidden="1">{#N/A,#N/A,FALSE,"CGBR95C"}</definedName>
    <definedName name="wrn.tablea._1_1_1_1" hidden="1">{#N/A,#N/A,FALSE,"CGBR95C"}</definedName>
    <definedName name="wrn.tablea._1_1_1_1_1" hidden="1">{#N/A,#N/A,FALSE,"CGBR95C"}</definedName>
    <definedName name="wrn.tablea._1_1_1_1_2" hidden="1">{#N/A,#N/A,FALSE,"CGBR95C"}</definedName>
    <definedName name="wrn.tablea._1_1_1_2" hidden="1">{#N/A,#N/A,FALSE,"CGBR95C"}</definedName>
    <definedName name="wrn.tablea._1_1_1_3" hidden="1">{#N/A,#N/A,FALSE,"CGBR95C"}</definedName>
    <definedName name="wrn.tablea._1_1_1_4" hidden="1">{#N/A,#N/A,FALSE,"CGBR95C"}</definedName>
    <definedName name="wrn.tablea._1_1_1_5" hidden="1">{#N/A,#N/A,FALSE,"CGBR95C"}</definedName>
    <definedName name="wrn.tablea._1_1_2" hidden="1">{#N/A,#N/A,FALSE,"CGBR95C"}</definedName>
    <definedName name="wrn.tablea._1_1_3" hidden="1">{#N/A,#N/A,FALSE,"CGBR95C"}</definedName>
    <definedName name="wrn.tablea._1_1_4" hidden="1">{#N/A,#N/A,FALSE,"CGBR95C"}</definedName>
    <definedName name="wrn.tablea._1_1_5" hidden="1">{#N/A,#N/A,FALSE,"CGBR95C"}</definedName>
    <definedName name="wrn.tablea._1_2" hidden="1">{#N/A,#N/A,FALSE,"CGBR95C"}</definedName>
    <definedName name="wrn.tablea._1_2_1" hidden="1">{#N/A,#N/A,FALSE,"CGBR95C"}</definedName>
    <definedName name="wrn.tablea._1_2_1_1" hidden="1">{#N/A,#N/A,FALSE,"CGBR95C"}</definedName>
    <definedName name="wrn.tablea._1_2_1_1_1" hidden="1">{#N/A,#N/A,FALSE,"CGBR95C"}</definedName>
    <definedName name="wrn.tablea._1_2_1_1_2" hidden="1">{#N/A,#N/A,FALSE,"CGBR95C"}</definedName>
    <definedName name="wrn.tablea._1_2_1_2" hidden="1">{#N/A,#N/A,FALSE,"CGBR95C"}</definedName>
    <definedName name="wrn.tablea._1_2_1_3" hidden="1">{#N/A,#N/A,FALSE,"CGBR95C"}</definedName>
    <definedName name="wrn.tablea._1_2_1_4" hidden="1">{#N/A,#N/A,FALSE,"CGBR95C"}</definedName>
    <definedName name="wrn.tablea._1_2_1_5" hidden="1">{#N/A,#N/A,FALSE,"CGBR95C"}</definedName>
    <definedName name="wrn.tablea._1_2_2" hidden="1">{#N/A,#N/A,FALSE,"CGBR95C"}</definedName>
    <definedName name="wrn.tablea._1_2_3" hidden="1">{#N/A,#N/A,FALSE,"CGBR95C"}</definedName>
    <definedName name="wrn.tablea._1_2_4" hidden="1">{#N/A,#N/A,FALSE,"CGBR95C"}</definedName>
    <definedName name="wrn.tablea._1_2_5" hidden="1">{#N/A,#N/A,FALSE,"CGBR95C"}</definedName>
    <definedName name="wrn.tablea._1_3" hidden="1">{#N/A,#N/A,FALSE,"CGBR95C"}</definedName>
    <definedName name="wrn.tablea._1_3_1" hidden="1">{#N/A,#N/A,FALSE,"CGBR95C"}</definedName>
    <definedName name="wrn.tablea._1_3_1_1" hidden="1">{#N/A,#N/A,FALSE,"CGBR95C"}</definedName>
    <definedName name="wrn.tablea._1_3_1_1_1" hidden="1">{#N/A,#N/A,FALSE,"CGBR95C"}</definedName>
    <definedName name="wrn.tablea._1_3_1_1_2" hidden="1">{#N/A,#N/A,FALSE,"CGBR95C"}</definedName>
    <definedName name="wrn.tablea._1_3_1_2" hidden="1">{#N/A,#N/A,FALSE,"CGBR95C"}</definedName>
    <definedName name="wrn.tablea._1_3_1_3" hidden="1">{#N/A,#N/A,FALSE,"CGBR95C"}</definedName>
    <definedName name="wrn.tablea._1_3_1_4" hidden="1">{#N/A,#N/A,FALSE,"CGBR95C"}</definedName>
    <definedName name="wrn.tablea._1_3_1_5" hidden="1">{#N/A,#N/A,FALSE,"CGBR95C"}</definedName>
    <definedName name="wrn.tablea._1_3_2" hidden="1">{#N/A,#N/A,FALSE,"CGBR95C"}</definedName>
    <definedName name="wrn.tablea._1_3_3" hidden="1">{#N/A,#N/A,FALSE,"CGBR95C"}</definedName>
    <definedName name="wrn.tablea._1_3_4" hidden="1">{#N/A,#N/A,FALSE,"CGBR95C"}</definedName>
    <definedName name="wrn.tablea._1_3_5" hidden="1">{#N/A,#N/A,FALSE,"CGBR95C"}</definedName>
    <definedName name="wrn.tablea._1_4" hidden="1">{#N/A,#N/A,FALSE,"CGBR95C"}</definedName>
    <definedName name="wrn.tablea._1_4_1" hidden="1">{#N/A,#N/A,FALSE,"CGBR95C"}</definedName>
    <definedName name="wrn.tablea._1_4_1_1" hidden="1">{#N/A,#N/A,FALSE,"CGBR95C"}</definedName>
    <definedName name="wrn.tablea._1_4_1_2" hidden="1">{#N/A,#N/A,FALSE,"CGBR95C"}</definedName>
    <definedName name="wrn.tablea._1_4_1_3" hidden="1">{#N/A,#N/A,FALSE,"CGBR95C"}</definedName>
    <definedName name="wrn.tablea._1_4_1_4" hidden="1">{#N/A,#N/A,FALSE,"CGBR95C"}</definedName>
    <definedName name="wrn.tablea._1_4_1_5" hidden="1">{#N/A,#N/A,FALSE,"CGBR95C"}</definedName>
    <definedName name="wrn.tablea._1_4_2" hidden="1">{#N/A,#N/A,FALSE,"CGBR95C"}</definedName>
    <definedName name="wrn.tablea._1_4_3" hidden="1">{#N/A,#N/A,FALSE,"CGBR95C"}</definedName>
    <definedName name="wrn.tablea._1_4_4" hidden="1">{#N/A,#N/A,FALSE,"CGBR95C"}</definedName>
    <definedName name="wrn.tablea._1_4_5" hidden="1">{#N/A,#N/A,FALSE,"CGBR95C"}</definedName>
    <definedName name="wrn.tablea._1_5" hidden="1">{#N/A,#N/A,FALSE,"CGBR95C"}</definedName>
    <definedName name="wrn.tablea._1_5_1" hidden="1">{#N/A,#N/A,FALSE,"CGBR95C"}</definedName>
    <definedName name="wrn.tablea._1_5_2" hidden="1">{#N/A,#N/A,FALSE,"CGBR95C"}</definedName>
    <definedName name="wrn.tablea._1_5_3" hidden="1">{#N/A,#N/A,FALSE,"CGBR95C"}</definedName>
    <definedName name="wrn.tablea._1_5_4" hidden="1">{#N/A,#N/A,FALSE,"CGBR95C"}</definedName>
    <definedName name="wrn.tablea._1_5_5" hidden="1">{#N/A,#N/A,FALSE,"CGBR95C"}</definedName>
    <definedName name="wrn.tablea._2_1" hidden="1">{#N/A,#N/A,FALSE,"CGBR95C"}</definedName>
    <definedName name="wrn.tablea._2_1_1" hidden="1">{#N/A,#N/A,FALSE,"CGBR95C"}</definedName>
    <definedName name="wrn.tablea._2_1_1_1" hidden="1">{#N/A,#N/A,FALSE,"CGBR95C"}</definedName>
    <definedName name="wrn.tablea._2_1_1_2" hidden="1">{#N/A,#N/A,FALSE,"CGBR95C"}</definedName>
    <definedName name="wrn.tablea._2_1_2" hidden="1">{#N/A,#N/A,FALSE,"CGBR95C"}</definedName>
    <definedName name="wrn.tablea._2_1_3" hidden="1">{#N/A,#N/A,FALSE,"CGBR95C"}</definedName>
    <definedName name="wrn.tablea._2_1_4" hidden="1">{#N/A,#N/A,FALSE,"CGBR95C"}</definedName>
    <definedName name="wrn.tablea._2_1_5" hidden="1">{#N/A,#N/A,FALSE,"CGBR95C"}</definedName>
    <definedName name="wrn.tablea._2_2" hidden="1">{#N/A,#N/A,FALSE,"CGBR95C"}</definedName>
    <definedName name="wrn.tablea._2_3" hidden="1">{#N/A,#N/A,FALSE,"CGBR95C"}</definedName>
    <definedName name="wrn.tablea._2_4" hidden="1">{#N/A,#N/A,FALSE,"CGBR95C"}</definedName>
    <definedName name="wrn.tablea._2_5" hidden="1">{#N/A,#N/A,FALSE,"CGBR95C"}</definedName>
    <definedName name="wrn.tablea._3" hidden="1">{#N/A,#N/A,FALSE,"CGBR95C"}</definedName>
    <definedName name="wrn.tablea._3_1" hidden="1">{#N/A,#N/A,FALSE,"CGBR95C"}</definedName>
    <definedName name="wrn.tablea._3_1_1" hidden="1">{#N/A,#N/A,FALSE,"CGBR95C"}</definedName>
    <definedName name="wrn.tablea._3_1_1_1" hidden="1">{#N/A,#N/A,FALSE,"CGBR95C"}</definedName>
    <definedName name="wrn.tablea._3_1_1_2" hidden="1">{#N/A,#N/A,FALSE,"CGBR95C"}</definedName>
    <definedName name="wrn.tablea._3_1_2" hidden="1">{#N/A,#N/A,FALSE,"CGBR95C"}</definedName>
    <definedName name="wrn.tablea._3_1_3" hidden="1">{#N/A,#N/A,FALSE,"CGBR95C"}</definedName>
    <definedName name="wrn.tablea._3_1_4" hidden="1">{#N/A,#N/A,FALSE,"CGBR95C"}</definedName>
    <definedName name="wrn.tablea._3_1_5" hidden="1">{#N/A,#N/A,FALSE,"CGBR95C"}</definedName>
    <definedName name="wrn.tablea._3_2" hidden="1">{#N/A,#N/A,FALSE,"CGBR95C"}</definedName>
    <definedName name="wrn.tablea._3_3" hidden="1">{#N/A,#N/A,FALSE,"CGBR95C"}</definedName>
    <definedName name="wrn.tablea._3_4" hidden="1">{#N/A,#N/A,FALSE,"CGBR95C"}</definedName>
    <definedName name="wrn.tablea._3_5" hidden="1">{#N/A,#N/A,FALSE,"CGBR95C"}</definedName>
    <definedName name="wrn.tablea._4" hidden="1">{#N/A,#N/A,FALSE,"CGBR95C"}</definedName>
    <definedName name="wrn.tablea._4_1" hidden="1">{#N/A,#N/A,FALSE,"CGBR95C"}</definedName>
    <definedName name="wrn.tablea._4_1_1" hidden="1">{#N/A,#N/A,FALSE,"CGBR95C"}</definedName>
    <definedName name="wrn.tablea._4_1_1_1" hidden="1">{#N/A,#N/A,FALSE,"CGBR95C"}</definedName>
    <definedName name="wrn.tablea._4_1_1_2" hidden="1">{#N/A,#N/A,FALSE,"CGBR95C"}</definedName>
    <definedName name="wrn.tablea._4_1_2" hidden="1">{#N/A,#N/A,FALSE,"CGBR95C"}</definedName>
    <definedName name="wrn.tablea._4_1_3" hidden="1">{#N/A,#N/A,FALSE,"CGBR95C"}</definedName>
    <definedName name="wrn.tablea._4_1_4" hidden="1">{#N/A,#N/A,FALSE,"CGBR95C"}</definedName>
    <definedName name="wrn.tablea._4_1_5" hidden="1">{#N/A,#N/A,FALSE,"CGBR95C"}</definedName>
    <definedName name="wrn.tablea._4_2" hidden="1">{#N/A,#N/A,FALSE,"CGBR95C"}</definedName>
    <definedName name="wrn.tablea._4_3" hidden="1">{#N/A,#N/A,FALSE,"CGBR95C"}</definedName>
    <definedName name="wrn.tablea._4_4" hidden="1">{#N/A,#N/A,FALSE,"CGBR95C"}</definedName>
    <definedName name="wrn.tablea._4_5" hidden="1">{#N/A,#N/A,FALSE,"CGBR95C"}</definedName>
    <definedName name="wrn.tablea._5" hidden="1">{#N/A,#N/A,FALSE,"CGBR95C"}</definedName>
    <definedName name="wrn.tablea._5_1" hidden="1">{#N/A,#N/A,FALSE,"CGBR95C"}</definedName>
    <definedName name="wrn.tablea._5_1_1" hidden="1">{#N/A,#N/A,FALSE,"CGBR95C"}</definedName>
    <definedName name="wrn.tablea._5_1_1_1" hidden="1">{#N/A,#N/A,FALSE,"CGBR95C"}</definedName>
    <definedName name="wrn.tablea._5_1_1_2" hidden="1">{#N/A,#N/A,FALSE,"CGBR95C"}</definedName>
    <definedName name="wrn.tablea._5_1_2" hidden="1">{#N/A,#N/A,FALSE,"CGBR95C"}</definedName>
    <definedName name="wrn.tablea._5_1_3" hidden="1">{#N/A,#N/A,FALSE,"CGBR95C"}</definedName>
    <definedName name="wrn.tablea._5_1_4" hidden="1">{#N/A,#N/A,FALSE,"CGBR95C"}</definedName>
    <definedName name="wrn.tablea._5_1_5" hidden="1">{#N/A,#N/A,FALSE,"CGBR95C"}</definedName>
    <definedName name="wrn.tablea._5_2" hidden="1">{#N/A,#N/A,FALSE,"CGBR95C"}</definedName>
    <definedName name="wrn.tablea._5_3" hidden="1">{#N/A,#N/A,FALSE,"CGBR95C"}</definedName>
    <definedName name="wrn.tablea._5_4" hidden="1">{#N/A,#N/A,FALSE,"CGBR95C"}</definedName>
    <definedName name="wrn.tablea._5_5" hidden="1">{#N/A,#N/A,FALSE,"CGBR95C"}</definedName>
    <definedName name="wrn.tableb." hidden="1">{#N/A,#N/A,FALSE,"CGBR95C"}</definedName>
    <definedName name="wrn.tableb._1" hidden="1">{#N/A,#N/A,FALSE,"CGBR95C"}</definedName>
    <definedName name="wrn.tableb._1_1" hidden="1">{#N/A,#N/A,FALSE,"CGBR95C"}</definedName>
    <definedName name="wrn.tableb._1_1_1" hidden="1">{#N/A,#N/A,FALSE,"CGBR95C"}</definedName>
    <definedName name="wrn.tableb._1_1_1_1" hidden="1">{#N/A,#N/A,FALSE,"CGBR95C"}</definedName>
    <definedName name="wrn.tableb._1_1_1_1_1" hidden="1">{#N/A,#N/A,FALSE,"CGBR95C"}</definedName>
    <definedName name="wrn.tableb._1_1_1_1_2" hidden="1">{#N/A,#N/A,FALSE,"CGBR95C"}</definedName>
    <definedName name="wrn.tableb._1_1_1_2" hidden="1">{#N/A,#N/A,FALSE,"CGBR95C"}</definedName>
    <definedName name="wrn.tableb._1_1_1_3" hidden="1">{#N/A,#N/A,FALSE,"CGBR95C"}</definedName>
    <definedName name="wrn.tableb._1_1_1_4" hidden="1">{#N/A,#N/A,FALSE,"CGBR95C"}</definedName>
    <definedName name="wrn.tableb._1_1_1_5" hidden="1">{#N/A,#N/A,FALSE,"CGBR95C"}</definedName>
    <definedName name="wrn.tableb._1_1_2" hidden="1">{#N/A,#N/A,FALSE,"CGBR95C"}</definedName>
    <definedName name="wrn.tableb._1_1_3" hidden="1">{#N/A,#N/A,FALSE,"CGBR95C"}</definedName>
    <definedName name="wrn.tableb._1_1_4" hidden="1">{#N/A,#N/A,FALSE,"CGBR95C"}</definedName>
    <definedName name="wrn.tableb._1_1_5" hidden="1">{#N/A,#N/A,FALSE,"CGBR95C"}</definedName>
    <definedName name="wrn.tableb._1_2" hidden="1">{#N/A,#N/A,FALSE,"CGBR95C"}</definedName>
    <definedName name="wrn.tableb._1_2_1" hidden="1">{#N/A,#N/A,FALSE,"CGBR95C"}</definedName>
    <definedName name="wrn.tableb._1_2_1_1" hidden="1">{#N/A,#N/A,FALSE,"CGBR95C"}</definedName>
    <definedName name="wrn.tableb._1_2_1_1_1" hidden="1">{#N/A,#N/A,FALSE,"CGBR95C"}</definedName>
    <definedName name="wrn.tableb._1_2_1_1_2" hidden="1">{#N/A,#N/A,FALSE,"CGBR95C"}</definedName>
    <definedName name="wrn.tableb._1_2_1_2" hidden="1">{#N/A,#N/A,FALSE,"CGBR95C"}</definedName>
    <definedName name="wrn.tableb._1_2_1_3" hidden="1">{#N/A,#N/A,FALSE,"CGBR95C"}</definedName>
    <definedName name="wrn.tableb._1_2_1_4" hidden="1">{#N/A,#N/A,FALSE,"CGBR95C"}</definedName>
    <definedName name="wrn.tableb._1_2_1_5" hidden="1">{#N/A,#N/A,FALSE,"CGBR95C"}</definedName>
    <definedName name="wrn.tableb._1_2_2" hidden="1">{#N/A,#N/A,FALSE,"CGBR95C"}</definedName>
    <definedName name="wrn.tableb._1_2_3" hidden="1">{#N/A,#N/A,FALSE,"CGBR95C"}</definedName>
    <definedName name="wrn.tableb._1_2_4" hidden="1">{#N/A,#N/A,FALSE,"CGBR95C"}</definedName>
    <definedName name="wrn.tableb._1_2_5" hidden="1">{#N/A,#N/A,FALSE,"CGBR95C"}</definedName>
    <definedName name="wrn.tableb._1_3" hidden="1">{#N/A,#N/A,FALSE,"CGBR95C"}</definedName>
    <definedName name="wrn.tableb._1_3_1" hidden="1">{#N/A,#N/A,FALSE,"CGBR95C"}</definedName>
    <definedName name="wrn.tableb._1_3_1_1" hidden="1">{#N/A,#N/A,FALSE,"CGBR95C"}</definedName>
    <definedName name="wrn.tableb._1_3_1_1_1" hidden="1">{#N/A,#N/A,FALSE,"CGBR95C"}</definedName>
    <definedName name="wrn.tableb._1_3_1_1_2" hidden="1">{#N/A,#N/A,FALSE,"CGBR95C"}</definedName>
    <definedName name="wrn.tableb._1_3_1_2" hidden="1">{#N/A,#N/A,FALSE,"CGBR95C"}</definedName>
    <definedName name="wrn.tableb._1_3_1_3" hidden="1">{#N/A,#N/A,FALSE,"CGBR95C"}</definedName>
    <definedName name="wrn.tableb._1_3_1_4" hidden="1">{#N/A,#N/A,FALSE,"CGBR95C"}</definedName>
    <definedName name="wrn.tableb._1_3_1_5" hidden="1">{#N/A,#N/A,FALSE,"CGBR95C"}</definedName>
    <definedName name="wrn.tableb._1_3_2" hidden="1">{#N/A,#N/A,FALSE,"CGBR95C"}</definedName>
    <definedName name="wrn.tableb._1_3_3" hidden="1">{#N/A,#N/A,FALSE,"CGBR95C"}</definedName>
    <definedName name="wrn.tableb._1_3_4" hidden="1">{#N/A,#N/A,FALSE,"CGBR95C"}</definedName>
    <definedName name="wrn.tableb._1_3_5" hidden="1">{#N/A,#N/A,FALSE,"CGBR95C"}</definedName>
    <definedName name="wrn.tableb._1_4" hidden="1">{#N/A,#N/A,FALSE,"CGBR95C"}</definedName>
    <definedName name="wrn.tableb._1_4_1" hidden="1">{#N/A,#N/A,FALSE,"CGBR95C"}</definedName>
    <definedName name="wrn.tableb._1_4_1_1" hidden="1">{#N/A,#N/A,FALSE,"CGBR95C"}</definedName>
    <definedName name="wrn.tableb._1_4_1_2" hidden="1">{#N/A,#N/A,FALSE,"CGBR95C"}</definedName>
    <definedName name="wrn.tableb._1_4_1_3" hidden="1">{#N/A,#N/A,FALSE,"CGBR95C"}</definedName>
    <definedName name="wrn.tableb._1_4_1_4" hidden="1">{#N/A,#N/A,FALSE,"CGBR95C"}</definedName>
    <definedName name="wrn.tableb._1_4_1_5" hidden="1">{#N/A,#N/A,FALSE,"CGBR95C"}</definedName>
    <definedName name="wrn.tableb._1_4_2" hidden="1">{#N/A,#N/A,FALSE,"CGBR95C"}</definedName>
    <definedName name="wrn.tableb._1_4_3" hidden="1">{#N/A,#N/A,FALSE,"CGBR95C"}</definedName>
    <definedName name="wrn.tableb._1_4_4" hidden="1">{#N/A,#N/A,FALSE,"CGBR95C"}</definedName>
    <definedName name="wrn.tableb._1_4_5" hidden="1">{#N/A,#N/A,FALSE,"CGBR95C"}</definedName>
    <definedName name="wrn.tableb._1_5" hidden="1">{#N/A,#N/A,FALSE,"CGBR95C"}</definedName>
    <definedName name="wrn.tableb._1_5_1" hidden="1">{#N/A,#N/A,FALSE,"CGBR95C"}</definedName>
    <definedName name="wrn.tableb._1_5_2" hidden="1">{#N/A,#N/A,FALSE,"CGBR95C"}</definedName>
    <definedName name="wrn.tableb._1_5_3" hidden="1">{#N/A,#N/A,FALSE,"CGBR95C"}</definedName>
    <definedName name="wrn.tableb._1_5_4" hidden="1">{#N/A,#N/A,FALSE,"CGBR95C"}</definedName>
    <definedName name="wrn.tableb._1_5_5" hidden="1">{#N/A,#N/A,FALSE,"CGBR95C"}</definedName>
    <definedName name="wrn.tableb._2_1" hidden="1">{#N/A,#N/A,FALSE,"CGBR95C"}</definedName>
    <definedName name="wrn.tableb._2_1_1" hidden="1">{#N/A,#N/A,FALSE,"CGBR95C"}</definedName>
    <definedName name="wrn.tableb._2_1_1_1" hidden="1">{#N/A,#N/A,FALSE,"CGBR95C"}</definedName>
    <definedName name="wrn.tableb._2_1_1_2" hidden="1">{#N/A,#N/A,FALSE,"CGBR95C"}</definedName>
    <definedName name="wrn.tableb._2_1_2" hidden="1">{#N/A,#N/A,FALSE,"CGBR95C"}</definedName>
    <definedName name="wrn.tableb._2_1_3" hidden="1">{#N/A,#N/A,FALSE,"CGBR95C"}</definedName>
    <definedName name="wrn.tableb._2_1_4" hidden="1">{#N/A,#N/A,FALSE,"CGBR95C"}</definedName>
    <definedName name="wrn.tableb._2_1_5" hidden="1">{#N/A,#N/A,FALSE,"CGBR95C"}</definedName>
    <definedName name="wrn.tableb._2_2" hidden="1">{#N/A,#N/A,FALSE,"CGBR95C"}</definedName>
    <definedName name="wrn.tableb._2_3" hidden="1">{#N/A,#N/A,FALSE,"CGBR95C"}</definedName>
    <definedName name="wrn.tableb._2_4" hidden="1">{#N/A,#N/A,FALSE,"CGBR95C"}</definedName>
    <definedName name="wrn.tableb._2_5" hidden="1">{#N/A,#N/A,FALSE,"CGBR95C"}</definedName>
    <definedName name="wrn.tableb._3" hidden="1">{#N/A,#N/A,FALSE,"CGBR95C"}</definedName>
    <definedName name="wrn.tableb._3_1" hidden="1">{#N/A,#N/A,FALSE,"CGBR95C"}</definedName>
    <definedName name="wrn.tableb._3_1_1" hidden="1">{#N/A,#N/A,FALSE,"CGBR95C"}</definedName>
    <definedName name="wrn.tableb._3_1_1_1" hidden="1">{#N/A,#N/A,FALSE,"CGBR95C"}</definedName>
    <definedName name="wrn.tableb._3_1_1_2" hidden="1">{#N/A,#N/A,FALSE,"CGBR95C"}</definedName>
    <definedName name="wrn.tableb._3_1_2" hidden="1">{#N/A,#N/A,FALSE,"CGBR95C"}</definedName>
    <definedName name="wrn.tableb._3_1_3" hidden="1">{#N/A,#N/A,FALSE,"CGBR95C"}</definedName>
    <definedName name="wrn.tableb._3_1_4" hidden="1">{#N/A,#N/A,FALSE,"CGBR95C"}</definedName>
    <definedName name="wrn.tableb._3_1_5" hidden="1">{#N/A,#N/A,FALSE,"CGBR95C"}</definedName>
    <definedName name="wrn.tableb._3_2" hidden="1">{#N/A,#N/A,FALSE,"CGBR95C"}</definedName>
    <definedName name="wrn.tableb._3_3" hidden="1">{#N/A,#N/A,FALSE,"CGBR95C"}</definedName>
    <definedName name="wrn.tableb._3_4" hidden="1">{#N/A,#N/A,FALSE,"CGBR95C"}</definedName>
    <definedName name="wrn.tableb._3_5" hidden="1">{#N/A,#N/A,FALSE,"CGBR95C"}</definedName>
    <definedName name="wrn.tableb._4" hidden="1">{#N/A,#N/A,FALSE,"CGBR95C"}</definedName>
    <definedName name="wrn.tableb._4_1" hidden="1">{#N/A,#N/A,FALSE,"CGBR95C"}</definedName>
    <definedName name="wrn.tableb._4_1_1" hidden="1">{#N/A,#N/A,FALSE,"CGBR95C"}</definedName>
    <definedName name="wrn.tableb._4_1_1_1" hidden="1">{#N/A,#N/A,FALSE,"CGBR95C"}</definedName>
    <definedName name="wrn.tableb._4_1_1_2" hidden="1">{#N/A,#N/A,FALSE,"CGBR95C"}</definedName>
    <definedName name="wrn.tableb._4_1_2" hidden="1">{#N/A,#N/A,FALSE,"CGBR95C"}</definedName>
    <definedName name="wrn.tableb._4_1_3" hidden="1">{#N/A,#N/A,FALSE,"CGBR95C"}</definedName>
    <definedName name="wrn.tableb._4_1_4" hidden="1">{#N/A,#N/A,FALSE,"CGBR95C"}</definedName>
    <definedName name="wrn.tableb._4_1_5" hidden="1">{#N/A,#N/A,FALSE,"CGBR95C"}</definedName>
    <definedName name="wrn.tableb._4_2" hidden="1">{#N/A,#N/A,FALSE,"CGBR95C"}</definedName>
    <definedName name="wrn.tableb._4_3" hidden="1">{#N/A,#N/A,FALSE,"CGBR95C"}</definedName>
    <definedName name="wrn.tableb._4_4" hidden="1">{#N/A,#N/A,FALSE,"CGBR95C"}</definedName>
    <definedName name="wrn.tableb._4_5" hidden="1">{#N/A,#N/A,FALSE,"CGBR95C"}</definedName>
    <definedName name="wrn.tableb._5" hidden="1">{#N/A,#N/A,FALSE,"CGBR95C"}</definedName>
    <definedName name="wrn.tableb._5_1" hidden="1">{#N/A,#N/A,FALSE,"CGBR95C"}</definedName>
    <definedName name="wrn.tableb._5_1_1" hidden="1">{#N/A,#N/A,FALSE,"CGBR95C"}</definedName>
    <definedName name="wrn.tableb._5_1_1_1" hidden="1">{#N/A,#N/A,FALSE,"CGBR95C"}</definedName>
    <definedName name="wrn.tableb._5_1_1_2" hidden="1">{#N/A,#N/A,FALSE,"CGBR95C"}</definedName>
    <definedName name="wrn.tableb._5_1_2" hidden="1">{#N/A,#N/A,FALSE,"CGBR95C"}</definedName>
    <definedName name="wrn.tableb._5_1_3" hidden="1">{#N/A,#N/A,FALSE,"CGBR95C"}</definedName>
    <definedName name="wrn.tableb._5_1_4" hidden="1">{#N/A,#N/A,FALSE,"CGBR95C"}</definedName>
    <definedName name="wrn.tableb._5_1_5" hidden="1">{#N/A,#N/A,FALSE,"CGBR95C"}</definedName>
    <definedName name="wrn.tableb._5_2" hidden="1">{#N/A,#N/A,FALSE,"CGBR95C"}</definedName>
    <definedName name="wrn.tableb._5_3" hidden="1">{#N/A,#N/A,FALSE,"CGBR95C"}</definedName>
    <definedName name="wrn.tableb._5_4" hidden="1">{#N/A,#N/A,FALSE,"CGBR95C"}</definedName>
    <definedName name="wrn.tableb._5_5" hidden="1">{#N/A,#N/A,FALSE,"CGBR95C"}</definedName>
    <definedName name="wrn.tableq." hidden="1">{#N/A,#N/A,FALSE,"CGBR95C"}</definedName>
    <definedName name="wrn.tableq._1" hidden="1">{#N/A,#N/A,FALSE,"CGBR95C"}</definedName>
    <definedName name="wrn.tableq._1_1" hidden="1">{#N/A,#N/A,FALSE,"CGBR95C"}</definedName>
    <definedName name="wrn.tableq._1_1_1" hidden="1">{#N/A,#N/A,FALSE,"CGBR95C"}</definedName>
    <definedName name="wrn.tableq._1_1_1_1" hidden="1">{#N/A,#N/A,FALSE,"CGBR95C"}</definedName>
    <definedName name="wrn.tableq._1_1_1_1_1" hidden="1">{#N/A,#N/A,FALSE,"CGBR95C"}</definedName>
    <definedName name="wrn.tableq._1_1_1_1_2" hidden="1">{#N/A,#N/A,FALSE,"CGBR95C"}</definedName>
    <definedName name="wrn.tableq._1_1_1_2" hidden="1">{#N/A,#N/A,FALSE,"CGBR95C"}</definedName>
    <definedName name="wrn.tableq._1_1_1_3" hidden="1">{#N/A,#N/A,FALSE,"CGBR95C"}</definedName>
    <definedName name="wrn.tableq._1_1_1_4" hidden="1">{#N/A,#N/A,FALSE,"CGBR95C"}</definedName>
    <definedName name="wrn.tableq._1_1_1_5" hidden="1">{#N/A,#N/A,FALSE,"CGBR95C"}</definedName>
    <definedName name="wrn.tableq._1_1_2" hidden="1">{#N/A,#N/A,FALSE,"CGBR95C"}</definedName>
    <definedName name="wrn.tableq._1_1_3" hidden="1">{#N/A,#N/A,FALSE,"CGBR95C"}</definedName>
    <definedName name="wrn.tableq._1_1_4" hidden="1">{#N/A,#N/A,FALSE,"CGBR95C"}</definedName>
    <definedName name="wrn.tableq._1_1_5" hidden="1">{#N/A,#N/A,FALSE,"CGBR95C"}</definedName>
    <definedName name="wrn.tableq._1_2" hidden="1">{#N/A,#N/A,FALSE,"CGBR95C"}</definedName>
    <definedName name="wrn.tableq._1_2_1" hidden="1">{#N/A,#N/A,FALSE,"CGBR95C"}</definedName>
    <definedName name="wrn.tableq._1_2_1_1" hidden="1">{#N/A,#N/A,FALSE,"CGBR95C"}</definedName>
    <definedName name="wrn.tableq._1_2_1_1_1" hidden="1">{#N/A,#N/A,FALSE,"CGBR95C"}</definedName>
    <definedName name="wrn.tableq._1_2_1_1_2" hidden="1">{#N/A,#N/A,FALSE,"CGBR95C"}</definedName>
    <definedName name="wrn.tableq._1_2_1_2" hidden="1">{#N/A,#N/A,FALSE,"CGBR95C"}</definedName>
    <definedName name="wrn.tableq._1_2_1_3" hidden="1">{#N/A,#N/A,FALSE,"CGBR95C"}</definedName>
    <definedName name="wrn.tableq._1_2_1_4" hidden="1">{#N/A,#N/A,FALSE,"CGBR95C"}</definedName>
    <definedName name="wrn.tableq._1_2_1_5" hidden="1">{#N/A,#N/A,FALSE,"CGBR95C"}</definedName>
    <definedName name="wrn.tableq._1_2_2" hidden="1">{#N/A,#N/A,FALSE,"CGBR95C"}</definedName>
    <definedName name="wrn.tableq._1_2_3" hidden="1">{#N/A,#N/A,FALSE,"CGBR95C"}</definedName>
    <definedName name="wrn.tableq._1_2_4" hidden="1">{#N/A,#N/A,FALSE,"CGBR95C"}</definedName>
    <definedName name="wrn.tableq._1_2_5" hidden="1">{#N/A,#N/A,FALSE,"CGBR95C"}</definedName>
    <definedName name="wrn.tableq._1_3" hidden="1">{#N/A,#N/A,FALSE,"CGBR95C"}</definedName>
    <definedName name="wrn.tableq._1_3_1" hidden="1">{#N/A,#N/A,FALSE,"CGBR95C"}</definedName>
    <definedName name="wrn.tableq._1_3_1_1" hidden="1">{#N/A,#N/A,FALSE,"CGBR95C"}</definedName>
    <definedName name="wrn.tableq._1_3_1_1_1" hidden="1">{#N/A,#N/A,FALSE,"CGBR95C"}</definedName>
    <definedName name="wrn.tableq._1_3_1_1_2" hidden="1">{#N/A,#N/A,FALSE,"CGBR95C"}</definedName>
    <definedName name="wrn.tableq._1_3_1_2" hidden="1">{#N/A,#N/A,FALSE,"CGBR95C"}</definedName>
    <definedName name="wrn.tableq._1_3_1_3" hidden="1">{#N/A,#N/A,FALSE,"CGBR95C"}</definedName>
    <definedName name="wrn.tableq._1_3_1_4" hidden="1">{#N/A,#N/A,FALSE,"CGBR95C"}</definedName>
    <definedName name="wrn.tableq._1_3_1_5" hidden="1">{#N/A,#N/A,FALSE,"CGBR95C"}</definedName>
    <definedName name="wrn.tableq._1_3_2" hidden="1">{#N/A,#N/A,FALSE,"CGBR95C"}</definedName>
    <definedName name="wrn.tableq._1_3_3" hidden="1">{#N/A,#N/A,FALSE,"CGBR95C"}</definedName>
    <definedName name="wrn.tableq._1_3_4" hidden="1">{#N/A,#N/A,FALSE,"CGBR95C"}</definedName>
    <definedName name="wrn.tableq._1_3_5" hidden="1">{#N/A,#N/A,FALSE,"CGBR95C"}</definedName>
    <definedName name="wrn.tableq._1_4" hidden="1">{#N/A,#N/A,FALSE,"CGBR95C"}</definedName>
    <definedName name="wrn.tableq._1_4_1" hidden="1">{#N/A,#N/A,FALSE,"CGBR95C"}</definedName>
    <definedName name="wrn.tableq._1_4_1_1" hidden="1">{#N/A,#N/A,FALSE,"CGBR95C"}</definedName>
    <definedName name="wrn.tableq._1_4_1_2" hidden="1">{#N/A,#N/A,FALSE,"CGBR95C"}</definedName>
    <definedName name="wrn.tableq._1_4_1_3" hidden="1">{#N/A,#N/A,FALSE,"CGBR95C"}</definedName>
    <definedName name="wrn.tableq._1_4_1_4" hidden="1">{#N/A,#N/A,FALSE,"CGBR95C"}</definedName>
    <definedName name="wrn.tableq._1_4_1_5" hidden="1">{#N/A,#N/A,FALSE,"CGBR95C"}</definedName>
    <definedName name="wrn.tableq._1_4_2" hidden="1">{#N/A,#N/A,FALSE,"CGBR95C"}</definedName>
    <definedName name="wrn.tableq._1_4_3" hidden="1">{#N/A,#N/A,FALSE,"CGBR95C"}</definedName>
    <definedName name="wrn.tableq._1_4_4" hidden="1">{#N/A,#N/A,FALSE,"CGBR95C"}</definedName>
    <definedName name="wrn.tableq._1_4_5" hidden="1">{#N/A,#N/A,FALSE,"CGBR95C"}</definedName>
    <definedName name="wrn.tableq._1_5" hidden="1">{#N/A,#N/A,FALSE,"CGBR95C"}</definedName>
    <definedName name="wrn.tableq._1_5_1" hidden="1">{#N/A,#N/A,FALSE,"CGBR95C"}</definedName>
    <definedName name="wrn.tableq._1_5_2" hidden="1">{#N/A,#N/A,FALSE,"CGBR95C"}</definedName>
    <definedName name="wrn.tableq._1_5_3" hidden="1">{#N/A,#N/A,FALSE,"CGBR95C"}</definedName>
    <definedName name="wrn.tableq._1_5_4" hidden="1">{#N/A,#N/A,FALSE,"CGBR95C"}</definedName>
    <definedName name="wrn.tableq._1_5_5" hidden="1">{#N/A,#N/A,FALSE,"CGBR95C"}</definedName>
    <definedName name="wrn.tableq._2_1" hidden="1">{#N/A,#N/A,FALSE,"CGBR95C"}</definedName>
    <definedName name="wrn.tableq._2_1_1" hidden="1">{#N/A,#N/A,FALSE,"CGBR95C"}</definedName>
    <definedName name="wrn.tableq._2_1_1_1" hidden="1">{#N/A,#N/A,FALSE,"CGBR95C"}</definedName>
    <definedName name="wrn.tableq._2_1_1_2" hidden="1">{#N/A,#N/A,FALSE,"CGBR95C"}</definedName>
    <definedName name="wrn.tableq._2_1_2" hidden="1">{#N/A,#N/A,FALSE,"CGBR95C"}</definedName>
    <definedName name="wrn.tableq._2_1_3" hidden="1">{#N/A,#N/A,FALSE,"CGBR95C"}</definedName>
    <definedName name="wrn.tableq._2_1_4" hidden="1">{#N/A,#N/A,FALSE,"CGBR95C"}</definedName>
    <definedName name="wrn.tableq._2_1_5" hidden="1">{#N/A,#N/A,FALSE,"CGBR95C"}</definedName>
    <definedName name="wrn.tableq._2_2" hidden="1">{#N/A,#N/A,FALSE,"CGBR95C"}</definedName>
    <definedName name="wrn.tableq._2_3" hidden="1">{#N/A,#N/A,FALSE,"CGBR95C"}</definedName>
    <definedName name="wrn.tableq._2_4" hidden="1">{#N/A,#N/A,FALSE,"CGBR95C"}</definedName>
    <definedName name="wrn.tableq._2_5" hidden="1">{#N/A,#N/A,FALSE,"CGBR95C"}</definedName>
    <definedName name="wrn.tableq._3" hidden="1">{#N/A,#N/A,FALSE,"CGBR95C"}</definedName>
    <definedName name="wrn.tableq._3_1" hidden="1">{#N/A,#N/A,FALSE,"CGBR95C"}</definedName>
    <definedName name="wrn.tableq._3_1_1" hidden="1">{#N/A,#N/A,FALSE,"CGBR95C"}</definedName>
    <definedName name="wrn.tableq._3_1_1_1" hidden="1">{#N/A,#N/A,FALSE,"CGBR95C"}</definedName>
    <definedName name="wrn.tableq._3_1_1_2" hidden="1">{#N/A,#N/A,FALSE,"CGBR95C"}</definedName>
    <definedName name="wrn.tableq._3_1_2" hidden="1">{#N/A,#N/A,FALSE,"CGBR95C"}</definedName>
    <definedName name="wrn.tableq._3_1_3" hidden="1">{#N/A,#N/A,FALSE,"CGBR95C"}</definedName>
    <definedName name="wrn.tableq._3_1_4" hidden="1">{#N/A,#N/A,FALSE,"CGBR95C"}</definedName>
    <definedName name="wrn.tableq._3_1_5" hidden="1">{#N/A,#N/A,FALSE,"CGBR95C"}</definedName>
    <definedName name="wrn.tableq._3_2" hidden="1">{#N/A,#N/A,FALSE,"CGBR95C"}</definedName>
    <definedName name="wrn.tableq._3_3" hidden="1">{#N/A,#N/A,FALSE,"CGBR95C"}</definedName>
    <definedName name="wrn.tableq._3_4" hidden="1">{#N/A,#N/A,FALSE,"CGBR95C"}</definedName>
    <definedName name="wrn.tableq._3_5" hidden="1">{#N/A,#N/A,FALSE,"CGBR95C"}</definedName>
    <definedName name="wrn.tableq._4" hidden="1">{#N/A,#N/A,FALSE,"CGBR95C"}</definedName>
    <definedName name="wrn.tableq._4_1" hidden="1">{#N/A,#N/A,FALSE,"CGBR95C"}</definedName>
    <definedName name="wrn.tableq._4_1_1" hidden="1">{#N/A,#N/A,FALSE,"CGBR95C"}</definedName>
    <definedName name="wrn.tableq._4_1_1_1" hidden="1">{#N/A,#N/A,FALSE,"CGBR95C"}</definedName>
    <definedName name="wrn.tableq._4_1_1_2" hidden="1">{#N/A,#N/A,FALSE,"CGBR95C"}</definedName>
    <definedName name="wrn.tableq._4_1_2" hidden="1">{#N/A,#N/A,FALSE,"CGBR95C"}</definedName>
    <definedName name="wrn.tableq._4_1_3" hidden="1">{#N/A,#N/A,FALSE,"CGBR95C"}</definedName>
    <definedName name="wrn.tableq._4_1_4" hidden="1">{#N/A,#N/A,FALSE,"CGBR95C"}</definedName>
    <definedName name="wrn.tableq._4_1_5" hidden="1">{#N/A,#N/A,FALSE,"CGBR95C"}</definedName>
    <definedName name="wrn.tableq._4_2" hidden="1">{#N/A,#N/A,FALSE,"CGBR95C"}</definedName>
    <definedName name="wrn.tableq._4_3" hidden="1">{#N/A,#N/A,FALSE,"CGBR95C"}</definedName>
    <definedName name="wrn.tableq._4_4" hidden="1">{#N/A,#N/A,FALSE,"CGBR95C"}</definedName>
    <definedName name="wrn.tableq._4_5" hidden="1">{#N/A,#N/A,FALSE,"CGBR95C"}</definedName>
    <definedName name="wrn.tableq._5" hidden="1">{#N/A,#N/A,FALSE,"CGBR95C"}</definedName>
    <definedName name="wrn.tableq._5_1" hidden="1">{#N/A,#N/A,FALSE,"CGBR95C"}</definedName>
    <definedName name="wrn.tableq._5_1_1" hidden="1">{#N/A,#N/A,FALSE,"CGBR95C"}</definedName>
    <definedName name="wrn.tableq._5_1_1_1" hidden="1">{#N/A,#N/A,FALSE,"CGBR95C"}</definedName>
    <definedName name="wrn.tableq._5_1_1_2" hidden="1">{#N/A,#N/A,FALSE,"CGBR95C"}</definedName>
    <definedName name="wrn.tableq._5_1_2" hidden="1">{#N/A,#N/A,FALSE,"CGBR95C"}</definedName>
    <definedName name="wrn.tableq._5_1_3" hidden="1">{#N/A,#N/A,FALSE,"CGBR95C"}</definedName>
    <definedName name="wrn.tableq._5_1_4" hidden="1">{#N/A,#N/A,FALSE,"CGBR95C"}</definedName>
    <definedName name="wrn.tableq._5_1_5" hidden="1">{#N/A,#N/A,FALSE,"CGBR95C"}</definedName>
    <definedName name="wrn.tableq._5_2" hidden="1">{#N/A,#N/A,FALSE,"CGBR95C"}</definedName>
    <definedName name="wrn.tableq._5_3" hidden="1">{#N/A,#N/A,FALSE,"CGBR95C"}</definedName>
    <definedName name="wrn.tableq._5_4" hidden="1">{#N/A,#N/A,FALSE,"CGBR95C"}</definedName>
    <definedName name="wrn.tableq._5_5" hidden="1">{#N/A,#N/A,FALSE,"CGBR95C"}</definedName>
    <definedName name="wrn.TMCOMP." hidden="1">{#N/A,#N/A,FALSE,"TMCOMP96";#N/A,#N/A,FALSE,"MAT96";#N/A,#N/A,FALSE,"FANDA96";#N/A,#N/A,FALSE,"INTRAN96";#N/A,#N/A,FALSE,"NAA9697";#N/A,#N/A,FALSE,"ECWEBB";#N/A,#N/A,FALSE,"MFT96";#N/A,#N/A,FALSE,"CTrecon"}</definedName>
    <definedName name="wrn.TMCOMP._1" hidden="1">{#N/A,#N/A,FALSE,"TMCOMP96";#N/A,#N/A,FALSE,"MAT96";#N/A,#N/A,FALSE,"FANDA96";#N/A,#N/A,FALSE,"INTRAN96";#N/A,#N/A,FALSE,"NAA9697";#N/A,#N/A,FALSE,"ECWEBB";#N/A,#N/A,FALSE,"MFT96";#N/A,#N/A,FALSE,"CTrecon"}</definedName>
    <definedName name="wrn.TMCOMP._1_1_1" hidden="1">{#N/A,#N/A,FALSE,"TMCOMP96";#N/A,#N/A,FALSE,"MAT96";#N/A,#N/A,FALSE,"FANDA96";#N/A,#N/A,FALSE,"INTRAN96";#N/A,#N/A,FALSE,"NAA9697";#N/A,#N/A,FALSE,"ECWEBB";#N/A,#N/A,FALSE,"MFT96";#N/A,#N/A,FALSE,"CTrecon"}</definedName>
    <definedName name="wrn.TMCOMP._1_1_1_1" hidden="1">{#N/A,#N/A,FALSE,"TMCOMP96";#N/A,#N/A,FALSE,"MAT96";#N/A,#N/A,FALSE,"FANDA96";#N/A,#N/A,FALSE,"INTRAN96";#N/A,#N/A,FALSE,"NAA9697";#N/A,#N/A,FALSE,"ECWEBB";#N/A,#N/A,FALSE,"MFT96";#N/A,#N/A,FALSE,"CTrecon"}</definedName>
    <definedName name="wrn.TMCOMP._1_1_1_1_1" hidden="1">{#N/A,#N/A,FALSE,"TMCOMP96";#N/A,#N/A,FALSE,"MAT96";#N/A,#N/A,FALSE,"FANDA96";#N/A,#N/A,FALSE,"INTRAN96";#N/A,#N/A,FALSE,"NAA9697";#N/A,#N/A,FALSE,"ECWEBB";#N/A,#N/A,FALSE,"MFT96";#N/A,#N/A,FALSE,"CTrecon"}</definedName>
    <definedName name="wrn.TMCOMP._1_1_1_1_2" hidden="1">{#N/A,#N/A,FALSE,"TMCOMP96";#N/A,#N/A,FALSE,"MAT96";#N/A,#N/A,FALSE,"FANDA96";#N/A,#N/A,FALSE,"INTRAN96";#N/A,#N/A,FALSE,"NAA9697";#N/A,#N/A,FALSE,"ECWEBB";#N/A,#N/A,FALSE,"MFT96";#N/A,#N/A,FALSE,"CTrecon"}</definedName>
    <definedName name="wrn.TMCOMP._1_1_1_2" hidden="1">{#N/A,#N/A,FALSE,"TMCOMP96";#N/A,#N/A,FALSE,"MAT96";#N/A,#N/A,FALSE,"FANDA96";#N/A,#N/A,FALSE,"INTRAN96";#N/A,#N/A,FALSE,"NAA9697";#N/A,#N/A,FALSE,"ECWEBB";#N/A,#N/A,FALSE,"MFT96";#N/A,#N/A,FALSE,"CTrecon"}</definedName>
    <definedName name="wrn.TMCOMP._1_1_1_3" hidden="1">{#N/A,#N/A,FALSE,"TMCOMP96";#N/A,#N/A,FALSE,"MAT96";#N/A,#N/A,FALSE,"FANDA96";#N/A,#N/A,FALSE,"INTRAN96";#N/A,#N/A,FALSE,"NAA9697";#N/A,#N/A,FALSE,"ECWEBB";#N/A,#N/A,FALSE,"MFT96";#N/A,#N/A,FALSE,"CTrecon"}</definedName>
    <definedName name="wrn.TMCOMP._1_1_1_4" hidden="1">{#N/A,#N/A,FALSE,"TMCOMP96";#N/A,#N/A,FALSE,"MAT96";#N/A,#N/A,FALSE,"FANDA96";#N/A,#N/A,FALSE,"INTRAN96";#N/A,#N/A,FALSE,"NAA9697";#N/A,#N/A,FALSE,"ECWEBB";#N/A,#N/A,FALSE,"MFT96";#N/A,#N/A,FALSE,"CTrecon"}</definedName>
    <definedName name="wrn.TMCOMP._1_1_1_5" hidden="1">{#N/A,#N/A,FALSE,"TMCOMP96";#N/A,#N/A,FALSE,"MAT96";#N/A,#N/A,FALSE,"FANDA96";#N/A,#N/A,FALSE,"INTRAN96";#N/A,#N/A,FALSE,"NAA9697";#N/A,#N/A,FALSE,"ECWEBB";#N/A,#N/A,FALSE,"MFT96";#N/A,#N/A,FALSE,"CTrecon"}</definedName>
    <definedName name="wrn.TMCOMP._1_1_2" hidden="1">{#N/A,#N/A,FALSE,"TMCOMP96";#N/A,#N/A,FALSE,"MAT96";#N/A,#N/A,FALSE,"FANDA96";#N/A,#N/A,FALSE,"INTRAN96";#N/A,#N/A,FALSE,"NAA9697";#N/A,#N/A,FALSE,"ECWEBB";#N/A,#N/A,FALSE,"MFT96";#N/A,#N/A,FALSE,"CTrecon"}</definedName>
    <definedName name="wrn.TMCOMP._1_1_3" hidden="1">{#N/A,#N/A,FALSE,"TMCOMP96";#N/A,#N/A,FALSE,"MAT96";#N/A,#N/A,FALSE,"FANDA96";#N/A,#N/A,FALSE,"INTRAN96";#N/A,#N/A,FALSE,"NAA9697";#N/A,#N/A,FALSE,"ECWEBB";#N/A,#N/A,FALSE,"MFT96";#N/A,#N/A,FALSE,"CTrecon"}</definedName>
    <definedName name="wrn.TMCOMP._1_1_4" hidden="1">{#N/A,#N/A,FALSE,"TMCOMP96";#N/A,#N/A,FALSE,"MAT96";#N/A,#N/A,FALSE,"FANDA96";#N/A,#N/A,FALSE,"INTRAN96";#N/A,#N/A,FALSE,"NAA9697";#N/A,#N/A,FALSE,"ECWEBB";#N/A,#N/A,FALSE,"MFT96";#N/A,#N/A,FALSE,"CTrecon"}</definedName>
    <definedName name="wrn.TMCOMP._1_1_5" hidden="1">{#N/A,#N/A,FALSE,"TMCOMP96";#N/A,#N/A,FALSE,"MAT96";#N/A,#N/A,FALSE,"FANDA96";#N/A,#N/A,FALSE,"INTRAN96";#N/A,#N/A,FALSE,"NAA9697";#N/A,#N/A,FALSE,"ECWEBB";#N/A,#N/A,FALSE,"MFT96";#N/A,#N/A,FALSE,"CTrecon"}</definedName>
    <definedName name="wrn.TMCOMP._1_2" hidden="1">{#N/A,#N/A,FALSE,"TMCOMP96";#N/A,#N/A,FALSE,"MAT96";#N/A,#N/A,FALSE,"FANDA96";#N/A,#N/A,FALSE,"INTRAN96";#N/A,#N/A,FALSE,"NAA9697";#N/A,#N/A,FALSE,"ECWEBB";#N/A,#N/A,FALSE,"MFT96";#N/A,#N/A,FALSE,"CTrecon"}</definedName>
    <definedName name="wrn.TMCOMP._1_2_1" hidden="1">{#N/A,#N/A,FALSE,"TMCOMP96";#N/A,#N/A,FALSE,"MAT96";#N/A,#N/A,FALSE,"FANDA96";#N/A,#N/A,FALSE,"INTRAN96";#N/A,#N/A,FALSE,"NAA9697";#N/A,#N/A,FALSE,"ECWEBB";#N/A,#N/A,FALSE,"MFT96";#N/A,#N/A,FALSE,"CTrecon"}</definedName>
    <definedName name="wrn.TMCOMP._1_2_1_1" hidden="1">{#N/A,#N/A,FALSE,"TMCOMP96";#N/A,#N/A,FALSE,"MAT96";#N/A,#N/A,FALSE,"FANDA96";#N/A,#N/A,FALSE,"INTRAN96";#N/A,#N/A,FALSE,"NAA9697";#N/A,#N/A,FALSE,"ECWEBB";#N/A,#N/A,FALSE,"MFT96";#N/A,#N/A,FALSE,"CTrecon"}</definedName>
    <definedName name="wrn.TMCOMP._1_2_1_1_1" hidden="1">{#N/A,#N/A,FALSE,"TMCOMP96";#N/A,#N/A,FALSE,"MAT96";#N/A,#N/A,FALSE,"FANDA96";#N/A,#N/A,FALSE,"INTRAN96";#N/A,#N/A,FALSE,"NAA9697";#N/A,#N/A,FALSE,"ECWEBB";#N/A,#N/A,FALSE,"MFT96";#N/A,#N/A,FALSE,"CTrecon"}</definedName>
    <definedName name="wrn.TMCOMP._1_2_1_1_2" hidden="1">{#N/A,#N/A,FALSE,"TMCOMP96";#N/A,#N/A,FALSE,"MAT96";#N/A,#N/A,FALSE,"FANDA96";#N/A,#N/A,FALSE,"INTRAN96";#N/A,#N/A,FALSE,"NAA9697";#N/A,#N/A,FALSE,"ECWEBB";#N/A,#N/A,FALSE,"MFT96";#N/A,#N/A,FALSE,"CTrecon"}</definedName>
    <definedName name="wrn.TMCOMP._1_2_1_2" hidden="1">{#N/A,#N/A,FALSE,"TMCOMP96";#N/A,#N/A,FALSE,"MAT96";#N/A,#N/A,FALSE,"FANDA96";#N/A,#N/A,FALSE,"INTRAN96";#N/A,#N/A,FALSE,"NAA9697";#N/A,#N/A,FALSE,"ECWEBB";#N/A,#N/A,FALSE,"MFT96";#N/A,#N/A,FALSE,"CTrecon"}</definedName>
    <definedName name="wrn.TMCOMP._1_2_1_3" hidden="1">{#N/A,#N/A,FALSE,"TMCOMP96";#N/A,#N/A,FALSE,"MAT96";#N/A,#N/A,FALSE,"FANDA96";#N/A,#N/A,FALSE,"INTRAN96";#N/A,#N/A,FALSE,"NAA9697";#N/A,#N/A,FALSE,"ECWEBB";#N/A,#N/A,FALSE,"MFT96";#N/A,#N/A,FALSE,"CTrecon"}</definedName>
    <definedName name="wrn.TMCOMP._1_2_1_4" hidden="1">{#N/A,#N/A,FALSE,"TMCOMP96";#N/A,#N/A,FALSE,"MAT96";#N/A,#N/A,FALSE,"FANDA96";#N/A,#N/A,FALSE,"INTRAN96";#N/A,#N/A,FALSE,"NAA9697";#N/A,#N/A,FALSE,"ECWEBB";#N/A,#N/A,FALSE,"MFT96";#N/A,#N/A,FALSE,"CTrecon"}</definedName>
    <definedName name="wrn.TMCOMP._1_2_1_5" hidden="1">{#N/A,#N/A,FALSE,"TMCOMP96";#N/A,#N/A,FALSE,"MAT96";#N/A,#N/A,FALSE,"FANDA96";#N/A,#N/A,FALSE,"INTRAN96";#N/A,#N/A,FALSE,"NAA9697";#N/A,#N/A,FALSE,"ECWEBB";#N/A,#N/A,FALSE,"MFT96";#N/A,#N/A,FALSE,"CTrecon"}</definedName>
    <definedName name="wrn.TMCOMP._1_2_2" hidden="1">{#N/A,#N/A,FALSE,"TMCOMP96";#N/A,#N/A,FALSE,"MAT96";#N/A,#N/A,FALSE,"FANDA96";#N/A,#N/A,FALSE,"INTRAN96";#N/A,#N/A,FALSE,"NAA9697";#N/A,#N/A,FALSE,"ECWEBB";#N/A,#N/A,FALSE,"MFT96";#N/A,#N/A,FALSE,"CTrecon"}</definedName>
    <definedName name="wrn.TMCOMP._1_2_3" hidden="1">{#N/A,#N/A,FALSE,"TMCOMP96";#N/A,#N/A,FALSE,"MAT96";#N/A,#N/A,FALSE,"FANDA96";#N/A,#N/A,FALSE,"INTRAN96";#N/A,#N/A,FALSE,"NAA9697";#N/A,#N/A,FALSE,"ECWEBB";#N/A,#N/A,FALSE,"MFT96";#N/A,#N/A,FALSE,"CTrecon"}</definedName>
    <definedName name="wrn.TMCOMP._1_2_4" hidden="1">{#N/A,#N/A,FALSE,"TMCOMP96";#N/A,#N/A,FALSE,"MAT96";#N/A,#N/A,FALSE,"FANDA96";#N/A,#N/A,FALSE,"INTRAN96";#N/A,#N/A,FALSE,"NAA9697";#N/A,#N/A,FALSE,"ECWEBB";#N/A,#N/A,FALSE,"MFT96";#N/A,#N/A,FALSE,"CTrecon"}</definedName>
    <definedName name="wrn.TMCOMP._1_2_5" hidden="1">{#N/A,#N/A,FALSE,"TMCOMP96";#N/A,#N/A,FALSE,"MAT96";#N/A,#N/A,FALSE,"FANDA96";#N/A,#N/A,FALSE,"INTRAN96";#N/A,#N/A,FALSE,"NAA9697";#N/A,#N/A,FALSE,"ECWEBB";#N/A,#N/A,FALSE,"MFT96";#N/A,#N/A,FALSE,"CTrecon"}</definedName>
    <definedName name="wrn.TMCOMP._1_3" hidden="1">{#N/A,#N/A,FALSE,"TMCOMP96";#N/A,#N/A,FALSE,"MAT96";#N/A,#N/A,FALSE,"FANDA96";#N/A,#N/A,FALSE,"INTRAN96";#N/A,#N/A,FALSE,"NAA9697";#N/A,#N/A,FALSE,"ECWEBB";#N/A,#N/A,FALSE,"MFT96";#N/A,#N/A,FALSE,"CTrecon"}</definedName>
    <definedName name="wrn.TMCOMP._1_3_1" hidden="1">{#N/A,#N/A,FALSE,"TMCOMP96";#N/A,#N/A,FALSE,"MAT96";#N/A,#N/A,FALSE,"FANDA96";#N/A,#N/A,FALSE,"INTRAN96";#N/A,#N/A,FALSE,"NAA9697";#N/A,#N/A,FALSE,"ECWEBB";#N/A,#N/A,FALSE,"MFT96";#N/A,#N/A,FALSE,"CTrecon"}</definedName>
    <definedName name="wrn.TMCOMP._1_3_1_1" hidden="1">{#N/A,#N/A,FALSE,"TMCOMP96";#N/A,#N/A,FALSE,"MAT96";#N/A,#N/A,FALSE,"FANDA96";#N/A,#N/A,FALSE,"INTRAN96";#N/A,#N/A,FALSE,"NAA9697";#N/A,#N/A,FALSE,"ECWEBB";#N/A,#N/A,FALSE,"MFT96";#N/A,#N/A,FALSE,"CTrecon"}</definedName>
    <definedName name="wrn.TMCOMP._1_3_1_1_1" hidden="1">{#N/A,#N/A,FALSE,"TMCOMP96";#N/A,#N/A,FALSE,"MAT96";#N/A,#N/A,FALSE,"FANDA96";#N/A,#N/A,FALSE,"INTRAN96";#N/A,#N/A,FALSE,"NAA9697";#N/A,#N/A,FALSE,"ECWEBB";#N/A,#N/A,FALSE,"MFT96";#N/A,#N/A,FALSE,"CTrecon"}</definedName>
    <definedName name="wrn.TMCOMP._1_3_1_1_2" hidden="1">{#N/A,#N/A,FALSE,"TMCOMP96";#N/A,#N/A,FALSE,"MAT96";#N/A,#N/A,FALSE,"FANDA96";#N/A,#N/A,FALSE,"INTRAN96";#N/A,#N/A,FALSE,"NAA9697";#N/A,#N/A,FALSE,"ECWEBB";#N/A,#N/A,FALSE,"MFT96";#N/A,#N/A,FALSE,"CTrecon"}</definedName>
    <definedName name="wrn.TMCOMP._1_3_1_2" hidden="1">{#N/A,#N/A,FALSE,"TMCOMP96";#N/A,#N/A,FALSE,"MAT96";#N/A,#N/A,FALSE,"FANDA96";#N/A,#N/A,FALSE,"INTRAN96";#N/A,#N/A,FALSE,"NAA9697";#N/A,#N/A,FALSE,"ECWEBB";#N/A,#N/A,FALSE,"MFT96";#N/A,#N/A,FALSE,"CTrecon"}</definedName>
    <definedName name="wrn.TMCOMP._1_3_1_3" hidden="1">{#N/A,#N/A,FALSE,"TMCOMP96";#N/A,#N/A,FALSE,"MAT96";#N/A,#N/A,FALSE,"FANDA96";#N/A,#N/A,FALSE,"INTRAN96";#N/A,#N/A,FALSE,"NAA9697";#N/A,#N/A,FALSE,"ECWEBB";#N/A,#N/A,FALSE,"MFT96";#N/A,#N/A,FALSE,"CTrecon"}</definedName>
    <definedName name="wrn.TMCOMP._1_3_1_4" hidden="1">{#N/A,#N/A,FALSE,"TMCOMP96";#N/A,#N/A,FALSE,"MAT96";#N/A,#N/A,FALSE,"FANDA96";#N/A,#N/A,FALSE,"INTRAN96";#N/A,#N/A,FALSE,"NAA9697";#N/A,#N/A,FALSE,"ECWEBB";#N/A,#N/A,FALSE,"MFT96";#N/A,#N/A,FALSE,"CTrecon"}</definedName>
    <definedName name="wrn.TMCOMP._1_3_1_5" hidden="1">{#N/A,#N/A,FALSE,"TMCOMP96";#N/A,#N/A,FALSE,"MAT96";#N/A,#N/A,FALSE,"FANDA96";#N/A,#N/A,FALSE,"INTRAN96";#N/A,#N/A,FALSE,"NAA9697";#N/A,#N/A,FALSE,"ECWEBB";#N/A,#N/A,FALSE,"MFT96";#N/A,#N/A,FALSE,"CTrecon"}</definedName>
    <definedName name="wrn.TMCOMP._1_3_2" hidden="1">{#N/A,#N/A,FALSE,"TMCOMP96";#N/A,#N/A,FALSE,"MAT96";#N/A,#N/A,FALSE,"FANDA96";#N/A,#N/A,FALSE,"INTRAN96";#N/A,#N/A,FALSE,"NAA9697";#N/A,#N/A,FALSE,"ECWEBB";#N/A,#N/A,FALSE,"MFT96";#N/A,#N/A,FALSE,"CTrecon"}</definedName>
    <definedName name="wrn.TMCOMP._1_3_3" hidden="1">{#N/A,#N/A,FALSE,"TMCOMP96";#N/A,#N/A,FALSE,"MAT96";#N/A,#N/A,FALSE,"FANDA96";#N/A,#N/A,FALSE,"INTRAN96";#N/A,#N/A,FALSE,"NAA9697";#N/A,#N/A,FALSE,"ECWEBB";#N/A,#N/A,FALSE,"MFT96";#N/A,#N/A,FALSE,"CTrecon"}</definedName>
    <definedName name="wrn.TMCOMP._1_3_4" hidden="1">{#N/A,#N/A,FALSE,"TMCOMP96";#N/A,#N/A,FALSE,"MAT96";#N/A,#N/A,FALSE,"FANDA96";#N/A,#N/A,FALSE,"INTRAN96";#N/A,#N/A,FALSE,"NAA9697";#N/A,#N/A,FALSE,"ECWEBB";#N/A,#N/A,FALSE,"MFT96";#N/A,#N/A,FALSE,"CTrecon"}</definedName>
    <definedName name="wrn.TMCOMP._1_3_5" hidden="1">{#N/A,#N/A,FALSE,"TMCOMP96";#N/A,#N/A,FALSE,"MAT96";#N/A,#N/A,FALSE,"FANDA96";#N/A,#N/A,FALSE,"INTRAN96";#N/A,#N/A,FALSE,"NAA9697";#N/A,#N/A,FALSE,"ECWEBB";#N/A,#N/A,FALSE,"MFT96";#N/A,#N/A,FALSE,"CTrecon"}</definedName>
    <definedName name="wrn.TMCOMP._1_4" hidden="1">{#N/A,#N/A,FALSE,"TMCOMP96";#N/A,#N/A,FALSE,"MAT96";#N/A,#N/A,FALSE,"FANDA96";#N/A,#N/A,FALSE,"INTRAN96";#N/A,#N/A,FALSE,"NAA9697";#N/A,#N/A,FALSE,"ECWEBB";#N/A,#N/A,FALSE,"MFT96";#N/A,#N/A,FALSE,"CTrecon"}</definedName>
    <definedName name="wrn.TMCOMP._1_4_1" hidden="1">{#N/A,#N/A,FALSE,"TMCOMP96";#N/A,#N/A,FALSE,"MAT96";#N/A,#N/A,FALSE,"FANDA96";#N/A,#N/A,FALSE,"INTRAN96";#N/A,#N/A,FALSE,"NAA9697";#N/A,#N/A,FALSE,"ECWEBB";#N/A,#N/A,FALSE,"MFT96";#N/A,#N/A,FALSE,"CTrecon"}</definedName>
    <definedName name="wrn.TMCOMP._1_4_1_1" hidden="1">{#N/A,#N/A,FALSE,"TMCOMP96";#N/A,#N/A,FALSE,"MAT96";#N/A,#N/A,FALSE,"FANDA96";#N/A,#N/A,FALSE,"INTRAN96";#N/A,#N/A,FALSE,"NAA9697";#N/A,#N/A,FALSE,"ECWEBB";#N/A,#N/A,FALSE,"MFT96";#N/A,#N/A,FALSE,"CTrecon"}</definedName>
    <definedName name="wrn.TMCOMP._1_4_1_2" hidden="1">{#N/A,#N/A,FALSE,"TMCOMP96";#N/A,#N/A,FALSE,"MAT96";#N/A,#N/A,FALSE,"FANDA96";#N/A,#N/A,FALSE,"INTRAN96";#N/A,#N/A,FALSE,"NAA9697";#N/A,#N/A,FALSE,"ECWEBB";#N/A,#N/A,FALSE,"MFT96";#N/A,#N/A,FALSE,"CTrecon"}</definedName>
    <definedName name="wrn.TMCOMP._1_4_1_3" hidden="1">{#N/A,#N/A,FALSE,"TMCOMP96";#N/A,#N/A,FALSE,"MAT96";#N/A,#N/A,FALSE,"FANDA96";#N/A,#N/A,FALSE,"INTRAN96";#N/A,#N/A,FALSE,"NAA9697";#N/A,#N/A,FALSE,"ECWEBB";#N/A,#N/A,FALSE,"MFT96";#N/A,#N/A,FALSE,"CTrecon"}</definedName>
    <definedName name="wrn.TMCOMP._1_4_1_4" hidden="1">{#N/A,#N/A,FALSE,"TMCOMP96";#N/A,#N/A,FALSE,"MAT96";#N/A,#N/A,FALSE,"FANDA96";#N/A,#N/A,FALSE,"INTRAN96";#N/A,#N/A,FALSE,"NAA9697";#N/A,#N/A,FALSE,"ECWEBB";#N/A,#N/A,FALSE,"MFT96";#N/A,#N/A,FALSE,"CTrecon"}</definedName>
    <definedName name="wrn.TMCOMP._1_4_1_5" hidden="1">{#N/A,#N/A,FALSE,"TMCOMP96";#N/A,#N/A,FALSE,"MAT96";#N/A,#N/A,FALSE,"FANDA96";#N/A,#N/A,FALSE,"INTRAN96";#N/A,#N/A,FALSE,"NAA9697";#N/A,#N/A,FALSE,"ECWEBB";#N/A,#N/A,FALSE,"MFT96";#N/A,#N/A,FALSE,"CTrecon"}</definedName>
    <definedName name="wrn.TMCOMP._1_4_2" hidden="1">{#N/A,#N/A,FALSE,"TMCOMP96";#N/A,#N/A,FALSE,"MAT96";#N/A,#N/A,FALSE,"FANDA96";#N/A,#N/A,FALSE,"INTRAN96";#N/A,#N/A,FALSE,"NAA9697";#N/A,#N/A,FALSE,"ECWEBB";#N/A,#N/A,FALSE,"MFT96";#N/A,#N/A,FALSE,"CTrecon"}</definedName>
    <definedName name="wrn.TMCOMP._1_4_3" hidden="1">{#N/A,#N/A,FALSE,"TMCOMP96";#N/A,#N/A,FALSE,"MAT96";#N/A,#N/A,FALSE,"FANDA96";#N/A,#N/A,FALSE,"INTRAN96";#N/A,#N/A,FALSE,"NAA9697";#N/A,#N/A,FALSE,"ECWEBB";#N/A,#N/A,FALSE,"MFT96";#N/A,#N/A,FALSE,"CTrecon"}</definedName>
    <definedName name="wrn.TMCOMP._1_4_4" hidden="1">{#N/A,#N/A,FALSE,"TMCOMP96";#N/A,#N/A,FALSE,"MAT96";#N/A,#N/A,FALSE,"FANDA96";#N/A,#N/A,FALSE,"INTRAN96";#N/A,#N/A,FALSE,"NAA9697";#N/A,#N/A,FALSE,"ECWEBB";#N/A,#N/A,FALSE,"MFT96";#N/A,#N/A,FALSE,"CTrecon"}</definedName>
    <definedName name="wrn.TMCOMP._1_4_5" hidden="1">{#N/A,#N/A,FALSE,"TMCOMP96";#N/A,#N/A,FALSE,"MAT96";#N/A,#N/A,FALSE,"FANDA96";#N/A,#N/A,FALSE,"INTRAN96";#N/A,#N/A,FALSE,"NAA9697";#N/A,#N/A,FALSE,"ECWEBB";#N/A,#N/A,FALSE,"MFT96";#N/A,#N/A,FALSE,"CTrecon"}</definedName>
    <definedName name="wrn.TMCOMP._1_5" hidden="1">{#N/A,#N/A,FALSE,"TMCOMP96";#N/A,#N/A,FALSE,"MAT96";#N/A,#N/A,FALSE,"FANDA96";#N/A,#N/A,FALSE,"INTRAN96";#N/A,#N/A,FALSE,"NAA9697";#N/A,#N/A,FALSE,"ECWEBB";#N/A,#N/A,FALSE,"MFT96";#N/A,#N/A,FALSE,"CTrecon"}</definedName>
    <definedName name="wrn.TMCOMP._1_5_1" hidden="1">{#N/A,#N/A,FALSE,"TMCOMP96";#N/A,#N/A,FALSE,"MAT96";#N/A,#N/A,FALSE,"FANDA96";#N/A,#N/A,FALSE,"INTRAN96";#N/A,#N/A,FALSE,"NAA9697";#N/A,#N/A,FALSE,"ECWEBB";#N/A,#N/A,FALSE,"MFT96";#N/A,#N/A,FALSE,"CTrecon"}</definedName>
    <definedName name="wrn.TMCOMP._1_5_2" hidden="1">{#N/A,#N/A,FALSE,"TMCOMP96";#N/A,#N/A,FALSE,"MAT96";#N/A,#N/A,FALSE,"FANDA96";#N/A,#N/A,FALSE,"INTRAN96";#N/A,#N/A,FALSE,"NAA9697";#N/A,#N/A,FALSE,"ECWEBB";#N/A,#N/A,FALSE,"MFT96";#N/A,#N/A,FALSE,"CTrecon"}</definedName>
    <definedName name="wrn.TMCOMP._1_5_3" hidden="1">{#N/A,#N/A,FALSE,"TMCOMP96";#N/A,#N/A,FALSE,"MAT96";#N/A,#N/A,FALSE,"FANDA96";#N/A,#N/A,FALSE,"INTRAN96";#N/A,#N/A,FALSE,"NAA9697";#N/A,#N/A,FALSE,"ECWEBB";#N/A,#N/A,FALSE,"MFT96";#N/A,#N/A,FALSE,"CTrecon"}</definedName>
    <definedName name="wrn.TMCOMP._1_5_4" hidden="1">{#N/A,#N/A,FALSE,"TMCOMP96";#N/A,#N/A,FALSE,"MAT96";#N/A,#N/A,FALSE,"FANDA96";#N/A,#N/A,FALSE,"INTRAN96";#N/A,#N/A,FALSE,"NAA9697";#N/A,#N/A,FALSE,"ECWEBB";#N/A,#N/A,FALSE,"MFT96";#N/A,#N/A,FALSE,"CTrecon"}</definedName>
    <definedName name="wrn.TMCOMP._1_5_5" hidden="1">{#N/A,#N/A,FALSE,"TMCOMP96";#N/A,#N/A,FALSE,"MAT96";#N/A,#N/A,FALSE,"FANDA96";#N/A,#N/A,FALSE,"INTRAN96";#N/A,#N/A,FALSE,"NAA9697";#N/A,#N/A,FALSE,"ECWEBB";#N/A,#N/A,FALSE,"MFT96";#N/A,#N/A,FALSE,"CTrecon"}</definedName>
    <definedName name="wrn.TMCOMP._2_1_1" hidden="1">{#N/A,#N/A,FALSE,"TMCOMP96";#N/A,#N/A,FALSE,"MAT96";#N/A,#N/A,FALSE,"FANDA96";#N/A,#N/A,FALSE,"INTRAN96";#N/A,#N/A,FALSE,"NAA9697";#N/A,#N/A,FALSE,"ECWEBB";#N/A,#N/A,FALSE,"MFT96";#N/A,#N/A,FALSE,"CTrecon"}</definedName>
    <definedName name="wrn.TMCOMP._2_1_1_1" hidden="1">{#N/A,#N/A,FALSE,"TMCOMP96";#N/A,#N/A,FALSE,"MAT96";#N/A,#N/A,FALSE,"FANDA96";#N/A,#N/A,FALSE,"INTRAN96";#N/A,#N/A,FALSE,"NAA9697";#N/A,#N/A,FALSE,"ECWEBB";#N/A,#N/A,FALSE,"MFT96";#N/A,#N/A,FALSE,"CTrecon"}</definedName>
    <definedName name="wrn.TMCOMP._2_1_1_2" hidden="1">{#N/A,#N/A,FALSE,"TMCOMP96";#N/A,#N/A,FALSE,"MAT96";#N/A,#N/A,FALSE,"FANDA96";#N/A,#N/A,FALSE,"INTRAN96";#N/A,#N/A,FALSE,"NAA9697";#N/A,#N/A,FALSE,"ECWEBB";#N/A,#N/A,FALSE,"MFT96";#N/A,#N/A,FALSE,"CTrecon"}</definedName>
    <definedName name="wrn.TMCOMP._2_1_2" hidden="1">{#N/A,#N/A,FALSE,"TMCOMP96";#N/A,#N/A,FALSE,"MAT96";#N/A,#N/A,FALSE,"FANDA96";#N/A,#N/A,FALSE,"INTRAN96";#N/A,#N/A,FALSE,"NAA9697";#N/A,#N/A,FALSE,"ECWEBB";#N/A,#N/A,FALSE,"MFT96";#N/A,#N/A,FALSE,"CTrecon"}</definedName>
    <definedName name="wrn.TMCOMP._2_1_3" hidden="1">{#N/A,#N/A,FALSE,"TMCOMP96";#N/A,#N/A,FALSE,"MAT96";#N/A,#N/A,FALSE,"FANDA96";#N/A,#N/A,FALSE,"INTRAN96";#N/A,#N/A,FALSE,"NAA9697";#N/A,#N/A,FALSE,"ECWEBB";#N/A,#N/A,FALSE,"MFT96";#N/A,#N/A,FALSE,"CTrecon"}</definedName>
    <definedName name="wrn.TMCOMP._2_1_4" hidden="1">{#N/A,#N/A,FALSE,"TMCOMP96";#N/A,#N/A,FALSE,"MAT96";#N/A,#N/A,FALSE,"FANDA96";#N/A,#N/A,FALSE,"INTRAN96";#N/A,#N/A,FALSE,"NAA9697";#N/A,#N/A,FALSE,"ECWEBB";#N/A,#N/A,FALSE,"MFT96";#N/A,#N/A,FALSE,"CTrecon"}</definedName>
    <definedName name="wrn.TMCOMP._2_1_5" hidden="1">{#N/A,#N/A,FALSE,"TMCOMP96";#N/A,#N/A,FALSE,"MAT96";#N/A,#N/A,FALSE,"FANDA96";#N/A,#N/A,FALSE,"INTRAN96";#N/A,#N/A,FALSE,"NAA9697";#N/A,#N/A,FALSE,"ECWEBB";#N/A,#N/A,FALSE,"MFT96";#N/A,#N/A,FALSE,"CTrecon"}</definedName>
    <definedName name="wrn.TMCOMP._2_2" hidden="1">{#N/A,#N/A,FALSE,"TMCOMP96";#N/A,#N/A,FALSE,"MAT96";#N/A,#N/A,FALSE,"FANDA96";#N/A,#N/A,FALSE,"INTRAN96";#N/A,#N/A,FALSE,"NAA9697";#N/A,#N/A,FALSE,"ECWEBB";#N/A,#N/A,FALSE,"MFT96";#N/A,#N/A,FALSE,"CTrecon"}</definedName>
    <definedName name="wrn.TMCOMP._2_3" hidden="1">{#N/A,#N/A,FALSE,"TMCOMP96";#N/A,#N/A,FALSE,"MAT96";#N/A,#N/A,FALSE,"FANDA96";#N/A,#N/A,FALSE,"INTRAN96";#N/A,#N/A,FALSE,"NAA9697";#N/A,#N/A,FALSE,"ECWEBB";#N/A,#N/A,FALSE,"MFT96";#N/A,#N/A,FALSE,"CTrecon"}</definedName>
    <definedName name="wrn.TMCOMP._2_4" hidden="1">{#N/A,#N/A,FALSE,"TMCOMP96";#N/A,#N/A,FALSE,"MAT96";#N/A,#N/A,FALSE,"FANDA96";#N/A,#N/A,FALSE,"INTRAN96";#N/A,#N/A,FALSE,"NAA9697";#N/A,#N/A,FALSE,"ECWEBB";#N/A,#N/A,FALSE,"MFT96";#N/A,#N/A,FALSE,"CTrecon"}</definedName>
    <definedName name="wrn.TMCOMP._2_5" hidden="1">{#N/A,#N/A,FALSE,"TMCOMP96";#N/A,#N/A,FALSE,"MAT96";#N/A,#N/A,FALSE,"FANDA96";#N/A,#N/A,FALSE,"INTRAN96";#N/A,#N/A,FALSE,"NAA9697";#N/A,#N/A,FALSE,"ECWEBB";#N/A,#N/A,FALSE,"MFT96";#N/A,#N/A,FALSE,"CTrecon"}</definedName>
    <definedName name="wrn.TMCOMP._3" hidden="1">{#N/A,#N/A,FALSE,"TMCOMP96";#N/A,#N/A,FALSE,"MAT96";#N/A,#N/A,FALSE,"FANDA96";#N/A,#N/A,FALSE,"INTRAN96";#N/A,#N/A,FALSE,"NAA9697";#N/A,#N/A,FALSE,"ECWEBB";#N/A,#N/A,FALSE,"MFT96";#N/A,#N/A,FALSE,"CTrecon"}</definedName>
    <definedName name="wrn.TMCOMP._3_1" hidden="1">{#N/A,#N/A,FALSE,"TMCOMP96";#N/A,#N/A,FALSE,"MAT96";#N/A,#N/A,FALSE,"FANDA96";#N/A,#N/A,FALSE,"INTRAN96";#N/A,#N/A,FALSE,"NAA9697";#N/A,#N/A,FALSE,"ECWEBB";#N/A,#N/A,FALSE,"MFT96";#N/A,#N/A,FALSE,"CTrecon"}</definedName>
    <definedName name="wrn.TMCOMP._3_1_1" hidden="1">{#N/A,#N/A,FALSE,"TMCOMP96";#N/A,#N/A,FALSE,"MAT96";#N/A,#N/A,FALSE,"FANDA96";#N/A,#N/A,FALSE,"INTRAN96";#N/A,#N/A,FALSE,"NAA9697";#N/A,#N/A,FALSE,"ECWEBB";#N/A,#N/A,FALSE,"MFT96";#N/A,#N/A,FALSE,"CTrecon"}</definedName>
    <definedName name="wrn.TMCOMP._3_1_1_1" hidden="1">{#N/A,#N/A,FALSE,"TMCOMP96";#N/A,#N/A,FALSE,"MAT96";#N/A,#N/A,FALSE,"FANDA96";#N/A,#N/A,FALSE,"INTRAN96";#N/A,#N/A,FALSE,"NAA9697";#N/A,#N/A,FALSE,"ECWEBB";#N/A,#N/A,FALSE,"MFT96";#N/A,#N/A,FALSE,"CTrecon"}</definedName>
    <definedName name="wrn.TMCOMP._3_1_1_2" hidden="1">{#N/A,#N/A,FALSE,"TMCOMP96";#N/A,#N/A,FALSE,"MAT96";#N/A,#N/A,FALSE,"FANDA96";#N/A,#N/A,FALSE,"INTRAN96";#N/A,#N/A,FALSE,"NAA9697";#N/A,#N/A,FALSE,"ECWEBB";#N/A,#N/A,FALSE,"MFT96";#N/A,#N/A,FALSE,"CTrecon"}</definedName>
    <definedName name="wrn.TMCOMP._3_1_2" hidden="1">{#N/A,#N/A,FALSE,"TMCOMP96";#N/A,#N/A,FALSE,"MAT96";#N/A,#N/A,FALSE,"FANDA96";#N/A,#N/A,FALSE,"INTRAN96";#N/A,#N/A,FALSE,"NAA9697";#N/A,#N/A,FALSE,"ECWEBB";#N/A,#N/A,FALSE,"MFT96";#N/A,#N/A,FALSE,"CTrecon"}</definedName>
    <definedName name="wrn.TMCOMP._3_1_3" hidden="1">{#N/A,#N/A,FALSE,"TMCOMP96";#N/A,#N/A,FALSE,"MAT96";#N/A,#N/A,FALSE,"FANDA96";#N/A,#N/A,FALSE,"INTRAN96";#N/A,#N/A,FALSE,"NAA9697";#N/A,#N/A,FALSE,"ECWEBB";#N/A,#N/A,FALSE,"MFT96";#N/A,#N/A,FALSE,"CTrecon"}</definedName>
    <definedName name="wrn.TMCOMP._3_1_4" hidden="1">{#N/A,#N/A,FALSE,"TMCOMP96";#N/A,#N/A,FALSE,"MAT96";#N/A,#N/A,FALSE,"FANDA96";#N/A,#N/A,FALSE,"INTRAN96";#N/A,#N/A,FALSE,"NAA9697";#N/A,#N/A,FALSE,"ECWEBB";#N/A,#N/A,FALSE,"MFT96";#N/A,#N/A,FALSE,"CTrecon"}</definedName>
    <definedName name="wrn.TMCOMP._3_1_5" hidden="1">{#N/A,#N/A,FALSE,"TMCOMP96";#N/A,#N/A,FALSE,"MAT96";#N/A,#N/A,FALSE,"FANDA96";#N/A,#N/A,FALSE,"INTRAN96";#N/A,#N/A,FALSE,"NAA9697";#N/A,#N/A,FALSE,"ECWEBB";#N/A,#N/A,FALSE,"MFT96";#N/A,#N/A,FALSE,"CTrecon"}</definedName>
    <definedName name="wrn.TMCOMP._3_2" hidden="1">{#N/A,#N/A,FALSE,"TMCOMP96";#N/A,#N/A,FALSE,"MAT96";#N/A,#N/A,FALSE,"FANDA96";#N/A,#N/A,FALSE,"INTRAN96";#N/A,#N/A,FALSE,"NAA9697";#N/A,#N/A,FALSE,"ECWEBB";#N/A,#N/A,FALSE,"MFT96";#N/A,#N/A,FALSE,"CTrecon"}</definedName>
    <definedName name="wrn.TMCOMP._3_3" hidden="1">{#N/A,#N/A,FALSE,"TMCOMP96";#N/A,#N/A,FALSE,"MAT96";#N/A,#N/A,FALSE,"FANDA96";#N/A,#N/A,FALSE,"INTRAN96";#N/A,#N/A,FALSE,"NAA9697";#N/A,#N/A,FALSE,"ECWEBB";#N/A,#N/A,FALSE,"MFT96";#N/A,#N/A,FALSE,"CTrecon"}</definedName>
    <definedName name="wrn.TMCOMP._3_4" hidden="1">{#N/A,#N/A,FALSE,"TMCOMP96";#N/A,#N/A,FALSE,"MAT96";#N/A,#N/A,FALSE,"FANDA96";#N/A,#N/A,FALSE,"INTRAN96";#N/A,#N/A,FALSE,"NAA9697";#N/A,#N/A,FALSE,"ECWEBB";#N/A,#N/A,FALSE,"MFT96";#N/A,#N/A,FALSE,"CTrecon"}</definedName>
    <definedName name="wrn.TMCOMP._3_5" hidden="1">{#N/A,#N/A,FALSE,"TMCOMP96";#N/A,#N/A,FALSE,"MAT96";#N/A,#N/A,FALSE,"FANDA96";#N/A,#N/A,FALSE,"INTRAN96";#N/A,#N/A,FALSE,"NAA9697";#N/A,#N/A,FALSE,"ECWEBB";#N/A,#N/A,FALSE,"MFT96";#N/A,#N/A,FALSE,"CTrecon"}</definedName>
    <definedName name="wrn.TMCOMP._4" hidden="1">{#N/A,#N/A,FALSE,"TMCOMP96";#N/A,#N/A,FALSE,"MAT96";#N/A,#N/A,FALSE,"FANDA96";#N/A,#N/A,FALSE,"INTRAN96";#N/A,#N/A,FALSE,"NAA9697";#N/A,#N/A,FALSE,"ECWEBB";#N/A,#N/A,FALSE,"MFT96";#N/A,#N/A,FALSE,"CTrecon"}</definedName>
    <definedName name="wrn.TMCOMP._4_1" hidden="1">{#N/A,#N/A,FALSE,"TMCOMP96";#N/A,#N/A,FALSE,"MAT96";#N/A,#N/A,FALSE,"FANDA96";#N/A,#N/A,FALSE,"INTRAN96";#N/A,#N/A,FALSE,"NAA9697";#N/A,#N/A,FALSE,"ECWEBB";#N/A,#N/A,FALSE,"MFT96";#N/A,#N/A,FALSE,"CTrecon"}</definedName>
    <definedName name="wrn.TMCOMP._4_1_1" hidden="1">{#N/A,#N/A,FALSE,"TMCOMP96";#N/A,#N/A,FALSE,"MAT96";#N/A,#N/A,FALSE,"FANDA96";#N/A,#N/A,FALSE,"INTRAN96";#N/A,#N/A,FALSE,"NAA9697";#N/A,#N/A,FALSE,"ECWEBB";#N/A,#N/A,FALSE,"MFT96";#N/A,#N/A,FALSE,"CTrecon"}</definedName>
    <definedName name="wrn.TMCOMP._4_1_1_1" hidden="1">{#N/A,#N/A,FALSE,"TMCOMP96";#N/A,#N/A,FALSE,"MAT96";#N/A,#N/A,FALSE,"FANDA96";#N/A,#N/A,FALSE,"INTRAN96";#N/A,#N/A,FALSE,"NAA9697";#N/A,#N/A,FALSE,"ECWEBB";#N/A,#N/A,FALSE,"MFT96";#N/A,#N/A,FALSE,"CTrecon"}</definedName>
    <definedName name="wrn.TMCOMP._4_1_1_2" hidden="1">{#N/A,#N/A,FALSE,"TMCOMP96";#N/A,#N/A,FALSE,"MAT96";#N/A,#N/A,FALSE,"FANDA96";#N/A,#N/A,FALSE,"INTRAN96";#N/A,#N/A,FALSE,"NAA9697";#N/A,#N/A,FALSE,"ECWEBB";#N/A,#N/A,FALSE,"MFT96";#N/A,#N/A,FALSE,"CTrecon"}</definedName>
    <definedName name="wrn.TMCOMP._4_1_2" hidden="1">{#N/A,#N/A,FALSE,"TMCOMP96";#N/A,#N/A,FALSE,"MAT96";#N/A,#N/A,FALSE,"FANDA96";#N/A,#N/A,FALSE,"INTRAN96";#N/A,#N/A,FALSE,"NAA9697";#N/A,#N/A,FALSE,"ECWEBB";#N/A,#N/A,FALSE,"MFT96";#N/A,#N/A,FALSE,"CTrecon"}</definedName>
    <definedName name="wrn.TMCOMP._4_1_3" hidden="1">{#N/A,#N/A,FALSE,"TMCOMP96";#N/A,#N/A,FALSE,"MAT96";#N/A,#N/A,FALSE,"FANDA96";#N/A,#N/A,FALSE,"INTRAN96";#N/A,#N/A,FALSE,"NAA9697";#N/A,#N/A,FALSE,"ECWEBB";#N/A,#N/A,FALSE,"MFT96";#N/A,#N/A,FALSE,"CTrecon"}</definedName>
    <definedName name="wrn.TMCOMP._4_1_4" hidden="1">{#N/A,#N/A,FALSE,"TMCOMP96";#N/A,#N/A,FALSE,"MAT96";#N/A,#N/A,FALSE,"FANDA96";#N/A,#N/A,FALSE,"INTRAN96";#N/A,#N/A,FALSE,"NAA9697";#N/A,#N/A,FALSE,"ECWEBB";#N/A,#N/A,FALSE,"MFT96";#N/A,#N/A,FALSE,"CTrecon"}</definedName>
    <definedName name="wrn.TMCOMP._4_1_5" hidden="1">{#N/A,#N/A,FALSE,"TMCOMP96";#N/A,#N/A,FALSE,"MAT96";#N/A,#N/A,FALSE,"FANDA96";#N/A,#N/A,FALSE,"INTRAN96";#N/A,#N/A,FALSE,"NAA9697";#N/A,#N/A,FALSE,"ECWEBB";#N/A,#N/A,FALSE,"MFT96";#N/A,#N/A,FALSE,"CTrecon"}</definedName>
    <definedName name="wrn.TMCOMP._4_2" hidden="1">{#N/A,#N/A,FALSE,"TMCOMP96";#N/A,#N/A,FALSE,"MAT96";#N/A,#N/A,FALSE,"FANDA96";#N/A,#N/A,FALSE,"INTRAN96";#N/A,#N/A,FALSE,"NAA9697";#N/A,#N/A,FALSE,"ECWEBB";#N/A,#N/A,FALSE,"MFT96";#N/A,#N/A,FALSE,"CTrecon"}</definedName>
    <definedName name="wrn.TMCOMP._4_3" hidden="1">{#N/A,#N/A,FALSE,"TMCOMP96";#N/A,#N/A,FALSE,"MAT96";#N/A,#N/A,FALSE,"FANDA96";#N/A,#N/A,FALSE,"INTRAN96";#N/A,#N/A,FALSE,"NAA9697";#N/A,#N/A,FALSE,"ECWEBB";#N/A,#N/A,FALSE,"MFT96";#N/A,#N/A,FALSE,"CTrecon"}</definedName>
    <definedName name="wrn.TMCOMP._4_4" hidden="1">{#N/A,#N/A,FALSE,"TMCOMP96";#N/A,#N/A,FALSE,"MAT96";#N/A,#N/A,FALSE,"FANDA96";#N/A,#N/A,FALSE,"INTRAN96";#N/A,#N/A,FALSE,"NAA9697";#N/A,#N/A,FALSE,"ECWEBB";#N/A,#N/A,FALSE,"MFT96";#N/A,#N/A,FALSE,"CTrecon"}</definedName>
    <definedName name="wrn.TMCOMP._4_5" hidden="1">{#N/A,#N/A,FALSE,"TMCOMP96";#N/A,#N/A,FALSE,"MAT96";#N/A,#N/A,FALSE,"FANDA96";#N/A,#N/A,FALSE,"INTRAN96";#N/A,#N/A,FALSE,"NAA9697";#N/A,#N/A,FALSE,"ECWEBB";#N/A,#N/A,FALSE,"MFT96";#N/A,#N/A,FALSE,"CTrecon"}</definedName>
    <definedName name="wrn.TMCOMP._5" hidden="1">{#N/A,#N/A,FALSE,"TMCOMP96";#N/A,#N/A,FALSE,"MAT96";#N/A,#N/A,FALSE,"FANDA96";#N/A,#N/A,FALSE,"INTRAN96";#N/A,#N/A,FALSE,"NAA9697";#N/A,#N/A,FALSE,"ECWEBB";#N/A,#N/A,FALSE,"MFT96";#N/A,#N/A,FALSE,"CTrecon"}</definedName>
    <definedName name="wrn.TMCOMP._5_1" hidden="1">{#N/A,#N/A,FALSE,"TMCOMP96";#N/A,#N/A,FALSE,"MAT96";#N/A,#N/A,FALSE,"FANDA96";#N/A,#N/A,FALSE,"INTRAN96";#N/A,#N/A,FALSE,"NAA9697";#N/A,#N/A,FALSE,"ECWEBB";#N/A,#N/A,FALSE,"MFT96";#N/A,#N/A,FALSE,"CTrecon"}</definedName>
    <definedName name="wrn.TMCOMP._5_1_1" hidden="1">{#N/A,#N/A,FALSE,"TMCOMP96";#N/A,#N/A,FALSE,"MAT96";#N/A,#N/A,FALSE,"FANDA96";#N/A,#N/A,FALSE,"INTRAN96";#N/A,#N/A,FALSE,"NAA9697";#N/A,#N/A,FALSE,"ECWEBB";#N/A,#N/A,FALSE,"MFT96";#N/A,#N/A,FALSE,"CTrecon"}</definedName>
    <definedName name="wrn.TMCOMP._5_1_1_1" hidden="1">{#N/A,#N/A,FALSE,"TMCOMP96";#N/A,#N/A,FALSE,"MAT96";#N/A,#N/A,FALSE,"FANDA96";#N/A,#N/A,FALSE,"INTRAN96";#N/A,#N/A,FALSE,"NAA9697";#N/A,#N/A,FALSE,"ECWEBB";#N/A,#N/A,FALSE,"MFT96";#N/A,#N/A,FALSE,"CTrecon"}</definedName>
    <definedName name="wrn.TMCOMP._5_1_1_2" hidden="1">{#N/A,#N/A,FALSE,"TMCOMP96";#N/A,#N/A,FALSE,"MAT96";#N/A,#N/A,FALSE,"FANDA96";#N/A,#N/A,FALSE,"INTRAN96";#N/A,#N/A,FALSE,"NAA9697";#N/A,#N/A,FALSE,"ECWEBB";#N/A,#N/A,FALSE,"MFT96";#N/A,#N/A,FALSE,"CTrecon"}</definedName>
    <definedName name="wrn.TMCOMP._5_1_2" hidden="1">{#N/A,#N/A,FALSE,"TMCOMP96";#N/A,#N/A,FALSE,"MAT96";#N/A,#N/A,FALSE,"FANDA96";#N/A,#N/A,FALSE,"INTRAN96";#N/A,#N/A,FALSE,"NAA9697";#N/A,#N/A,FALSE,"ECWEBB";#N/A,#N/A,FALSE,"MFT96";#N/A,#N/A,FALSE,"CTrecon"}</definedName>
    <definedName name="wrn.TMCOMP._5_1_3" hidden="1">{#N/A,#N/A,FALSE,"TMCOMP96";#N/A,#N/A,FALSE,"MAT96";#N/A,#N/A,FALSE,"FANDA96";#N/A,#N/A,FALSE,"INTRAN96";#N/A,#N/A,FALSE,"NAA9697";#N/A,#N/A,FALSE,"ECWEBB";#N/A,#N/A,FALSE,"MFT96";#N/A,#N/A,FALSE,"CTrecon"}</definedName>
    <definedName name="wrn.TMCOMP._5_1_4" hidden="1">{#N/A,#N/A,FALSE,"TMCOMP96";#N/A,#N/A,FALSE,"MAT96";#N/A,#N/A,FALSE,"FANDA96";#N/A,#N/A,FALSE,"INTRAN96";#N/A,#N/A,FALSE,"NAA9697";#N/A,#N/A,FALSE,"ECWEBB";#N/A,#N/A,FALSE,"MFT96";#N/A,#N/A,FALSE,"CTrecon"}</definedName>
    <definedName name="wrn.TMCOMP._5_1_5" hidden="1">{#N/A,#N/A,FALSE,"TMCOMP96";#N/A,#N/A,FALSE,"MAT96";#N/A,#N/A,FALSE,"FANDA96";#N/A,#N/A,FALSE,"INTRAN96";#N/A,#N/A,FALSE,"NAA9697";#N/A,#N/A,FALSE,"ECWEBB";#N/A,#N/A,FALSE,"MFT96";#N/A,#N/A,FALSE,"CTrecon"}</definedName>
    <definedName name="wrn.TMCOMP._5_2" hidden="1">{#N/A,#N/A,FALSE,"TMCOMP96";#N/A,#N/A,FALSE,"MAT96";#N/A,#N/A,FALSE,"FANDA96";#N/A,#N/A,FALSE,"INTRAN96";#N/A,#N/A,FALSE,"NAA9697";#N/A,#N/A,FALSE,"ECWEBB";#N/A,#N/A,FALSE,"MFT96";#N/A,#N/A,FALSE,"CTrecon"}</definedName>
    <definedName name="wrn.TMCOMP._5_3" hidden="1">{#N/A,#N/A,FALSE,"TMCOMP96";#N/A,#N/A,FALSE,"MAT96";#N/A,#N/A,FALSE,"FANDA96";#N/A,#N/A,FALSE,"INTRAN96";#N/A,#N/A,FALSE,"NAA9697";#N/A,#N/A,FALSE,"ECWEBB";#N/A,#N/A,FALSE,"MFT96";#N/A,#N/A,FALSE,"CTrecon"}</definedName>
    <definedName name="wrn.TMCOMP._5_4" hidden="1">{#N/A,#N/A,FALSE,"TMCOMP96";#N/A,#N/A,FALSE,"MAT96";#N/A,#N/A,FALSE,"FANDA96";#N/A,#N/A,FALSE,"INTRAN96";#N/A,#N/A,FALSE,"NAA9697";#N/A,#N/A,FALSE,"ECWEBB";#N/A,#N/A,FALSE,"MFT96";#N/A,#N/A,FALSE,"CTrecon"}</definedName>
    <definedName name="wrn.TMCOMP._5_5" hidden="1">{#N/A,#N/A,FALSE,"TMCOMP96";#N/A,#N/A,FALSE,"MAT96";#N/A,#N/A,FALSE,"FANDA96";#N/A,#N/A,FALSE,"INTRAN96";#N/A,#N/A,FALSE,"NAA9697";#N/A,#N/A,FALSE,"ECWEBB";#N/A,#N/A,FALSE,"MFT96";#N/A,#N/A,FALSE,"CTrecon"}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4" i="2" l="1"/>
  <c r="AG5" i="2"/>
  <c r="AG6" i="2"/>
  <c r="AG7" i="2"/>
  <c r="AG8" i="2"/>
  <c r="AG9" i="2"/>
  <c r="AG10" i="2"/>
  <c r="AG11" i="2"/>
  <c r="AG12" i="2"/>
  <c r="AG13" i="2"/>
  <c r="AG14" i="2"/>
  <c r="AG15" i="2"/>
  <c r="AG16" i="2"/>
  <c r="AG17" i="2"/>
  <c r="AG18" i="2"/>
  <c r="AG19" i="2"/>
  <c r="AG20" i="2"/>
  <c r="AG21" i="2"/>
  <c r="AG22" i="2"/>
  <c r="AG23" i="2"/>
  <c r="AG24" i="2"/>
  <c r="AG25" i="2"/>
  <c r="AG26" i="2"/>
  <c r="AG27" i="2"/>
  <c r="AG28" i="2"/>
  <c r="AG29" i="2"/>
  <c r="AG30" i="2"/>
  <c r="AG31" i="2"/>
  <c r="AG32" i="2"/>
  <c r="AG33" i="2"/>
  <c r="AG34" i="2"/>
  <c r="AG35" i="2"/>
  <c r="AG36" i="2"/>
  <c r="AG37" i="2"/>
  <c r="AG38" i="2"/>
  <c r="AG39" i="2"/>
  <c r="AG40" i="2"/>
  <c r="AG41" i="2"/>
  <c r="AG42" i="2"/>
  <c r="AG43" i="2"/>
  <c r="AG44" i="2"/>
  <c r="AG45" i="2"/>
  <c r="AG46" i="2"/>
  <c r="AG47" i="2"/>
  <c r="AG48" i="2"/>
  <c r="AG49" i="2"/>
  <c r="AG50" i="2"/>
  <c r="AG51" i="2"/>
  <c r="AG52" i="2"/>
  <c r="AG53" i="2"/>
  <c r="AG54" i="2"/>
  <c r="AG55" i="2"/>
  <c r="AG56" i="2"/>
  <c r="AG57" i="2"/>
  <c r="AG58" i="2"/>
  <c r="AG59" i="2"/>
  <c r="AG60" i="2"/>
  <c r="AG61" i="2"/>
  <c r="AG62" i="2"/>
  <c r="AG63" i="2"/>
  <c r="AG64" i="2"/>
  <c r="AG65" i="2"/>
  <c r="AG66" i="2"/>
  <c r="AG67" i="2"/>
  <c r="AG68" i="2"/>
  <c r="AG69" i="2"/>
  <c r="AG70" i="2"/>
  <c r="AG71" i="2"/>
  <c r="AG72" i="2"/>
  <c r="AG73" i="2"/>
  <c r="AG74" i="2"/>
  <c r="AG75" i="2"/>
  <c r="AG76" i="2"/>
  <c r="AG77" i="2"/>
  <c r="AG78" i="2"/>
  <c r="AG79" i="2"/>
  <c r="AG80" i="2"/>
  <c r="AG81" i="2"/>
  <c r="AG82" i="2"/>
  <c r="AG83" i="2"/>
  <c r="AG84" i="2"/>
  <c r="AG85" i="2"/>
  <c r="AG86" i="2"/>
  <c r="AG87" i="2"/>
  <c r="AG88" i="2"/>
  <c r="AG89" i="2"/>
  <c r="AG90" i="2"/>
  <c r="AG91" i="2"/>
  <c r="AG92" i="2"/>
  <c r="AG93" i="2"/>
  <c r="AG94" i="2"/>
  <c r="AG95" i="2"/>
  <c r="AG96" i="2"/>
  <c r="AG97" i="2"/>
  <c r="AG98" i="2"/>
  <c r="AG99" i="2"/>
  <c r="AG100" i="2"/>
  <c r="AG101" i="2"/>
  <c r="AG102" i="2"/>
  <c r="AG103" i="2"/>
  <c r="AG104" i="2"/>
  <c r="AG105" i="2"/>
  <c r="AG106" i="2"/>
  <c r="AG107" i="2"/>
  <c r="AG108" i="2"/>
  <c r="AG109" i="2"/>
  <c r="AG110" i="2"/>
  <c r="AG111" i="2"/>
  <c r="AG112" i="2"/>
  <c r="AG113" i="2"/>
  <c r="AG114" i="2"/>
  <c r="AG115" i="2"/>
  <c r="AG116" i="2"/>
  <c r="AG117" i="2"/>
  <c r="AG118" i="2"/>
  <c r="AG119" i="2"/>
  <c r="AG120" i="2"/>
  <c r="AG121" i="2"/>
  <c r="AG122" i="2"/>
  <c r="AG123" i="2"/>
  <c r="AG124" i="2"/>
  <c r="AG125" i="2"/>
  <c r="AG126" i="2"/>
  <c r="AG127" i="2"/>
  <c r="AG128" i="2"/>
  <c r="AG129" i="2"/>
  <c r="AG130" i="2"/>
  <c r="AG131" i="2"/>
  <c r="AG132" i="2"/>
  <c r="AG133" i="2"/>
  <c r="AG134" i="2"/>
  <c r="AG135" i="2"/>
  <c r="AG136" i="2"/>
  <c r="AG137" i="2"/>
  <c r="AG138" i="2"/>
  <c r="AG139" i="2"/>
  <c r="AG140" i="2"/>
  <c r="AG141" i="2"/>
  <c r="AG142" i="2"/>
  <c r="AG143" i="2"/>
  <c r="AG144" i="2"/>
  <c r="AG145" i="2"/>
  <c r="AG146" i="2"/>
  <c r="AG147" i="2"/>
  <c r="AG148" i="2"/>
  <c r="AG149" i="2"/>
  <c r="AG150" i="2"/>
  <c r="AG151" i="2"/>
  <c r="AG152" i="2"/>
  <c r="AG153" i="2"/>
  <c r="AG154" i="2"/>
  <c r="AG155" i="2"/>
  <c r="AG156" i="2"/>
  <c r="AG157" i="2"/>
  <c r="AG158" i="2"/>
  <c r="AG159" i="2"/>
  <c r="AG160" i="2"/>
  <c r="AG161" i="2"/>
  <c r="AG162" i="2"/>
  <c r="AG163" i="2"/>
  <c r="AG164" i="2"/>
  <c r="AG165" i="2"/>
  <c r="AG166" i="2"/>
  <c r="AG167" i="2"/>
  <c r="AG168" i="2"/>
  <c r="AG169" i="2"/>
  <c r="AG170" i="2"/>
  <c r="AG171" i="2"/>
  <c r="AG172" i="2"/>
  <c r="AG173" i="2"/>
  <c r="AG174" i="2"/>
  <c r="AG175" i="2"/>
  <c r="AG176" i="2"/>
  <c r="AG177" i="2"/>
  <c r="AG178" i="2"/>
  <c r="AG179" i="2"/>
  <c r="AG180" i="2"/>
  <c r="AG181" i="2"/>
  <c r="AG182" i="2"/>
  <c r="AG183" i="2"/>
  <c r="AG184" i="2"/>
  <c r="AG185" i="2"/>
  <c r="AG186" i="2"/>
  <c r="AG187" i="2"/>
  <c r="AG188" i="2"/>
  <c r="AG189" i="2"/>
  <c r="AG190" i="2"/>
  <c r="AG191" i="2"/>
  <c r="AG192" i="2"/>
  <c r="AG193" i="2"/>
  <c r="AG194" i="2"/>
  <c r="AG195" i="2"/>
  <c r="AG196" i="2"/>
  <c r="AG197" i="2"/>
  <c r="AG198" i="2"/>
  <c r="AG199" i="2"/>
  <c r="AG200" i="2"/>
  <c r="AG201" i="2"/>
  <c r="AG202" i="2"/>
  <c r="AG203" i="2"/>
  <c r="AG204" i="2"/>
  <c r="AG205" i="2"/>
  <c r="AG206" i="2"/>
  <c r="AG207" i="2"/>
  <c r="AG208" i="2"/>
  <c r="AG209" i="2"/>
  <c r="AG210" i="2"/>
  <c r="AG211" i="2"/>
  <c r="AG212" i="2"/>
  <c r="AG213" i="2"/>
  <c r="AG214" i="2"/>
  <c r="AG215" i="2"/>
  <c r="AG216" i="2"/>
  <c r="AG217" i="2"/>
  <c r="AG218" i="2"/>
  <c r="AG219" i="2"/>
  <c r="AG220" i="2"/>
  <c r="AG221" i="2"/>
  <c r="AG222" i="2"/>
  <c r="AG223" i="2"/>
  <c r="AG224" i="2"/>
  <c r="AG225" i="2"/>
  <c r="AG226" i="2"/>
  <c r="AG227" i="2"/>
  <c r="AG228" i="2"/>
  <c r="AG229" i="2"/>
  <c r="AG230" i="2"/>
  <c r="AG231" i="2"/>
  <c r="AG232" i="2"/>
  <c r="AG233" i="2"/>
  <c r="AG234" i="2"/>
  <c r="AG235" i="2"/>
  <c r="AG236" i="2"/>
  <c r="AG237" i="2"/>
  <c r="AG238" i="2"/>
  <c r="AG239" i="2"/>
  <c r="AG240" i="2"/>
  <c r="AG241" i="2"/>
  <c r="AG242" i="2"/>
  <c r="AG243" i="2"/>
  <c r="AG244" i="2"/>
  <c r="AG245" i="2"/>
  <c r="AG246" i="2"/>
  <c r="AG247" i="2"/>
  <c r="AG248" i="2"/>
  <c r="AG249" i="2"/>
  <c r="AG250" i="2"/>
  <c r="AG251" i="2"/>
  <c r="AG252" i="2"/>
  <c r="AG253" i="2"/>
  <c r="AG254" i="2"/>
  <c r="AG255" i="2"/>
  <c r="AG256" i="2"/>
  <c r="AG257" i="2"/>
  <c r="AG258" i="2"/>
  <c r="AG259" i="2"/>
  <c r="AG260" i="2"/>
  <c r="AG261" i="2"/>
  <c r="AG262" i="2"/>
  <c r="AG263" i="2"/>
  <c r="AG264" i="2"/>
  <c r="AG265" i="2"/>
  <c r="AG266" i="2"/>
  <c r="AG267" i="2"/>
  <c r="AG268" i="2"/>
  <c r="AG269" i="2"/>
  <c r="AG270" i="2"/>
  <c r="AG271" i="2"/>
  <c r="AG272" i="2"/>
  <c r="AG273" i="2"/>
  <c r="AG274" i="2"/>
  <c r="AG275" i="2"/>
  <c r="AG276" i="2"/>
  <c r="AG277" i="2"/>
  <c r="AG278" i="2"/>
  <c r="AG279" i="2"/>
  <c r="AG280" i="2"/>
  <c r="AG281" i="2"/>
  <c r="AG282" i="2"/>
  <c r="AG283" i="2"/>
  <c r="AG284" i="2"/>
  <c r="AG285" i="2"/>
  <c r="AG286" i="2"/>
  <c r="AG287" i="2"/>
  <c r="AG288" i="2"/>
  <c r="AG289" i="2"/>
  <c r="AG290" i="2"/>
  <c r="AG291" i="2"/>
  <c r="AG292" i="2"/>
  <c r="AG293" i="2"/>
  <c r="AG294" i="2"/>
  <c r="AG295" i="2"/>
  <c r="AG296" i="2"/>
  <c r="AG297" i="2"/>
  <c r="AG298" i="2"/>
  <c r="AH4" i="2"/>
  <c r="AH5" i="2"/>
  <c r="AH6" i="2"/>
  <c r="AH7" i="2"/>
  <c r="AH8" i="2"/>
  <c r="AH9" i="2"/>
  <c r="AH10" i="2"/>
  <c r="AH11" i="2"/>
  <c r="AH12" i="2"/>
  <c r="AH13" i="2"/>
  <c r="AH14" i="2"/>
  <c r="AH15" i="2"/>
  <c r="AH16" i="2"/>
  <c r="AH17" i="2"/>
  <c r="AH18" i="2"/>
  <c r="AH19" i="2"/>
  <c r="AH20" i="2"/>
  <c r="AH21" i="2"/>
  <c r="AH22" i="2"/>
  <c r="AH23" i="2"/>
  <c r="AH24" i="2"/>
  <c r="AH25" i="2"/>
  <c r="AH26" i="2"/>
  <c r="AH27" i="2"/>
  <c r="AH28" i="2"/>
  <c r="AH29" i="2"/>
  <c r="AH30" i="2"/>
  <c r="AH31" i="2"/>
  <c r="AH32" i="2"/>
  <c r="AH33" i="2"/>
  <c r="AH34" i="2"/>
  <c r="AH35" i="2"/>
  <c r="AH36" i="2"/>
  <c r="AH37" i="2"/>
  <c r="AH38" i="2"/>
  <c r="AH39" i="2"/>
  <c r="AH40" i="2"/>
  <c r="AH41" i="2"/>
  <c r="AH42" i="2"/>
  <c r="AH43" i="2"/>
  <c r="AH44" i="2"/>
  <c r="AH45" i="2"/>
  <c r="AH46" i="2"/>
  <c r="AH47" i="2"/>
  <c r="AH48" i="2"/>
  <c r="AH49" i="2"/>
  <c r="AH50" i="2"/>
  <c r="AH51" i="2"/>
  <c r="AH52" i="2"/>
  <c r="AH53" i="2"/>
  <c r="AH54" i="2"/>
  <c r="AH55" i="2"/>
  <c r="AH56" i="2"/>
  <c r="AH57" i="2"/>
  <c r="AH58" i="2"/>
  <c r="AH59" i="2"/>
  <c r="AH60" i="2"/>
  <c r="AH61" i="2"/>
  <c r="AH62" i="2"/>
  <c r="AH63" i="2"/>
  <c r="AH64" i="2"/>
  <c r="AH65" i="2"/>
  <c r="AH66" i="2"/>
  <c r="AH67" i="2"/>
  <c r="AH68" i="2"/>
  <c r="AH69" i="2"/>
  <c r="AH70" i="2"/>
  <c r="AH71" i="2"/>
  <c r="AH72" i="2"/>
  <c r="AH73" i="2"/>
  <c r="AH74" i="2"/>
  <c r="AH75" i="2"/>
  <c r="AH76" i="2"/>
  <c r="AH77" i="2"/>
  <c r="AH78" i="2"/>
  <c r="AH79" i="2"/>
  <c r="AH80" i="2"/>
  <c r="AH81" i="2"/>
  <c r="AH82" i="2"/>
  <c r="AH83" i="2"/>
  <c r="AH84" i="2"/>
  <c r="AH85" i="2"/>
  <c r="AH86" i="2"/>
  <c r="AH87" i="2"/>
  <c r="AH88" i="2"/>
  <c r="AH89" i="2"/>
  <c r="AH90" i="2"/>
  <c r="AH91" i="2"/>
  <c r="AH92" i="2"/>
  <c r="AH93" i="2"/>
  <c r="AH94" i="2"/>
  <c r="AH95" i="2"/>
  <c r="AH96" i="2"/>
  <c r="AH97" i="2"/>
  <c r="AH98" i="2"/>
  <c r="AH99" i="2"/>
  <c r="AH100" i="2"/>
  <c r="AH101" i="2"/>
  <c r="AH102" i="2"/>
  <c r="AH103" i="2"/>
  <c r="AH104" i="2"/>
  <c r="AH105" i="2"/>
  <c r="AH106" i="2"/>
  <c r="AH107" i="2"/>
  <c r="AH108" i="2"/>
  <c r="AH109" i="2"/>
  <c r="AH110" i="2"/>
  <c r="AH111" i="2"/>
  <c r="AH112" i="2"/>
  <c r="AH113" i="2"/>
  <c r="AH114" i="2"/>
  <c r="AH115" i="2"/>
  <c r="AH116" i="2"/>
  <c r="AH117" i="2"/>
  <c r="AH118" i="2"/>
  <c r="AH119" i="2"/>
  <c r="AH120" i="2"/>
  <c r="AH121" i="2"/>
  <c r="AH122" i="2"/>
  <c r="AH123" i="2"/>
  <c r="AH124" i="2"/>
  <c r="AH125" i="2"/>
  <c r="AH126" i="2"/>
  <c r="AH127" i="2"/>
  <c r="AH128" i="2"/>
  <c r="AH129" i="2"/>
  <c r="AH130" i="2"/>
  <c r="AH131" i="2"/>
  <c r="AH132" i="2"/>
  <c r="AH133" i="2"/>
  <c r="AH134" i="2"/>
  <c r="AH135" i="2"/>
  <c r="AH136" i="2"/>
  <c r="AH137" i="2"/>
  <c r="AH138" i="2"/>
  <c r="AH139" i="2"/>
  <c r="AH140" i="2"/>
  <c r="AH141" i="2"/>
  <c r="AH142" i="2"/>
  <c r="AH143" i="2"/>
  <c r="AH144" i="2"/>
  <c r="AH145" i="2"/>
  <c r="AH146" i="2"/>
  <c r="AH147" i="2"/>
  <c r="AH148" i="2"/>
  <c r="AH149" i="2"/>
  <c r="AH150" i="2"/>
  <c r="AH151" i="2"/>
  <c r="AH152" i="2"/>
  <c r="AH153" i="2"/>
  <c r="AH154" i="2"/>
  <c r="AH155" i="2"/>
  <c r="AH156" i="2"/>
  <c r="AH157" i="2"/>
  <c r="AH158" i="2"/>
  <c r="AH159" i="2"/>
  <c r="AH160" i="2"/>
  <c r="AH161" i="2"/>
  <c r="AH162" i="2"/>
  <c r="AH163" i="2"/>
  <c r="AH164" i="2"/>
  <c r="AH165" i="2"/>
  <c r="AH166" i="2"/>
  <c r="AH167" i="2"/>
  <c r="AH168" i="2"/>
  <c r="AH169" i="2"/>
  <c r="AH170" i="2"/>
  <c r="AH171" i="2"/>
  <c r="AH172" i="2"/>
  <c r="AH173" i="2"/>
  <c r="AH174" i="2"/>
  <c r="AH175" i="2"/>
  <c r="AH176" i="2"/>
  <c r="AH177" i="2"/>
  <c r="AH178" i="2"/>
  <c r="AH179" i="2"/>
  <c r="AH180" i="2"/>
  <c r="AH181" i="2"/>
  <c r="AH182" i="2"/>
  <c r="AH183" i="2"/>
  <c r="AH184" i="2"/>
  <c r="AH185" i="2"/>
  <c r="AH186" i="2"/>
  <c r="AH187" i="2"/>
  <c r="AH188" i="2"/>
  <c r="AH189" i="2"/>
  <c r="AH190" i="2"/>
  <c r="AH191" i="2"/>
  <c r="AH192" i="2"/>
  <c r="AH193" i="2"/>
  <c r="AH194" i="2"/>
  <c r="AH195" i="2"/>
  <c r="AH196" i="2"/>
  <c r="AH197" i="2"/>
  <c r="AH198" i="2"/>
  <c r="AH199" i="2"/>
  <c r="AH200" i="2"/>
  <c r="AH201" i="2"/>
  <c r="AH202" i="2"/>
  <c r="AH203" i="2"/>
  <c r="AH204" i="2"/>
  <c r="AH205" i="2"/>
  <c r="AH206" i="2"/>
  <c r="AH207" i="2"/>
  <c r="AH208" i="2"/>
  <c r="AH209" i="2"/>
  <c r="AH210" i="2"/>
  <c r="AH211" i="2"/>
  <c r="AH212" i="2"/>
  <c r="AH213" i="2"/>
  <c r="AH214" i="2"/>
  <c r="AH215" i="2"/>
  <c r="AH216" i="2"/>
  <c r="AH217" i="2"/>
  <c r="AH218" i="2"/>
  <c r="AH219" i="2"/>
  <c r="AH220" i="2"/>
  <c r="AH221" i="2"/>
  <c r="AH222" i="2"/>
  <c r="AH223" i="2"/>
  <c r="AH224" i="2"/>
  <c r="AH225" i="2"/>
  <c r="AH226" i="2"/>
  <c r="AH227" i="2"/>
  <c r="AH228" i="2"/>
  <c r="AH229" i="2"/>
  <c r="AH230" i="2"/>
  <c r="AH231" i="2"/>
  <c r="AH232" i="2"/>
  <c r="AH233" i="2"/>
  <c r="AH234" i="2"/>
  <c r="AH235" i="2"/>
  <c r="AH236" i="2"/>
  <c r="AH237" i="2"/>
  <c r="AH238" i="2"/>
  <c r="AH239" i="2"/>
  <c r="AH240" i="2"/>
  <c r="AH241" i="2"/>
  <c r="AH242" i="2"/>
  <c r="AH243" i="2"/>
  <c r="AH244" i="2"/>
  <c r="AH245" i="2"/>
  <c r="AH246" i="2"/>
  <c r="AH247" i="2"/>
  <c r="AH248" i="2"/>
  <c r="AH249" i="2"/>
  <c r="AH250" i="2"/>
  <c r="AH251" i="2"/>
  <c r="AH252" i="2"/>
  <c r="AH253" i="2"/>
  <c r="AH254" i="2"/>
  <c r="AH255" i="2"/>
  <c r="AH256" i="2"/>
  <c r="AH257" i="2"/>
  <c r="AH258" i="2"/>
  <c r="AH259" i="2"/>
  <c r="AH260" i="2"/>
  <c r="AH261" i="2"/>
  <c r="AH262" i="2"/>
  <c r="AH263" i="2"/>
  <c r="AH264" i="2"/>
  <c r="AH265" i="2"/>
  <c r="AH266" i="2"/>
  <c r="AH267" i="2"/>
  <c r="AH268" i="2"/>
  <c r="AH269" i="2"/>
  <c r="AH270" i="2"/>
  <c r="AH271" i="2"/>
  <c r="AH272" i="2"/>
  <c r="AH273" i="2"/>
  <c r="AH274" i="2"/>
  <c r="AH275" i="2"/>
  <c r="AH276" i="2"/>
  <c r="AH277" i="2"/>
  <c r="AH278" i="2"/>
  <c r="AH279" i="2"/>
  <c r="AH280" i="2"/>
  <c r="AH281" i="2"/>
  <c r="AH282" i="2"/>
  <c r="AH283" i="2"/>
  <c r="AH284" i="2"/>
  <c r="AH285" i="2"/>
  <c r="AH286" i="2"/>
  <c r="AH287" i="2"/>
  <c r="AH288" i="2"/>
  <c r="AH289" i="2"/>
  <c r="AH290" i="2"/>
  <c r="AH291" i="2"/>
  <c r="AH292" i="2"/>
  <c r="AH293" i="2"/>
  <c r="AH294" i="2"/>
  <c r="AH295" i="2"/>
  <c r="AH296" i="2"/>
  <c r="AH297" i="2"/>
  <c r="AH298" i="2"/>
  <c r="AI4" i="2"/>
  <c r="AI5" i="2"/>
  <c r="AI6" i="2"/>
  <c r="AI7" i="2"/>
  <c r="AI8" i="2"/>
  <c r="AI9" i="2"/>
  <c r="AI10" i="2"/>
  <c r="AI11" i="2"/>
  <c r="AI12" i="2"/>
  <c r="AI13" i="2"/>
  <c r="AI14" i="2"/>
  <c r="AI15" i="2"/>
  <c r="AI16" i="2"/>
  <c r="AI17" i="2"/>
  <c r="AI18" i="2"/>
  <c r="AI19" i="2"/>
  <c r="AI20" i="2"/>
  <c r="AI21" i="2"/>
  <c r="AI22" i="2"/>
  <c r="AI23" i="2"/>
  <c r="AI24" i="2"/>
  <c r="AI25" i="2"/>
  <c r="AI26" i="2"/>
  <c r="AI27" i="2"/>
  <c r="AI28" i="2"/>
  <c r="AI29" i="2"/>
  <c r="AI30" i="2"/>
  <c r="AI31" i="2"/>
  <c r="AI32" i="2"/>
  <c r="AI33" i="2"/>
  <c r="AI34" i="2"/>
  <c r="AI35" i="2"/>
  <c r="AI36" i="2"/>
  <c r="AI37" i="2"/>
  <c r="AI38" i="2"/>
  <c r="AI39" i="2"/>
  <c r="AI40" i="2"/>
  <c r="AI41" i="2"/>
  <c r="AI42" i="2"/>
  <c r="AI43" i="2"/>
  <c r="AI44" i="2"/>
  <c r="AI45" i="2"/>
  <c r="AI46" i="2"/>
  <c r="AI47" i="2"/>
  <c r="AI48" i="2"/>
  <c r="AI49" i="2"/>
  <c r="AI50" i="2"/>
  <c r="AI51" i="2"/>
  <c r="AI52" i="2"/>
  <c r="AI53" i="2"/>
  <c r="AI54" i="2"/>
  <c r="AI55" i="2"/>
  <c r="AI56" i="2"/>
  <c r="AI57" i="2"/>
  <c r="AI58" i="2"/>
  <c r="AI59" i="2"/>
  <c r="AI60" i="2"/>
  <c r="AI61" i="2"/>
  <c r="AI62" i="2"/>
  <c r="AI63" i="2"/>
  <c r="AI64" i="2"/>
  <c r="AI65" i="2"/>
  <c r="AI66" i="2"/>
  <c r="AI67" i="2"/>
  <c r="AI68" i="2"/>
  <c r="AI69" i="2"/>
  <c r="AI70" i="2"/>
  <c r="AI71" i="2"/>
  <c r="AI72" i="2"/>
  <c r="AI73" i="2"/>
  <c r="AI74" i="2"/>
  <c r="AI75" i="2"/>
  <c r="AI76" i="2"/>
  <c r="AI77" i="2"/>
  <c r="AI78" i="2"/>
  <c r="AI79" i="2"/>
  <c r="AI80" i="2"/>
  <c r="AI81" i="2"/>
  <c r="AI82" i="2"/>
  <c r="AI83" i="2"/>
  <c r="AI84" i="2"/>
  <c r="AI85" i="2"/>
  <c r="AI86" i="2"/>
  <c r="AI87" i="2"/>
  <c r="AI88" i="2"/>
  <c r="AI89" i="2"/>
  <c r="AI90" i="2"/>
  <c r="AI91" i="2"/>
  <c r="AI92" i="2"/>
  <c r="AI93" i="2"/>
  <c r="AI94" i="2"/>
  <c r="AI95" i="2"/>
  <c r="AI96" i="2"/>
  <c r="AI97" i="2"/>
  <c r="AI98" i="2"/>
  <c r="AI99" i="2"/>
  <c r="AI100" i="2"/>
  <c r="AI101" i="2"/>
  <c r="AI102" i="2"/>
  <c r="AI103" i="2"/>
  <c r="AI104" i="2"/>
  <c r="AI105" i="2"/>
  <c r="AI106" i="2"/>
  <c r="AI107" i="2"/>
  <c r="AI108" i="2"/>
  <c r="AI109" i="2"/>
  <c r="AI110" i="2"/>
  <c r="AI111" i="2"/>
  <c r="AI112" i="2"/>
  <c r="AI113" i="2"/>
  <c r="AI114" i="2"/>
  <c r="AI115" i="2"/>
  <c r="AI116" i="2"/>
  <c r="AI117" i="2"/>
  <c r="AI118" i="2"/>
  <c r="AI119" i="2"/>
  <c r="AI120" i="2"/>
  <c r="AI121" i="2"/>
  <c r="AI122" i="2"/>
  <c r="AI123" i="2"/>
  <c r="AI124" i="2"/>
  <c r="AI125" i="2"/>
  <c r="AI126" i="2"/>
  <c r="AI127" i="2"/>
  <c r="AI128" i="2"/>
  <c r="AI129" i="2"/>
  <c r="AI130" i="2"/>
  <c r="AI131" i="2"/>
  <c r="AI132" i="2"/>
  <c r="AI133" i="2"/>
  <c r="AI134" i="2"/>
  <c r="AI135" i="2"/>
  <c r="AI136" i="2"/>
  <c r="AI137" i="2"/>
  <c r="AI138" i="2"/>
  <c r="AI139" i="2"/>
  <c r="AI140" i="2"/>
  <c r="AI141" i="2"/>
  <c r="AI142" i="2"/>
  <c r="AI143" i="2"/>
  <c r="AI144" i="2"/>
  <c r="AI145" i="2"/>
  <c r="AI146" i="2"/>
  <c r="AI147" i="2"/>
  <c r="AI148" i="2"/>
  <c r="AI149" i="2"/>
  <c r="AI150" i="2"/>
  <c r="AI151" i="2"/>
  <c r="AI152" i="2"/>
  <c r="AI153" i="2"/>
  <c r="AI154" i="2"/>
  <c r="AI155" i="2"/>
  <c r="AI156" i="2"/>
  <c r="AI157" i="2"/>
  <c r="AI158" i="2"/>
  <c r="AI159" i="2"/>
  <c r="AI160" i="2"/>
  <c r="AI161" i="2"/>
  <c r="AI162" i="2"/>
  <c r="AI163" i="2"/>
  <c r="AI164" i="2"/>
  <c r="AI165" i="2"/>
  <c r="AI166" i="2"/>
  <c r="AI167" i="2"/>
  <c r="AI168" i="2"/>
  <c r="AI169" i="2"/>
  <c r="AI170" i="2"/>
  <c r="AI171" i="2"/>
  <c r="AI172" i="2"/>
  <c r="AI173" i="2"/>
  <c r="AI174" i="2"/>
  <c r="AI175" i="2"/>
  <c r="AI176" i="2"/>
  <c r="AI177" i="2"/>
  <c r="AI178" i="2"/>
  <c r="AI179" i="2"/>
  <c r="AI180" i="2"/>
  <c r="AI181" i="2"/>
  <c r="AI182" i="2"/>
  <c r="AI183" i="2"/>
  <c r="AI184" i="2"/>
  <c r="AI185" i="2"/>
  <c r="AI186" i="2"/>
  <c r="AI187" i="2"/>
  <c r="AI188" i="2"/>
  <c r="AI189" i="2"/>
  <c r="AI190" i="2"/>
  <c r="AI191" i="2"/>
  <c r="AI192" i="2"/>
  <c r="AI193" i="2"/>
  <c r="AI194" i="2"/>
  <c r="AI195" i="2"/>
  <c r="AI196" i="2"/>
  <c r="AI197" i="2"/>
  <c r="AI198" i="2"/>
  <c r="AI199" i="2"/>
  <c r="AI200" i="2"/>
  <c r="AI201" i="2"/>
  <c r="AI202" i="2"/>
  <c r="AI203" i="2"/>
  <c r="AI204" i="2"/>
  <c r="AI205" i="2"/>
  <c r="AI206" i="2"/>
  <c r="AI207" i="2"/>
  <c r="AI208" i="2"/>
  <c r="AI209" i="2"/>
  <c r="AI210" i="2"/>
  <c r="AI211" i="2"/>
  <c r="AI212" i="2"/>
  <c r="AI213" i="2"/>
  <c r="AI214" i="2"/>
  <c r="AI215" i="2"/>
  <c r="AI216" i="2"/>
  <c r="AI217" i="2"/>
  <c r="AI218" i="2"/>
  <c r="AI219" i="2"/>
  <c r="AI220" i="2"/>
  <c r="AI221" i="2"/>
  <c r="AI222" i="2"/>
  <c r="AI223" i="2"/>
  <c r="AI224" i="2"/>
  <c r="AI225" i="2"/>
  <c r="AI226" i="2"/>
  <c r="AI227" i="2"/>
  <c r="AI228" i="2"/>
  <c r="AI229" i="2"/>
  <c r="AI230" i="2"/>
  <c r="AI231" i="2"/>
  <c r="AI232" i="2"/>
  <c r="AI233" i="2"/>
  <c r="AI234" i="2"/>
  <c r="AI235" i="2"/>
  <c r="AI236" i="2"/>
  <c r="AI237" i="2"/>
  <c r="AI238" i="2"/>
  <c r="AI239" i="2"/>
  <c r="AI240" i="2"/>
  <c r="AI241" i="2"/>
  <c r="AI242" i="2"/>
  <c r="AI243" i="2"/>
  <c r="AI244" i="2"/>
  <c r="AI245" i="2"/>
  <c r="AI246" i="2"/>
  <c r="AI247" i="2"/>
  <c r="AI248" i="2"/>
  <c r="AI249" i="2"/>
  <c r="AI250" i="2"/>
  <c r="AI251" i="2"/>
  <c r="AI252" i="2"/>
  <c r="AI253" i="2"/>
  <c r="AI254" i="2"/>
  <c r="AI255" i="2"/>
  <c r="AI256" i="2"/>
  <c r="AI257" i="2"/>
  <c r="AI258" i="2"/>
  <c r="AI259" i="2"/>
  <c r="AI260" i="2"/>
  <c r="AI261" i="2"/>
  <c r="AI262" i="2"/>
  <c r="AI263" i="2"/>
  <c r="AI264" i="2"/>
  <c r="AI265" i="2"/>
  <c r="AI266" i="2"/>
  <c r="AI267" i="2"/>
  <c r="AI268" i="2"/>
  <c r="AI269" i="2"/>
  <c r="AI270" i="2"/>
  <c r="AI271" i="2"/>
  <c r="AI272" i="2"/>
  <c r="AI273" i="2"/>
  <c r="AI274" i="2"/>
  <c r="AI275" i="2"/>
  <c r="AI276" i="2"/>
  <c r="AI277" i="2"/>
  <c r="AI278" i="2"/>
  <c r="AI279" i="2"/>
  <c r="AI280" i="2"/>
  <c r="AI281" i="2"/>
  <c r="AI282" i="2"/>
  <c r="AI283" i="2"/>
  <c r="AI284" i="2"/>
  <c r="AI285" i="2"/>
  <c r="AI286" i="2"/>
  <c r="AI287" i="2"/>
  <c r="AI288" i="2"/>
  <c r="AI289" i="2"/>
  <c r="AI290" i="2"/>
  <c r="AI291" i="2"/>
  <c r="AI292" i="2"/>
  <c r="AI293" i="2"/>
  <c r="AI294" i="2"/>
  <c r="AI295" i="2"/>
  <c r="AI296" i="2"/>
  <c r="AI297" i="2"/>
  <c r="AI298" i="2"/>
  <c r="AE4" i="2"/>
  <c r="AE5" i="2"/>
  <c r="AE6" i="2"/>
  <c r="AE7" i="2"/>
  <c r="AE8" i="2"/>
  <c r="AE9" i="2"/>
  <c r="AE10" i="2"/>
  <c r="AE11" i="2"/>
  <c r="AE12" i="2"/>
  <c r="AE13" i="2"/>
  <c r="AE14" i="2"/>
  <c r="AE15" i="2"/>
  <c r="AE16" i="2"/>
  <c r="AE17" i="2"/>
  <c r="AE18" i="2"/>
  <c r="AE19" i="2"/>
  <c r="AE20" i="2"/>
  <c r="AE21" i="2"/>
  <c r="AE22" i="2"/>
  <c r="AE23" i="2"/>
  <c r="AE24" i="2"/>
  <c r="AE25" i="2"/>
  <c r="AE26" i="2"/>
  <c r="AE27" i="2"/>
  <c r="AE28" i="2"/>
  <c r="AE29" i="2"/>
  <c r="AE30" i="2"/>
  <c r="AE31" i="2"/>
  <c r="AE32" i="2"/>
  <c r="AE33" i="2"/>
  <c r="AE34" i="2"/>
  <c r="AE35" i="2"/>
  <c r="AE36" i="2"/>
  <c r="AE37" i="2"/>
  <c r="AE38" i="2"/>
  <c r="AE39" i="2"/>
  <c r="AE40" i="2"/>
  <c r="AE41" i="2"/>
  <c r="AE42" i="2"/>
  <c r="AE43" i="2"/>
  <c r="AE44" i="2"/>
  <c r="AE45" i="2"/>
  <c r="AE46" i="2"/>
  <c r="AE47" i="2"/>
  <c r="AE48" i="2"/>
  <c r="AE49" i="2"/>
  <c r="AE50" i="2"/>
  <c r="AE51" i="2"/>
  <c r="AE52" i="2"/>
  <c r="AE53" i="2"/>
  <c r="AE54" i="2"/>
  <c r="AE55" i="2"/>
  <c r="AE56" i="2"/>
  <c r="AE57" i="2"/>
  <c r="AE58" i="2"/>
  <c r="AE59" i="2"/>
  <c r="AE60" i="2"/>
  <c r="AE61" i="2"/>
  <c r="AE62" i="2"/>
  <c r="AE63" i="2"/>
  <c r="AE64" i="2"/>
  <c r="AE65" i="2"/>
  <c r="AE66" i="2"/>
  <c r="AE67" i="2"/>
  <c r="AE68" i="2"/>
  <c r="AE69" i="2"/>
  <c r="AE70" i="2"/>
  <c r="AE71" i="2"/>
  <c r="AE72" i="2"/>
  <c r="AE73" i="2"/>
  <c r="AE74" i="2"/>
  <c r="AE75" i="2"/>
  <c r="AE76" i="2"/>
  <c r="AE77" i="2"/>
  <c r="AE78" i="2"/>
  <c r="AE79" i="2"/>
  <c r="AE80" i="2"/>
  <c r="AE81" i="2"/>
  <c r="AE82" i="2"/>
  <c r="AE83" i="2"/>
  <c r="AE84" i="2"/>
  <c r="AE85" i="2"/>
  <c r="AE86" i="2"/>
  <c r="AE87" i="2"/>
  <c r="AE88" i="2"/>
  <c r="AE89" i="2"/>
  <c r="AE90" i="2"/>
  <c r="AE91" i="2"/>
  <c r="AE92" i="2"/>
  <c r="AE93" i="2"/>
  <c r="AE94" i="2"/>
  <c r="AE95" i="2"/>
  <c r="AE96" i="2"/>
  <c r="AE97" i="2"/>
  <c r="AE98" i="2"/>
  <c r="AE99" i="2"/>
  <c r="AE100" i="2"/>
  <c r="AE101" i="2"/>
  <c r="AE102" i="2"/>
  <c r="AE103" i="2"/>
  <c r="AE104" i="2"/>
  <c r="AE105" i="2"/>
  <c r="AE106" i="2"/>
  <c r="AE107" i="2"/>
  <c r="AE108" i="2"/>
  <c r="AE109" i="2"/>
  <c r="AE110" i="2"/>
  <c r="AE111" i="2"/>
  <c r="AE112" i="2"/>
  <c r="AE113" i="2"/>
  <c r="AE114" i="2"/>
  <c r="AE115" i="2"/>
  <c r="AE116" i="2"/>
  <c r="AE117" i="2"/>
  <c r="AE118" i="2"/>
  <c r="AE119" i="2"/>
  <c r="AE120" i="2"/>
  <c r="AE121" i="2"/>
  <c r="AE122" i="2"/>
  <c r="AE123" i="2"/>
  <c r="AE124" i="2"/>
  <c r="AE125" i="2"/>
  <c r="AE126" i="2"/>
  <c r="AE127" i="2"/>
  <c r="AE128" i="2"/>
  <c r="AE129" i="2"/>
  <c r="AE130" i="2"/>
  <c r="AE131" i="2"/>
  <c r="AE132" i="2"/>
  <c r="AE133" i="2"/>
  <c r="AE134" i="2"/>
  <c r="AE135" i="2"/>
  <c r="AE136" i="2"/>
  <c r="AE137" i="2"/>
  <c r="AE138" i="2"/>
  <c r="AE139" i="2"/>
  <c r="AE140" i="2"/>
  <c r="AE141" i="2"/>
  <c r="AE142" i="2"/>
  <c r="AE143" i="2"/>
  <c r="AE144" i="2"/>
  <c r="AE145" i="2"/>
  <c r="AE146" i="2"/>
  <c r="AE147" i="2"/>
  <c r="AE148" i="2"/>
  <c r="AE149" i="2"/>
  <c r="AE150" i="2"/>
  <c r="AE151" i="2"/>
  <c r="AE152" i="2"/>
  <c r="AE153" i="2"/>
  <c r="AE154" i="2"/>
  <c r="AE155" i="2"/>
  <c r="AE156" i="2"/>
  <c r="AE157" i="2"/>
  <c r="AE158" i="2"/>
  <c r="AE159" i="2"/>
  <c r="AE160" i="2"/>
  <c r="AE161" i="2"/>
  <c r="AE162" i="2"/>
  <c r="AE163" i="2"/>
  <c r="AE164" i="2"/>
  <c r="AE165" i="2"/>
  <c r="AE166" i="2"/>
  <c r="AE167" i="2"/>
  <c r="AE168" i="2"/>
  <c r="AE169" i="2"/>
  <c r="AE170" i="2"/>
  <c r="AE171" i="2"/>
  <c r="AE172" i="2"/>
  <c r="AE173" i="2"/>
  <c r="AE174" i="2"/>
  <c r="AE175" i="2"/>
  <c r="AE176" i="2"/>
  <c r="AE177" i="2"/>
  <c r="AE178" i="2"/>
  <c r="AE179" i="2"/>
  <c r="AE180" i="2"/>
  <c r="AE181" i="2"/>
  <c r="AE182" i="2"/>
  <c r="AE183" i="2"/>
  <c r="AE184" i="2"/>
  <c r="AE185" i="2"/>
  <c r="AE186" i="2"/>
  <c r="AE187" i="2"/>
  <c r="AE188" i="2"/>
  <c r="AE189" i="2"/>
  <c r="AE190" i="2"/>
  <c r="AE191" i="2"/>
  <c r="AE192" i="2"/>
  <c r="AE193" i="2"/>
  <c r="AE194" i="2"/>
  <c r="AE195" i="2"/>
  <c r="AE196" i="2"/>
  <c r="AE197" i="2"/>
  <c r="AE198" i="2"/>
  <c r="AE199" i="2"/>
  <c r="AE200" i="2"/>
  <c r="AE201" i="2"/>
  <c r="AE202" i="2"/>
  <c r="AE203" i="2"/>
  <c r="AE204" i="2"/>
  <c r="AE205" i="2"/>
  <c r="AE206" i="2"/>
  <c r="AE207" i="2"/>
  <c r="AE208" i="2"/>
  <c r="AE209" i="2"/>
  <c r="AE210" i="2"/>
  <c r="AE211" i="2"/>
  <c r="AE212" i="2"/>
  <c r="AE213" i="2"/>
  <c r="AE214" i="2"/>
  <c r="AE215" i="2"/>
  <c r="AE216" i="2"/>
  <c r="AE217" i="2"/>
  <c r="AE218" i="2"/>
  <c r="AE219" i="2"/>
  <c r="AE220" i="2"/>
  <c r="AE221" i="2"/>
  <c r="AE222" i="2"/>
  <c r="AE223" i="2"/>
  <c r="AE224" i="2"/>
  <c r="AE225" i="2"/>
  <c r="AE226" i="2"/>
  <c r="AE227" i="2"/>
  <c r="AE228" i="2"/>
  <c r="AE229" i="2"/>
  <c r="AE230" i="2"/>
  <c r="AE231" i="2"/>
  <c r="AE232" i="2"/>
  <c r="AE233" i="2"/>
  <c r="AE234" i="2"/>
  <c r="AE235" i="2"/>
  <c r="AE236" i="2"/>
  <c r="AE237" i="2"/>
  <c r="AE238" i="2"/>
  <c r="AE239" i="2"/>
  <c r="AE240" i="2"/>
  <c r="AE241" i="2"/>
  <c r="AE242" i="2"/>
  <c r="AE243" i="2"/>
  <c r="AE244" i="2"/>
  <c r="AE245" i="2"/>
  <c r="AE246" i="2"/>
  <c r="AE247" i="2"/>
  <c r="AE248" i="2"/>
  <c r="AE249" i="2"/>
  <c r="AE250" i="2"/>
  <c r="AE251" i="2"/>
  <c r="AE252" i="2"/>
  <c r="AE253" i="2"/>
  <c r="AE254" i="2"/>
  <c r="AE255" i="2"/>
  <c r="AE256" i="2"/>
  <c r="AE257" i="2"/>
  <c r="AE258" i="2"/>
  <c r="AE259" i="2"/>
  <c r="AE260" i="2"/>
  <c r="AE261" i="2"/>
  <c r="AE262" i="2"/>
  <c r="AE263" i="2"/>
  <c r="AE264" i="2"/>
  <c r="AE265" i="2"/>
  <c r="AE266" i="2"/>
  <c r="AE267" i="2"/>
  <c r="AE268" i="2"/>
  <c r="AE269" i="2"/>
  <c r="AE270" i="2"/>
  <c r="AE271" i="2"/>
  <c r="AE272" i="2"/>
  <c r="AE273" i="2"/>
  <c r="AE274" i="2"/>
  <c r="AE275" i="2"/>
  <c r="AE276" i="2"/>
  <c r="AE277" i="2"/>
  <c r="AE278" i="2"/>
  <c r="AE279" i="2"/>
  <c r="AE280" i="2"/>
  <c r="AE281" i="2"/>
  <c r="AE282" i="2"/>
  <c r="AE283" i="2"/>
  <c r="AE284" i="2"/>
  <c r="AE285" i="2"/>
  <c r="AE286" i="2"/>
  <c r="AE287" i="2"/>
  <c r="AE288" i="2"/>
  <c r="AE289" i="2"/>
  <c r="AE290" i="2"/>
  <c r="AE291" i="2"/>
  <c r="AE292" i="2"/>
  <c r="AE293" i="2"/>
  <c r="AE294" i="2"/>
  <c r="AE295" i="2"/>
  <c r="AE296" i="2"/>
  <c r="AE297" i="2"/>
  <c r="AE298" i="2"/>
  <c r="AD4" i="2"/>
  <c r="AD5" i="2"/>
  <c r="AD6" i="2"/>
  <c r="AD7" i="2"/>
  <c r="AD8" i="2"/>
  <c r="AD9" i="2"/>
  <c r="AD10" i="2"/>
  <c r="AD11" i="2"/>
  <c r="AD12" i="2"/>
  <c r="AD13" i="2"/>
  <c r="AD14" i="2"/>
  <c r="AD15" i="2"/>
  <c r="AD16" i="2"/>
  <c r="AD17" i="2"/>
  <c r="AD18" i="2"/>
  <c r="AD19" i="2"/>
  <c r="AD20" i="2"/>
  <c r="AD21" i="2"/>
  <c r="AD22" i="2"/>
  <c r="AD23" i="2"/>
  <c r="AD24" i="2"/>
  <c r="AD25" i="2"/>
  <c r="AD26" i="2"/>
  <c r="AD27" i="2"/>
  <c r="AD28" i="2"/>
  <c r="AD29" i="2"/>
  <c r="AD30" i="2"/>
  <c r="AD31" i="2"/>
  <c r="AD32" i="2"/>
  <c r="AD33" i="2"/>
  <c r="AD34" i="2"/>
  <c r="AD35" i="2"/>
  <c r="AD36" i="2"/>
  <c r="AD37" i="2"/>
  <c r="AD38" i="2"/>
  <c r="AD39" i="2"/>
  <c r="AD40" i="2"/>
  <c r="AD41" i="2"/>
  <c r="AD42" i="2"/>
  <c r="AD43" i="2"/>
  <c r="AD44" i="2"/>
  <c r="AD45" i="2"/>
  <c r="AD46" i="2"/>
  <c r="AD47" i="2"/>
  <c r="AD48" i="2"/>
  <c r="AD49" i="2"/>
  <c r="AD50" i="2"/>
  <c r="AD51" i="2"/>
  <c r="AD52" i="2"/>
  <c r="AD53" i="2"/>
  <c r="AD54" i="2"/>
  <c r="AD55" i="2"/>
  <c r="AD56" i="2"/>
  <c r="AD57" i="2"/>
  <c r="AD58" i="2"/>
  <c r="AD59" i="2"/>
  <c r="AD60" i="2"/>
  <c r="AD61" i="2"/>
  <c r="AD62" i="2"/>
  <c r="AD63" i="2"/>
  <c r="AD64" i="2"/>
  <c r="AD65" i="2"/>
  <c r="AD66" i="2"/>
  <c r="AD67" i="2"/>
  <c r="AD68" i="2"/>
  <c r="AD69" i="2"/>
  <c r="AD70" i="2"/>
  <c r="AD71" i="2"/>
  <c r="AD72" i="2"/>
  <c r="AD73" i="2"/>
  <c r="AD74" i="2"/>
  <c r="AD75" i="2"/>
  <c r="AD76" i="2"/>
  <c r="AD77" i="2"/>
  <c r="AD78" i="2"/>
  <c r="AD79" i="2"/>
  <c r="AD80" i="2"/>
  <c r="AD81" i="2"/>
  <c r="AD82" i="2"/>
  <c r="AD83" i="2"/>
  <c r="AD84" i="2"/>
  <c r="AD85" i="2"/>
  <c r="AD86" i="2"/>
  <c r="AD87" i="2"/>
  <c r="AD88" i="2"/>
  <c r="AD89" i="2"/>
  <c r="AD90" i="2"/>
  <c r="AD91" i="2"/>
  <c r="AD92" i="2"/>
  <c r="AD93" i="2"/>
  <c r="AD94" i="2"/>
  <c r="AD95" i="2"/>
  <c r="AD96" i="2"/>
  <c r="AD97" i="2"/>
  <c r="AD98" i="2"/>
  <c r="AD99" i="2"/>
  <c r="AD100" i="2"/>
  <c r="AD101" i="2"/>
  <c r="AD102" i="2"/>
  <c r="AD103" i="2"/>
  <c r="AD104" i="2"/>
  <c r="AD105" i="2"/>
  <c r="AD106" i="2"/>
  <c r="AD107" i="2"/>
  <c r="AD108" i="2"/>
  <c r="AD109" i="2"/>
  <c r="AD110" i="2"/>
  <c r="AD111" i="2"/>
  <c r="AD112" i="2"/>
  <c r="AD113" i="2"/>
  <c r="AD114" i="2"/>
  <c r="AD115" i="2"/>
  <c r="AD116" i="2"/>
  <c r="AD117" i="2"/>
  <c r="AD118" i="2"/>
  <c r="AD119" i="2"/>
  <c r="AD120" i="2"/>
  <c r="AD121" i="2"/>
  <c r="AD122" i="2"/>
  <c r="AD123" i="2"/>
  <c r="AD124" i="2"/>
  <c r="AD125" i="2"/>
  <c r="AD126" i="2"/>
  <c r="AD127" i="2"/>
  <c r="AD128" i="2"/>
  <c r="AD129" i="2"/>
  <c r="AD130" i="2"/>
  <c r="AD131" i="2"/>
  <c r="AD132" i="2"/>
  <c r="AD133" i="2"/>
  <c r="AD134" i="2"/>
  <c r="AD135" i="2"/>
  <c r="AD136" i="2"/>
  <c r="AD137" i="2"/>
  <c r="AD138" i="2"/>
  <c r="AD139" i="2"/>
  <c r="AD140" i="2"/>
  <c r="AD141" i="2"/>
  <c r="AD142" i="2"/>
  <c r="AD143" i="2"/>
  <c r="AD144" i="2"/>
  <c r="AD145" i="2"/>
  <c r="AD146" i="2"/>
  <c r="AD147" i="2"/>
  <c r="AD148" i="2"/>
  <c r="AD149" i="2"/>
  <c r="AD150" i="2"/>
  <c r="AD151" i="2"/>
  <c r="AD152" i="2"/>
  <c r="AD153" i="2"/>
  <c r="AD154" i="2"/>
  <c r="AD155" i="2"/>
  <c r="AD156" i="2"/>
  <c r="AD157" i="2"/>
  <c r="AD158" i="2"/>
  <c r="AD159" i="2"/>
  <c r="AD160" i="2"/>
  <c r="AD161" i="2"/>
  <c r="AD162" i="2"/>
  <c r="AD163" i="2"/>
  <c r="AD164" i="2"/>
  <c r="AD165" i="2"/>
  <c r="AD166" i="2"/>
  <c r="AD167" i="2"/>
  <c r="AD168" i="2"/>
  <c r="AD169" i="2"/>
  <c r="AD170" i="2"/>
  <c r="AD171" i="2"/>
  <c r="AD172" i="2"/>
  <c r="AD173" i="2"/>
  <c r="AD174" i="2"/>
  <c r="AD175" i="2"/>
  <c r="AD176" i="2"/>
  <c r="AD177" i="2"/>
  <c r="AD178" i="2"/>
  <c r="AD179" i="2"/>
  <c r="AD180" i="2"/>
  <c r="AD181" i="2"/>
  <c r="AD182" i="2"/>
  <c r="AD183" i="2"/>
  <c r="AD184" i="2"/>
  <c r="AD185" i="2"/>
  <c r="AD186" i="2"/>
  <c r="AD187" i="2"/>
  <c r="AD188" i="2"/>
  <c r="AD189" i="2"/>
  <c r="AD190" i="2"/>
  <c r="AD191" i="2"/>
  <c r="AD192" i="2"/>
  <c r="AD193" i="2"/>
  <c r="AD194" i="2"/>
  <c r="AD195" i="2"/>
  <c r="AD196" i="2"/>
  <c r="AD197" i="2"/>
  <c r="AD198" i="2"/>
  <c r="AD199" i="2"/>
  <c r="AD200" i="2"/>
  <c r="AD201" i="2"/>
  <c r="AD202" i="2"/>
  <c r="AD203" i="2"/>
  <c r="AD204" i="2"/>
  <c r="AD205" i="2"/>
  <c r="AD206" i="2"/>
  <c r="AD207" i="2"/>
  <c r="AD208" i="2"/>
  <c r="AD209" i="2"/>
  <c r="AD210" i="2"/>
  <c r="AD211" i="2"/>
  <c r="AD212" i="2"/>
  <c r="AD213" i="2"/>
  <c r="AD214" i="2"/>
  <c r="AD215" i="2"/>
  <c r="AD216" i="2"/>
  <c r="AD217" i="2"/>
  <c r="AD218" i="2"/>
  <c r="AD219" i="2"/>
  <c r="AD220" i="2"/>
  <c r="AD221" i="2"/>
  <c r="AD222" i="2"/>
  <c r="AD223" i="2"/>
  <c r="AD224" i="2"/>
  <c r="AD225" i="2"/>
  <c r="AD226" i="2"/>
  <c r="AD227" i="2"/>
  <c r="AD228" i="2"/>
  <c r="AD229" i="2"/>
  <c r="AD230" i="2"/>
  <c r="AD231" i="2"/>
  <c r="AD232" i="2"/>
  <c r="AD233" i="2"/>
  <c r="AD234" i="2"/>
  <c r="AD235" i="2"/>
  <c r="AD236" i="2"/>
  <c r="AD237" i="2"/>
  <c r="AD238" i="2"/>
  <c r="AD239" i="2"/>
  <c r="AD240" i="2"/>
  <c r="AD241" i="2"/>
  <c r="AD242" i="2"/>
  <c r="AD243" i="2"/>
  <c r="AD244" i="2"/>
  <c r="AD245" i="2"/>
  <c r="AD246" i="2"/>
  <c r="AD247" i="2"/>
  <c r="AD248" i="2"/>
  <c r="AD249" i="2"/>
  <c r="AD250" i="2"/>
  <c r="AD251" i="2"/>
  <c r="AD252" i="2"/>
  <c r="AD253" i="2"/>
  <c r="AD254" i="2"/>
  <c r="AD255" i="2"/>
  <c r="AD256" i="2"/>
  <c r="AD257" i="2"/>
  <c r="AD258" i="2"/>
  <c r="AD259" i="2"/>
  <c r="AD260" i="2"/>
  <c r="AD261" i="2"/>
  <c r="AD262" i="2"/>
  <c r="AD263" i="2"/>
  <c r="AD264" i="2"/>
  <c r="AD265" i="2"/>
  <c r="AD266" i="2"/>
  <c r="AD267" i="2"/>
  <c r="AD268" i="2"/>
  <c r="AD269" i="2"/>
  <c r="AD270" i="2"/>
  <c r="AD271" i="2"/>
  <c r="AD272" i="2"/>
  <c r="AD273" i="2"/>
  <c r="AD274" i="2"/>
  <c r="AD275" i="2"/>
  <c r="AD276" i="2"/>
  <c r="AD277" i="2"/>
  <c r="AD278" i="2"/>
  <c r="AD279" i="2"/>
  <c r="AD280" i="2"/>
  <c r="AD281" i="2"/>
  <c r="AD282" i="2"/>
  <c r="AD283" i="2"/>
  <c r="AD284" i="2"/>
  <c r="AD285" i="2"/>
  <c r="AD286" i="2"/>
  <c r="AD287" i="2"/>
  <c r="AD288" i="2"/>
  <c r="AD289" i="2"/>
  <c r="AD290" i="2"/>
  <c r="AD291" i="2"/>
  <c r="AD292" i="2"/>
  <c r="AD293" i="2"/>
  <c r="AD294" i="2"/>
  <c r="AD295" i="2"/>
  <c r="AD296" i="2"/>
  <c r="AD297" i="2"/>
  <c r="AD298" i="2"/>
  <c r="AD3" i="2" l="1"/>
  <c r="AC3" i="2"/>
  <c r="W14" i="2"/>
  <c r="W15" i="2"/>
  <c r="W16" i="2"/>
  <c r="W17" i="2"/>
  <c r="W18" i="2"/>
  <c r="W19" i="2"/>
  <c r="W20" i="2"/>
  <c r="W21" i="2"/>
  <c r="W22" i="2"/>
  <c r="W23" i="2"/>
  <c r="W24" i="2"/>
  <c r="W25" i="2"/>
  <c r="W26" i="2"/>
  <c r="W27" i="2"/>
  <c r="W28" i="2"/>
  <c r="W29" i="2"/>
  <c r="W30" i="2"/>
  <c r="W31" i="2"/>
  <c r="W32" i="2"/>
  <c r="W33" i="2"/>
  <c r="W34" i="2"/>
  <c r="W35" i="2"/>
  <c r="W36" i="2"/>
  <c r="W37" i="2"/>
  <c r="W38" i="2"/>
  <c r="W39" i="2"/>
  <c r="W40" i="2"/>
  <c r="W41" i="2"/>
  <c r="W42" i="2"/>
  <c r="W43" i="2"/>
  <c r="W44" i="2"/>
  <c r="W45" i="2"/>
  <c r="W46" i="2"/>
  <c r="W47" i="2"/>
  <c r="W48" i="2"/>
  <c r="W49" i="2"/>
  <c r="W50" i="2"/>
  <c r="W51" i="2"/>
  <c r="W52" i="2"/>
  <c r="W53" i="2"/>
  <c r="W54" i="2"/>
  <c r="W55" i="2"/>
  <c r="W56" i="2"/>
  <c r="W57" i="2"/>
  <c r="W58" i="2"/>
  <c r="W59" i="2"/>
  <c r="W60" i="2"/>
  <c r="W61" i="2"/>
  <c r="W62" i="2"/>
  <c r="W63" i="2"/>
  <c r="W64" i="2"/>
  <c r="W65" i="2"/>
  <c r="W66" i="2"/>
  <c r="W67" i="2"/>
  <c r="W68" i="2"/>
  <c r="W69" i="2"/>
  <c r="W70" i="2"/>
  <c r="W71" i="2"/>
  <c r="W72" i="2"/>
  <c r="W73" i="2"/>
  <c r="W74" i="2"/>
  <c r="W75" i="2"/>
  <c r="W76" i="2"/>
  <c r="W77" i="2"/>
  <c r="W78" i="2"/>
  <c r="W79" i="2"/>
  <c r="W80" i="2"/>
  <c r="W81" i="2"/>
  <c r="W82" i="2"/>
  <c r="W83" i="2"/>
  <c r="W84" i="2"/>
  <c r="W85" i="2"/>
  <c r="W86" i="2"/>
  <c r="W87" i="2"/>
  <c r="W88" i="2"/>
  <c r="W89" i="2"/>
  <c r="W90" i="2"/>
  <c r="W91" i="2"/>
  <c r="W92" i="2"/>
  <c r="W93" i="2"/>
  <c r="W94" i="2"/>
  <c r="W95" i="2"/>
  <c r="W96" i="2"/>
  <c r="W97" i="2"/>
  <c r="W98" i="2"/>
  <c r="W99" i="2"/>
  <c r="W100" i="2"/>
  <c r="W101" i="2"/>
  <c r="W102" i="2"/>
  <c r="W103" i="2"/>
  <c r="W104" i="2"/>
  <c r="W105" i="2"/>
  <c r="W106" i="2"/>
  <c r="W107" i="2"/>
  <c r="W108" i="2"/>
  <c r="W109" i="2"/>
  <c r="W110" i="2"/>
  <c r="W111" i="2"/>
  <c r="W112" i="2"/>
  <c r="W113" i="2"/>
  <c r="W114" i="2"/>
  <c r="W115" i="2"/>
  <c r="W116" i="2"/>
  <c r="W117" i="2"/>
  <c r="W118" i="2"/>
  <c r="W119" i="2"/>
  <c r="W120" i="2"/>
  <c r="W121" i="2"/>
  <c r="W122" i="2"/>
  <c r="W123" i="2"/>
  <c r="W124" i="2"/>
  <c r="W125" i="2"/>
  <c r="W126" i="2"/>
  <c r="W127" i="2"/>
  <c r="W128" i="2"/>
  <c r="W129" i="2"/>
  <c r="W130" i="2"/>
  <c r="W131" i="2"/>
  <c r="W132" i="2"/>
  <c r="W133" i="2"/>
  <c r="W134" i="2"/>
  <c r="W135" i="2"/>
  <c r="W136" i="2"/>
  <c r="W137" i="2"/>
  <c r="W138" i="2"/>
  <c r="W139" i="2"/>
  <c r="W140" i="2"/>
  <c r="W141" i="2"/>
  <c r="W142" i="2"/>
  <c r="W143" i="2"/>
  <c r="W144" i="2"/>
  <c r="W145" i="2"/>
  <c r="W146" i="2"/>
  <c r="W147" i="2"/>
  <c r="W148" i="2"/>
  <c r="W149" i="2"/>
  <c r="W150" i="2"/>
  <c r="W151" i="2"/>
  <c r="W152" i="2"/>
  <c r="W153" i="2"/>
  <c r="W154" i="2"/>
  <c r="W155" i="2"/>
  <c r="W156" i="2"/>
  <c r="W157" i="2"/>
  <c r="W158" i="2"/>
  <c r="W159" i="2"/>
  <c r="W160" i="2"/>
  <c r="W161" i="2"/>
  <c r="W162" i="2"/>
  <c r="W163" i="2"/>
  <c r="W164" i="2"/>
  <c r="W165" i="2"/>
  <c r="W166" i="2"/>
  <c r="W167" i="2"/>
  <c r="W168" i="2"/>
  <c r="W169" i="2"/>
  <c r="W170" i="2"/>
  <c r="W171" i="2"/>
  <c r="W172" i="2"/>
  <c r="W173" i="2"/>
  <c r="W174" i="2"/>
  <c r="W175" i="2"/>
  <c r="W176" i="2"/>
  <c r="W177" i="2"/>
  <c r="W178" i="2"/>
  <c r="W179" i="2"/>
  <c r="W180" i="2"/>
  <c r="W181" i="2"/>
  <c r="W182" i="2"/>
  <c r="W183" i="2"/>
  <c r="W184" i="2"/>
  <c r="W185" i="2"/>
  <c r="W186" i="2"/>
  <c r="W187" i="2"/>
  <c r="W188" i="2"/>
  <c r="W189" i="2"/>
  <c r="W190" i="2"/>
  <c r="W191" i="2"/>
  <c r="W192" i="2"/>
  <c r="W193" i="2"/>
  <c r="W194" i="2"/>
  <c r="W195" i="2"/>
  <c r="W196" i="2"/>
  <c r="W197" i="2"/>
  <c r="W198" i="2"/>
  <c r="W199" i="2"/>
  <c r="W200" i="2"/>
  <c r="W201" i="2"/>
  <c r="W202" i="2"/>
  <c r="W203" i="2"/>
  <c r="W204" i="2"/>
  <c r="W205" i="2"/>
  <c r="W206" i="2"/>
  <c r="W207" i="2"/>
  <c r="W208" i="2"/>
  <c r="W209" i="2"/>
  <c r="W210" i="2"/>
  <c r="W211" i="2"/>
  <c r="W212" i="2"/>
  <c r="W213" i="2"/>
  <c r="W214" i="2"/>
  <c r="W215" i="2"/>
  <c r="W216" i="2"/>
  <c r="W217" i="2"/>
  <c r="W218" i="2"/>
  <c r="W219" i="2"/>
  <c r="W220" i="2"/>
  <c r="W221" i="2"/>
  <c r="W222" i="2"/>
  <c r="W223" i="2"/>
  <c r="W224" i="2"/>
  <c r="W225" i="2"/>
  <c r="W226" i="2"/>
  <c r="W227" i="2"/>
  <c r="W228" i="2"/>
  <c r="W229" i="2"/>
  <c r="W230" i="2"/>
  <c r="W231" i="2"/>
  <c r="W232" i="2"/>
  <c r="W233" i="2"/>
  <c r="W234" i="2"/>
  <c r="W235" i="2"/>
  <c r="W236" i="2"/>
  <c r="W237" i="2"/>
  <c r="W238" i="2"/>
  <c r="W239" i="2"/>
  <c r="W240" i="2"/>
  <c r="W241" i="2"/>
  <c r="W242" i="2"/>
  <c r="W243" i="2"/>
  <c r="W244" i="2"/>
  <c r="W245" i="2"/>
  <c r="W246" i="2"/>
  <c r="W247" i="2"/>
  <c r="W248" i="2"/>
  <c r="W249" i="2"/>
  <c r="W250" i="2"/>
  <c r="W251" i="2"/>
  <c r="W252" i="2"/>
  <c r="W253" i="2"/>
  <c r="W254" i="2"/>
  <c r="W255" i="2"/>
  <c r="W256" i="2"/>
  <c r="W257" i="2"/>
  <c r="W258" i="2"/>
  <c r="W259" i="2"/>
  <c r="W260" i="2"/>
  <c r="W261" i="2"/>
  <c r="W262" i="2"/>
  <c r="W263" i="2"/>
  <c r="W264" i="2"/>
  <c r="W265" i="2"/>
  <c r="W266" i="2"/>
  <c r="W267" i="2"/>
  <c r="W268" i="2"/>
  <c r="W269" i="2"/>
  <c r="W270" i="2"/>
  <c r="W271" i="2"/>
  <c r="W272" i="2"/>
  <c r="W273" i="2"/>
  <c r="W274" i="2"/>
  <c r="W275" i="2"/>
  <c r="W276" i="2"/>
  <c r="W277" i="2"/>
  <c r="W278" i="2"/>
  <c r="W279" i="2"/>
  <c r="W280" i="2"/>
  <c r="W281" i="2"/>
  <c r="W282" i="2"/>
  <c r="W283" i="2"/>
  <c r="W284" i="2"/>
  <c r="W285" i="2"/>
  <c r="W286" i="2"/>
  <c r="W287" i="2"/>
  <c r="W288" i="2"/>
  <c r="W289" i="2"/>
  <c r="W290" i="2"/>
  <c r="W291" i="2"/>
  <c r="W292" i="2"/>
  <c r="W293" i="2"/>
  <c r="W294" i="2"/>
  <c r="W295" i="2"/>
  <c r="W296" i="2"/>
  <c r="W297" i="2"/>
  <c r="W298" i="2"/>
  <c r="W4" i="2"/>
  <c r="W5" i="2"/>
  <c r="W6" i="2"/>
  <c r="W7" i="2"/>
  <c r="W8" i="2"/>
  <c r="W9" i="2"/>
  <c r="W10" i="2"/>
  <c r="W11" i="2"/>
  <c r="W12" i="2"/>
  <c r="W13" i="2"/>
  <c r="W3" i="2"/>
  <c r="K4" i="2"/>
  <c r="K5" i="2"/>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3" i="2"/>
  <c r="K301" i="2" l="1"/>
  <c r="L3" i="2"/>
  <c r="S4" i="2"/>
  <c r="S5" i="2"/>
  <c r="S6" i="2"/>
  <c r="S7" i="2"/>
  <c r="S8" i="2"/>
  <c r="S9" i="2"/>
  <c r="S10" i="2"/>
  <c r="S11" i="2"/>
  <c r="S12" i="2"/>
  <c r="S13" i="2"/>
  <c r="S14" i="2"/>
  <c r="S15" i="2"/>
  <c r="S16" i="2"/>
  <c r="S17" i="2"/>
  <c r="S18" i="2"/>
  <c r="S19" i="2"/>
  <c r="S20" i="2"/>
  <c r="S21" i="2"/>
  <c r="S22" i="2"/>
  <c r="S23" i="2"/>
  <c r="S24" i="2"/>
  <c r="S25" i="2"/>
  <c r="S26" i="2"/>
  <c r="S27" i="2"/>
  <c r="S28" i="2"/>
  <c r="S29" i="2"/>
  <c r="S30" i="2"/>
  <c r="S31" i="2"/>
  <c r="S32" i="2"/>
  <c r="S33" i="2"/>
  <c r="S34" i="2"/>
  <c r="S35" i="2"/>
  <c r="S36" i="2"/>
  <c r="S37" i="2"/>
  <c r="S38" i="2"/>
  <c r="S39" i="2"/>
  <c r="S40" i="2"/>
  <c r="S41" i="2"/>
  <c r="S42" i="2"/>
  <c r="S43" i="2"/>
  <c r="S44" i="2"/>
  <c r="S45" i="2"/>
  <c r="S46" i="2"/>
  <c r="S47" i="2"/>
  <c r="S48" i="2"/>
  <c r="S49" i="2"/>
  <c r="S50" i="2"/>
  <c r="S51" i="2"/>
  <c r="S52" i="2"/>
  <c r="S53" i="2"/>
  <c r="S54" i="2"/>
  <c r="S55" i="2"/>
  <c r="S56" i="2"/>
  <c r="S57" i="2"/>
  <c r="S58" i="2"/>
  <c r="S59" i="2"/>
  <c r="S60" i="2"/>
  <c r="S61" i="2"/>
  <c r="S62" i="2"/>
  <c r="S63" i="2"/>
  <c r="S64" i="2"/>
  <c r="S65" i="2"/>
  <c r="S66" i="2"/>
  <c r="S67" i="2"/>
  <c r="S68" i="2"/>
  <c r="S69" i="2"/>
  <c r="S70" i="2"/>
  <c r="S71" i="2"/>
  <c r="S72" i="2"/>
  <c r="S73" i="2"/>
  <c r="S74" i="2"/>
  <c r="S75" i="2"/>
  <c r="S76" i="2"/>
  <c r="S77" i="2"/>
  <c r="S78" i="2"/>
  <c r="S79" i="2"/>
  <c r="S80" i="2"/>
  <c r="S81" i="2"/>
  <c r="S82" i="2"/>
  <c r="S83" i="2"/>
  <c r="S84" i="2"/>
  <c r="S85" i="2"/>
  <c r="S86" i="2"/>
  <c r="S87" i="2"/>
  <c r="S88" i="2"/>
  <c r="S89" i="2"/>
  <c r="S90" i="2"/>
  <c r="S91" i="2"/>
  <c r="S92" i="2"/>
  <c r="S93" i="2"/>
  <c r="S94" i="2"/>
  <c r="S95" i="2"/>
  <c r="S96" i="2"/>
  <c r="S97" i="2"/>
  <c r="S98" i="2"/>
  <c r="S99" i="2"/>
  <c r="S100" i="2"/>
  <c r="S101" i="2"/>
  <c r="S102" i="2"/>
  <c r="S103" i="2"/>
  <c r="S104" i="2"/>
  <c r="S105" i="2"/>
  <c r="S106" i="2"/>
  <c r="S107" i="2"/>
  <c r="S108" i="2"/>
  <c r="S109" i="2"/>
  <c r="S110" i="2"/>
  <c r="S111" i="2"/>
  <c r="S112" i="2"/>
  <c r="S113" i="2"/>
  <c r="S114" i="2"/>
  <c r="S115" i="2"/>
  <c r="S116" i="2"/>
  <c r="S117" i="2"/>
  <c r="S118" i="2"/>
  <c r="S119" i="2"/>
  <c r="S120" i="2"/>
  <c r="S121" i="2"/>
  <c r="S122" i="2"/>
  <c r="S123" i="2"/>
  <c r="S124" i="2"/>
  <c r="S125" i="2"/>
  <c r="S126" i="2"/>
  <c r="S127" i="2"/>
  <c r="S128" i="2"/>
  <c r="S129" i="2"/>
  <c r="S130" i="2"/>
  <c r="S131" i="2"/>
  <c r="S132" i="2"/>
  <c r="S133" i="2"/>
  <c r="S134" i="2"/>
  <c r="S135" i="2"/>
  <c r="S136" i="2"/>
  <c r="S137" i="2"/>
  <c r="S138" i="2"/>
  <c r="S139" i="2"/>
  <c r="S140" i="2"/>
  <c r="S141" i="2"/>
  <c r="S142" i="2"/>
  <c r="S143" i="2"/>
  <c r="S144" i="2"/>
  <c r="S145" i="2"/>
  <c r="S146" i="2"/>
  <c r="S147" i="2"/>
  <c r="S148" i="2"/>
  <c r="S149" i="2"/>
  <c r="S150" i="2"/>
  <c r="S151" i="2"/>
  <c r="S152" i="2"/>
  <c r="S153" i="2"/>
  <c r="S154" i="2"/>
  <c r="S155" i="2"/>
  <c r="S156" i="2"/>
  <c r="S157" i="2"/>
  <c r="S158" i="2"/>
  <c r="S159" i="2"/>
  <c r="S160" i="2"/>
  <c r="S161" i="2"/>
  <c r="S162" i="2"/>
  <c r="S163" i="2"/>
  <c r="S164" i="2"/>
  <c r="S165" i="2"/>
  <c r="S166" i="2"/>
  <c r="S167" i="2"/>
  <c r="S168" i="2"/>
  <c r="S169" i="2"/>
  <c r="S170" i="2"/>
  <c r="S171" i="2"/>
  <c r="S172" i="2"/>
  <c r="S173" i="2"/>
  <c r="S174" i="2"/>
  <c r="S175" i="2"/>
  <c r="S176" i="2"/>
  <c r="S177" i="2"/>
  <c r="S178" i="2"/>
  <c r="S179" i="2"/>
  <c r="S180" i="2"/>
  <c r="S181" i="2"/>
  <c r="S182" i="2"/>
  <c r="S183" i="2"/>
  <c r="S184" i="2"/>
  <c r="S185" i="2"/>
  <c r="S186" i="2"/>
  <c r="S187" i="2"/>
  <c r="S188" i="2"/>
  <c r="S189" i="2"/>
  <c r="S190" i="2"/>
  <c r="S191" i="2"/>
  <c r="S192" i="2"/>
  <c r="S193" i="2"/>
  <c r="S194" i="2"/>
  <c r="S195" i="2"/>
  <c r="S196" i="2"/>
  <c r="S197" i="2"/>
  <c r="S198" i="2"/>
  <c r="S199" i="2"/>
  <c r="S200" i="2"/>
  <c r="S201" i="2"/>
  <c r="S202" i="2"/>
  <c r="S203" i="2"/>
  <c r="S204" i="2"/>
  <c r="S205" i="2"/>
  <c r="S206" i="2"/>
  <c r="S207" i="2"/>
  <c r="S208" i="2"/>
  <c r="S209" i="2"/>
  <c r="S210" i="2"/>
  <c r="S211" i="2"/>
  <c r="S212" i="2"/>
  <c r="S213" i="2"/>
  <c r="S214" i="2"/>
  <c r="S215" i="2"/>
  <c r="S216" i="2"/>
  <c r="S217" i="2"/>
  <c r="S218" i="2"/>
  <c r="S219" i="2"/>
  <c r="S220" i="2"/>
  <c r="S221" i="2"/>
  <c r="S222" i="2"/>
  <c r="S223" i="2"/>
  <c r="S224" i="2"/>
  <c r="S225" i="2"/>
  <c r="S226" i="2"/>
  <c r="S227" i="2"/>
  <c r="S228" i="2"/>
  <c r="S229" i="2"/>
  <c r="S230" i="2"/>
  <c r="S231" i="2"/>
  <c r="S232" i="2"/>
  <c r="S233" i="2"/>
  <c r="S234" i="2"/>
  <c r="S235" i="2"/>
  <c r="S236" i="2"/>
  <c r="S237" i="2"/>
  <c r="S238" i="2"/>
  <c r="S239" i="2"/>
  <c r="S240" i="2"/>
  <c r="S241" i="2"/>
  <c r="S242" i="2"/>
  <c r="S243" i="2"/>
  <c r="S244" i="2"/>
  <c r="S245" i="2"/>
  <c r="S246" i="2"/>
  <c r="S247" i="2"/>
  <c r="S248" i="2"/>
  <c r="S249" i="2"/>
  <c r="S250" i="2"/>
  <c r="S251" i="2"/>
  <c r="S252" i="2"/>
  <c r="S253" i="2"/>
  <c r="S254" i="2"/>
  <c r="S255" i="2"/>
  <c r="S256" i="2"/>
  <c r="S257" i="2"/>
  <c r="S258" i="2"/>
  <c r="S259" i="2"/>
  <c r="S260" i="2"/>
  <c r="S261" i="2"/>
  <c r="S262" i="2"/>
  <c r="S263" i="2"/>
  <c r="S264" i="2"/>
  <c r="S265" i="2"/>
  <c r="S266" i="2"/>
  <c r="S267" i="2"/>
  <c r="S268" i="2"/>
  <c r="S269" i="2"/>
  <c r="S270" i="2"/>
  <c r="S271" i="2"/>
  <c r="S272" i="2"/>
  <c r="S273" i="2"/>
  <c r="S274" i="2"/>
  <c r="S275" i="2"/>
  <c r="S276" i="2"/>
  <c r="S277" i="2"/>
  <c r="S278" i="2"/>
  <c r="S279" i="2"/>
  <c r="S280" i="2"/>
  <c r="S281" i="2"/>
  <c r="S282" i="2"/>
  <c r="S283" i="2"/>
  <c r="S284" i="2"/>
  <c r="S285" i="2"/>
  <c r="S286" i="2"/>
  <c r="S287" i="2"/>
  <c r="S288" i="2"/>
  <c r="S289" i="2"/>
  <c r="S290" i="2"/>
  <c r="S291" i="2"/>
  <c r="S292" i="2"/>
  <c r="S293" i="2"/>
  <c r="S294" i="2"/>
  <c r="S295" i="2"/>
  <c r="S296" i="2"/>
  <c r="S297" i="2"/>
  <c r="S298" i="2"/>
  <c r="S3" i="2"/>
  <c r="V298" i="2"/>
  <c r="V297" i="2"/>
  <c r="V296" i="2"/>
  <c r="V295" i="2"/>
  <c r="V294" i="2"/>
  <c r="V293" i="2"/>
  <c r="V292" i="2"/>
  <c r="V291" i="2"/>
  <c r="V290" i="2"/>
  <c r="V289" i="2"/>
  <c r="V288" i="2"/>
  <c r="V287" i="2"/>
  <c r="V286" i="2"/>
  <c r="V285" i="2"/>
  <c r="V284" i="2"/>
  <c r="V283" i="2"/>
  <c r="V282" i="2"/>
  <c r="V281" i="2"/>
  <c r="V280" i="2"/>
  <c r="V279" i="2"/>
  <c r="V278" i="2"/>
  <c r="V277" i="2"/>
  <c r="V276" i="2"/>
  <c r="V275" i="2"/>
  <c r="V274" i="2"/>
  <c r="V273" i="2"/>
  <c r="V272" i="2"/>
  <c r="V271" i="2"/>
  <c r="V270" i="2"/>
  <c r="V269" i="2"/>
  <c r="V268" i="2"/>
  <c r="V267" i="2"/>
  <c r="V266" i="2"/>
  <c r="V265" i="2"/>
  <c r="V264" i="2"/>
  <c r="V263" i="2"/>
  <c r="V262" i="2"/>
  <c r="V261" i="2"/>
  <c r="V260" i="2"/>
  <c r="V259" i="2"/>
  <c r="V258" i="2"/>
  <c r="V257" i="2"/>
  <c r="V256" i="2"/>
  <c r="V255" i="2"/>
  <c r="V254" i="2"/>
  <c r="V253" i="2"/>
  <c r="V252" i="2"/>
  <c r="V251" i="2"/>
  <c r="V250" i="2"/>
  <c r="V249" i="2"/>
  <c r="V248" i="2"/>
  <c r="V247" i="2"/>
  <c r="V246" i="2"/>
  <c r="V245" i="2"/>
  <c r="V244" i="2"/>
  <c r="V243" i="2"/>
  <c r="V242" i="2"/>
  <c r="V241" i="2"/>
  <c r="V240" i="2"/>
  <c r="V239" i="2"/>
  <c r="V238" i="2"/>
  <c r="V237" i="2"/>
  <c r="V236" i="2"/>
  <c r="V235" i="2"/>
  <c r="V234" i="2"/>
  <c r="V233" i="2"/>
  <c r="V232" i="2"/>
  <c r="V231" i="2"/>
  <c r="V230" i="2"/>
  <c r="V229" i="2"/>
  <c r="V228" i="2"/>
  <c r="V227" i="2"/>
  <c r="V226" i="2"/>
  <c r="V225" i="2"/>
  <c r="V224" i="2"/>
  <c r="V223" i="2"/>
  <c r="V222" i="2"/>
  <c r="V221" i="2"/>
  <c r="V220" i="2"/>
  <c r="V219" i="2"/>
  <c r="V218" i="2"/>
  <c r="V217" i="2"/>
  <c r="V216" i="2"/>
  <c r="V215" i="2"/>
  <c r="V214" i="2"/>
  <c r="V213" i="2"/>
  <c r="V212" i="2"/>
  <c r="V211" i="2"/>
  <c r="V210" i="2"/>
  <c r="V209" i="2"/>
  <c r="V208" i="2"/>
  <c r="V207" i="2"/>
  <c r="V206" i="2"/>
  <c r="V205" i="2"/>
  <c r="V204" i="2"/>
  <c r="V203" i="2"/>
  <c r="V202" i="2"/>
  <c r="V201" i="2"/>
  <c r="V200" i="2"/>
  <c r="V199" i="2"/>
  <c r="V198" i="2"/>
  <c r="V197" i="2"/>
  <c r="V196" i="2"/>
  <c r="V195" i="2"/>
  <c r="V194" i="2"/>
  <c r="V193" i="2"/>
  <c r="V192" i="2"/>
  <c r="V191" i="2"/>
  <c r="V190" i="2"/>
  <c r="V189" i="2"/>
  <c r="V188" i="2"/>
  <c r="V187" i="2"/>
  <c r="V186" i="2"/>
  <c r="V185" i="2"/>
  <c r="V184" i="2"/>
  <c r="V183" i="2"/>
  <c r="V182" i="2"/>
  <c r="V181" i="2"/>
  <c r="V180" i="2"/>
  <c r="V179" i="2"/>
  <c r="V178" i="2"/>
  <c r="V177" i="2"/>
  <c r="V176" i="2"/>
  <c r="V175" i="2"/>
  <c r="V174" i="2"/>
  <c r="V173" i="2"/>
  <c r="V172" i="2"/>
  <c r="V171" i="2"/>
  <c r="V170" i="2"/>
  <c r="V169" i="2"/>
  <c r="V168" i="2"/>
  <c r="V167" i="2"/>
  <c r="V166" i="2"/>
  <c r="V165" i="2"/>
  <c r="V164" i="2"/>
  <c r="V163" i="2"/>
  <c r="V162" i="2"/>
  <c r="V161" i="2"/>
  <c r="V160" i="2"/>
  <c r="V159" i="2"/>
  <c r="V158" i="2"/>
  <c r="V157" i="2"/>
  <c r="V156" i="2"/>
  <c r="V155" i="2"/>
  <c r="V154" i="2"/>
  <c r="V153" i="2"/>
  <c r="V152" i="2"/>
  <c r="V151" i="2"/>
  <c r="V150" i="2"/>
  <c r="V149" i="2"/>
  <c r="V148" i="2"/>
  <c r="V147" i="2"/>
  <c r="V146" i="2"/>
  <c r="V145" i="2"/>
  <c r="V144" i="2"/>
  <c r="V143" i="2"/>
  <c r="V142" i="2"/>
  <c r="V141" i="2"/>
  <c r="V140" i="2"/>
  <c r="V139" i="2"/>
  <c r="V138" i="2"/>
  <c r="V137" i="2"/>
  <c r="V136" i="2"/>
  <c r="V135" i="2"/>
  <c r="V134" i="2"/>
  <c r="V133" i="2"/>
  <c r="V132" i="2"/>
  <c r="V131" i="2"/>
  <c r="V130" i="2"/>
  <c r="V129" i="2"/>
  <c r="V128" i="2"/>
  <c r="V127" i="2"/>
  <c r="V126" i="2"/>
  <c r="V125" i="2"/>
  <c r="V124" i="2"/>
  <c r="V123" i="2"/>
  <c r="V122" i="2"/>
  <c r="V121" i="2"/>
  <c r="V120" i="2"/>
  <c r="V119" i="2"/>
  <c r="V118" i="2"/>
  <c r="V117" i="2"/>
  <c r="V116" i="2"/>
  <c r="V115" i="2"/>
  <c r="V114" i="2"/>
  <c r="V113" i="2"/>
  <c r="V112" i="2"/>
  <c r="V111" i="2"/>
  <c r="V110" i="2"/>
  <c r="V109" i="2"/>
  <c r="V108" i="2"/>
  <c r="V107" i="2"/>
  <c r="V106" i="2"/>
  <c r="V105" i="2"/>
  <c r="V104" i="2"/>
  <c r="V103" i="2"/>
  <c r="V102" i="2"/>
  <c r="V101" i="2"/>
  <c r="V100" i="2"/>
  <c r="V99" i="2"/>
  <c r="V98" i="2"/>
  <c r="V97" i="2"/>
  <c r="V96" i="2"/>
  <c r="V95" i="2"/>
  <c r="V94" i="2"/>
  <c r="V93" i="2"/>
  <c r="V92" i="2"/>
  <c r="V91" i="2"/>
  <c r="V90" i="2"/>
  <c r="V89" i="2"/>
  <c r="V88" i="2"/>
  <c r="V87" i="2"/>
  <c r="V86" i="2"/>
  <c r="V85" i="2"/>
  <c r="V84" i="2"/>
  <c r="V83" i="2"/>
  <c r="V82" i="2"/>
  <c r="V81" i="2"/>
  <c r="V80" i="2"/>
  <c r="V79" i="2"/>
  <c r="V78" i="2"/>
  <c r="V77" i="2"/>
  <c r="V76" i="2"/>
  <c r="V75" i="2"/>
  <c r="V74" i="2"/>
  <c r="V73" i="2"/>
  <c r="V72" i="2"/>
  <c r="V71" i="2"/>
  <c r="V70" i="2"/>
  <c r="V69" i="2"/>
  <c r="V68" i="2"/>
  <c r="V67" i="2"/>
  <c r="V66" i="2"/>
  <c r="V65" i="2"/>
  <c r="V64" i="2"/>
  <c r="V63" i="2"/>
  <c r="V62" i="2"/>
  <c r="V61" i="2"/>
  <c r="V60" i="2"/>
  <c r="V59" i="2"/>
  <c r="V58" i="2"/>
  <c r="V57" i="2"/>
  <c r="V56" i="2"/>
  <c r="V55" i="2"/>
  <c r="V54" i="2"/>
  <c r="V53" i="2"/>
  <c r="V52" i="2"/>
  <c r="V51" i="2"/>
  <c r="V50" i="2"/>
  <c r="V49" i="2"/>
  <c r="V48" i="2"/>
  <c r="V47" i="2"/>
  <c r="V46" i="2"/>
  <c r="V45" i="2"/>
  <c r="V44" i="2"/>
  <c r="V43" i="2"/>
  <c r="V42" i="2"/>
  <c r="V41" i="2"/>
  <c r="V40" i="2"/>
  <c r="V39" i="2"/>
  <c r="V38" i="2"/>
  <c r="V37" i="2"/>
  <c r="V36" i="2"/>
  <c r="V35" i="2"/>
  <c r="V34" i="2"/>
  <c r="V33" i="2"/>
  <c r="V32" i="2"/>
  <c r="V31" i="2"/>
  <c r="V30" i="2"/>
  <c r="V29" i="2"/>
  <c r="V28" i="2"/>
  <c r="V27" i="2"/>
  <c r="V26" i="2"/>
  <c r="V25" i="2"/>
  <c r="V24" i="2"/>
  <c r="V23" i="2"/>
  <c r="V22" i="2"/>
  <c r="V21" i="2"/>
  <c r="V20" i="2"/>
  <c r="V19" i="2"/>
  <c r="V18" i="2"/>
  <c r="V17" i="2"/>
  <c r="V16" i="2"/>
  <c r="V15" i="2"/>
  <c r="V14" i="2"/>
  <c r="V13" i="2"/>
  <c r="V12" i="2"/>
  <c r="V11" i="2"/>
  <c r="V10" i="2"/>
  <c r="V9" i="2"/>
  <c r="V8" i="2"/>
  <c r="V7" i="2"/>
  <c r="V6" i="2"/>
  <c r="V5" i="2"/>
  <c r="V4" i="2"/>
  <c r="V3" i="2"/>
  <c r="R4" i="2"/>
  <c r="R5" i="2"/>
  <c r="R6" i="2"/>
  <c r="R7" i="2"/>
  <c r="R8" i="2"/>
  <c r="R9" i="2"/>
  <c r="R10"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06" i="2"/>
  <c r="R107" i="2"/>
  <c r="R108" i="2"/>
  <c r="R109" i="2"/>
  <c r="R110" i="2"/>
  <c r="R111" i="2"/>
  <c r="R112" i="2"/>
  <c r="R113" i="2"/>
  <c r="R114" i="2"/>
  <c r="R115" i="2"/>
  <c r="R116" i="2"/>
  <c r="R117" i="2"/>
  <c r="R118" i="2"/>
  <c r="R119" i="2"/>
  <c r="R120" i="2"/>
  <c r="R121" i="2"/>
  <c r="R122" i="2"/>
  <c r="R123" i="2"/>
  <c r="R124" i="2"/>
  <c r="R125" i="2"/>
  <c r="R126" i="2"/>
  <c r="R127" i="2"/>
  <c r="R128" i="2"/>
  <c r="R129" i="2"/>
  <c r="R130" i="2"/>
  <c r="R131" i="2"/>
  <c r="R132" i="2"/>
  <c r="R133" i="2"/>
  <c r="R134" i="2"/>
  <c r="R135" i="2"/>
  <c r="R136" i="2"/>
  <c r="R137" i="2"/>
  <c r="R138" i="2"/>
  <c r="R139" i="2"/>
  <c r="R140" i="2"/>
  <c r="R141" i="2"/>
  <c r="R142" i="2"/>
  <c r="R143" i="2"/>
  <c r="R144" i="2"/>
  <c r="R145" i="2"/>
  <c r="R146" i="2"/>
  <c r="R147" i="2"/>
  <c r="R148" i="2"/>
  <c r="R149" i="2"/>
  <c r="R150"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177" i="2"/>
  <c r="R178" i="2"/>
  <c r="R179" i="2"/>
  <c r="R180" i="2"/>
  <c r="R181" i="2"/>
  <c r="R182" i="2"/>
  <c r="R183" i="2"/>
  <c r="R184" i="2"/>
  <c r="R185" i="2"/>
  <c r="R186" i="2"/>
  <c r="R187" i="2"/>
  <c r="R188" i="2"/>
  <c r="R189" i="2"/>
  <c r="R190" i="2"/>
  <c r="R191" i="2"/>
  <c r="R192" i="2"/>
  <c r="R193" i="2"/>
  <c r="R194" i="2"/>
  <c r="R195" i="2"/>
  <c r="R196" i="2"/>
  <c r="R197" i="2"/>
  <c r="R198" i="2"/>
  <c r="R199" i="2"/>
  <c r="R200" i="2"/>
  <c r="R201" i="2"/>
  <c r="R202" i="2"/>
  <c r="R203" i="2"/>
  <c r="R204" i="2"/>
  <c r="R205" i="2"/>
  <c r="R206" i="2"/>
  <c r="R207" i="2"/>
  <c r="R208" i="2"/>
  <c r="R209" i="2"/>
  <c r="R210" i="2"/>
  <c r="R211" i="2"/>
  <c r="R212" i="2"/>
  <c r="R213" i="2"/>
  <c r="R214" i="2"/>
  <c r="R215" i="2"/>
  <c r="R216" i="2"/>
  <c r="R217" i="2"/>
  <c r="R218" i="2"/>
  <c r="R219" i="2"/>
  <c r="R220" i="2"/>
  <c r="R221" i="2"/>
  <c r="R222" i="2"/>
  <c r="R223" i="2"/>
  <c r="R224" i="2"/>
  <c r="R225" i="2"/>
  <c r="R226" i="2"/>
  <c r="R227" i="2"/>
  <c r="R228" i="2"/>
  <c r="R229" i="2"/>
  <c r="R230" i="2"/>
  <c r="R231" i="2"/>
  <c r="R232" i="2"/>
  <c r="R233" i="2"/>
  <c r="R234" i="2"/>
  <c r="R235" i="2"/>
  <c r="R236" i="2"/>
  <c r="R237" i="2"/>
  <c r="R238" i="2"/>
  <c r="R239" i="2"/>
  <c r="R240" i="2"/>
  <c r="R241" i="2"/>
  <c r="R242" i="2"/>
  <c r="R243" i="2"/>
  <c r="R244" i="2"/>
  <c r="R245" i="2"/>
  <c r="R246" i="2"/>
  <c r="R247" i="2"/>
  <c r="R248" i="2"/>
  <c r="R249" i="2"/>
  <c r="R250" i="2"/>
  <c r="R251" i="2"/>
  <c r="R252" i="2"/>
  <c r="R253" i="2"/>
  <c r="R254" i="2"/>
  <c r="R255" i="2"/>
  <c r="R256" i="2"/>
  <c r="R257" i="2"/>
  <c r="R258" i="2"/>
  <c r="R259" i="2"/>
  <c r="R260" i="2"/>
  <c r="R261" i="2"/>
  <c r="R262" i="2"/>
  <c r="R263" i="2"/>
  <c r="R264" i="2"/>
  <c r="R265" i="2"/>
  <c r="R266" i="2"/>
  <c r="R267" i="2"/>
  <c r="R268" i="2"/>
  <c r="R269" i="2"/>
  <c r="R270" i="2"/>
  <c r="R271" i="2"/>
  <c r="R272" i="2"/>
  <c r="R273" i="2"/>
  <c r="R274" i="2"/>
  <c r="R275" i="2"/>
  <c r="R276" i="2"/>
  <c r="R277" i="2"/>
  <c r="R278" i="2"/>
  <c r="R279" i="2"/>
  <c r="R280" i="2"/>
  <c r="R281" i="2"/>
  <c r="R282" i="2"/>
  <c r="R283" i="2"/>
  <c r="R284" i="2"/>
  <c r="R285" i="2"/>
  <c r="R286" i="2"/>
  <c r="R287" i="2"/>
  <c r="R288" i="2"/>
  <c r="R289" i="2"/>
  <c r="R290" i="2"/>
  <c r="R291" i="2"/>
  <c r="R292" i="2"/>
  <c r="R293" i="2"/>
  <c r="R294" i="2"/>
  <c r="R295" i="2"/>
  <c r="R296" i="2"/>
  <c r="R297" i="2"/>
  <c r="R298" i="2"/>
  <c r="R3" i="2"/>
  <c r="Q298" i="2"/>
  <c r="Q297" i="2"/>
  <c r="Q296" i="2"/>
  <c r="Q295" i="2"/>
  <c r="Q294" i="2"/>
  <c r="Q293" i="2"/>
  <c r="Q292" i="2"/>
  <c r="Q291" i="2"/>
  <c r="Q290" i="2"/>
  <c r="Q289" i="2"/>
  <c r="Q288" i="2"/>
  <c r="Q287" i="2"/>
  <c r="Q286" i="2"/>
  <c r="Q285" i="2"/>
  <c r="Q284" i="2"/>
  <c r="Q283" i="2"/>
  <c r="Q282" i="2"/>
  <c r="Q281" i="2"/>
  <c r="Q280" i="2"/>
  <c r="Q279" i="2"/>
  <c r="Q278" i="2"/>
  <c r="Q277" i="2"/>
  <c r="Q276" i="2"/>
  <c r="Q275" i="2"/>
  <c r="Q274" i="2"/>
  <c r="Q273" i="2"/>
  <c r="Q272" i="2"/>
  <c r="Q271" i="2"/>
  <c r="Q270" i="2"/>
  <c r="Q269" i="2"/>
  <c r="Q268" i="2"/>
  <c r="Q267" i="2"/>
  <c r="Q266" i="2"/>
  <c r="Q265" i="2"/>
  <c r="Q264" i="2"/>
  <c r="Q263" i="2"/>
  <c r="Q262" i="2"/>
  <c r="Q261" i="2"/>
  <c r="Q260" i="2"/>
  <c r="Q259" i="2"/>
  <c r="Q258" i="2"/>
  <c r="Q257" i="2"/>
  <c r="Q256" i="2"/>
  <c r="Q255" i="2"/>
  <c r="Q254" i="2"/>
  <c r="Q253" i="2"/>
  <c r="Q252" i="2"/>
  <c r="Q251" i="2"/>
  <c r="Q250" i="2"/>
  <c r="Q249" i="2"/>
  <c r="Q248" i="2"/>
  <c r="Q247" i="2"/>
  <c r="Q246" i="2"/>
  <c r="Q245" i="2"/>
  <c r="Q244" i="2"/>
  <c r="Q243" i="2"/>
  <c r="Q242" i="2"/>
  <c r="Q241" i="2"/>
  <c r="Q240" i="2"/>
  <c r="Q239" i="2"/>
  <c r="Q238" i="2"/>
  <c r="Q237" i="2"/>
  <c r="Q236" i="2"/>
  <c r="Q235" i="2"/>
  <c r="Q234" i="2"/>
  <c r="Q233" i="2"/>
  <c r="Q232" i="2"/>
  <c r="Q231" i="2"/>
  <c r="Q230" i="2"/>
  <c r="Q229" i="2"/>
  <c r="Q228" i="2"/>
  <c r="Q227" i="2"/>
  <c r="Q226" i="2"/>
  <c r="Q225" i="2"/>
  <c r="Q224" i="2"/>
  <c r="Q223" i="2"/>
  <c r="Q222" i="2"/>
  <c r="Q221" i="2"/>
  <c r="Q220" i="2"/>
  <c r="Q219" i="2"/>
  <c r="Q218" i="2"/>
  <c r="Q217" i="2"/>
  <c r="Q216" i="2"/>
  <c r="Q215" i="2"/>
  <c r="Q214" i="2"/>
  <c r="Q213" i="2"/>
  <c r="Q212" i="2"/>
  <c r="Q211" i="2"/>
  <c r="Q210" i="2"/>
  <c r="Q209" i="2"/>
  <c r="Q208" i="2"/>
  <c r="Q207" i="2"/>
  <c r="Q206" i="2"/>
  <c r="Q205" i="2"/>
  <c r="Q204" i="2"/>
  <c r="Q203" i="2"/>
  <c r="Q202" i="2"/>
  <c r="Q201" i="2"/>
  <c r="Q200" i="2"/>
  <c r="Q199" i="2"/>
  <c r="Q198" i="2"/>
  <c r="Q197" i="2"/>
  <c r="Q196" i="2"/>
  <c r="Q195" i="2"/>
  <c r="Q194" i="2"/>
  <c r="Q193" i="2"/>
  <c r="Q192" i="2"/>
  <c r="Q191" i="2"/>
  <c r="Q190" i="2"/>
  <c r="Q189" i="2"/>
  <c r="Q188" i="2"/>
  <c r="Q187" i="2"/>
  <c r="Q186" i="2"/>
  <c r="Q185" i="2"/>
  <c r="Q184" i="2"/>
  <c r="Q183" i="2"/>
  <c r="Q182" i="2"/>
  <c r="Q181" i="2"/>
  <c r="Q180" i="2"/>
  <c r="Q179" i="2"/>
  <c r="Q178" i="2"/>
  <c r="Q177" i="2"/>
  <c r="Q176" i="2"/>
  <c r="Q175" i="2"/>
  <c r="Q174" i="2"/>
  <c r="Q173" i="2"/>
  <c r="Q172" i="2"/>
  <c r="Q171" i="2"/>
  <c r="Q170" i="2"/>
  <c r="Q169" i="2"/>
  <c r="Q168" i="2"/>
  <c r="Q167" i="2"/>
  <c r="Q166" i="2"/>
  <c r="Q165" i="2"/>
  <c r="Q164" i="2"/>
  <c r="Q163" i="2"/>
  <c r="Q162" i="2"/>
  <c r="Q161" i="2"/>
  <c r="Q160" i="2"/>
  <c r="Q159" i="2"/>
  <c r="Q158" i="2"/>
  <c r="Q157" i="2"/>
  <c r="Q156" i="2"/>
  <c r="Q155" i="2"/>
  <c r="Q154" i="2"/>
  <c r="Q153" i="2"/>
  <c r="Q152" i="2"/>
  <c r="Q151" i="2"/>
  <c r="Q150" i="2"/>
  <c r="Q149" i="2"/>
  <c r="Q148" i="2"/>
  <c r="Q147" i="2"/>
  <c r="Q146" i="2"/>
  <c r="Q145" i="2"/>
  <c r="Q144" i="2"/>
  <c r="Q143" i="2"/>
  <c r="Q142" i="2"/>
  <c r="Q141" i="2"/>
  <c r="Q140" i="2"/>
  <c r="Q139" i="2"/>
  <c r="Q138" i="2"/>
  <c r="Q137" i="2"/>
  <c r="Q136" i="2"/>
  <c r="Q135" i="2"/>
  <c r="Q134" i="2"/>
  <c r="Q133" i="2"/>
  <c r="Q132" i="2"/>
  <c r="Q131" i="2"/>
  <c r="Q130" i="2"/>
  <c r="Q129" i="2"/>
  <c r="Q128" i="2"/>
  <c r="Q127" i="2"/>
  <c r="Q126" i="2"/>
  <c r="Q125" i="2"/>
  <c r="Q124" i="2"/>
  <c r="Q123" i="2"/>
  <c r="Q122" i="2"/>
  <c r="Q121" i="2"/>
  <c r="Q120" i="2"/>
  <c r="Q119" i="2"/>
  <c r="Q118" i="2"/>
  <c r="Q117" i="2"/>
  <c r="Q116" i="2"/>
  <c r="Q115" i="2"/>
  <c r="Q114" i="2"/>
  <c r="Q113" i="2"/>
  <c r="Q112" i="2"/>
  <c r="Q111" i="2"/>
  <c r="Q110" i="2"/>
  <c r="Q109" i="2"/>
  <c r="Q108" i="2"/>
  <c r="Q107" i="2"/>
  <c r="Q106" i="2"/>
  <c r="Q105" i="2"/>
  <c r="Q104" i="2"/>
  <c r="Q103" i="2"/>
  <c r="Q102" i="2"/>
  <c r="Q101" i="2"/>
  <c r="Q100" i="2"/>
  <c r="Q99" i="2"/>
  <c r="Q98" i="2"/>
  <c r="Q97" i="2"/>
  <c r="Q96" i="2"/>
  <c r="Q95" i="2"/>
  <c r="Q94" i="2"/>
  <c r="Q93" i="2"/>
  <c r="Q92" i="2"/>
  <c r="Q91" i="2"/>
  <c r="Q90" i="2"/>
  <c r="Q89" i="2"/>
  <c r="Q88" i="2"/>
  <c r="Q87" i="2"/>
  <c r="Q86" i="2"/>
  <c r="Q85" i="2"/>
  <c r="Q84" i="2"/>
  <c r="Q83" i="2"/>
  <c r="Q82" i="2"/>
  <c r="Q81" i="2"/>
  <c r="Q80" i="2"/>
  <c r="Q79" i="2"/>
  <c r="Q78" i="2"/>
  <c r="Q77" i="2"/>
  <c r="Q76" i="2"/>
  <c r="Q75" i="2"/>
  <c r="Q74" i="2"/>
  <c r="Q73" i="2"/>
  <c r="Q72" i="2"/>
  <c r="Q71" i="2"/>
  <c r="Q70" i="2"/>
  <c r="Q69" i="2"/>
  <c r="Q68" i="2"/>
  <c r="Q67" i="2"/>
  <c r="Q66" i="2"/>
  <c r="Q65" i="2"/>
  <c r="Q64" i="2"/>
  <c r="Q63" i="2"/>
  <c r="Q62" i="2"/>
  <c r="Q61" i="2"/>
  <c r="Q60" i="2"/>
  <c r="Q59" i="2"/>
  <c r="Q58" i="2"/>
  <c r="Q57" i="2"/>
  <c r="Q56" i="2"/>
  <c r="Q55" i="2"/>
  <c r="Q54" i="2"/>
  <c r="Q53" i="2"/>
  <c r="Q52" i="2"/>
  <c r="Q51" i="2"/>
  <c r="Q50" i="2"/>
  <c r="Q49" i="2"/>
  <c r="Q48" i="2"/>
  <c r="Q47" i="2"/>
  <c r="Q46" i="2"/>
  <c r="Q45" i="2"/>
  <c r="Q44" i="2"/>
  <c r="Q43" i="2"/>
  <c r="Q42" i="2"/>
  <c r="Q41" i="2"/>
  <c r="Q40" i="2"/>
  <c r="Q39" i="2"/>
  <c r="Q38" i="2"/>
  <c r="Q37" i="2"/>
  <c r="Q36" i="2"/>
  <c r="Q35" i="2"/>
  <c r="Q34" i="2"/>
  <c r="Q33" i="2"/>
  <c r="Q32" i="2"/>
  <c r="Q31" i="2"/>
  <c r="Q30" i="2"/>
  <c r="Q29" i="2"/>
  <c r="Q28" i="2"/>
  <c r="Q27" i="2"/>
  <c r="Q26" i="2"/>
  <c r="Q25" i="2"/>
  <c r="Q24" i="2"/>
  <c r="Q23" i="2"/>
  <c r="Q22" i="2"/>
  <c r="Q21" i="2"/>
  <c r="Q20" i="2"/>
  <c r="Q19" i="2"/>
  <c r="Q18" i="2"/>
  <c r="Q17" i="2"/>
  <c r="Q16" i="2"/>
  <c r="Q15" i="2"/>
  <c r="Q14" i="2"/>
  <c r="Q13" i="2"/>
  <c r="Q12" i="2"/>
  <c r="Q11" i="2"/>
  <c r="Q10" i="2"/>
  <c r="Q9" i="2"/>
  <c r="Q8" i="2"/>
  <c r="Q7" i="2"/>
  <c r="Q6" i="2"/>
  <c r="Q5" i="2"/>
  <c r="Q4" i="2"/>
  <c r="Q3" i="2"/>
  <c r="P4" i="2"/>
  <c r="P5" i="2"/>
  <c r="P6" i="2"/>
  <c r="P7" i="2"/>
  <c r="P8" i="2"/>
  <c r="P9" i="2"/>
  <c r="P10" i="2"/>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125" i="2"/>
  <c r="P126" i="2"/>
  <c r="P127" i="2"/>
  <c r="P128" i="2"/>
  <c r="P129" i="2"/>
  <c r="P130" i="2"/>
  <c r="P131" i="2"/>
  <c r="P132" i="2"/>
  <c r="P133" i="2"/>
  <c r="P134" i="2"/>
  <c r="P135" i="2"/>
  <c r="P136" i="2"/>
  <c r="P137" i="2"/>
  <c r="P138" i="2"/>
  <c r="P139" i="2"/>
  <c r="P140" i="2"/>
  <c r="P141" i="2"/>
  <c r="P142" i="2"/>
  <c r="P143" i="2"/>
  <c r="P144" i="2"/>
  <c r="P145" i="2"/>
  <c r="P146" i="2"/>
  <c r="P147" i="2"/>
  <c r="P148" i="2"/>
  <c r="P149" i="2"/>
  <c r="P150" i="2"/>
  <c r="P151" i="2"/>
  <c r="P152" i="2"/>
  <c r="P153" i="2"/>
  <c r="P154" i="2"/>
  <c r="P155" i="2"/>
  <c r="P156" i="2"/>
  <c r="P157" i="2"/>
  <c r="P158" i="2"/>
  <c r="P159" i="2"/>
  <c r="P160" i="2"/>
  <c r="P161" i="2"/>
  <c r="P162" i="2"/>
  <c r="P163" i="2"/>
  <c r="P164" i="2"/>
  <c r="P165" i="2"/>
  <c r="P166" i="2"/>
  <c r="P167" i="2"/>
  <c r="P168" i="2"/>
  <c r="P169" i="2"/>
  <c r="P170" i="2"/>
  <c r="P171" i="2"/>
  <c r="P172" i="2"/>
  <c r="P173" i="2"/>
  <c r="P174" i="2"/>
  <c r="P175" i="2"/>
  <c r="P176" i="2"/>
  <c r="P177" i="2"/>
  <c r="P178" i="2"/>
  <c r="P179" i="2"/>
  <c r="P180" i="2"/>
  <c r="P181" i="2"/>
  <c r="P182" i="2"/>
  <c r="P183" i="2"/>
  <c r="P184" i="2"/>
  <c r="P185" i="2"/>
  <c r="P186" i="2"/>
  <c r="P187" i="2"/>
  <c r="P188" i="2"/>
  <c r="P189" i="2"/>
  <c r="P190" i="2"/>
  <c r="P191" i="2"/>
  <c r="P192" i="2"/>
  <c r="P193" i="2"/>
  <c r="P194" i="2"/>
  <c r="P195" i="2"/>
  <c r="P196" i="2"/>
  <c r="P197" i="2"/>
  <c r="P198" i="2"/>
  <c r="P199" i="2"/>
  <c r="P200" i="2"/>
  <c r="P201" i="2"/>
  <c r="P202" i="2"/>
  <c r="P203" i="2"/>
  <c r="P204" i="2"/>
  <c r="P205" i="2"/>
  <c r="P206" i="2"/>
  <c r="P207" i="2"/>
  <c r="P208" i="2"/>
  <c r="P209" i="2"/>
  <c r="P210" i="2"/>
  <c r="P211" i="2"/>
  <c r="P212" i="2"/>
  <c r="P213" i="2"/>
  <c r="P214" i="2"/>
  <c r="P215" i="2"/>
  <c r="P216" i="2"/>
  <c r="P217" i="2"/>
  <c r="P218" i="2"/>
  <c r="P219" i="2"/>
  <c r="P220" i="2"/>
  <c r="P221" i="2"/>
  <c r="P222" i="2"/>
  <c r="P223" i="2"/>
  <c r="P224" i="2"/>
  <c r="P225" i="2"/>
  <c r="P226" i="2"/>
  <c r="P227" i="2"/>
  <c r="P228" i="2"/>
  <c r="P229" i="2"/>
  <c r="P230" i="2"/>
  <c r="P231" i="2"/>
  <c r="P232" i="2"/>
  <c r="P233" i="2"/>
  <c r="P234" i="2"/>
  <c r="P235" i="2"/>
  <c r="P236" i="2"/>
  <c r="P237" i="2"/>
  <c r="P238" i="2"/>
  <c r="P239" i="2"/>
  <c r="P240" i="2"/>
  <c r="P241" i="2"/>
  <c r="P242" i="2"/>
  <c r="P243" i="2"/>
  <c r="P244" i="2"/>
  <c r="P245" i="2"/>
  <c r="P246" i="2"/>
  <c r="P247" i="2"/>
  <c r="P248" i="2"/>
  <c r="P249" i="2"/>
  <c r="P250" i="2"/>
  <c r="P251" i="2"/>
  <c r="P252" i="2"/>
  <c r="P253" i="2"/>
  <c r="P254" i="2"/>
  <c r="P255" i="2"/>
  <c r="P256" i="2"/>
  <c r="P257" i="2"/>
  <c r="P258" i="2"/>
  <c r="P259" i="2"/>
  <c r="P260" i="2"/>
  <c r="P261" i="2"/>
  <c r="P262" i="2"/>
  <c r="P263" i="2"/>
  <c r="P264" i="2"/>
  <c r="P265" i="2"/>
  <c r="P266" i="2"/>
  <c r="P267" i="2"/>
  <c r="P268" i="2"/>
  <c r="P269" i="2"/>
  <c r="P270" i="2"/>
  <c r="P271" i="2"/>
  <c r="P272" i="2"/>
  <c r="P273" i="2"/>
  <c r="P274" i="2"/>
  <c r="P275" i="2"/>
  <c r="P276" i="2"/>
  <c r="P277" i="2"/>
  <c r="P278" i="2"/>
  <c r="P279" i="2"/>
  <c r="P280" i="2"/>
  <c r="P281" i="2"/>
  <c r="P282" i="2"/>
  <c r="P283" i="2"/>
  <c r="P284" i="2"/>
  <c r="P285" i="2"/>
  <c r="P286" i="2"/>
  <c r="P287" i="2"/>
  <c r="P288" i="2"/>
  <c r="P289" i="2"/>
  <c r="P290" i="2"/>
  <c r="P291" i="2"/>
  <c r="P292" i="2"/>
  <c r="P293" i="2"/>
  <c r="P294" i="2"/>
  <c r="P295" i="2"/>
  <c r="P296" i="2"/>
  <c r="P297" i="2"/>
  <c r="P298" i="2"/>
  <c r="P3" i="2"/>
  <c r="U4" i="2"/>
  <c r="U5" i="2"/>
  <c r="U6" i="2"/>
  <c r="U7" i="2"/>
  <c r="U8" i="2"/>
  <c r="U9" i="2"/>
  <c r="U10" i="2"/>
  <c r="U11" i="2"/>
  <c r="U12" i="2"/>
  <c r="U13" i="2"/>
  <c r="U14" i="2"/>
  <c r="U15" i="2"/>
  <c r="U16" i="2"/>
  <c r="U17" i="2"/>
  <c r="U18" i="2"/>
  <c r="U19" i="2"/>
  <c r="U20" i="2"/>
  <c r="U21" i="2"/>
  <c r="U22" i="2"/>
  <c r="U23" i="2"/>
  <c r="U24" i="2"/>
  <c r="U25" i="2"/>
  <c r="U26" i="2"/>
  <c r="U27" i="2"/>
  <c r="U28" i="2"/>
  <c r="U29" i="2"/>
  <c r="U30" i="2"/>
  <c r="U31" i="2"/>
  <c r="U32" i="2"/>
  <c r="U33" i="2"/>
  <c r="U34" i="2"/>
  <c r="U35" i="2"/>
  <c r="U36" i="2"/>
  <c r="U37" i="2"/>
  <c r="U38" i="2"/>
  <c r="U39" i="2"/>
  <c r="U40" i="2"/>
  <c r="U41" i="2"/>
  <c r="U42" i="2"/>
  <c r="U43" i="2"/>
  <c r="U44" i="2"/>
  <c r="U45" i="2"/>
  <c r="U46" i="2"/>
  <c r="U47" i="2"/>
  <c r="U48" i="2"/>
  <c r="U49" i="2"/>
  <c r="U50" i="2"/>
  <c r="U51" i="2"/>
  <c r="U52" i="2"/>
  <c r="U53" i="2"/>
  <c r="U54" i="2"/>
  <c r="U55" i="2"/>
  <c r="U56" i="2"/>
  <c r="U57" i="2"/>
  <c r="U58" i="2"/>
  <c r="U59" i="2"/>
  <c r="U60" i="2"/>
  <c r="U61" i="2"/>
  <c r="U62" i="2"/>
  <c r="U63" i="2"/>
  <c r="U64" i="2"/>
  <c r="U65" i="2"/>
  <c r="U66" i="2"/>
  <c r="U67" i="2"/>
  <c r="U68" i="2"/>
  <c r="U69" i="2"/>
  <c r="U70" i="2"/>
  <c r="U71" i="2"/>
  <c r="U72" i="2"/>
  <c r="U73" i="2"/>
  <c r="U74" i="2"/>
  <c r="U75" i="2"/>
  <c r="U76" i="2"/>
  <c r="U77" i="2"/>
  <c r="U78" i="2"/>
  <c r="U79" i="2"/>
  <c r="U80" i="2"/>
  <c r="U81" i="2"/>
  <c r="U82" i="2"/>
  <c r="U83" i="2"/>
  <c r="U84" i="2"/>
  <c r="U85" i="2"/>
  <c r="U86" i="2"/>
  <c r="U87" i="2"/>
  <c r="U88" i="2"/>
  <c r="U89" i="2"/>
  <c r="U90" i="2"/>
  <c r="U91" i="2"/>
  <c r="U92" i="2"/>
  <c r="U93" i="2"/>
  <c r="U94" i="2"/>
  <c r="U95" i="2"/>
  <c r="U96" i="2"/>
  <c r="U97" i="2"/>
  <c r="U98" i="2"/>
  <c r="U99" i="2"/>
  <c r="U100" i="2"/>
  <c r="U101" i="2"/>
  <c r="U102" i="2"/>
  <c r="U103" i="2"/>
  <c r="U104" i="2"/>
  <c r="U105" i="2"/>
  <c r="U106" i="2"/>
  <c r="U107" i="2"/>
  <c r="U108" i="2"/>
  <c r="U109" i="2"/>
  <c r="U110" i="2"/>
  <c r="U111" i="2"/>
  <c r="U112" i="2"/>
  <c r="U113" i="2"/>
  <c r="U114" i="2"/>
  <c r="U115" i="2"/>
  <c r="U116" i="2"/>
  <c r="U117" i="2"/>
  <c r="U118" i="2"/>
  <c r="U119" i="2"/>
  <c r="U120" i="2"/>
  <c r="U121" i="2"/>
  <c r="U122" i="2"/>
  <c r="U123" i="2"/>
  <c r="U124" i="2"/>
  <c r="U125" i="2"/>
  <c r="U126" i="2"/>
  <c r="U127" i="2"/>
  <c r="U128" i="2"/>
  <c r="U129" i="2"/>
  <c r="U130" i="2"/>
  <c r="U131" i="2"/>
  <c r="U132" i="2"/>
  <c r="U133" i="2"/>
  <c r="U134" i="2"/>
  <c r="U135" i="2"/>
  <c r="U136" i="2"/>
  <c r="U137" i="2"/>
  <c r="U138" i="2"/>
  <c r="U139" i="2"/>
  <c r="U140" i="2"/>
  <c r="U141" i="2"/>
  <c r="U142" i="2"/>
  <c r="U143" i="2"/>
  <c r="U144" i="2"/>
  <c r="U145" i="2"/>
  <c r="U146" i="2"/>
  <c r="U147" i="2"/>
  <c r="U148" i="2"/>
  <c r="U149" i="2"/>
  <c r="U150" i="2"/>
  <c r="U151" i="2"/>
  <c r="U152" i="2"/>
  <c r="U153" i="2"/>
  <c r="U154" i="2"/>
  <c r="U155" i="2"/>
  <c r="U156" i="2"/>
  <c r="U157" i="2"/>
  <c r="U158" i="2"/>
  <c r="U159" i="2"/>
  <c r="U160" i="2"/>
  <c r="U161" i="2"/>
  <c r="U162" i="2"/>
  <c r="U163" i="2"/>
  <c r="U164" i="2"/>
  <c r="U165" i="2"/>
  <c r="U166" i="2"/>
  <c r="U167" i="2"/>
  <c r="U168" i="2"/>
  <c r="U169" i="2"/>
  <c r="U170" i="2"/>
  <c r="U171" i="2"/>
  <c r="U172" i="2"/>
  <c r="U173" i="2"/>
  <c r="U174" i="2"/>
  <c r="U175" i="2"/>
  <c r="U176" i="2"/>
  <c r="U177" i="2"/>
  <c r="U178" i="2"/>
  <c r="U179" i="2"/>
  <c r="U180" i="2"/>
  <c r="U181" i="2"/>
  <c r="U182" i="2"/>
  <c r="U183" i="2"/>
  <c r="U184" i="2"/>
  <c r="U185" i="2"/>
  <c r="U186" i="2"/>
  <c r="U187" i="2"/>
  <c r="U188" i="2"/>
  <c r="U189" i="2"/>
  <c r="U190" i="2"/>
  <c r="U191" i="2"/>
  <c r="U192" i="2"/>
  <c r="U193" i="2"/>
  <c r="U194" i="2"/>
  <c r="U195" i="2"/>
  <c r="U196" i="2"/>
  <c r="U197" i="2"/>
  <c r="U198" i="2"/>
  <c r="U199" i="2"/>
  <c r="U200" i="2"/>
  <c r="U201" i="2"/>
  <c r="U202" i="2"/>
  <c r="U203" i="2"/>
  <c r="U204" i="2"/>
  <c r="U205" i="2"/>
  <c r="U206" i="2"/>
  <c r="U207" i="2"/>
  <c r="U208" i="2"/>
  <c r="U209" i="2"/>
  <c r="U210" i="2"/>
  <c r="U211" i="2"/>
  <c r="U212" i="2"/>
  <c r="U213" i="2"/>
  <c r="U214" i="2"/>
  <c r="U215" i="2"/>
  <c r="U216" i="2"/>
  <c r="U217" i="2"/>
  <c r="U218" i="2"/>
  <c r="U219" i="2"/>
  <c r="U220" i="2"/>
  <c r="U221" i="2"/>
  <c r="U222" i="2"/>
  <c r="U223" i="2"/>
  <c r="U224" i="2"/>
  <c r="U225" i="2"/>
  <c r="U226" i="2"/>
  <c r="U227" i="2"/>
  <c r="U228" i="2"/>
  <c r="U229" i="2"/>
  <c r="U230" i="2"/>
  <c r="U231" i="2"/>
  <c r="U232" i="2"/>
  <c r="U233" i="2"/>
  <c r="U234" i="2"/>
  <c r="U235" i="2"/>
  <c r="U236" i="2"/>
  <c r="U237" i="2"/>
  <c r="U238" i="2"/>
  <c r="U239" i="2"/>
  <c r="U240" i="2"/>
  <c r="U241" i="2"/>
  <c r="U242" i="2"/>
  <c r="U243" i="2"/>
  <c r="U244" i="2"/>
  <c r="U245" i="2"/>
  <c r="U246" i="2"/>
  <c r="U247" i="2"/>
  <c r="U248" i="2"/>
  <c r="U249" i="2"/>
  <c r="U250" i="2"/>
  <c r="U251" i="2"/>
  <c r="U252" i="2"/>
  <c r="U253" i="2"/>
  <c r="U254" i="2"/>
  <c r="U255" i="2"/>
  <c r="U256" i="2"/>
  <c r="U257" i="2"/>
  <c r="U258" i="2"/>
  <c r="U259" i="2"/>
  <c r="U260" i="2"/>
  <c r="U261" i="2"/>
  <c r="U262" i="2"/>
  <c r="U263" i="2"/>
  <c r="U264" i="2"/>
  <c r="U265" i="2"/>
  <c r="U266" i="2"/>
  <c r="U267" i="2"/>
  <c r="U268" i="2"/>
  <c r="U269" i="2"/>
  <c r="U270" i="2"/>
  <c r="U271" i="2"/>
  <c r="U272" i="2"/>
  <c r="U273" i="2"/>
  <c r="U274" i="2"/>
  <c r="U275" i="2"/>
  <c r="U276" i="2"/>
  <c r="U277" i="2"/>
  <c r="U278" i="2"/>
  <c r="U279" i="2"/>
  <c r="U280" i="2"/>
  <c r="U281" i="2"/>
  <c r="U282" i="2"/>
  <c r="U283" i="2"/>
  <c r="U284" i="2"/>
  <c r="U285" i="2"/>
  <c r="U286" i="2"/>
  <c r="U287" i="2"/>
  <c r="U288" i="2"/>
  <c r="U289" i="2"/>
  <c r="U290" i="2"/>
  <c r="U291" i="2"/>
  <c r="U292" i="2"/>
  <c r="U293" i="2"/>
  <c r="U294" i="2"/>
  <c r="U295" i="2"/>
  <c r="U296" i="2"/>
  <c r="U297" i="2"/>
  <c r="U298" i="2"/>
  <c r="U3" i="2"/>
  <c r="T298" i="2"/>
  <c r="T297" i="2"/>
  <c r="T296" i="2"/>
  <c r="T295" i="2"/>
  <c r="T294" i="2"/>
  <c r="T293" i="2"/>
  <c r="T292" i="2"/>
  <c r="T291" i="2"/>
  <c r="T290" i="2"/>
  <c r="T289" i="2"/>
  <c r="T288" i="2"/>
  <c r="T287" i="2"/>
  <c r="T286" i="2"/>
  <c r="T285" i="2"/>
  <c r="T284" i="2"/>
  <c r="T283" i="2"/>
  <c r="T282" i="2"/>
  <c r="T281" i="2"/>
  <c r="T280" i="2"/>
  <c r="T279" i="2"/>
  <c r="T278" i="2"/>
  <c r="T277" i="2"/>
  <c r="T276" i="2"/>
  <c r="T275" i="2"/>
  <c r="T274" i="2"/>
  <c r="T273" i="2"/>
  <c r="T272" i="2"/>
  <c r="T271" i="2"/>
  <c r="T270" i="2"/>
  <c r="T269" i="2"/>
  <c r="T268" i="2"/>
  <c r="T267" i="2"/>
  <c r="T266" i="2"/>
  <c r="T265" i="2"/>
  <c r="T264" i="2"/>
  <c r="T263" i="2"/>
  <c r="T262" i="2"/>
  <c r="T261" i="2"/>
  <c r="T260" i="2"/>
  <c r="T259" i="2"/>
  <c r="T258" i="2"/>
  <c r="T257" i="2"/>
  <c r="T256" i="2"/>
  <c r="T255" i="2"/>
  <c r="T254" i="2"/>
  <c r="T253" i="2"/>
  <c r="T252" i="2"/>
  <c r="T251" i="2"/>
  <c r="T250" i="2"/>
  <c r="T249" i="2"/>
  <c r="T248" i="2"/>
  <c r="T247" i="2"/>
  <c r="T246" i="2"/>
  <c r="T245" i="2"/>
  <c r="T244" i="2"/>
  <c r="T243" i="2"/>
  <c r="T242" i="2"/>
  <c r="T241" i="2"/>
  <c r="T240" i="2"/>
  <c r="T239" i="2"/>
  <c r="T238" i="2"/>
  <c r="T237" i="2"/>
  <c r="T236" i="2"/>
  <c r="T235" i="2"/>
  <c r="T234" i="2"/>
  <c r="T233" i="2"/>
  <c r="T232" i="2"/>
  <c r="T231" i="2"/>
  <c r="T230" i="2"/>
  <c r="T229" i="2"/>
  <c r="T228" i="2"/>
  <c r="T227" i="2"/>
  <c r="T226" i="2"/>
  <c r="T225" i="2"/>
  <c r="T224" i="2"/>
  <c r="T223" i="2"/>
  <c r="T222" i="2"/>
  <c r="T221" i="2"/>
  <c r="T220" i="2"/>
  <c r="T219" i="2"/>
  <c r="T218" i="2"/>
  <c r="T217" i="2"/>
  <c r="T216" i="2"/>
  <c r="T215" i="2"/>
  <c r="T214" i="2"/>
  <c r="T213" i="2"/>
  <c r="T212" i="2"/>
  <c r="T211" i="2"/>
  <c r="T210" i="2"/>
  <c r="T209" i="2"/>
  <c r="T208" i="2"/>
  <c r="T207" i="2"/>
  <c r="T206" i="2"/>
  <c r="T205" i="2"/>
  <c r="T204" i="2"/>
  <c r="T203" i="2"/>
  <c r="T202" i="2"/>
  <c r="T201" i="2"/>
  <c r="T200" i="2"/>
  <c r="T199" i="2"/>
  <c r="T198" i="2"/>
  <c r="T197" i="2"/>
  <c r="T196" i="2"/>
  <c r="T195" i="2"/>
  <c r="T194" i="2"/>
  <c r="T193" i="2"/>
  <c r="T192" i="2"/>
  <c r="T191" i="2"/>
  <c r="T190" i="2"/>
  <c r="T189" i="2"/>
  <c r="T188" i="2"/>
  <c r="T187" i="2"/>
  <c r="T186" i="2"/>
  <c r="T185" i="2"/>
  <c r="T184" i="2"/>
  <c r="T183" i="2"/>
  <c r="T182" i="2"/>
  <c r="T181" i="2"/>
  <c r="T180" i="2"/>
  <c r="T179" i="2"/>
  <c r="T178" i="2"/>
  <c r="T177" i="2"/>
  <c r="T176" i="2"/>
  <c r="T175" i="2"/>
  <c r="T174" i="2"/>
  <c r="T173" i="2"/>
  <c r="T172" i="2"/>
  <c r="T171" i="2"/>
  <c r="T170" i="2"/>
  <c r="T169" i="2"/>
  <c r="T168" i="2"/>
  <c r="T167" i="2"/>
  <c r="T166" i="2"/>
  <c r="T165" i="2"/>
  <c r="T164" i="2"/>
  <c r="T163" i="2"/>
  <c r="T162" i="2"/>
  <c r="T161" i="2"/>
  <c r="T160" i="2"/>
  <c r="T159" i="2"/>
  <c r="T158" i="2"/>
  <c r="T157" i="2"/>
  <c r="T156" i="2"/>
  <c r="T155" i="2"/>
  <c r="T154" i="2"/>
  <c r="T153" i="2"/>
  <c r="T152" i="2"/>
  <c r="T151" i="2"/>
  <c r="T150" i="2"/>
  <c r="T149" i="2"/>
  <c r="T148" i="2"/>
  <c r="T147" i="2"/>
  <c r="T146" i="2"/>
  <c r="T145" i="2"/>
  <c r="T144" i="2"/>
  <c r="T143" i="2"/>
  <c r="T142" i="2"/>
  <c r="T141" i="2"/>
  <c r="T140" i="2"/>
  <c r="T139" i="2"/>
  <c r="T138" i="2"/>
  <c r="T137" i="2"/>
  <c r="T136" i="2"/>
  <c r="T135" i="2"/>
  <c r="T134" i="2"/>
  <c r="T133" i="2"/>
  <c r="T132" i="2"/>
  <c r="T131" i="2"/>
  <c r="T130" i="2"/>
  <c r="T129" i="2"/>
  <c r="T128" i="2"/>
  <c r="T127" i="2"/>
  <c r="T126" i="2"/>
  <c r="T125" i="2"/>
  <c r="T124" i="2"/>
  <c r="T123" i="2"/>
  <c r="T122" i="2"/>
  <c r="T121" i="2"/>
  <c r="T120" i="2"/>
  <c r="T119" i="2"/>
  <c r="T118" i="2"/>
  <c r="T117" i="2"/>
  <c r="T116" i="2"/>
  <c r="T115" i="2"/>
  <c r="T114" i="2"/>
  <c r="T113" i="2"/>
  <c r="T112" i="2"/>
  <c r="T111" i="2"/>
  <c r="T110" i="2"/>
  <c r="T109" i="2"/>
  <c r="T108" i="2"/>
  <c r="T107" i="2"/>
  <c r="T106" i="2"/>
  <c r="T105" i="2"/>
  <c r="T104" i="2"/>
  <c r="T103" i="2"/>
  <c r="T102" i="2"/>
  <c r="T101" i="2"/>
  <c r="T100" i="2"/>
  <c r="T99" i="2"/>
  <c r="T98" i="2"/>
  <c r="T97" i="2"/>
  <c r="T96" i="2"/>
  <c r="T95" i="2"/>
  <c r="T94" i="2"/>
  <c r="T93" i="2"/>
  <c r="T92" i="2"/>
  <c r="T91" i="2"/>
  <c r="T90" i="2"/>
  <c r="T89" i="2"/>
  <c r="T88" i="2"/>
  <c r="T87" i="2"/>
  <c r="T86" i="2"/>
  <c r="T85" i="2"/>
  <c r="T84" i="2"/>
  <c r="T83" i="2"/>
  <c r="T82" i="2"/>
  <c r="T81" i="2"/>
  <c r="T80" i="2"/>
  <c r="T79" i="2"/>
  <c r="T78" i="2"/>
  <c r="T77" i="2"/>
  <c r="T76" i="2"/>
  <c r="T75" i="2"/>
  <c r="T74" i="2"/>
  <c r="T73" i="2"/>
  <c r="T72" i="2"/>
  <c r="T71" i="2"/>
  <c r="T70" i="2"/>
  <c r="T69" i="2"/>
  <c r="T68" i="2"/>
  <c r="T67" i="2"/>
  <c r="T66" i="2"/>
  <c r="T65" i="2"/>
  <c r="T64" i="2"/>
  <c r="T63" i="2"/>
  <c r="T62" i="2"/>
  <c r="T61" i="2"/>
  <c r="T60" i="2"/>
  <c r="T59" i="2"/>
  <c r="T58" i="2"/>
  <c r="T57" i="2"/>
  <c r="T56" i="2"/>
  <c r="T55" i="2"/>
  <c r="T54" i="2"/>
  <c r="T53" i="2"/>
  <c r="T52" i="2"/>
  <c r="T51" i="2"/>
  <c r="T50" i="2"/>
  <c r="T49" i="2"/>
  <c r="T48" i="2"/>
  <c r="T47" i="2"/>
  <c r="T46" i="2"/>
  <c r="T45" i="2"/>
  <c r="T44" i="2"/>
  <c r="T43" i="2"/>
  <c r="T42" i="2"/>
  <c r="T41" i="2"/>
  <c r="T40" i="2"/>
  <c r="T39" i="2"/>
  <c r="T38" i="2"/>
  <c r="T37" i="2"/>
  <c r="T36" i="2"/>
  <c r="T35" i="2"/>
  <c r="T34" i="2"/>
  <c r="T33" i="2"/>
  <c r="T32" i="2"/>
  <c r="T31" i="2"/>
  <c r="T30" i="2"/>
  <c r="T29" i="2"/>
  <c r="T28" i="2"/>
  <c r="T27" i="2"/>
  <c r="T26" i="2"/>
  <c r="T25" i="2"/>
  <c r="T24" i="2"/>
  <c r="T23" i="2"/>
  <c r="T22" i="2"/>
  <c r="T21" i="2"/>
  <c r="T20" i="2"/>
  <c r="T19" i="2"/>
  <c r="T18" i="2"/>
  <c r="T17" i="2"/>
  <c r="T16" i="2"/>
  <c r="T15" i="2"/>
  <c r="T14" i="2"/>
  <c r="T13" i="2"/>
  <c r="T12" i="2"/>
  <c r="T11" i="2"/>
  <c r="T10" i="2"/>
  <c r="T9" i="2"/>
  <c r="T8" i="2"/>
  <c r="T7" i="2"/>
  <c r="T6" i="2"/>
  <c r="T5" i="2"/>
  <c r="T4" i="2"/>
  <c r="T3" i="2"/>
  <c r="O4" i="2" l="1"/>
  <c r="O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O112" i="2"/>
  <c r="O113" i="2"/>
  <c r="O114" i="2"/>
  <c r="O115" i="2"/>
  <c r="O116" i="2"/>
  <c r="O117" i="2"/>
  <c r="O118" i="2"/>
  <c r="O119" i="2"/>
  <c r="O120" i="2"/>
  <c r="O121" i="2"/>
  <c r="O122" i="2"/>
  <c r="O123" i="2"/>
  <c r="O124" i="2"/>
  <c r="O125" i="2"/>
  <c r="O126" i="2"/>
  <c r="O127" i="2"/>
  <c r="O128" i="2"/>
  <c r="O129" i="2"/>
  <c r="O130" i="2"/>
  <c r="O131" i="2"/>
  <c r="O132" i="2"/>
  <c r="O133" i="2"/>
  <c r="O134" i="2"/>
  <c r="O135" i="2"/>
  <c r="O136" i="2"/>
  <c r="O137" i="2"/>
  <c r="O138" i="2"/>
  <c r="O139" i="2"/>
  <c r="O140" i="2"/>
  <c r="O141" i="2"/>
  <c r="O142" i="2"/>
  <c r="O143" i="2"/>
  <c r="O144" i="2"/>
  <c r="O145" i="2"/>
  <c r="O146" i="2"/>
  <c r="O147" i="2"/>
  <c r="O148" i="2"/>
  <c r="O149" i="2"/>
  <c r="O150" i="2"/>
  <c r="O151" i="2"/>
  <c r="O152" i="2"/>
  <c r="O153" i="2"/>
  <c r="O154" i="2"/>
  <c r="O155" i="2"/>
  <c r="O156" i="2"/>
  <c r="O157" i="2"/>
  <c r="O158" i="2"/>
  <c r="O159" i="2"/>
  <c r="O160" i="2"/>
  <c r="O161" i="2"/>
  <c r="O162" i="2"/>
  <c r="O163" i="2"/>
  <c r="O164" i="2"/>
  <c r="O165" i="2"/>
  <c r="O166" i="2"/>
  <c r="O167" i="2"/>
  <c r="O168" i="2"/>
  <c r="O169" i="2"/>
  <c r="O170" i="2"/>
  <c r="O171" i="2"/>
  <c r="O172" i="2"/>
  <c r="O173" i="2"/>
  <c r="O174"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1" i="2"/>
  <c r="O252" i="2"/>
  <c r="O253" i="2"/>
  <c r="O254" i="2"/>
  <c r="O255" i="2"/>
  <c r="O256" i="2"/>
  <c r="O257" i="2"/>
  <c r="O258" i="2"/>
  <c r="O259" i="2"/>
  <c r="O260" i="2"/>
  <c r="O261" i="2"/>
  <c r="O262" i="2"/>
  <c r="O263" i="2"/>
  <c r="O264" i="2"/>
  <c r="O265" i="2"/>
  <c r="O266" i="2"/>
  <c r="O267" i="2"/>
  <c r="O268" i="2"/>
  <c r="O269" i="2"/>
  <c r="O270" i="2"/>
  <c r="O271" i="2"/>
  <c r="O272" i="2"/>
  <c r="O273" i="2"/>
  <c r="O274" i="2"/>
  <c r="O275" i="2"/>
  <c r="O276" i="2"/>
  <c r="O277" i="2"/>
  <c r="O278" i="2"/>
  <c r="O279" i="2"/>
  <c r="O280" i="2"/>
  <c r="O281" i="2"/>
  <c r="O282" i="2"/>
  <c r="O283" i="2"/>
  <c r="O284" i="2"/>
  <c r="O285" i="2"/>
  <c r="O286" i="2"/>
  <c r="O287" i="2"/>
  <c r="O288" i="2"/>
  <c r="O289" i="2"/>
  <c r="O290" i="2"/>
  <c r="O291" i="2"/>
  <c r="O292" i="2"/>
  <c r="O293" i="2"/>
  <c r="O294" i="2"/>
  <c r="O295" i="2"/>
  <c r="O296" i="2"/>
  <c r="O297" i="2"/>
  <c r="O298" i="2"/>
  <c r="O3" i="2"/>
  <c r="L4" i="2" l="1"/>
  <c r="L5" i="2"/>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7" i="2"/>
  <c r="L178" i="2"/>
  <c r="L179" i="2"/>
  <c r="L180" i="2"/>
  <c r="L181" i="2"/>
  <c r="L182" i="2"/>
  <c r="L183" i="2"/>
  <c r="L184" i="2"/>
  <c r="L185" i="2"/>
  <c r="L186" i="2"/>
  <c r="L187" i="2"/>
  <c r="L188" i="2"/>
  <c r="L189" i="2"/>
  <c r="L190" i="2"/>
  <c r="L191" i="2"/>
  <c r="L192" i="2"/>
  <c r="L193" i="2"/>
  <c r="L194" i="2"/>
  <c r="L195" i="2"/>
  <c r="L196" i="2"/>
  <c r="L197" i="2"/>
  <c r="L198" i="2"/>
  <c r="L199" i="2"/>
  <c r="L200" i="2"/>
  <c r="L201" i="2"/>
  <c r="L202" i="2"/>
  <c r="L203" i="2"/>
  <c r="L204" i="2"/>
  <c r="L205" i="2"/>
  <c r="L206" i="2"/>
  <c r="L207" i="2"/>
  <c r="L208" i="2"/>
  <c r="L209" i="2"/>
  <c r="L210" i="2"/>
  <c r="L211" i="2"/>
  <c r="L212" i="2"/>
  <c r="L213" i="2"/>
  <c r="L214" i="2"/>
  <c r="L215" i="2"/>
  <c r="L216" i="2"/>
  <c r="L217" i="2"/>
  <c r="L218" i="2"/>
  <c r="L219" i="2"/>
  <c r="L220" i="2"/>
  <c r="L221" i="2"/>
  <c r="L222" i="2"/>
  <c r="L223" i="2"/>
  <c r="L224" i="2"/>
  <c r="L225" i="2"/>
  <c r="L226" i="2"/>
  <c r="L227" i="2"/>
  <c r="L228" i="2"/>
  <c r="L229" i="2"/>
  <c r="L230" i="2"/>
  <c r="L231" i="2"/>
  <c r="L232" i="2"/>
  <c r="L233" i="2"/>
  <c r="L234" i="2"/>
  <c r="L235" i="2"/>
  <c r="L236" i="2"/>
  <c r="L237" i="2"/>
  <c r="L238" i="2"/>
  <c r="L239" i="2"/>
  <c r="L240" i="2"/>
  <c r="L241" i="2"/>
  <c r="L242" i="2"/>
  <c r="L243" i="2"/>
  <c r="L244" i="2"/>
  <c r="L245" i="2"/>
  <c r="L246" i="2"/>
  <c r="L247" i="2"/>
  <c r="L248" i="2"/>
  <c r="L249" i="2"/>
  <c r="L250" i="2"/>
  <c r="L251" i="2"/>
  <c r="L252" i="2"/>
  <c r="L253" i="2"/>
  <c r="L254" i="2"/>
  <c r="L255" i="2"/>
  <c r="L256" i="2"/>
  <c r="L257" i="2"/>
  <c r="L258" i="2"/>
  <c r="L259" i="2"/>
  <c r="L260" i="2"/>
  <c r="L261" i="2"/>
  <c r="L262" i="2"/>
  <c r="L263" i="2"/>
  <c r="L264" i="2"/>
  <c r="L265" i="2"/>
  <c r="L266" i="2"/>
  <c r="L267" i="2"/>
  <c r="L268" i="2"/>
  <c r="L269" i="2"/>
  <c r="L270" i="2"/>
  <c r="L271" i="2"/>
  <c r="L272" i="2"/>
  <c r="L273" i="2"/>
  <c r="L274" i="2"/>
  <c r="L275" i="2"/>
  <c r="L276" i="2"/>
  <c r="L277" i="2"/>
  <c r="L278" i="2"/>
  <c r="L279" i="2"/>
  <c r="L280" i="2"/>
  <c r="L281" i="2"/>
  <c r="L282" i="2"/>
  <c r="L283" i="2"/>
  <c r="L284" i="2"/>
  <c r="L285" i="2"/>
  <c r="L286" i="2"/>
  <c r="L287" i="2"/>
  <c r="L288" i="2"/>
  <c r="L289" i="2"/>
  <c r="L290" i="2"/>
  <c r="L291" i="2"/>
  <c r="L292" i="2"/>
  <c r="L293" i="2"/>
  <c r="L294" i="2"/>
  <c r="L295" i="2"/>
  <c r="L296" i="2"/>
  <c r="L297" i="2"/>
  <c r="L298" i="2"/>
  <c r="N4" i="2"/>
  <c r="N5" i="2"/>
  <c r="N6" i="2"/>
  <c r="N7" i="2"/>
  <c r="N8" i="2"/>
  <c r="N9" i="2"/>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125" i="2"/>
  <c r="N126" i="2"/>
  <c r="N127" i="2"/>
  <c r="N128" i="2"/>
  <c r="N129" i="2"/>
  <c r="N130" i="2"/>
  <c r="N131" i="2"/>
  <c r="N132" i="2"/>
  <c r="N133" i="2"/>
  <c r="N134" i="2"/>
  <c r="N135" i="2"/>
  <c r="N136" i="2"/>
  <c r="N137" i="2"/>
  <c r="N138" i="2"/>
  <c r="N139" i="2"/>
  <c r="N140" i="2"/>
  <c r="N141" i="2"/>
  <c r="N142" i="2"/>
  <c r="N143" i="2"/>
  <c r="N144" i="2"/>
  <c r="N145" i="2"/>
  <c r="N146" i="2"/>
  <c r="N147" i="2"/>
  <c r="N148" i="2"/>
  <c r="N149" i="2"/>
  <c r="N150" i="2"/>
  <c r="N151" i="2"/>
  <c r="N152" i="2"/>
  <c r="N153" i="2"/>
  <c r="N154" i="2"/>
  <c r="N155" i="2"/>
  <c r="N156" i="2"/>
  <c r="N157" i="2"/>
  <c r="N158" i="2"/>
  <c r="N159" i="2"/>
  <c r="N160" i="2"/>
  <c r="N161" i="2"/>
  <c r="N162" i="2"/>
  <c r="N163" i="2"/>
  <c r="N164" i="2"/>
  <c r="N165" i="2"/>
  <c r="N166" i="2"/>
  <c r="N167" i="2"/>
  <c r="N168" i="2"/>
  <c r="N169" i="2"/>
  <c r="N170" i="2"/>
  <c r="N171" i="2"/>
  <c r="N172" i="2"/>
  <c r="N173" i="2"/>
  <c r="N174" i="2"/>
  <c r="N175" i="2"/>
  <c r="N176" i="2"/>
  <c r="N177" i="2"/>
  <c r="N178" i="2"/>
  <c r="N179" i="2"/>
  <c r="N180" i="2"/>
  <c r="N181" i="2"/>
  <c r="N182" i="2"/>
  <c r="N183" i="2"/>
  <c r="N184" i="2"/>
  <c r="N185" i="2"/>
  <c r="N186" i="2"/>
  <c r="N187" i="2"/>
  <c r="N188" i="2"/>
  <c r="N189" i="2"/>
  <c r="N190" i="2"/>
  <c r="N191" i="2"/>
  <c r="N192" i="2"/>
  <c r="N193" i="2"/>
  <c r="N194" i="2"/>
  <c r="N195" i="2"/>
  <c r="N196" i="2"/>
  <c r="N197" i="2"/>
  <c r="N198" i="2"/>
  <c r="N199" i="2"/>
  <c r="N200" i="2"/>
  <c r="N201" i="2"/>
  <c r="N202" i="2"/>
  <c r="N203" i="2"/>
  <c r="N204" i="2"/>
  <c r="N205" i="2"/>
  <c r="N206" i="2"/>
  <c r="N207" i="2"/>
  <c r="N208" i="2"/>
  <c r="N209" i="2"/>
  <c r="N210" i="2"/>
  <c r="N211" i="2"/>
  <c r="N212" i="2"/>
  <c r="N213" i="2"/>
  <c r="N214" i="2"/>
  <c r="N215" i="2"/>
  <c r="N216" i="2"/>
  <c r="N217" i="2"/>
  <c r="N218" i="2"/>
  <c r="N219" i="2"/>
  <c r="N220" i="2"/>
  <c r="N221" i="2"/>
  <c r="N222" i="2"/>
  <c r="N223" i="2"/>
  <c r="N224" i="2"/>
  <c r="N225" i="2"/>
  <c r="N226" i="2"/>
  <c r="N227" i="2"/>
  <c r="N228" i="2"/>
  <c r="N229" i="2"/>
  <c r="N230" i="2"/>
  <c r="N231" i="2"/>
  <c r="N232" i="2"/>
  <c r="N233" i="2"/>
  <c r="N234" i="2"/>
  <c r="N235" i="2"/>
  <c r="N236" i="2"/>
  <c r="N237" i="2"/>
  <c r="N238" i="2"/>
  <c r="N239"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87" i="2"/>
  <c r="N288" i="2"/>
  <c r="N289" i="2"/>
  <c r="N290" i="2"/>
  <c r="N291" i="2"/>
  <c r="N292" i="2"/>
  <c r="N293" i="2"/>
  <c r="N294" i="2"/>
  <c r="N295" i="2"/>
  <c r="N296" i="2"/>
  <c r="N297" i="2"/>
  <c r="N298" i="2"/>
  <c r="N3" i="2"/>
  <c r="AC356" i="2"/>
  <c r="AC302" i="2"/>
  <c r="AC303" i="2"/>
  <c r="AC304" i="2"/>
  <c r="AC305" i="2"/>
  <c r="AC306" i="2"/>
  <c r="AC307" i="2"/>
  <c r="AC308" i="2"/>
  <c r="AC309" i="2"/>
  <c r="AC310" i="2"/>
  <c r="AC311" i="2"/>
  <c r="AC312" i="2"/>
  <c r="AC313" i="2"/>
  <c r="AC314" i="2"/>
  <c r="AC315" i="2"/>
  <c r="AC316" i="2"/>
  <c r="AC317" i="2"/>
  <c r="AC318" i="2"/>
  <c r="AC319" i="2"/>
  <c r="AC320" i="2"/>
  <c r="AC321" i="2"/>
  <c r="AC322" i="2"/>
  <c r="AC323" i="2"/>
  <c r="AC326" i="2"/>
  <c r="AC327" i="2"/>
  <c r="AC328" i="2"/>
  <c r="AC329" i="2"/>
  <c r="AC330" i="2"/>
  <c r="AC331" i="2"/>
  <c r="AC332" i="2"/>
  <c r="AC333" i="2"/>
  <c r="AC334" i="2"/>
  <c r="AC335" i="2"/>
  <c r="AC336" i="2"/>
  <c r="AC337" i="2"/>
  <c r="AC338" i="2"/>
  <c r="AC339" i="2"/>
  <c r="AC340" i="2"/>
  <c r="AC341" i="2"/>
  <c r="AC342" i="2"/>
  <c r="AC343" i="2"/>
  <c r="AC344" i="2"/>
  <c r="AC345" i="2"/>
  <c r="AC346" i="2"/>
  <c r="AC347" i="2"/>
  <c r="AC348" i="2"/>
  <c r="AC349" i="2"/>
  <c r="AC350" i="2"/>
  <c r="AC351" i="2"/>
  <c r="AC352" i="2"/>
  <c r="AC353" i="2"/>
  <c r="AC354" i="2"/>
  <c r="AC355" i="2"/>
  <c r="AC301" i="2"/>
  <c r="AC4" i="2"/>
  <c r="AC5" i="2"/>
  <c r="AC6" i="2"/>
  <c r="AC7" i="2"/>
  <c r="AC8" i="2"/>
  <c r="AC9" i="2"/>
  <c r="AC10" i="2"/>
  <c r="AC11" i="2"/>
  <c r="AC12" i="2"/>
  <c r="AC13" i="2"/>
  <c r="AC14" i="2"/>
  <c r="AC15" i="2"/>
  <c r="AC16" i="2"/>
  <c r="AC17" i="2"/>
  <c r="AC18" i="2"/>
  <c r="AC19" i="2"/>
  <c r="AC20" i="2"/>
  <c r="AC21" i="2"/>
  <c r="AC22" i="2"/>
  <c r="AC23" i="2"/>
  <c r="AC24" i="2"/>
  <c r="AC25" i="2"/>
  <c r="AC26" i="2"/>
  <c r="AC27" i="2"/>
  <c r="AC28" i="2"/>
  <c r="AC29" i="2"/>
  <c r="AC30" i="2"/>
  <c r="AC31" i="2"/>
  <c r="AC32" i="2"/>
  <c r="AC33" i="2"/>
  <c r="AC34" i="2"/>
  <c r="AC35" i="2"/>
  <c r="AC36" i="2"/>
  <c r="AC37" i="2"/>
  <c r="AC38" i="2"/>
  <c r="AC39" i="2"/>
  <c r="AC40" i="2"/>
  <c r="AC41" i="2"/>
  <c r="AC42" i="2"/>
  <c r="AC43" i="2"/>
  <c r="AC44" i="2"/>
  <c r="AC45" i="2"/>
  <c r="AC46" i="2"/>
  <c r="AC47" i="2"/>
  <c r="AC48" i="2"/>
  <c r="AC49" i="2"/>
  <c r="AC50" i="2"/>
  <c r="AC51" i="2"/>
  <c r="AC52" i="2"/>
  <c r="AC53" i="2"/>
  <c r="AC54" i="2"/>
  <c r="AC55" i="2"/>
  <c r="AC56" i="2"/>
  <c r="AC57" i="2"/>
  <c r="AC58" i="2"/>
  <c r="AC59" i="2"/>
  <c r="AC60" i="2"/>
  <c r="AC61" i="2"/>
  <c r="AC62" i="2"/>
  <c r="AC63" i="2"/>
  <c r="AC64" i="2"/>
  <c r="AC65" i="2"/>
  <c r="AC66" i="2"/>
  <c r="AC67" i="2"/>
  <c r="AC68" i="2"/>
  <c r="AC69" i="2"/>
  <c r="AC70" i="2"/>
  <c r="AC71" i="2"/>
  <c r="AC72" i="2"/>
  <c r="AC73" i="2"/>
  <c r="AC74" i="2"/>
  <c r="AC75" i="2"/>
  <c r="AC76" i="2"/>
  <c r="AC77" i="2"/>
  <c r="AC78" i="2"/>
  <c r="AC79" i="2"/>
  <c r="AC80" i="2"/>
  <c r="AC81" i="2"/>
  <c r="AC82" i="2"/>
  <c r="AC83" i="2"/>
  <c r="AC84" i="2"/>
  <c r="AC85" i="2"/>
  <c r="AC86" i="2"/>
  <c r="AC87" i="2"/>
  <c r="AC88" i="2"/>
  <c r="AC89" i="2"/>
  <c r="AC90" i="2"/>
  <c r="AC91" i="2"/>
  <c r="AC92" i="2"/>
  <c r="AC93" i="2"/>
  <c r="AC94" i="2"/>
  <c r="AC95" i="2"/>
  <c r="AC96" i="2"/>
  <c r="AC97" i="2"/>
  <c r="AC98" i="2"/>
  <c r="AC99" i="2"/>
  <c r="AC100" i="2"/>
  <c r="AC101" i="2"/>
  <c r="AC102" i="2"/>
  <c r="AC103" i="2"/>
  <c r="AC104" i="2"/>
  <c r="AC105" i="2"/>
  <c r="AC106" i="2"/>
  <c r="AC107" i="2"/>
  <c r="AC108" i="2"/>
  <c r="AC109" i="2"/>
  <c r="AC110" i="2"/>
  <c r="AC111" i="2"/>
  <c r="AC112" i="2"/>
  <c r="AC113" i="2"/>
  <c r="AC114" i="2"/>
  <c r="AC115" i="2"/>
  <c r="AC116" i="2"/>
  <c r="AC117" i="2"/>
  <c r="AC118" i="2"/>
  <c r="AC119" i="2"/>
  <c r="AC120" i="2"/>
  <c r="AC121" i="2"/>
  <c r="AC122" i="2"/>
  <c r="AC123" i="2"/>
  <c r="AC124" i="2"/>
  <c r="AC125" i="2"/>
  <c r="AC126" i="2"/>
  <c r="AC127" i="2"/>
  <c r="AC128" i="2"/>
  <c r="AC129" i="2"/>
  <c r="AC130" i="2"/>
  <c r="AC131" i="2"/>
  <c r="AC132" i="2"/>
  <c r="AC133" i="2"/>
  <c r="AC134" i="2"/>
  <c r="AC135" i="2"/>
  <c r="AC136" i="2"/>
  <c r="AC137" i="2"/>
  <c r="AC138" i="2"/>
  <c r="AC139" i="2"/>
  <c r="AC140" i="2"/>
  <c r="AC141" i="2"/>
  <c r="AC142" i="2"/>
  <c r="AC143" i="2"/>
  <c r="AC144" i="2"/>
  <c r="AC145" i="2"/>
  <c r="AC146" i="2"/>
  <c r="AC147" i="2"/>
  <c r="AC148" i="2"/>
  <c r="AC149" i="2"/>
  <c r="AC150" i="2"/>
  <c r="AC151" i="2"/>
  <c r="AC152" i="2"/>
  <c r="AC153" i="2"/>
  <c r="AC154" i="2"/>
  <c r="AC155" i="2"/>
  <c r="AC156" i="2"/>
  <c r="AC157" i="2"/>
  <c r="AC158" i="2"/>
  <c r="AC159" i="2"/>
  <c r="AC160" i="2"/>
  <c r="AC161" i="2"/>
  <c r="AC162" i="2"/>
  <c r="AC163" i="2"/>
  <c r="AC164" i="2"/>
  <c r="AC165" i="2"/>
  <c r="AC166" i="2"/>
  <c r="AC167" i="2"/>
  <c r="AC168" i="2"/>
  <c r="AC169" i="2"/>
  <c r="AC170" i="2"/>
  <c r="AC171" i="2"/>
  <c r="AC172" i="2"/>
  <c r="AC173" i="2"/>
  <c r="AC174" i="2"/>
  <c r="AC175" i="2"/>
  <c r="AC176" i="2"/>
  <c r="AC177" i="2"/>
  <c r="AC178" i="2"/>
  <c r="AC179" i="2"/>
  <c r="AC180" i="2"/>
  <c r="AC181" i="2"/>
  <c r="AC182" i="2"/>
  <c r="AC183" i="2"/>
  <c r="AC184" i="2"/>
  <c r="AC185" i="2"/>
  <c r="AC186" i="2"/>
  <c r="AC187" i="2"/>
  <c r="AC188" i="2"/>
  <c r="AC189" i="2"/>
  <c r="AC190" i="2"/>
  <c r="AC191" i="2"/>
  <c r="AC192" i="2"/>
  <c r="AC193" i="2"/>
  <c r="AC194" i="2"/>
  <c r="AC195" i="2"/>
  <c r="AC196" i="2"/>
  <c r="AC197" i="2"/>
  <c r="AC198" i="2"/>
  <c r="AC199" i="2"/>
  <c r="AC200" i="2"/>
  <c r="AC201" i="2"/>
  <c r="AC202" i="2"/>
  <c r="AC203" i="2"/>
  <c r="AC204" i="2"/>
  <c r="AC205" i="2"/>
  <c r="AC206" i="2"/>
  <c r="AC207" i="2"/>
  <c r="AC208" i="2"/>
  <c r="AC209" i="2"/>
  <c r="AC210" i="2"/>
  <c r="AC211" i="2"/>
  <c r="AC212" i="2"/>
  <c r="AC213" i="2"/>
  <c r="AC214" i="2"/>
  <c r="AC215" i="2"/>
  <c r="AC216" i="2"/>
  <c r="AC217" i="2"/>
  <c r="AC218" i="2"/>
  <c r="AC219" i="2"/>
  <c r="AC220" i="2"/>
  <c r="AC221" i="2"/>
  <c r="AC222" i="2"/>
  <c r="AC223" i="2"/>
  <c r="AC224" i="2"/>
  <c r="AC225" i="2"/>
  <c r="AC226" i="2"/>
  <c r="AC227" i="2"/>
  <c r="AC228" i="2"/>
  <c r="AC229" i="2"/>
  <c r="AC230" i="2"/>
  <c r="AC231" i="2"/>
  <c r="AC232" i="2"/>
  <c r="AC233" i="2"/>
  <c r="AC234" i="2"/>
  <c r="AC235" i="2"/>
  <c r="AC236" i="2"/>
  <c r="AC237" i="2"/>
  <c r="AC238" i="2"/>
  <c r="AC239" i="2"/>
  <c r="AC240" i="2"/>
  <c r="AC241" i="2"/>
  <c r="AC242" i="2"/>
  <c r="AC243" i="2"/>
  <c r="AC244" i="2"/>
  <c r="AC245" i="2"/>
  <c r="AC246" i="2"/>
  <c r="AC247" i="2"/>
  <c r="AC248" i="2"/>
  <c r="AC249" i="2"/>
  <c r="AC250" i="2"/>
  <c r="AC251" i="2"/>
  <c r="AC252" i="2"/>
  <c r="AC253" i="2"/>
  <c r="AC254" i="2"/>
  <c r="AC255" i="2"/>
  <c r="AC256" i="2"/>
  <c r="AC257" i="2"/>
  <c r="AC258" i="2"/>
  <c r="AC259" i="2"/>
  <c r="AC260" i="2"/>
  <c r="AC261" i="2"/>
  <c r="AC262" i="2"/>
  <c r="AC263" i="2"/>
  <c r="AC264" i="2"/>
  <c r="AC265" i="2"/>
  <c r="AC266" i="2"/>
  <c r="AC267" i="2"/>
  <c r="AC268" i="2"/>
  <c r="AC269" i="2"/>
  <c r="AC270" i="2"/>
  <c r="AC271" i="2"/>
  <c r="AC272" i="2"/>
  <c r="AC273" i="2"/>
  <c r="AC274" i="2"/>
  <c r="AC275" i="2"/>
  <c r="AC276" i="2"/>
  <c r="AC277" i="2"/>
  <c r="AC278" i="2"/>
  <c r="AC279" i="2"/>
  <c r="AC280" i="2"/>
  <c r="AC281" i="2"/>
  <c r="AC282" i="2"/>
  <c r="AC283" i="2"/>
  <c r="AC284" i="2"/>
  <c r="AC285" i="2"/>
  <c r="AC286" i="2"/>
  <c r="AC287" i="2"/>
  <c r="AC288" i="2"/>
  <c r="AC289" i="2"/>
  <c r="AC290" i="2"/>
  <c r="AC291" i="2"/>
  <c r="AC292" i="2"/>
  <c r="AC293" i="2"/>
  <c r="AC294" i="2"/>
  <c r="AC295" i="2"/>
  <c r="AC296" i="2"/>
  <c r="AC297" i="2"/>
  <c r="AC298" i="2"/>
  <c r="Z327" i="2" l="1"/>
  <c r="Z328" i="2"/>
  <c r="Z329" i="2"/>
  <c r="Z330" i="2"/>
  <c r="Z331" i="2"/>
  <c r="Z332" i="2"/>
  <c r="Z333" i="2"/>
  <c r="Z334" i="2"/>
  <c r="Z335" i="2"/>
  <c r="Z336" i="2"/>
  <c r="Z337" i="2"/>
  <c r="Z338" i="2"/>
  <c r="Z339" i="2"/>
  <c r="Z340" i="2"/>
  <c r="Z341" i="2"/>
  <c r="Z342" i="2"/>
  <c r="Z343" i="2"/>
  <c r="Z344" i="2"/>
  <c r="Z345" i="2"/>
  <c r="Z346" i="2"/>
  <c r="Z347" i="2"/>
  <c r="Z348" i="2"/>
  <c r="Z349" i="2"/>
  <c r="Z350" i="2"/>
  <c r="Z351" i="2"/>
  <c r="Z352" i="2"/>
  <c r="Z353" i="2"/>
  <c r="Z354" i="2"/>
  <c r="Z355" i="2"/>
  <c r="Z356" i="2"/>
  <c r="Z326" i="2"/>
  <c r="Z302" i="2"/>
  <c r="Z303" i="2"/>
  <c r="Z304" i="2"/>
  <c r="Z305" i="2"/>
  <c r="Z306" i="2"/>
  <c r="Z307" i="2"/>
  <c r="Z308" i="2"/>
  <c r="Z309" i="2"/>
  <c r="Z310" i="2"/>
  <c r="Z311" i="2"/>
  <c r="Z312" i="2"/>
  <c r="Z313" i="2"/>
  <c r="Z314" i="2"/>
  <c r="Z315" i="2"/>
  <c r="Z316" i="2"/>
  <c r="Z317" i="2"/>
  <c r="Z318" i="2"/>
  <c r="Z319" i="2"/>
  <c r="Z320" i="2"/>
  <c r="Z321" i="2"/>
  <c r="Z322" i="2"/>
  <c r="Z323" i="2"/>
  <c r="Z301" i="2"/>
  <c r="Z4" i="2"/>
  <c r="Z5" i="2"/>
  <c r="Z6" i="2"/>
  <c r="Z7" i="2"/>
  <c r="Z8" i="2"/>
  <c r="Z9" i="2"/>
  <c r="Z10" i="2"/>
  <c r="Z11" i="2"/>
  <c r="Z12" i="2"/>
  <c r="Z13" i="2"/>
  <c r="Z14" i="2"/>
  <c r="Z15" i="2"/>
  <c r="Z16" i="2"/>
  <c r="Z17" i="2"/>
  <c r="Z18" i="2"/>
  <c r="Z19" i="2"/>
  <c r="Z20" i="2"/>
  <c r="Z21" i="2"/>
  <c r="Z22" i="2"/>
  <c r="Z23" i="2"/>
  <c r="Z24" i="2"/>
  <c r="Z25" i="2"/>
  <c r="Z26" i="2"/>
  <c r="Z27" i="2"/>
  <c r="Z28" i="2"/>
  <c r="Z29" i="2"/>
  <c r="Z30" i="2"/>
  <c r="Z31" i="2"/>
  <c r="Z32" i="2"/>
  <c r="Z33" i="2"/>
  <c r="Z34" i="2"/>
  <c r="Z35" i="2"/>
  <c r="Z36" i="2"/>
  <c r="Z37" i="2"/>
  <c r="Z38" i="2"/>
  <c r="Z39" i="2"/>
  <c r="Z40"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Z159" i="2"/>
  <c r="Z160" i="2"/>
  <c r="Z161" i="2"/>
  <c r="Z162" i="2"/>
  <c r="Z163" i="2"/>
  <c r="Z164" i="2"/>
  <c r="Z165" i="2"/>
  <c r="Z166" i="2"/>
  <c r="Z167" i="2"/>
  <c r="Z168" i="2"/>
  <c r="Z169" i="2"/>
  <c r="Z170" i="2"/>
  <c r="Z171" i="2"/>
  <c r="Z172" i="2"/>
  <c r="Z173" i="2"/>
  <c r="Z174" i="2"/>
  <c r="Z175" i="2"/>
  <c r="Z176" i="2"/>
  <c r="Z177" i="2"/>
  <c r="Z178" i="2"/>
  <c r="Z179" i="2"/>
  <c r="Z180" i="2"/>
  <c r="Z181" i="2"/>
  <c r="Z182" i="2"/>
  <c r="Z183" i="2"/>
  <c r="Z184" i="2"/>
  <c r="Z185" i="2"/>
  <c r="Z186" i="2"/>
  <c r="Z187" i="2"/>
  <c r="Z188" i="2"/>
  <c r="Z189" i="2"/>
  <c r="Z190" i="2"/>
  <c r="Z191" i="2"/>
  <c r="Z192" i="2"/>
  <c r="Z193" i="2"/>
  <c r="Z194" i="2"/>
  <c r="Z195" i="2"/>
  <c r="Z196" i="2"/>
  <c r="Z197" i="2"/>
  <c r="Z198" i="2"/>
  <c r="Z199" i="2"/>
  <c r="Z200" i="2"/>
  <c r="Z201" i="2"/>
  <c r="Z202" i="2"/>
  <c r="Z203" i="2"/>
  <c r="Z204" i="2"/>
  <c r="Z205" i="2"/>
  <c r="Z206" i="2"/>
  <c r="Z207" i="2"/>
  <c r="Z208" i="2"/>
  <c r="Z209" i="2"/>
  <c r="Z210" i="2"/>
  <c r="Z211" i="2"/>
  <c r="Z212" i="2"/>
  <c r="Z213" i="2"/>
  <c r="Z214" i="2"/>
  <c r="Z215" i="2"/>
  <c r="Z216" i="2"/>
  <c r="Z217" i="2"/>
  <c r="Z218" i="2"/>
  <c r="Z219" i="2"/>
  <c r="Z220" i="2"/>
  <c r="Z221" i="2"/>
  <c r="Z222" i="2"/>
  <c r="Z223" i="2"/>
  <c r="Z224" i="2"/>
  <c r="Z225" i="2"/>
  <c r="Z226" i="2"/>
  <c r="Z227" i="2"/>
  <c r="Z228" i="2"/>
  <c r="Z229" i="2"/>
  <c r="Z230" i="2"/>
  <c r="Z231" i="2"/>
  <c r="Z232" i="2"/>
  <c r="Z233" i="2"/>
  <c r="Z234" i="2"/>
  <c r="Z235" i="2"/>
  <c r="Z236" i="2"/>
  <c r="Z237" i="2"/>
  <c r="Z238" i="2"/>
  <c r="Z239" i="2"/>
  <c r="Z240" i="2"/>
  <c r="Z241" i="2"/>
  <c r="Z242" i="2"/>
  <c r="Z243" i="2"/>
  <c r="Z244" i="2"/>
  <c r="Z245" i="2"/>
  <c r="Z246" i="2"/>
  <c r="Z247" i="2"/>
  <c r="Z248" i="2"/>
  <c r="Z249" i="2"/>
  <c r="Z250" i="2"/>
  <c r="Z251" i="2"/>
  <c r="Z252" i="2"/>
  <c r="Z253" i="2"/>
  <c r="Z254" i="2"/>
  <c r="Z255" i="2"/>
  <c r="Z256" i="2"/>
  <c r="Z257" i="2"/>
  <c r="Z258" i="2"/>
  <c r="Z259" i="2"/>
  <c r="Z260" i="2"/>
  <c r="Z261" i="2"/>
  <c r="Z262" i="2"/>
  <c r="Z263" i="2"/>
  <c r="Z264" i="2"/>
  <c r="Z265" i="2"/>
  <c r="Z266" i="2"/>
  <c r="Z267" i="2"/>
  <c r="Z268" i="2"/>
  <c r="Z269" i="2"/>
  <c r="Z270" i="2"/>
  <c r="Z271" i="2"/>
  <c r="Z272" i="2"/>
  <c r="Z273" i="2"/>
  <c r="Z274" i="2"/>
  <c r="Z275" i="2"/>
  <c r="Z276" i="2"/>
  <c r="Z277" i="2"/>
  <c r="Z278" i="2"/>
  <c r="Z279" i="2"/>
  <c r="Z280" i="2"/>
  <c r="Z281" i="2"/>
  <c r="Z282" i="2"/>
  <c r="Z283" i="2"/>
  <c r="Z284" i="2"/>
  <c r="Z285" i="2"/>
  <c r="Z286" i="2"/>
  <c r="Z287" i="2"/>
  <c r="Z288" i="2"/>
  <c r="Z289" i="2"/>
  <c r="Z290" i="2"/>
  <c r="Z291" i="2"/>
  <c r="Z292" i="2"/>
  <c r="Z293" i="2"/>
  <c r="Z294" i="2"/>
  <c r="Z295" i="2"/>
  <c r="Z296" i="2"/>
  <c r="Z297" i="2"/>
  <c r="Z298" i="2"/>
  <c r="Z3" i="2"/>
  <c r="AB327" i="2"/>
  <c r="AB328" i="2"/>
  <c r="AB329" i="2"/>
  <c r="AB330" i="2"/>
  <c r="AB331" i="2"/>
  <c r="AB332" i="2"/>
  <c r="AB333" i="2"/>
  <c r="AB334" i="2"/>
  <c r="AB335" i="2"/>
  <c r="AB336" i="2"/>
  <c r="AB337" i="2"/>
  <c r="AB338" i="2"/>
  <c r="AB339" i="2"/>
  <c r="AB340" i="2"/>
  <c r="AB341" i="2"/>
  <c r="AB342" i="2"/>
  <c r="AB343" i="2"/>
  <c r="AB344" i="2"/>
  <c r="AB345" i="2"/>
  <c r="AB346" i="2"/>
  <c r="AB347" i="2"/>
  <c r="AB348" i="2"/>
  <c r="AB349" i="2"/>
  <c r="AB350" i="2"/>
  <c r="AB351" i="2"/>
  <c r="AB352" i="2"/>
  <c r="AB353" i="2"/>
  <c r="AB354" i="2"/>
  <c r="AB355" i="2"/>
  <c r="AB356" i="2"/>
  <c r="AB326" i="2"/>
  <c r="AB302" i="2"/>
  <c r="AB303" i="2"/>
  <c r="AB304" i="2"/>
  <c r="AB305" i="2"/>
  <c r="AB306" i="2"/>
  <c r="AB307" i="2"/>
  <c r="AB308" i="2"/>
  <c r="AB309" i="2"/>
  <c r="AB310" i="2"/>
  <c r="AB311" i="2"/>
  <c r="AB312" i="2"/>
  <c r="AB313" i="2"/>
  <c r="AB314" i="2"/>
  <c r="AB315" i="2"/>
  <c r="AB316" i="2"/>
  <c r="AB317" i="2"/>
  <c r="AB318" i="2"/>
  <c r="AB319" i="2"/>
  <c r="AB320" i="2"/>
  <c r="AB321" i="2"/>
  <c r="AB322" i="2"/>
  <c r="AB323" i="2"/>
  <c r="AB301" i="2"/>
  <c r="X327" i="2"/>
  <c r="X328" i="2"/>
  <c r="X329" i="2"/>
  <c r="X330" i="2"/>
  <c r="X331" i="2"/>
  <c r="X332" i="2"/>
  <c r="X333" i="2"/>
  <c r="X334" i="2"/>
  <c r="X335" i="2"/>
  <c r="X336" i="2"/>
  <c r="X337" i="2"/>
  <c r="X338" i="2"/>
  <c r="X339" i="2"/>
  <c r="X340" i="2"/>
  <c r="X341" i="2"/>
  <c r="X342" i="2"/>
  <c r="X343" i="2"/>
  <c r="X344" i="2"/>
  <c r="X345" i="2"/>
  <c r="X346" i="2"/>
  <c r="X347" i="2"/>
  <c r="X348" i="2"/>
  <c r="X349" i="2"/>
  <c r="X350" i="2"/>
  <c r="X351" i="2"/>
  <c r="X352" i="2"/>
  <c r="X353" i="2"/>
  <c r="X354" i="2"/>
  <c r="X355" i="2"/>
  <c r="X356" i="2"/>
  <c r="X326" i="2"/>
  <c r="X302" i="2"/>
  <c r="X303" i="2"/>
  <c r="X304" i="2"/>
  <c r="X305" i="2"/>
  <c r="X306" i="2"/>
  <c r="X307" i="2"/>
  <c r="X308" i="2"/>
  <c r="X309" i="2"/>
  <c r="X310" i="2"/>
  <c r="X311" i="2"/>
  <c r="X312" i="2"/>
  <c r="X313" i="2"/>
  <c r="X314" i="2"/>
  <c r="X315" i="2"/>
  <c r="X316" i="2"/>
  <c r="X317" i="2"/>
  <c r="X318" i="2"/>
  <c r="X319" i="2"/>
  <c r="X320" i="2"/>
  <c r="X321" i="2"/>
  <c r="X322" i="2"/>
  <c r="X323" i="2"/>
  <c r="X301" i="2"/>
  <c r="AB4" i="2" l="1"/>
  <c r="AB5" i="2"/>
  <c r="AB6" i="2"/>
  <c r="AB7" i="2"/>
  <c r="AB8" i="2"/>
  <c r="AB9" i="2"/>
  <c r="AB10" i="2"/>
  <c r="AB11" i="2"/>
  <c r="AB12" i="2"/>
  <c r="AB13" i="2"/>
  <c r="AB14" i="2"/>
  <c r="AB15" i="2"/>
  <c r="AB16" i="2"/>
  <c r="AB17" i="2"/>
  <c r="AB18" i="2"/>
  <c r="AB19" i="2"/>
  <c r="AB20" i="2"/>
  <c r="AB21" i="2"/>
  <c r="AB22" i="2"/>
  <c r="AB23" i="2"/>
  <c r="AB24" i="2"/>
  <c r="AB25" i="2"/>
  <c r="AB26" i="2"/>
  <c r="AB27" i="2"/>
  <c r="AB28" i="2"/>
  <c r="AB29" i="2"/>
  <c r="AB30" i="2"/>
  <c r="AB31" i="2"/>
  <c r="AB32" i="2"/>
  <c r="AB33" i="2"/>
  <c r="AB34" i="2"/>
  <c r="AB35" i="2"/>
  <c r="AB36" i="2"/>
  <c r="AB37" i="2"/>
  <c r="AB38" i="2"/>
  <c r="AB39" i="2"/>
  <c r="AB40" i="2"/>
  <c r="AB41" i="2"/>
  <c r="AB42" i="2"/>
  <c r="AB43" i="2"/>
  <c r="AB44" i="2"/>
  <c r="AB45" i="2"/>
  <c r="AB46" i="2"/>
  <c r="AB47" i="2"/>
  <c r="AB48" i="2"/>
  <c r="AB49" i="2"/>
  <c r="AB50" i="2"/>
  <c r="AB51" i="2"/>
  <c r="AB52" i="2"/>
  <c r="AB53" i="2"/>
  <c r="AB54" i="2"/>
  <c r="AB55" i="2"/>
  <c r="AB56" i="2"/>
  <c r="AB57" i="2"/>
  <c r="AB58" i="2"/>
  <c r="AB59" i="2"/>
  <c r="AB60" i="2"/>
  <c r="AB61" i="2"/>
  <c r="AB62" i="2"/>
  <c r="AB63" i="2"/>
  <c r="AB64" i="2"/>
  <c r="AB65" i="2"/>
  <c r="AB66" i="2"/>
  <c r="AB67" i="2"/>
  <c r="AB68" i="2"/>
  <c r="AB69" i="2"/>
  <c r="AB70" i="2"/>
  <c r="AB71" i="2"/>
  <c r="AB72" i="2"/>
  <c r="AB73" i="2"/>
  <c r="AB74" i="2"/>
  <c r="AB75" i="2"/>
  <c r="AB76" i="2"/>
  <c r="AB77" i="2"/>
  <c r="AB78" i="2"/>
  <c r="AB79" i="2"/>
  <c r="AB80" i="2"/>
  <c r="AB81" i="2"/>
  <c r="AB82" i="2"/>
  <c r="AB83" i="2"/>
  <c r="AB84" i="2"/>
  <c r="AB85" i="2"/>
  <c r="AB86" i="2"/>
  <c r="AB87" i="2"/>
  <c r="AB88" i="2"/>
  <c r="AB89" i="2"/>
  <c r="AB90" i="2"/>
  <c r="AB91" i="2"/>
  <c r="AB92" i="2"/>
  <c r="AB93" i="2"/>
  <c r="AB94" i="2"/>
  <c r="AB95" i="2"/>
  <c r="AB96" i="2"/>
  <c r="AB97" i="2"/>
  <c r="AB98" i="2"/>
  <c r="AB99" i="2"/>
  <c r="AB100" i="2"/>
  <c r="AB101" i="2"/>
  <c r="AB102" i="2"/>
  <c r="AB103" i="2"/>
  <c r="AB104" i="2"/>
  <c r="AB105" i="2"/>
  <c r="AB106" i="2"/>
  <c r="AB107" i="2"/>
  <c r="AB108" i="2"/>
  <c r="AB109" i="2"/>
  <c r="AB110" i="2"/>
  <c r="AB111" i="2"/>
  <c r="AB112" i="2"/>
  <c r="AB113" i="2"/>
  <c r="AB114" i="2"/>
  <c r="AB115" i="2"/>
  <c r="AB116" i="2"/>
  <c r="AB117" i="2"/>
  <c r="AB118" i="2"/>
  <c r="AB119" i="2"/>
  <c r="AB120" i="2"/>
  <c r="AB121" i="2"/>
  <c r="AB122" i="2"/>
  <c r="AB123" i="2"/>
  <c r="AB124" i="2"/>
  <c r="AB125" i="2"/>
  <c r="AB126" i="2"/>
  <c r="AB127" i="2"/>
  <c r="AB128" i="2"/>
  <c r="AB129" i="2"/>
  <c r="AB130" i="2"/>
  <c r="AB131" i="2"/>
  <c r="AB132" i="2"/>
  <c r="AB133" i="2"/>
  <c r="AB134" i="2"/>
  <c r="AB135" i="2"/>
  <c r="AB136" i="2"/>
  <c r="AB137" i="2"/>
  <c r="AB138" i="2"/>
  <c r="AB139" i="2"/>
  <c r="AB140" i="2"/>
  <c r="AB141" i="2"/>
  <c r="AB142" i="2"/>
  <c r="AB143" i="2"/>
  <c r="AB144" i="2"/>
  <c r="AB145" i="2"/>
  <c r="AB146" i="2"/>
  <c r="AB147" i="2"/>
  <c r="AB148" i="2"/>
  <c r="AB149" i="2"/>
  <c r="AB150" i="2"/>
  <c r="AB151" i="2"/>
  <c r="AB152" i="2"/>
  <c r="AB153" i="2"/>
  <c r="AB154" i="2"/>
  <c r="AB155" i="2"/>
  <c r="AB156" i="2"/>
  <c r="AB157" i="2"/>
  <c r="AB158" i="2"/>
  <c r="AB159" i="2"/>
  <c r="AB160" i="2"/>
  <c r="AB161" i="2"/>
  <c r="AB162" i="2"/>
  <c r="AB163" i="2"/>
  <c r="AB164" i="2"/>
  <c r="AB165" i="2"/>
  <c r="AB166" i="2"/>
  <c r="AB167" i="2"/>
  <c r="AB168" i="2"/>
  <c r="AB169" i="2"/>
  <c r="AB170" i="2"/>
  <c r="AB171" i="2"/>
  <c r="AB172" i="2"/>
  <c r="AB173" i="2"/>
  <c r="AB174" i="2"/>
  <c r="AB175" i="2"/>
  <c r="AB176" i="2"/>
  <c r="AB177" i="2"/>
  <c r="AB178" i="2"/>
  <c r="AB179" i="2"/>
  <c r="AB180" i="2"/>
  <c r="AB181" i="2"/>
  <c r="AB182" i="2"/>
  <c r="AB183" i="2"/>
  <c r="AB184" i="2"/>
  <c r="AB185" i="2"/>
  <c r="AB186" i="2"/>
  <c r="AB187" i="2"/>
  <c r="AB188" i="2"/>
  <c r="AB189" i="2"/>
  <c r="AB190" i="2"/>
  <c r="AB191" i="2"/>
  <c r="AB192" i="2"/>
  <c r="AB193" i="2"/>
  <c r="AB194" i="2"/>
  <c r="AB195" i="2"/>
  <c r="AB196" i="2"/>
  <c r="AB197" i="2"/>
  <c r="AB198" i="2"/>
  <c r="AB199" i="2"/>
  <c r="AB200" i="2"/>
  <c r="AB201" i="2"/>
  <c r="AB202" i="2"/>
  <c r="AB203" i="2"/>
  <c r="AB204" i="2"/>
  <c r="AB205" i="2"/>
  <c r="AB206" i="2"/>
  <c r="AB207" i="2"/>
  <c r="AB208" i="2"/>
  <c r="AB209" i="2"/>
  <c r="AB210" i="2"/>
  <c r="AB211" i="2"/>
  <c r="AB212" i="2"/>
  <c r="AB213" i="2"/>
  <c r="AB214" i="2"/>
  <c r="AB215" i="2"/>
  <c r="AB216" i="2"/>
  <c r="AB217" i="2"/>
  <c r="AB218" i="2"/>
  <c r="AB219" i="2"/>
  <c r="AB220" i="2"/>
  <c r="AB221" i="2"/>
  <c r="AB222" i="2"/>
  <c r="AB223" i="2"/>
  <c r="AB224" i="2"/>
  <c r="AB225" i="2"/>
  <c r="AB226" i="2"/>
  <c r="AB227" i="2"/>
  <c r="AB228" i="2"/>
  <c r="AB229" i="2"/>
  <c r="AB230" i="2"/>
  <c r="AB231" i="2"/>
  <c r="AB232" i="2"/>
  <c r="AB233" i="2"/>
  <c r="AB234" i="2"/>
  <c r="AB235" i="2"/>
  <c r="AB236" i="2"/>
  <c r="AB237" i="2"/>
  <c r="AB238" i="2"/>
  <c r="AB239" i="2"/>
  <c r="AB240" i="2"/>
  <c r="AB241" i="2"/>
  <c r="AB242" i="2"/>
  <c r="AB243" i="2"/>
  <c r="AB244" i="2"/>
  <c r="AB245" i="2"/>
  <c r="AB246" i="2"/>
  <c r="AB247" i="2"/>
  <c r="AB248" i="2"/>
  <c r="AB249" i="2"/>
  <c r="AB250" i="2"/>
  <c r="AB251" i="2"/>
  <c r="AB252" i="2"/>
  <c r="AB253" i="2"/>
  <c r="AB254" i="2"/>
  <c r="AB255" i="2"/>
  <c r="AB256" i="2"/>
  <c r="AB257" i="2"/>
  <c r="AB258" i="2"/>
  <c r="AB259" i="2"/>
  <c r="AB260" i="2"/>
  <c r="AB261" i="2"/>
  <c r="AB262" i="2"/>
  <c r="AB263" i="2"/>
  <c r="AB264" i="2"/>
  <c r="AB265" i="2"/>
  <c r="AB266" i="2"/>
  <c r="AB267" i="2"/>
  <c r="AB268" i="2"/>
  <c r="AB269" i="2"/>
  <c r="AB270" i="2"/>
  <c r="AB271" i="2"/>
  <c r="AB272" i="2"/>
  <c r="AB273" i="2"/>
  <c r="AB274" i="2"/>
  <c r="AB275" i="2"/>
  <c r="AB276" i="2"/>
  <c r="AB277" i="2"/>
  <c r="AB278" i="2"/>
  <c r="AB279" i="2"/>
  <c r="AB280" i="2"/>
  <c r="AB281" i="2"/>
  <c r="AB282" i="2"/>
  <c r="AB283" i="2"/>
  <c r="AB284" i="2"/>
  <c r="AB285" i="2"/>
  <c r="AB286" i="2"/>
  <c r="AB287" i="2"/>
  <c r="AB288" i="2"/>
  <c r="AB289" i="2"/>
  <c r="AB290" i="2"/>
  <c r="AB291" i="2"/>
  <c r="AB292" i="2"/>
  <c r="AB293" i="2"/>
  <c r="AB294" i="2"/>
  <c r="AB295" i="2"/>
  <c r="AB296" i="2"/>
  <c r="AB297" i="2"/>
  <c r="AB298" i="2"/>
  <c r="AB3" i="2"/>
  <c r="Y327" i="2"/>
  <c r="Y328" i="2"/>
  <c r="Y329" i="2"/>
  <c r="Y330" i="2"/>
  <c r="Y331" i="2"/>
  <c r="Y332" i="2"/>
  <c r="Y333" i="2"/>
  <c r="Y334" i="2"/>
  <c r="Y335" i="2"/>
  <c r="Y336" i="2"/>
  <c r="Y337" i="2"/>
  <c r="Y338" i="2"/>
  <c r="Y339" i="2"/>
  <c r="Y340" i="2"/>
  <c r="Y341" i="2"/>
  <c r="Y342" i="2"/>
  <c r="Y343" i="2"/>
  <c r="Y344" i="2"/>
  <c r="Y345" i="2"/>
  <c r="Y346" i="2"/>
  <c r="Y347" i="2"/>
  <c r="Y348" i="2"/>
  <c r="Y349" i="2"/>
  <c r="Y350" i="2"/>
  <c r="Y351" i="2"/>
  <c r="Y352" i="2"/>
  <c r="Y353" i="2"/>
  <c r="Y354" i="2"/>
  <c r="Y355" i="2"/>
  <c r="Y356" i="2"/>
  <c r="Y326" i="2"/>
  <c r="Y302" i="2"/>
  <c r="Y303" i="2"/>
  <c r="Y304" i="2"/>
  <c r="Y305" i="2"/>
  <c r="Y306" i="2"/>
  <c r="Y307" i="2"/>
  <c r="Y308" i="2"/>
  <c r="Y309" i="2"/>
  <c r="Y310" i="2"/>
  <c r="Y311" i="2"/>
  <c r="Y312" i="2"/>
  <c r="Y313" i="2"/>
  <c r="Y314" i="2"/>
  <c r="Y315" i="2"/>
  <c r="Y316" i="2"/>
  <c r="Y317" i="2"/>
  <c r="Y318" i="2"/>
  <c r="Y319" i="2"/>
  <c r="Y320" i="2"/>
  <c r="Y321" i="2"/>
  <c r="Y322" i="2"/>
  <c r="Y323" i="2"/>
  <c r="Y301" i="2"/>
  <c r="Y4" i="2" l="1"/>
  <c r="Y5" i="2"/>
  <c r="Y6" i="2"/>
  <c r="Y7" i="2"/>
  <c r="Y8" i="2"/>
  <c r="Y9" i="2"/>
  <c r="Y10" i="2"/>
  <c r="Y11" i="2"/>
  <c r="Y12" i="2"/>
  <c r="Y13" i="2"/>
  <c r="Y14" i="2"/>
  <c r="Y15" i="2"/>
  <c r="Y16" i="2"/>
  <c r="Y17" i="2"/>
  <c r="Y18" i="2"/>
  <c r="Y19" i="2"/>
  <c r="Y20" i="2"/>
  <c r="Y21" i="2"/>
  <c r="Y22" i="2"/>
  <c r="Y23" i="2"/>
  <c r="Y24" i="2"/>
  <c r="Y25" i="2"/>
  <c r="Y26" i="2"/>
  <c r="Y27" i="2"/>
  <c r="Y28" i="2"/>
  <c r="Y29" i="2"/>
  <c r="Y30" i="2"/>
  <c r="Y31" i="2"/>
  <c r="Y32" i="2"/>
  <c r="Y33" i="2"/>
  <c r="Y34" i="2"/>
  <c r="Y35" i="2"/>
  <c r="Y36" i="2"/>
  <c r="Y37" i="2"/>
  <c r="Y38" i="2"/>
  <c r="Y39" i="2"/>
  <c r="Y40" i="2"/>
  <c r="Y41" i="2"/>
  <c r="Y42" i="2"/>
  <c r="Y43" i="2"/>
  <c r="Y44" i="2"/>
  <c r="Y45" i="2"/>
  <c r="Y46" i="2"/>
  <c r="Y47" i="2"/>
  <c r="Y48" i="2"/>
  <c r="Y49" i="2"/>
  <c r="Y50" i="2"/>
  <c r="Y51" i="2"/>
  <c r="Y52" i="2"/>
  <c r="Y53" i="2"/>
  <c r="Y54" i="2"/>
  <c r="Y55" i="2"/>
  <c r="Y56" i="2"/>
  <c r="Y57" i="2"/>
  <c r="Y58" i="2"/>
  <c r="Y59" i="2"/>
  <c r="Y60" i="2"/>
  <c r="Y61" i="2"/>
  <c r="Y62" i="2"/>
  <c r="Y63" i="2"/>
  <c r="Y64" i="2"/>
  <c r="Y65" i="2"/>
  <c r="Y66" i="2"/>
  <c r="Y67" i="2"/>
  <c r="Y68" i="2"/>
  <c r="Y69" i="2"/>
  <c r="Y70" i="2"/>
  <c r="Y71" i="2"/>
  <c r="Y72" i="2"/>
  <c r="Y73" i="2"/>
  <c r="Y74" i="2"/>
  <c r="Y75" i="2"/>
  <c r="Y76" i="2"/>
  <c r="Y77" i="2"/>
  <c r="Y78" i="2"/>
  <c r="Y79" i="2"/>
  <c r="Y80" i="2"/>
  <c r="Y81" i="2"/>
  <c r="Y82" i="2"/>
  <c r="Y83" i="2"/>
  <c r="Y84" i="2"/>
  <c r="Y85" i="2"/>
  <c r="Y86" i="2"/>
  <c r="Y87" i="2"/>
  <c r="Y88" i="2"/>
  <c r="Y89" i="2"/>
  <c r="Y90" i="2"/>
  <c r="Y91" i="2"/>
  <c r="Y92" i="2"/>
  <c r="Y93" i="2"/>
  <c r="Y94" i="2"/>
  <c r="Y95" i="2"/>
  <c r="Y96" i="2"/>
  <c r="Y97" i="2"/>
  <c r="Y98" i="2"/>
  <c r="Y99" i="2"/>
  <c r="Y100" i="2"/>
  <c r="Y101" i="2"/>
  <c r="Y102" i="2"/>
  <c r="Y103" i="2"/>
  <c r="Y104" i="2"/>
  <c r="Y105" i="2"/>
  <c r="Y106" i="2"/>
  <c r="Y107" i="2"/>
  <c r="Y108" i="2"/>
  <c r="Y109" i="2"/>
  <c r="Y110" i="2"/>
  <c r="Y111" i="2"/>
  <c r="Y112" i="2"/>
  <c r="Y113" i="2"/>
  <c r="Y114" i="2"/>
  <c r="Y115" i="2"/>
  <c r="Y116" i="2"/>
  <c r="Y117" i="2"/>
  <c r="Y118" i="2"/>
  <c r="Y119" i="2"/>
  <c r="Y120" i="2"/>
  <c r="Y121" i="2"/>
  <c r="Y122" i="2"/>
  <c r="Y123" i="2"/>
  <c r="Y124" i="2"/>
  <c r="Y125" i="2"/>
  <c r="Y126" i="2"/>
  <c r="Y127" i="2"/>
  <c r="Y128" i="2"/>
  <c r="Y129" i="2"/>
  <c r="Y130" i="2"/>
  <c r="Y131" i="2"/>
  <c r="Y132" i="2"/>
  <c r="Y133" i="2"/>
  <c r="Y134" i="2"/>
  <c r="Y135" i="2"/>
  <c r="Y136" i="2"/>
  <c r="Y137" i="2"/>
  <c r="Y138" i="2"/>
  <c r="Y139" i="2"/>
  <c r="Y140" i="2"/>
  <c r="Y141" i="2"/>
  <c r="Y142" i="2"/>
  <c r="Y143" i="2"/>
  <c r="Y144" i="2"/>
  <c r="Y145" i="2"/>
  <c r="Y146" i="2"/>
  <c r="Y147" i="2"/>
  <c r="Y148" i="2"/>
  <c r="Y149" i="2"/>
  <c r="Y150" i="2"/>
  <c r="Y151" i="2"/>
  <c r="Y152" i="2"/>
  <c r="Y153" i="2"/>
  <c r="Y154" i="2"/>
  <c r="Y155" i="2"/>
  <c r="Y156" i="2"/>
  <c r="Y157" i="2"/>
  <c r="Y158" i="2"/>
  <c r="Y159" i="2"/>
  <c r="Y160" i="2"/>
  <c r="Y161" i="2"/>
  <c r="Y162" i="2"/>
  <c r="Y163" i="2"/>
  <c r="Y164" i="2"/>
  <c r="Y165" i="2"/>
  <c r="Y166" i="2"/>
  <c r="Y167" i="2"/>
  <c r="Y168" i="2"/>
  <c r="Y169" i="2"/>
  <c r="Y170" i="2"/>
  <c r="Y171" i="2"/>
  <c r="Y172" i="2"/>
  <c r="Y173" i="2"/>
  <c r="Y174" i="2"/>
  <c r="Y175" i="2"/>
  <c r="Y176" i="2"/>
  <c r="Y177" i="2"/>
  <c r="Y178" i="2"/>
  <c r="Y179" i="2"/>
  <c r="Y180" i="2"/>
  <c r="Y181" i="2"/>
  <c r="Y182" i="2"/>
  <c r="Y183" i="2"/>
  <c r="Y184" i="2"/>
  <c r="Y185" i="2"/>
  <c r="Y186" i="2"/>
  <c r="Y187" i="2"/>
  <c r="Y188" i="2"/>
  <c r="Y189" i="2"/>
  <c r="Y190" i="2"/>
  <c r="Y191" i="2"/>
  <c r="Y192" i="2"/>
  <c r="Y193" i="2"/>
  <c r="Y194" i="2"/>
  <c r="Y195" i="2"/>
  <c r="Y196" i="2"/>
  <c r="Y197" i="2"/>
  <c r="Y198" i="2"/>
  <c r="Y199" i="2"/>
  <c r="Y200" i="2"/>
  <c r="Y201" i="2"/>
  <c r="Y202" i="2"/>
  <c r="Y203" i="2"/>
  <c r="Y204" i="2"/>
  <c r="Y205" i="2"/>
  <c r="Y206" i="2"/>
  <c r="Y207" i="2"/>
  <c r="Y208" i="2"/>
  <c r="Y209" i="2"/>
  <c r="Y210" i="2"/>
  <c r="Y211" i="2"/>
  <c r="Y212" i="2"/>
  <c r="Y213" i="2"/>
  <c r="Y214" i="2"/>
  <c r="Y215" i="2"/>
  <c r="Y216" i="2"/>
  <c r="Y217" i="2"/>
  <c r="Y218" i="2"/>
  <c r="Y219" i="2"/>
  <c r="Y220" i="2"/>
  <c r="Y221" i="2"/>
  <c r="Y222" i="2"/>
  <c r="Y223" i="2"/>
  <c r="Y224" i="2"/>
  <c r="Y225" i="2"/>
  <c r="Y226" i="2"/>
  <c r="Y227" i="2"/>
  <c r="Y228" i="2"/>
  <c r="Y229" i="2"/>
  <c r="Y230" i="2"/>
  <c r="Y231" i="2"/>
  <c r="Y232" i="2"/>
  <c r="Y233" i="2"/>
  <c r="Y234" i="2"/>
  <c r="Y235" i="2"/>
  <c r="Y236" i="2"/>
  <c r="Y237" i="2"/>
  <c r="Y238" i="2"/>
  <c r="Y239" i="2"/>
  <c r="Y240" i="2"/>
  <c r="Y241" i="2"/>
  <c r="Y242" i="2"/>
  <c r="Y243" i="2"/>
  <c r="Y244" i="2"/>
  <c r="Y245" i="2"/>
  <c r="Y246" i="2"/>
  <c r="Y247" i="2"/>
  <c r="Y248" i="2"/>
  <c r="Y249" i="2"/>
  <c r="Y250" i="2"/>
  <c r="Y251" i="2"/>
  <c r="Y252" i="2"/>
  <c r="Y253" i="2"/>
  <c r="Y254" i="2"/>
  <c r="Y255" i="2"/>
  <c r="Y256" i="2"/>
  <c r="Y257" i="2"/>
  <c r="Y258" i="2"/>
  <c r="Y259" i="2"/>
  <c r="Y260" i="2"/>
  <c r="Y261" i="2"/>
  <c r="Y262" i="2"/>
  <c r="Y263" i="2"/>
  <c r="Y264" i="2"/>
  <c r="Y265" i="2"/>
  <c r="Y266" i="2"/>
  <c r="Y267" i="2"/>
  <c r="Y268" i="2"/>
  <c r="Y269" i="2"/>
  <c r="Y270" i="2"/>
  <c r="Y271" i="2"/>
  <c r="Y272" i="2"/>
  <c r="Y273" i="2"/>
  <c r="Y274" i="2"/>
  <c r="Y275" i="2"/>
  <c r="Y276" i="2"/>
  <c r="Y277" i="2"/>
  <c r="Y278" i="2"/>
  <c r="Y279" i="2"/>
  <c r="Y280" i="2"/>
  <c r="Y281" i="2"/>
  <c r="Y282" i="2"/>
  <c r="Y283" i="2"/>
  <c r="Y284" i="2"/>
  <c r="Y285" i="2"/>
  <c r="Y286" i="2"/>
  <c r="Y287" i="2"/>
  <c r="Y288" i="2"/>
  <c r="Y289" i="2"/>
  <c r="Y290" i="2"/>
  <c r="Y291" i="2"/>
  <c r="Y292" i="2"/>
  <c r="Y293" i="2"/>
  <c r="Y294" i="2"/>
  <c r="Y295" i="2"/>
  <c r="Y296" i="2"/>
  <c r="Y297" i="2"/>
  <c r="Y298" i="2"/>
  <c r="Y3" i="2"/>
  <c r="H3" i="2"/>
  <c r="H4" i="2"/>
  <c r="H5" i="2"/>
  <c r="H6" i="2"/>
  <c r="H7" i="2"/>
  <c r="H8" i="2"/>
  <c r="H9" i="2"/>
  <c r="H10" i="2"/>
  <c r="H11" i="2"/>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56" i="2"/>
  <c r="H57" i="2"/>
  <c r="H58" i="2"/>
  <c r="H59" i="2"/>
  <c r="H60" i="2"/>
  <c r="H61" i="2"/>
  <c r="H62" i="2"/>
  <c r="H63" i="2"/>
  <c r="H64" i="2"/>
  <c r="H65" i="2"/>
  <c r="H66"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H102" i="2"/>
  <c r="H103" i="2"/>
  <c r="H104" i="2"/>
  <c r="H105" i="2"/>
  <c r="H106" i="2"/>
  <c r="H107" i="2"/>
  <c r="H108" i="2"/>
  <c r="H109" i="2"/>
  <c r="H110" i="2"/>
  <c r="H111" i="2"/>
  <c r="H112" i="2"/>
  <c r="H113" i="2"/>
  <c r="H114" i="2"/>
  <c r="H115" i="2"/>
  <c r="H116" i="2"/>
  <c r="H117" i="2"/>
  <c r="H118" i="2"/>
  <c r="H119" i="2"/>
  <c r="H120" i="2"/>
  <c r="H121" i="2"/>
  <c r="H122" i="2"/>
  <c r="H123" i="2"/>
  <c r="H124" i="2"/>
  <c r="H125" i="2"/>
  <c r="H126" i="2"/>
  <c r="H127" i="2"/>
  <c r="H128" i="2"/>
  <c r="H129" i="2"/>
  <c r="H130" i="2"/>
  <c r="H131" i="2"/>
  <c r="H132" i="2"/>
  <c r="H133"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B324" i="2"/>
  <c r="D5" i="15" s="1" a="1"/>
  <c r="D5" i="15" s="1"/>
  <c r="D8" i="15" l="1" a="1"/>
  <c r="D8" i="15" s="1"/>
  <c r="AF298" i="2"/>
  <c r="AF297" i="2"/>
  <c r="AF296" i="2"/>
  <c r="AF295" i="2"/>
  <c r="AF294" i="2"/>
  <c r="AF293" i="2"/>
  <c r="AF292" i="2"/>
  <c r="AF291" i="2"/>
  <c r="AF290" i="2"/>
  <c r="AF289" i="2"/>
  <c r="AF288" i="2"/>
  <c r="AF287" i="2"/>
  <c r="AF286" i="2"/>
  <c r="AF285" i="2"/>
  <c r="AF284" i="2"/>
  <c r="AF283" i="2"/>
  <c r="AF282" i="2"/>
  <c r="AF281" i="2"/>
  <c r="AF280" i="2"/>
  <c r="AF279" i="2"/>
  <c r="AF278" i="2"/>
  <c r="AF277" i="2"/>
  <c r="AF276" i="2"/>
  <c r="AF275" i="2"/>
  <c r="AF274" i="2"/>
  <c r="AF273" i="2"/>
  <c r="AF272" i="2"/>
  <c r="AF271" i="2"/>
  <c r="AF270" i="2"/>
  <c r="AF269" i="2"/>
  <c r="AF268" i="2"/>
  <c r="AF267" i="2"/>
  <c r="AF266" i="2"/>
  <c r="AF265" i="2"/>
  <c r="AF264" i="2"/>
  <c r="AF263" i="2"/>
  <c r="AF262" i="2"/>
  <c r="AF261" i="2"/>
  <c r="AF260" i="2"/>
  <c r="AF259" i="2"/>
  <c r="AF258" i="2"/>
  <c r="AF257" i="2"/>
  <c r="AF256" i="2"/>
  <c r="AF255" i="2"/>
  <c r="AF254" i="2"/>
  <c r="AF253" i="2"/>
  <c r="AF252" i="2"/>
  <c r="AF251" i="2"/>
  <c r="AF250" i="2"/>
  <c r="AF249" i="2"/>
  <c r="AF248" i="2"/>
  <c r="AF247" i="2"/>
  <c r="AF246" i="2"/>
  <c r="AF245" i="2"/>
  <c r="AF244" i="2"/>
  <c r="AF243" i="2"/>
  <c r="AF242" i="2"/>
  <c r="AF241" i="2"/>
  <c r="AF240" i="2"/>
  <c r="AF239" i="2"/>
  <c r="AF238" i="2"/>
  <c r="AF237" i="2"/>
  <c r="AF236" i="2"/>
  <c r="AF235" i="2"/>
  <c r="AF234" i="2"/>
  <c r="AF233" i="2"/>
  <c r="AF232" i="2"/>
  <c r="AF231" i="2"/>
  <c r="AF230" i="2"/>
  <c r="AF229" i="2"/>
  <c r="AF228" i="2"/>
  <c r="AF227" i="2"/>
  <c r="AF226" i="2"/>
  <c r="AF225" i="2"/>
  <c r="AF224" i="2"/>
  <c r="AF223" i="2"/>
  <c r="AF222" i="2"/>
  <c r="AF221" i="2"/>
  <c r="AF220" i="2"/>
  <c r="AF219" i="2"/>
  <c r="AF218" i="2"/>
  <c r="AF217" i="2"/>
  <c r="AF216" i="2"/>
  <c r="AF215" i="2"/>
  <c r="AF214" i="2"/>
  <c r="AF213" i="2"/>
  <c r="AF212" i="2"/>
  <c r="AF211" i="2"/>
  <c r="AF210" i="2"/>
  <c r="AF209" i="2"/>
  <c r="AF208" i="2"/>
  <c r="AF207" i="2"/>
  <c r="AF206" i="2"/>
  <c r="AF205" i="2"/>
  <c r="AF204" i="2"/>
  <c r="AF203" i="2"/>
  <c r="AF202" i="2"/>
  <c r="AF201" i="2"/>
  <c r="AF200" i="2"/>
  <c r="AF199" i="2"/>
  <c r="AF198" i="2"/>
  <c r="AF197" i="2"/>
  <c r="AF196" i="2"/>
  <c r="AF195" i="2"/>
  <c r="AF194" i="2"/>
  <c r="AF193" i="2"/>
  <c r="AF192" i="2"/>
  <c r="AF191" i="2"/>
  <c r="AF190" i="2"/>
  <c r="AF189" i="2"/>
  <c r="AF188" i="2"/>
  <c r="AF187" i="2"/>
  <c r="AF186" i="2"/>
  <c r="AF185" i="2"/>
  <c r="AF184" i="2"/>
  <c r="AF183" i="2"/>
  <c r="AF182" i="2"/>
  <c r="AF181" i="2"/>
  <c r="AF180" i="2"/>
  <c r="AF179" i="2"/>
  <c r="AF178" i="2"/>
  <c r="AF177" i="2"/>
  <c r="AF176" i="2"/>
  <c r="AF175" i="2"/>
  <c r="AF174" i="2"/>
  <c r="AF173" i="2"/>
  <c r="AF172" i="2"/>
  <c r="AF171" i="2"/>
  <c r="AF170" i="2"/>
  <c r="AF169" i="2"/>
  <c r="AF168" i="2"/>
  <c r="AF167" i="2"/>
  <c r="AF166" i="2"/>
  <c r="AF165" i="2"/>
  <c r="AF164" i="2"/>
  <c r="AF163" i="2"/>
  <c r="AF162" i="2"/>
  <c r="AF161" i="2"/>
  <c r="AF160" i="2"/>
  <c r="AF159" i="2"/>
  <c r="AF158" i="2"/>
  <c r="AF157" i="2"/>
  <c r="AF156" i="2"/>
  <c r="AF155" i="2"/>
  <c r="AF154" i="2"/>
  <c r="AF153" i="2"/>
  <c r="AF152" i="2"/>
  <c r="AF151" i="2"/>
  <c r="AF150" i="2"/>
  <c r="AF149" i="2"/>
  <c r="AF148" i="2"/>
  <c r="AF147" i="2"/>
  <c r="AF146" i="2"/>
  <c r="AF145" i="2"/>
  <c r="AF144" i="2"/>
  <c r="AF143" i="2"/>
  <c r="AF142" i="2"/>
  <c r="AF141" i="2"/>
  <c r="AF140" i="2"/>
  <c r="AF139" i="2"/>
  <c r="AF138" i="2"/>
  <c r="AF137" i="2"/>
  <c r="AF136" i="2"/>
  <c r="AF135" i="2"/>
  <c r="AF134" i="2"/>
  <c r="AF133" i="2"/>
  <c r="AF132" i="2"/>
  <c r="AF131" i="2"/>
  <c r="AF130" i="2"/>
  <c r="AF129" i="2"/>
  <c r="AF128" i="2"/>
  <c r="AF127" i="2"/>
  <c r="AF126" i="2"/>
  <c r="AF125" i="2"/>
  <c r="AF124" i="2"/>
  <c r="AF123" i="2"/>
  <c r="AF122" i="2"/>
  <c r="AF121" i="2"/>
  <c r="AF120" i="2"/>
  <c r="AF119" i="2"/>
  <c r="AF118" i="2"/>
  <c r="AF117" i="2"/>
  <c r="AF116" i="2"/>
  <c r="AF115" i="2"/>
  <c r="AF114" i="2"/>
  <c r="AF113" i="2"/>
  <c r="AF112" i="2"/>
  <c r="AF111" i="2"/>
  <c r="AF110" i="2"/>
  <c r="AF109" i="2"/>
  <c r="AF108" i="2"/>
  <c r="AF107" i="2"/>
  <c r="AF106" i="2"/>
  <c r="AF105" i="2"/>
  <c r="AF104" i="2"/>
  <c r="AF103" i="2"/>
  <c r="AF102" i="2"/>
  <c r="AF101" i="2"/>
  <c r="AF100" i="2"/>
  <c r="AF99" i="2"/>
  <c r="AF98" i="2"/>
  <c r="AF97" i="2"/>
  <c r="AF96" i="2"/>
  <c r="AF95" i="2"/>
  <c r="AF94" i="2"/>
  <c r="AF93" i="2"/>
  <c r="AF92" i="2"/>
  <c r="AF91" i="2"/>
  <c r="AF90" i="2"/>
  <c r="AF89" i="2"/>
  <c r="AF88" i="2"/>
  <c r="AF87" i="2"/>
  <c r="AF86" i="2"/>
  <c r="AF85" i="2"/>
  <c r="AF84" i="2"/>
  <c r="AF83" i="2"/>
  <c r="AF82" i="2"/>
  <c r="AF81" i="2"/>
  <c r="AF80" i="2"/>
  <c r="AF79" i="2"/>
  <c r="AF78" i="2"/>
  <c r="AF77" i="2"/>
  <c r="AF76" i="2"/>
  <c r="AF75" i="2"/>
  <c r="AF74" i="2"/>
  <c r="AF73" i="2"/>
  <c r="AF72" i="2"/>
  <c r="AF71" i="2"/>
  <c r="AF70" i="2"/>
  <c r="AF69" i="2"/>
  <c r="AF68" i="2"/>
  <c r="AF67" i="2"/>
  <c r="AF66" i="2"/>
  <c r="AF65" i="2"/>
  <c r="AF64" i="2"/>
  <c r="AF63" i="2"/>
  <c r="AF62" i="2"/>
  <c r="AF61" i="2"/>
  <c r="AF60" i="2"/>
  <c r="AF59" i="2"/>
  <c r="AF58" i="2"/>
  <c r="AF57" i="2"/>
  <c r="AF56" i="2"/>
  <c r="AF55" i="2"/>
  <c r="AF54" i="2"/>
  <c r="AF53" i="2"/>
  <c r="AF52" i="2"/>
  <c r="AF51" i="2"/>
  <c r="AF50" i="2"/>
  <c r="AF49" i="2"/>
  <c r="AF48" i="2"/>
  <c r="AF47" i="2"/>
  <c r="AF46" i="2"/>
  <c r="AF45" i="2"/>
  <c r="AF44" i="2"/>
  <c r="AF43" i="2"/>
  <c r="AF42" i="2"/>
  <c r="AF41" i="2"/>
  <c r="AF40" i="2"/>
  <c r="AF39" i="2"/>
  <c r="AF38" i="2"/>
  <c r="AF37" i="2"/>
  <c r="AF36" i="2"/>
  <c r="AF35" i="2"/>
  <c r="AF34" i="2"/>
  <c r="AF33" i="2"/>
  <c r="AF32" i="2"/>
  <c r="AF31" i="2"/>
  <c r="AF30" i="2"/>
  <c r="AF29" i="2"/>
  <c r="AF28" i="2"/>
  <c r="AF27" i="2"/>
  <c r="AF26" i="2"/>
  <c r="AF25" i="2"/>
  <c r="AF24" i="2"/>
  <c r="AF23" i="2"/>
  <c r="AF22" i="2"/>
  <c r="AF21" i="2"/>
  <c r="AF20" i="2"/>
  <c r="AF19" i="2"/>
  <c r="AF18" i="2"/>
  <c r="AF17" i="2"/>
  <c r="AF16" i="2"/>
  <c r="AF15" i="2"/>
  <c r="AF14" i="2"/>
  <c r="AF13" i="2"/>
  <c r="AF12" i="2"/>
  <c r="AF11" i="2"/>
  <c r="AF10" i="2"/>
  <c r="AF9" i="2"/>
  <c r="AF8" i="2"/>
  <c r="AF7" i="2"/>
  <c r="AF6" i="2"/>
  <c r="AF5" i="2"/>
  <c r="AF4" i="2"/>
  <c r="AI3" i="2"/>
  <c r="AH3" i="2"/>
  <c r="AG3" i="2"/>
  <c r="AF3" i="2"/>
  <c r="AE3" i="2"/>
  <c r="I298" i="2"/>
  <c r="J11" i="2" l="1"/>
  <c r="D30" i="15" a="1"/>
  <c r="D30" i="15" s="1"/>
  <c r="D27" i="15" a="1"/>
  <c r="D27" i="15" s="1"/>
  <c r="D29" i="15" a="1"/>
  <c r="D29" i="15" s="1"/>
  <c r="D24" i="15" a="1"/>
  <c r="D24" i="15" s="1"/>
  <c r="D26" i="15" a="1"/>
  <c r="D26" i="15" s="1"/>
  <c r="J6" i="2"/>
  <c r="J10" i="2"/>
  <c r="J14" i="2"/>
  <c r="J18" i="2"/>
  <c r="J22" i="2"/>
  <c r="J26" i="2"/>
  <c r="J30" i="2"/>
  <c r="J34" i="2"/>
  <c r="J38" i="2"/>
  <c r="J42" i="2"/>
  <c r="J46" i="2"/>
  <c r="J50" i="2"/>
  <c r="J54" i="2"/>
  <c r="J58" i="2"/>
  <c r="J62" i="2"/>
  <c r="J66" i="2"/>
  <c r="J70" i="2"/>
  <c r="J74" i="2"/>
  <c r="J78" i="2"/>
  <c r="J82" i="2"/>
  <c r="J86" i="2"/>
  <c r="J90" i="2"/>
  <c r="J94" i="2"/>
  <c r="J98" i="2"/>
  <c r="J102" i="2"/>
  <c r="J106" i="2"/>
  <c r="J110" i="2"/>
  <c r="J114" i="2"/>
  <c r="J118" i="2"/>
  <c r="J122" i="2"/>
  <c r="J126" i="2"/>
  <c r="J130" i="2"/>
  <c r="J134" i="2"/>
  <c r="J138" i="2"/>
  <c r="J142" i="2"/>
  <c r="J146" i="2"/>
  <c r="J150" i="2"/>
  <c r="J154" i="2"/>
  <c r="J158" i="2"/>
  <c r="J162" i="2"/>
  <c r="J166" i="2"/>
  <c r="J170" i="2"/>
  <c r="J174" i="2"/>
  <c r="J178" i="2"/>
  <c r="J182" i="2"/>
  <c r="J186" i="2"/>
  <c r="J190" i="2"/>
  <c r="J194" i="2"/>
  <c r="J198" i="2"/>
  <c r="J202" i="2"/>
  <c r="J206" i="2"/>
  <c r="J210" i="2"/>
  <c r="J214" i="2"/>
  <c r="J218" i="2"/>
  <c r="J222" i="2"/>
  <c r="J226" i="2"/>
  <c r="J230" i="2"/>
  <c r="J234" i="2"/>
  <c r="J238" i="2"/>
  <c r="J242" i="2"/>
  <c r="J246" i="2"/>
  <c r="J250" i="2"/>
  <c r="J254" i="2"/>
  <c r="J258" i="2"/>
  <c r="J262" i="2"/>
  <c r="J266" i="2"/>
  <c r="J270" i="2"/>
  <c r="J274" i="2"/>
  <c r="J278" i="2"/>
  <c r="J282" i="2"/>
  <c r="J286" i="2"/>
  <c r="J290" i="2"/>
  <c r="J294" i="2"/>
  <c r="J298" i="2"/>
  <c r="J5" i="2"/>
  <c r="J9" i="2"/>
  <c r="J13" i="2"/>
  <c r="J17" i="2"/>
  <c r="J21" i="2"/>
  <c r="J25" i="2"/>
  <c r="J29" i="2"/>
  <c r="J33" i="2"/>
  <c r="J37" i="2"/>
  <c r="J41" i="2"/>
  <c r="J45" i="2"/>
  <c r="J49" i="2"/>
  <c r="J53" i="2"/>
  <c r="J57" i="2"/>
  <c r="J61" i="2"/>
  <c r="J65" i="2"/>
  <c r="J69" i="2"/>
  <c r="J73" i="2"/>
  <c r="J77" i="2"/>
  <c r="J81" i="2"/>
  <c r="J85" i="2"/>
  <c r="J89" i="2"/>
  <c r="J93" i="2"/>
  <c r="J97" i="2"/>
  <c r="J101" i="2"/>
  <c r="J105" i="2"/>
  <c r="J109" i="2"/>
  <c r="J113" i="2"/>
  <c r="J117" i="2"/>
  <c r="J121" i="2"/>
  <c r="J125" i="2"/>
  <c r="J129" i="2"/>
  <c r="J133" i="2"/>
  <c r="J137" i="2"/>
  <c r="J141" i="2"/>
  <c r="J145" i="2"/>
  <c r="J149" i="2"/>
  <c r="J153" i="2"/>
  <c r="J157" i="2"/>
  <c r="J161" i="2"/>
  <c r="J165" i="2"/>
  <c r="J169" i="2"/>
  <c r="J173" i="2"/>
  <c r="J177" i="2"/>
  <c r="J181" i="2"/>
  <c r="J185" i="2"/>
  <c r="J189" i="2"/>
  <c r="J193" i="2"/>
  <c r="J197" i="2"/>
  <c r="J201" i="2"/>
  <c r="J205" i="2"/>
  <c r="J209" i="2"/>
  <c r="J213" i="2"/>
  <c r="J217" i="2"/>
  <c r="J221" i="2"/>
  <c r="J225" i="2"/>
  <c r="J229" i="2"/>
  <c r="J233" i="2"/>
  <c r="J237" i="2"/>
  <c r="J241" i="2"/>
  <c r="J245" i="2"/>
  <c r="J249" i="2"/>
  <c r="J253" i="2"/>
  <c r="J257" i="2"/>
  <c r="J261" i="2"/>
  <c r="J265" i="2"/>
  <c r="J269" i="2"/>
  <c r="J273" i="2"/>
  <c r="J277" i="2"/>
  <c r="J281" i="2"/>
  <c r="J285" i="2"/>
  <c r="J289" i="2"/>
  <c r="J293" i="2"/>
  <c r="J297" i="2"/>
  <c r="J4" i="2"/>
  <c r="J16" i="2"/>
  <c r="J28" i="2"/>
  <c r="J32" i="2"/>
  <c r="J40" i="2"/>
  <c r="J44" i="2"/>
  <c r="J48" i="2"/>
  <c r="J52" i="2"/>
  <c r="J56" i="2"/>
  <c r="J60" i="2"/>
  <c r="J64" i="2"/>
  <c r="J68" i="2"/>
  <c r="J72" i="2"/>
  <c r="J76" i="2"/>
  <c r="J80" i="2"/>
  <c r="J84" i="2"/>
  <c r="J88" i="2"/>
  <c r="J92" i="2"/>
  <c r="J96" i="2"/>
  <c r="J100" i="2"/>
  <c r="J104" i="2"/>
  <c r="J108" i="2"/>
  <c r="J112" i="2"/>
  <c r="J116" i="2"/>
  <c r="J120" i="2"/>
  <c r="J124" i="2"/>
  <c r="J128" i="2"/>
  <c r="J132" i="2"/>
  <c r="J136" i="2"/>
  <c r="J140" i="2"/>
  <c r="J144" i="2"/>
  <c r="J148" i="2"/>
  <c r="J152" i="2"/>
  <c r="J156" i="2"/>
  <c r="J160" i="2"/>
  <c r="J164" i="2"/>
  <c r="J168" i="2"/>
  <c r="J172" i="2"/>
  <c r="J176" i="2"/>
  <c r="J180" i="2"/>
  <c r="J184" i="2"/>
  <c r="J188" i="2"/>
  <c r="J192" i="2"/>
  <c r="J196" i="2"/>
  <c r="J200" i="2"/>
  <c r="J204" i="2"/>
  <c r="J208" i="2"/>
  <c r="J212" i="2"/>
  <c r="J216" i="2"/>
  <c r="J220" i="2"/>
  <c r="J224" i="2"/>
  <c r="J228" i="2"/>
  <c r="J232" i="2"/>
  <c r="J236" i="2"/>
  <c r="J240" i="2"/>
  <c r="J244" i="2"/>
  <c r="J248" i="2"/>
  <c r="J252" i="2"/>
  <c r="J256" i="2"/>
  <c r="J260" i="2"/>
  <c r="J264" i="2"/>
  <c r="J268" i="2"/>
  <c r="J272" i="2"/>
  <c r="J276" i="2"/>
  <c r="J280" i="2"/>
  <c r="J284" i="2"/>
  <c r="J288" i="2"/>
  <c r="J292" i="2"/>
  <c r="J296" i="2"/>
  <c r="J8" i="2"/>
  <c r="J12" i="2"/>
  <c r="J20" i="2"/>
  <c r="J24" i="2"/>
  <c r="J36" i="2"/>
  <c r="J3" i="2"/>
  <c r="J7" i="2"/>
  <c r="J15" i="2"/>
  <c r="J19" i="2"/>
  <c r="J23" i="2"/>
  <c r="J27" i="2"/>
  <c r="J31" i="2"/>
  <c r="J35" i="2"/>
  <c r="J39" i="2"/>
  <c r="J43" i="2"/>
  <c r="J47" i="2"/>
  <c r="J51" i="2"/>
  <c r="J55" i="2"/>
  <c r="J59" i="2"/>
  <c r="J63" i="2"/>
  <c r="J67" i="2"/>
  <c r="J71" i="2"/>
  <c r="J75" i="2"/>
  <c r="J79" i="2"/>
  <c r="J83" i="2"/>
  <c r="J87" i="2"/>
  <c r="J91" i="2"/>
  <c r="J95" i="2"/>
  <c r="J99" i="2"/>
  <c r="J103" i="2"/>
  <c r="J107" i="2"/>
  <c r="J111" i="2"/>
  <c r="J115" i="2"/>
  <c r="J119" i="2"/>
  <c r="J123" i="2"/>
  <c r="J127" i="2"/>
  <c r="J131" i="2"/>
  <c r="J135" i="2"/>
  <c r="J139" i="2"/>
  <c r="J143" i="2"/>
  <c r="J147" i="2"/>
  <c r="J151" i="2"/>
  <c r="J155" i="2"/>
  <c r="J159" i="2"/>
  <c r="J163" i="2"/>
  <c r="J167" i="2"/>
  <c r="J171" i="2"/>
  <c r="J175" i="2"/>
  <c r="J179" i="2"/>
  <c r="J183" i="2"/>
  <c r="J187" i="2"/>
  <c r="J191" i="2"/>
  <c r="J195" i="2"/>
  <c r="J199" i="2"/>
  <c r="J203" i="2"/>
  <c r="J207" i="2"/>
  <c r="J211" i="2"/>
  <c r="J215" i="2"/>
  <c r="J219" i="2"/>
  <c r="J223" i="2"/>
  <c r="J227" i="2"/>
  <c r="J231" i="2"/>
  <c r="J235" i="2"/>
  <c r="J239" i="2"/>
  <c r="J243" i="2"/>
  <c r="J247" i="2"/>
  <c r="J251" i="2"/>
  <c r="J255" i="2"/>
  <c r="J259" i="2"/>
  <c r="J263" i="2"/>
  <c r="J267" i="2"/>
  <c r="J271" i="2"/>
  <c r="J275" i="2"/>
  <c r="J279" i="2"/>
  <c r="J283" i="2"/>
  <c r="J287" i="2"/>
  <c r="J291" i="2"/>
  <c r="J295" i="2"/>
  <c r="AU348" i="2" l="1"/>
  <c r="AU349" i="2"/>
  <c r="AU337" i="2" l="1"/>
  <c r="AU347" i="2"/>
  <c r="AU336" i="2"/>
  <c r="AU335" i="2"/>
  <c r="AU338" i="2"/>
  <c r="AU356" i="2"/>
  <c r="AU344" i="2"/>
  <c r="AU332" i="2"/>
  <c r="AU313" i="2"/>
  <c r="AU346" i="2"/>
  <c r="AU334" i="2"/>
  <c r="AU326" i="2"/>
  <c r="AU345" i="2"/>
  <c r="AU333" i="2"/>
  <c r="AU355" i="2"/>
  <c r="AU343" i="2"/>
  <c r="AU331" i="2"/>
  <c r="AU342" i="2"/>
  <c r="AU352" i="2"/>
  <c r="AU340" i="2"/>
  <c r="AU328" i="2"/>
  <c r="AU354" i="2"/>
  <c r="AU353" i="2"/>
  <c r="AU329" i="2"/>
  <c r="AU351" i="2"/>
  <c r="AU339" i="2"/>
  <c r="AU327" i="2"/>
  <c r="AU330" i="2"/>
  <c r="AU341" i="2"/>
  <c r="AU350" i="2"/>
  <c r="AU314" i="2"/>
  <c r="AU302" i="2"/>
  <c r="AU306" i="2"/>
  <c r="AU318" i="2"/>
  <c r="AU307" i="2"/>
  <c r="AU319" i="2"/>
  <c r="AU309" i="2"/>
  <c r="AU321" i="2"/>
  <c r="AU310" i="2"/>
  <c r="AU322" i="2"/>
  <c r="AU320" i="2"/>
  <c r="AU311" i="2"/>
  <c r="AU323" i="2"/>
  <c r="AU303" i="2"/>
  <c r="AU315" i="2"/>
  <c r="AU304" i="2"/>
  <c r="AU316" i="2"/>
  <c r="AU305" i="2"/>
  <c r="AU317" i="2"/>
  <c r="AU308" i="2"/>
  <c r="AU312" i="2"/>
  <c r="AU301" i="2" l="1"/>
  <c r="G155" i="2" l="1"/>
  <c r="G251" i="2"/>
  <c r="G239" i="2"/>
  <c r="G197" i="2"/>
  <c r="G220" i="2"/>
  <c r="G184" i="2"/>
  <c r="G48" i="2"/>
  <c r="G230" i="2"/>
  <c r="G165" i="2"/>
  <c r="G153" i="2"/>
  <c r="G189" i="2"/>
  <c r="G244" i="2"/>
  <c r="G196" i="2"/>
  <c r="G176" i="2"/>
  <c r="G3" i="2"/>
  <c r="G46" i="2"/>
  <c r="G182" i="2"/>
  <c r="G274" i="2"/>
  <c r="G262" i="2"/>
  <c r="G297" i="2"/>
  <c r="G33" i="2"/>
  <c r="G21" i="2"/>
  <c r="G226" i="2"/>
  <c r="G258" i="2"/>
  <c r="G210" i="2"/>
  <c r="G186" i="2"/>
  <c r="G174" i="2"/>
  <c r="G6" i="2"/>
  <c r="G293" i="2"/>
  <c r="G221" i="2"/>
  <c r="G89" i="2"/>
  <c r="G41" i="2"/>
  <c r="G66" i="2"/>
  <c r="G268" i="2"/>
  <c r="G136" i="2"/>
  <c r="G100" i="2"/>
  <c r="G28" i="2"/>
  <c r="G16" i="2"/>
  <c r="G65" i="2"/>
  <c r="G88" i="2"/>
  <c r="G294" i="2"/>
  <c r="G125" i="2"/>
  <c r="G298" i="2"/>
  <c r="G282" i="2"/>
  <c r="G270" i="2"/>
  <c r="G246" i="2"/>
  <c r="G222" i="2"/>
  <c r="G198" i="2"/>
  <c r="G162" i="2"/>
  <c r="G138" i="2"/>
  <c r="G126" i="2"/>
  <c r="G114" i="2"/>
  <c r="G102" i="2"/>
  <c r="G90" i="2"/>
  <c r="G78" i="2"/>
  <c r="G54" i="2"/>
  <c r="G42" i="2"/>
  <c r="G30" i="2"/>
  <c r="G18" i="2"/>
  <c r="G269" i="2"/>
  <c r="G257" i="2"/>
  <c r="G245" i="2"/>
  <c r="G233" i="2"/>
  <c r="G209" i="2"/>
  <c r="G185" i="2"/>
  <c r="G173" i="2"/>
  <c r="G161" i="2"/>
  <c r="G149" i="2"/>
  <c r="G137" i="2"/>
  <c r="G113" i="2"/>
  <c r="G101" i="2"/>
  <c r="G77" i="2"/>
  <c r="G53" i="2"/>
  <c r="G29" i="2"/>
  <c r="G17" i="2"/>
  <c r="G5" i="2"/>
  <c r="G228" i="2"/>
  <c r="G280" i="2"/>
  <c r="G256" i="2"/>
  <c r="G232" i="2"/>
  <c r="G208" i="2"/>
  <c r="G172" i="2"/>
  <c r="G160" i="2"/>
  <c r="G148" i="2"/>
  <c r="G124" i="2"/>
  <c r="G112" i="2"/>
  <c r="G76" i="2"/>
  <c r="G64" i="2"/>
  <c r="G52" i="2"/>
  <c r="G40" i="2"/>
  <c r="G4" i="2"/>
  <c r="G150" i="2"/>
  <c r="G253" i="2"/>
  <c r="G234" i="2"/>
  <c r="G286" i="2"/>
  <c r="G166" i="2"/>
  <c r="G94" i="2"/>
  <c r="G250" i="2"/>
  <c r="G215" i="2"/>
  <c r="G285" i="2"/>
  <c r="G273" i="2"/>
  <c r="G261" i="2"/>
  <c r="G249" i="2"/>
  <c r="G237" i="2"/>
  <c r="G225" i="2"/>
  <c r="G213" i="2"/>
  <c r="G201" i="2"/>
  <c r="G177" i="2"/>
  <c r="G141" i="2"/>
  <c r="G129" i="2"/>
  <c r="G117" i="2"/>
  <c r="G105" i="2"/>
  <c r="G93" i="2"/>
  <c r="G81" i="2"/>
  <c r="G69" i="2"/>
  <c r="G57" i="2"/>
  <c r="G45" i="2"/>
  <c r="G9" i="2"/>
  <c r="G276" i="2"/>
  <c r="G263" i="2"/>
  <c r="G167" i="2"/>
  <c r="G238" i="2"/>
  <c r="G214" i="2"/>
  <c r="G51" i="2"/>
  <c r="G291" i="2"/>
  <c r="G231" i="2"/>
  <c r="G171" i="2"/>
  <c r="G123" i="2"/>
  <c r="G63" i="2"/>
  <c r="G255" i="2"/>
  <c r="G195" i="2"/>
  <c r="G159" i="2"/>
  <c r="G135" i="2"/>
  <c r="G111" i="2"/>
  <c r="G87" i="2"/>
  <c r="G75" i="2"/>
  <c r="G267" i="2"/>
  <c r="G243" i="2"/>
  <c r="G183" i="2"/>
  <c r="G147" i="2"/>
  <c r="G99" i="2"/>
  <c r="G27" i="2"/>
  <c r="G219" i="2"/>
  <c r="G15" i="2"/>
  <c r="G279" i="2"/>
  <c r="G207" i="2"/>
  <c r="G39" i="2"/>
  <c r="G296" i="2"/>
  <c r="G284" i="2"/>
  <c r="G272" i="2"/>
  <c r="G260" i="2"/>
  <c r="G248" i="2"/>
  <c r="G236" i="2"/>
  <c r="G224" i="2"/>
  <c r="G212" i="2"/>
  <c r="G200" i="2"/>
  <c r="G188" i="2"/>
  <c r="G164" i="2"/>
  <c r="G152" i="2"/>
  <c r="G140" i="2"/>
  <c r="G128" i="2"/>
  <c r="G116" i="2"/>
  <c r="G104" i="2"/>
  <c r="G92" i="2"/>
  <c r="G80" i="2"/>
  <c r="G68" i="2"/>
  <c r="G56" i="2"/>
  <c r="G44" i="2"/>
  <c r="G32" i="2"/>
  <c r="G20" i="2"/>
  <c r="G8" i="2"/>
  <c r="G295" i="2"/>
  <c r="G283" i="2"/>
  <c r="G271" i="2"/>
  <c r="G259" i="2"/>
  <c r="G247" i="2"/>
  <c r="G235" i="2"/>
  <c r="G223" i="2"/>
  <c r="G211" i="2"/>
  <c r="G199" i="2"/>
  <c r="G187" i="2"/>
  <c r="G175" i="2"/>
  <c r="G163" i="2"/>
  <c r="G151" i="2"/>
  <c r="G139" i="2"/>
  <c r="G127" i="2"/>
  <c r="G115" i="2"/>
  <c r="G103" i="2"/>
  <c r="G91" i="2"/>
  <c r="G79" i="2"/>
  <c r="G67" i="2"/>
  <c r="G55" i="2"/>
  <c r="G43" i="2"/>
  <c r="G31" i="2"/>
  <c r="G19" i="2"/>
  <c r="G7" i="2"/>
  <c r="G290" i="2"/>
  <c r="G278" i="2"/>
  <c r="G266" i="2"/>
  <c r="G254" i="2"/>
  <c r="G242" i="2"/>
  <c r="G218" i="2"/>
  <c r="G206" i="2"/>
  <c r="G194" i="2"/>
  <c r="G170" i="2"/>
  <c r="G158" i="2"/>
  <c r="G146" i="2"/>
  <c r="G134" i="2"/>
  <c r="G122" i="2"/>
  <c r="G110" i="2"/>
  <c r="G98" i="2"/>
  <c r="G86" i="2"/>
  <c r="G74" i="2"/>
  <c r="G62" i="2"/>
  <c r="G50" i="2"/>
  <c r="G38" i="2"/>
  <c r="G26" i="2"/>
  <c r="G14" i="2"/>
  <c r="G277" i="2"/>
  <c r="G265" i="2"/>
  <c r="G241" i="2"/>
  <c r="G229" i="2"/>
  <c r="G217" i="2"/>
  <c r="G205" i="2"/>
  <c r="G193" i="2"/>
  <c r="G181" i="2"/>
  <c r="G169" i="2"/>
  <c r="G157" i="2"/>
  <c r="G145" i="2"/>
  <c r="G133" i="2"/>
  <c r="G121" i="2"/>
  <c r="G109" i="2"/>
  <c r="G97" i="2"/>
  <c r="G85" i="2"/>
  <c r="G73" i="2"/>
  <c r="G61" i="2"/>
  <c r="G49" i="2"/>
  <c r="G37" i="2"/>
  <c r="G25" i="2"/>
  <c r="G13" i="2"/>
  <c r="G289" i="2"/>
  <c r="G288" i="2"/>
  <c r="G264" i="2"/>
  <c r="G252" i="2"/>
  <c r="G240" i="2"/>
  <c r="G216" i="2"/>
  <c r="G204" i="2"/>
  <c r="G192" i="2"/>
  <c r="G180" i="2"/>
  <c r="G168" i="2"/>
  <c r="G156" i="2"/>
  <c r="G144" i="2"/>
  <c r="G132" i="2"/>
  <c r="G120" i="2"/>
  <c r="G108" i="2"/>
  <c r="G96" i="2"/>
  <c r="G84" i="2"/>
  <c r="G72" i="2"/>
  <c r="G60" i="2"/>
  <c r="G36" i="2"/>
  <c r="G24" i="2"/>
  <c r="G12" i="2"/>
  <c r="G287" i="2"/>
  <c r="G275" i="2"/>
  <c r="G227" i="2"/>
  <c r="G203" i="2"/>
  <c r="G191" i="2"/>
  <c r="G179" i="2"/>
  <c r="G143" i="2"/>
  <c r="G131" i="2"/>
  <c r="G119" i="2"/>
  <c r="G107" i="2"/>
  <c r="G95" i="2"/>
  <c r="G83" i="2"/>
  <c r="G71" i="2"/>
  <c r="G59" i="2"/>
  <c r="G47" i="2"/>
  <c r="G35" i="2"/>
  <c r="G23" i="2"/>
  <c r="G11" i="2"/>
  <c r="G202" i="2"/>
  <c r="G190" i="2"/>
  <c r="G178" i="2"/>
  <c r="G154" i="2"/>
  <c r="G130" i="2"/>
  <c r="G118" i="2"/>
  <c r="G106" i="2"/>
  <c r="G70" i="2"/>
  <c r="G34" i="2"/>
  <c r="G22" i="2"/>
  <c r="G10" i="2"/>
  <c r="G142" i="2"/>
  <c r="G58" i="2"/>
  <c r="K316" i="2" l="1"/>
  <c r="K308" i="2"/>
  <c r="K321" i="2"/>
  <c r="K317" i="2"/>
  <c r="K322" i="2"/>
  <c r="K314" i="2"/>
  <c r="K319" i="2"/>
  <c r="K306" i="2"/>
  <c r="K311" i="2"/>
  <c r="K313" i="2"/>
  <c r="K303" i="2"/>
  <c r="K310" i="2"/>
  <c r="K315" i="2"/>
  <c r="K323" i="2"/>
  <c r="K307" i="2"/>
  <c r="K320" i="2"/>
  <c r="K309" i="2"/>
  <c r="K312" i="2"/>
  <c r="K304" i="2"/>
  <c r="K318" i="2"/>
  <c r="K305" i="2"/>
  <c r="K302" i="2"/>
  <c r="L346" i="2"/>
  <c r="L331" i="2"/>
  <c r="L349" i="2"/>
  <c r="L347" i="2"/>
  <c r="L356" i="2"/>
  <c r="D13" i="15" s="1" a="1"/>
  <c r="D13" i="15" s="1"/>
  <c r="L344" i="2"/>
  <c r="L306" i="2"/>
  <c r="L311" i="2"/>
  <c r="L328" i="2"/>
  <c r="L333" i="2"/>
  <c r="L302" i="2"/>
  <c r="L351" i="2"/>
  <c r="L327" i="2"/>
  <c r="L355" i="2"/>
  <c r="L350" i="2"/>
  <c r="L340" i="2"/>
  <c r="L353" i="2"/>
  <c r="L339" i="2"/>
  <c r="L310" i="2"/>
  <c r="L341" i="2"/>
  <c r="L312" i="2"/>
  <c r="L313" i="2"/>
  <c r="L336" i="2"/>
  <c r="L305" i="2"/>
  <c r="L319" i="2"/>
  <c r="L343" i="2"/>
  <c r="L315" i="2"/>
  <c r="L352" i="2"/>
  <c r="L303" i="2"/>
  <c r="L309" i="2"/>
  <c r="L318" i="2"/>
  <c r="L304" i="2"/>
  <c r="L342" i="2"/>
  <c r="L345" i="2"/>
  <c r="L317" i="2"/>
  <c r="L332" i="2"/>
  <c r="L322" i="2"/>
  <c r="L337" i="2"/>
  <c r="L308" i="2"/>
  <c r="L330" i="2"/>
  <c r="L301" i="2"/>
  <c r="L338" i="2"/>
  <c r="L314" i="2"/>
  <c r="L329" i="2"/>
  <c r="L307" i="2"/>
  <c r="L354" i="2"/>
  <c r="L320" i="2"/>
  <c r="L334" i="2"/>
  <c r="L335" i="2"/>
  <c r="L316" i="2"/>
  <c r="L321" i="2"/>
  <c r="L323" i="2"/>
  <c r="L326" i="2"/>
  <c r="L348" i="2"/>
  <c r="G281" i="2"/>
  <c r="G82" i="2"/>
  <c r="G292" i="2"/>
  <c r="AA301" i="2" l="1"/>
  <c r="AA313" i="2"/>
  <c r="AA302" i="2"/>
  <c r="AA314" i="2"/>
  <c r="AA303" i="2"/>
  <c r="AA315" i="2"/>
  <c r="AA304" i="2"/>
  <c r="AA316" i="2"/>
  <c r="AA305" i="2"/>
  <c r="AA317" i="2"/>
  <c r="AA306" i="2"/>
  <c r="AA318" i="2"/>
  <c r="AA307" i="2"/>
  <c r="AA319" i="2"/>
  <c r="AA308" i="2"/>
  <c r="AA320" i="2"/>
  <c r="AA309" i="2"/>
  <c r="AA321" i="2"/>
  <c r="AA310" i="2"/>
  <c r="AA322" i="2"/>
  <c r="AA311" i="2"/>
  <c r="AA323" i="2"/>
  <c r="AA312" i="2"/>
  <c r="AA326" i="2"/>
  <c r="AA333" i="2"/>
  <c r="AA345" i="2"/>
  <c r="AA334" i="2"/>
  <c r="AA346" i="2"/>
  <c r="AA335" i="2"/>
  <c r="AA347" i="2"/>
  <c r="AA336" i="2"/>
  <c r="AA348" i="2"/>
  <c r="AA337" i="2"/>
  <c r="AA349" i="2"/>
  <c r="AA338" i="2"/>
  <c r="AA350" i="2"/>
  <c r="AA344" i="2"/>
  <c r="AA327" i="2"/>
  <c r="AA339" i="2"/>
  <c r="AA351" i="2"/>
  <c r="AA328" i="2"/>
  <c r="AA340" i="2"/>
  <c r="AA352" i="2"/>
  <c r="AA329" i="2"/>
  <c r="AA341" i="2"/>
  <c r="AA353" i="2"/>
  <c r="AA330" i="2"/>
  <c r="AA342" i="2"/>
  <c r="AA354" i="2"/>
  <c r="AA331" i="2"/>
  <c r="AA343" i="2"/>
  <c r="AA355" i="2"/>
  <c r="AA332" i="2"/>
  <c r="AA356" i="2"/>
  <c r="G326" i="2"/>
  <c r="G327" i="2"/>
  <c r="G335" i="2"/>
  <c r="G343" i="2"/>
  <c r="G351" i="2"/>
  <c r="G355" i="2"/>
  <c r="G328" i="2"/>
  <c r="G336" i="2"/>
  <c r="G344" i="2"/>
  <c r="G352" i="2"/>
  <c r="G331" i="2"/>
  <c r="G329" i="2"/>
  <c r="G337" i="2"/>
  <c r="G345" i="2"/>
  <c r="G353" i="2"/>
  <c r="G347" i="2"/>
  <c r="G330" i="2"/>
  <c r="G338" i="2"/>
  <c r="G346" i="2"/>
  <c r="G354" i="2"/>
  <c r="G339" i="2"/>
  <c r="G332" i="2"/>
  <c r="G340" i="2"/>
  <c r="G348" i="2"/>
  <c r="G356" i="2"/>
  <c r="D7" i="15" s="1" a="1"/>
  <c r="D7" i="15" s="1"/>
  <c r="G334" i="2"/>
  <c r="G350" i="2"/>
  <c r="G333" i="2"/>
  <c r="G341" i="2"/>
  <c r="G349" i="2"/>
  <c r="G342" i="2"/>
  <c r="G301" i="2"/>
  <c r="G303" i="2"/>
  <c r="G311" i="2"/>
  <c r="G319" i="2"/>
  <c r="G304" i="2"/>
  <c r="G312" i="2"/>
  <c r="G320" i="2"/>
  <c r="G315" i="2"/>
  <c r="G305" i="2"/>
  <c r="G313" i="2"/>
  <c r="G321" i="2"/>
  <c r="G306" i="2"/>
  <c r="G314" i="2"/>
  <c r="G322" i="2"/>
  <c r="G307" i="2"/>
  <c r="G323" i="2"/>
  <c r="G308" i="2"/>
  <c r="G316" i="2"/>
  <c r="G310" i="2"/>
  <c r="G309" i="2"/>
  <c r="G317" i="2"/>
  <c r="G302" i="2"/>
  <c r="G318" i="2"/>
  <c r="J346" i="2" l="1"/>
  <c r="J331" i="2"/>
  <c r="J327" i="2"/>
  <c r="J306" i="2"/>
  <c r="J340" i="2"/>
  <c r="J348" i="2"/>
  <c r="J353" i="2"/>
  <c r="J316" i="2"/>
  <c r="J334" i="2"/>
  <c r="J356" i="2"/>
  <c r="D11" i="15" s="1" a="1"/>
  <c r="D11" i="15" s="1"/>
  <c r="J349" i="2"/>
  <c r="J344" i="2"/>
  <c r="J310" i="2"/>
  <c r="J339" i="2"/>
  <c r="J338" i="2"/>
  <c r="J341" i="2"/>
  <c r="J329" i="2"/>
  <c r="J342" i="2"/>
  <c r="J350" i="2"/>
  <c r="J352" i="2"/>
  <c r="J335" i="2"/>
  <c r="J337" i="2"/>
  <c r="J328" i="2"/>
  <c r="J345" i="2"/>
  <c r="J332" i="2"/>
  <c r="J336" i="2"/>
  <c r="J330" i="2"/>
  <c r="J326" i="2"/>
  <c r="J333" i="2"/>
  <c r="J343" i="2"/>
  <c r="J347" i="2"/>
  <c r="J354" i="2"/>
  <c r="J351" i="2"/>
  <c r="J355" i="2"/>
  <c r="J309" i="2"/>
  <c r="J322" i="2"/>
  <c r="J304" i="2"/>
  <c r="J312" i="2"/>
  <c r="J323" i="2"/>
  <c r="J303" i="2"/>
  <c r="J308" i="2"/>
  <c r="J317" i="2"/>
  <c r="J320" i="2"/>
  <c r="J319" i="2"/>
  <c r="J314" i="2"/>
  <c r="J301" i="2"/>
  <c r="J318" i="2"/>
  <c r="J302" i="2"/>
  <c r="J315" i="2"/>
  <c r="J311" i="2"/>
  <c r="J307" i="2"/>
  <c r="J313" i="2"/>
  <c r="J305" i="2"/>
  <c r="J321" i="2"/>
  <c r="X7" i="2" l="1"/>
  <c r="X17" i="2"/>
  <c r="X38" i="2"/>
  <c r="X48" i="2"/>
  <c r="X58" i="2"/>
  <c r="X69" i="2"/>
  <c r="X79" i="2"/>
  <c r="X89" i="2"/>
  <c r="X110" i="2"/>
  <c r="X120" i="2"/>
  <c r="X130" i="2"/>
  <c r="X141" i="2"/>
  <c r="X151" i="2"/>
  <c r="X161" i="2"/>
  <c r="X182" i="2"/>
  <c r="X192" i="2"/>
  <c r="X202" i="2"/>
  <c r="X213" i="2"/>
  <c r="X223" i="2"/>
  <c r="X233" i="2"/>
  <c r="X254" i="2"/>
  <c r="X264" i="2"/>
  <c r="X274" i="2"/>
  <c r="X285" i="2"/>
  <c r="X295" i="2"/>
  <c r="AA20" i="2"/>
  <c r="AA30" i="2"/>
  <c r="AA40" i="2"/>
  <c r="AA51" i="2"/>
  <c r="AA61" i="2"/>
  <c r="AA71" i="2"/>
  <c r="AA83" i="2"/>
  <c r="AA95" i="2"/>
  <c r="AA107" i="2"/>
  <c r="AA119" i="2"/>
  <c r="AA131" i="2"/>
  <c r="X8" i="2"/>
  <c r="X18" i="2"/>
  <c r="X28" i="2"/>
  <c r="X39" i="2"/>
  <c r="X49" i="2"/>
  <c r="X59" i="2"/>
  <c r="X80" i="2"/>
  <c r="X90" i="2"/>
  <c r="X100" i="2"/>
  <c r="X111" i="2"/>
  <c r="X121" i="2"/>
  <c r="X131" i="2"/>
  <c r="X152" i="2"/>
  <c r="X162" i="2"/>
  <c r="X172" i="2"/>
  <c r="X183" i="2"/>
  <c r="X193" i="2"/>
  <c r="X203" i="2"/>
  <c r="X224" i="2"/>
  <c r="X234" i="2"/>
  <c r="X244" i="2"/>
  <c r="X255" i="2"/>
  <c r="X265" i="2"/>
  <c r="X275" i="2"/>
  <c r="X296" i="2"/>
  <c r="AA10" i="2"/>
  <c r="AA21" i="2"/>
  <c r="AA31" i="2"/>
  <c r="AA41" i="2"/>
  <c r="AA62" i="2"/>
  <c r="AA72" i="2"/>
  <c r="AA84" i="2"/>
  <c r="AA96" i="2"/>
  <c r="AA108" i="2"/>
  <c r="AA120" i="2"/>
  <c r="AA132" i="2"/>
  <c r="X9" i="2"/>
  <c r="X19" i="2"/>
  <c r="X29" i="2"/>
  <c r="X50" i="2"/>
  <c r="X60" i="2"/>
  <c r="X70" i="2"/>
  <c r="X81" i="2"/>
  <c r="X91" i="2"/>
  <c r="X101" i="2"/>
  <c r="X122" i="2"/>
  <c r="X132" i="2"/>
  <c r="X142" i="2"/>
  <c r="X153" i="2"/>
  <c r="X163" i="2"/>
  <c r="X173" i="2"/>
  <c r="X194" i="2"/>
  <c r="X204" i="2"/>
  <c r="X214" i="2"/>
  <c r="X225" i="2"/>
  <c r="X235" i="2"/>
  <c r="X245" i="2"/>
  <c r="X266" i="2"/>
  <c r="X276" i="2"/>
  <c r="X286" i="2"/>
  <c r="X297" i="2"/>
  <c r="AA11" i="2"/>
  <c r="AA32" i="2"/>
  <c r="AA42" i="2"/>
  <c r="AA52" i="2"/>
  <c r="AA63" i="2"/>
  <c r="AA73" i="2"/>
  <c r="AA85" i="2"/>
  <c r="AA97" i="2"/>
  <c r="AA109" i="2"/>
  <c r="AA121" i="2"/>
  <c r="AA133" i="2"/>
  <c r="AA145" i="2"/>
  <c r="X20" i="2"/>
  <c r="X30" i="2"/>
  <c r="X40" i="2"/>
  <c r="X51" i="2"/>
  <c r="X61" i="2"/>
  <c r="X71" i="2"/>
  <c r="X92" i="2"/>
  <c r="X102" i="2"/>
  <c r="X112" i="2"/>
  <c r="X123" i="2"/>
  <c r="X133" i="2"/>
  <c r="X143" i="2"/>
  <c r="X164" i="2"/>
  <c r="X174" i="2"/>
  <c r="X184" i="2"/>
  <c r="X195" i="2"/>
  <c r="X205" i="2"/>
  <c r="X215" i="2"/>
  <c r="X236" i="2"/>
  <c r="X246" i="2"/>
  <c r="X256" i="2"/>
  <c r="X267" i="2"/>
  <c r="X277" i="2"/>
  <c r="X287" i="2"/>
  <c r="AA12" i="2"/>
  <c r="AA22" i="2"/>
  <c r="AA33" i="2"/>
  <c r="AA43" i="2"/>
  <c r="AA53" i="2"/>
  <c r="AA74" i="2"/>
  <c r="AA86" i="2"/>
  <c r="AA98" i="2"/>
  <c r="AA110" i="2"/>
  <c r="AA122" i="2"/>
  <c r="AA134" i="2"/>
  <c r="X10" i="2"/>
  <c r="X21" i="2"/>
  <c r="X31" i="2"/>
  <c r="X41" i="2"/>
  <c r="X62" i="2"/>
  <c r="X72" i="2"/>
  <c r="X82" i="2"/>
  <c r="X93" i="2"/>
  <c r="X103" i="2"/>
  <c r="X113" i="2"/>
  <c r="X134" i="2"/>
  <c r="X144" i="2"/>
  <c r="X154" i="2"/>
  <c r="X165" i="2"/>
  <c r="X175" i="2"/>
  <c r="X185" i="2"/>
  <c r="X206" i="2"/>
  <c r="X216" i="2"/>
  <c r="X226" i="2"/>
  <c r="X237" i="2"/>
  <c r="X247" i="2"/>
  <c r="X257" i="2"/>
  <c r="X278" i="2"/>
  <c r="X288" i="2"/>
  <c r="X298" i="2"/>
  <c r="AA13" i="2"/>
  <c r="AA23" i="2"/>
  <c r="AA44" i="2"/>
  <c r="AA54" i="2"/>
  <c r="AA64" i="2"/>
  <c r="AA75" i="2"/>
  <c r="AA87" i="2"/>
  <c r="AA99" i="2"/>
  <c r="AA111" i="2"/>
  <c r="AA123" i="2"/>
  <c r="AA135" i="2"/>
  <c r="AA147" i="2"/>
  <c r="X11" i="2"/>
  <c r="X32" i="2"/>
  <c r="X42" i="2"/>
  <c r="X52" i="2"/>
  <c r="X63" i="2"/>
  <c r="X73" i="2"/>
  <c r="X83" i="2"/>
  <c r="X104" i="2"/>
  <c r="X114" i="2"/>
  <c r="X124" i="2"/>
  <c r="X135" i="2"/>
  <c r="X145" i="2"/>
  <c r="X155" i="2"/>
  <c r="X176" i="2"/>
  <c r="X186" i="2"/>
  <c r="X196" i="2"/>
  <c r="X207" i="2"/>
  <c r="X217" i="2"/>
  <c r="X227" i="2"/>
  <c r="X248" i="2"/>
  <c r="X258" i="2"/>
  <c r="X268" i="2"/>
  <c r="X279" i="2"/>
  <c r="X289" i="2"/>
  <c r="AA14" i="2"/>
  <c r="AA24" i="2"/>
  <c r="AA34" i="2"/>
  <c r="AA45" i="2"/>
  <c r="AA55" i="2"/>
  <c r="AA65" i="2"/>
  <c r="AA76" i="2"/>
  <c r="AA88" i="2"/>
  <c r="AA100" i="2"/>
  <c r="AA112" i="2"/>
  <c r="AA124" i="2"/>
  <c r="AA136" i="2"/>
  <c r="X12" i="2"/>
  <c r="X22" i="2"/>
  <c r="X33" i="2"/>
  <c r="X43" i="2"/>
  <c r="X53" i="2"/>
  <c r="X74" i="2"/>
  <c r="X84" i="2"/>
  <c r="X94" i="2"/>
  <c r="X105" i="2"/>
  <c r="X115" i="2"/>
  <c r="X125" i="2"/>
  <c r="X146" i="2"/>
  <c r="X156" i="2"/>
  <c r="X166" i="2"/>
  <c r="X177" i="2"/>
  <c r="X187" i="2"/>
  <c r="X197" i="2"/>
  <c r="X218" i="2"/>
  <c r="X228" i="2"/>
  <c r="X238" i="2"/>
  <c r="X249" i="2"/>
  <c r="X259" i="2"/>
  <c r="X269" i="2"/>
  <c r="X290" i="2"/>
  <c r="AA4" i="2"/>
  <c r="AA15" i="2"/>
  <c r="AA25" i="2"/>
  <c r="AA35" i="2"/>
  <c r="AA56" i="2"/>
  <c r="AA66" i="2"/>
  <c r="AA77" i="2"/>
  <c r="AA89" i="2"/>
  <c r="AA101" i="2"/>
  <c r="AA113" i="2"/>
  <c r="AA125" i="2"/>
  <c r="AA137" i="2"/>
  <c r="AA149" i="2"/>
  <c r="X13" i="2"/>
  <c r="X23" i="2"/>
  <c r="X44" i="2"/>
  <c r="X54" i="2"/>
  <c r="X64" i="2"/>
  <c r="X75" i="2"/>
  <c r="X85" i="2"/>
  <c r="X95" i="2"/>
  <c r="X116" i="2"/>
  <c r="X126" i="2"/>
  <c r="X136" i="2"/>
  <c r="X147" i="2"/>
  <c r="X157" i="2"/>
  <c r="X167" i="2"/>
  <c r="X188" i="2"/>
  <c r="X198" i="2"/>
  <c r="X208" i="2"/>
  <c r="X219" i="2"/>
  <c r="X229" i="2"/>
  <c r="X239" i="2"/>
  <c r="X260" i="2"/>
  <c r="X270" i="2"/>
  <c r="X280" i="2"/>
  <c r="X291" i="2"/>
  <c r="AA5" i="2"/>
  <c r="AA26" i="2"/>
  <c r="AA36" i="2"/>
  <c r="AA46" i="2"/>
  <c r="AA57" i="2"/>
  <c r="AA67" i="2"/>
  <c r="AA78" i="2"/>
  <c r="AA90" i="2"/>
  <c r="AA102" i="2"/>
  <c r="AA114" i="2"/>
  <c r="AA126" i="2"/>
  <c r="X14" i="2"/>
  <c r="X45" i="2"/>
  <c r="X106" i="2"/>
  <c r="X137" i="2"/>
  <c r="X168" i="2"/>
  <c r="X199" i="2"/>
  <c r="X230" i="2"/>
  <c r="X261" i="2"/>
  <c r="AA27" i="2"/>
  <c r="AA91" i="2"/>
  <c r="AA127" i="2"/>
  <c r="AA148" i="2"/>
  <c r="AA161" i="2"/>
  <c r="AA173" i="2"/>
  <c r="AA185" i="2"/>
  <c r="AA197" i="2"/>
  <c r="AA209" i="2"/>
  <c r="AA221" i="2"/>
  <c r="AA233" i="2"/>
  <c r="AA245" i="2"/>
  <c r="AA257" i="2"/>
  <c r="AA269" i="2"/>
  <c r="AA281" i="2"/>
  <c r="AA293" i="2"/>
  <c r="X15" i="2"/>
  <c r="X76" i="2"/>
  <c r="X107" i="2"/>
  <c r="X138" i="2"/>
  <c r="X169" i="2"/>
  <c r="X200" i="2"/>
  <c r="X231" i="2"/>
  <c r="X292" i="2"/>
  <c r="AA58" i="2"/>
  <c r="AA92" i="2"/>
  <c r="AA128" i="2"/>
  <c r="AA150" i="2"/>
  <c r="AA162" i="2"/>
  <c r="AA174" i="2"/>
  <c r="AA186" i="2"/>
  <c r="AA198" i="2"/>
  <c r="AA210" i="2"/>
  <c r="AA222" i="2"/>
  <c r="AA234" i="2"/>
  <c r="AA246" i="2"/>
  <c r="AA258" i="2"/>
  <c r="AA270" i="2"/>
  <c r="AA282" i="2"/>
  <c r="AA294" i="2"/>
  <c r="X46" i="2"/>
  <c r="X77" i="2"/>
  <c r="X108" i="2"/>
  <c r="X139" i="2"/>
  <c r="X170" i="2"/>
  <c r="X201" i="2"/>
  <c r="X262" i="2"/>
  <c r="X293" i="2"/>
  <c r="AA28" i="2"/>
  <c r="AA59" i="2"/>
  <c r="AA93" i="2"/>
  <c r="AA129" i="2"/>
  <c r="AA151" i="2"/>
  <c r="AA163" i="2"/>
  <c r="AA175" i="2"/>
  <c r="AA187" i="2"/>
  <c r="AA199" i="2"/>
  <c r="AA211" i="2"/>
  <c r="AA223" i="2"/>
  <c r="AA235" i="2"/>
  <c r="AA247" i="2"/>
  <c r="AA259" i="2"/>
  <c r="AA271" i="2"/>
  <c r="AA283" i="2"/>
  <c r="AA295" i="2"/>
  <c r="X16" i="2"/>
  <c r="X47" i="2"/>
  <c r="X78" i="2"/>
  <c r="X109" i="2"/>
  <c r="X140" i="2"/>
  <c r="X171" i="2"/>
  <c r="X232" i="2"/>
  <c r="X263" i="2"/>
  <c r="X294" i="2"/>
  <c r="AA29" i="2"/>
  <c r="AA60" i="2"/>
  <c r="AA94" i="2"/>
  <c r="AA130" i="2"/>
  <c r="AA152" i="2"/>
  <c r="AA164" i="2"/>
  <c r="AA176" i="2"/>
  <c r="AA188" i="2"/>
  <c r="AA200" i="2"/>
  <c r="AA212" i="2"/>
  <c r="AA224" i="2"/>
  <c r="AA236" i="2"/>
  <c r="AA248" i="2"/>
  <c r="AA260" i="2"/>
  <c r="AA272" i="2"/>
  <c r="AA284" i="2"/>
  <c r="AA296" i="2"/>
  <c r="X25" i="2"/>
  <c r="X56" i="2"/>
  <c r="X87" i="2"/>
  <c r="X148" i="2"/>
  <c r="X179" i="2"/>
  <c r="X210" i="2"/>
  <c r="X241" i="2"/>
  <c r="X272" i="2"/>
  <c r="AA7" i="2"/>
  <c r="AA38" i="2"/>
  <c r="AA69" i="2"/>
  <c r="AA104" i="2"/>
  <c r="AA139" i="2"/>
  <c r="AA154" i="2"/>
  <c r="AA166" i="2"/>
  <c r="AA178" i="2"/>
  <c r="AA190" i="2"/>
  <c r="AA202" i="2"/>
  <c r="AA214" i="2"/>
  <c r="AA226" i="2"/>
  <c r="AA238" i="2"/>
  <c r="AA250" i="2"/>
  <c r="AA262" i="2"/>
  <c r="AA274" i="2"/>
  <c r="AA286" i="2"/>
  <c r="AA298" i="2"/>
  <c r="X26" i="2"/>
  <c r="X57" i="2"/>
  <c r="X118" i="2"/>
  <c r="X149" i="2"/>
  <c r="X180" i="2"/>
  <c r="X211" i="2"/>
  <c r="X242" i="2"/>
  <c r="X273" i="2"/>
  <c r="AA8" i="2"/>
  <c r="AA39" i="2"/>
  <c r="AA105" i="2"/>
  <c r="AA140" i="2"/>
  <c r="AA155" i="2"/>
  <c r="AA167" i="2"/>
  <c r="AA179" i="2"/>
  <c r="AA191" i="2"/>
  <c r="AA203" i="2"/>
  <c r="AA215" i="2"/>
  <c r="AA227" i="2"/>
  <c r="AA239" i="2"/>
  <c r="AA251" i="2"/>
  <c r="AA263" i="2"/>
  <c r="AA275" i="2"/>
  <c r="AA287" i="2"/>
  <c r="X27" i="2"/>
  <c r="X88" i="2"/>
  <c r="X119" i="2"/>
  <c r="X150" i="2"/>
  <c r="X181" i="2"/>
  <c r="X212" i="2"/>
  <c r="X243" i="2"/>
  <c r="AA9" i="2"/>
  <c r="AA70" i="2"/>
  <c r="AA106" i="2"/>
  <c r="AA141" i="2"/>
  <c r="AA156" i="2"/>
  <c r="AA168" i="2"/>
  <c r="AA180" i="2"/>
  <c r="AA192" i="2"/>
  <c r="AA204" i="2"/>
  <c r="AA216" i="2"/>
  <c r="AA228" i="2"/>
  <c r="AA240" i="2"/>
  <c r="AA252" i="2"/>
  <c r="AA264" i="2"/>
  <c r="AA276" i="2"/>
  <c r="AA288" i="2"/>
  <c r="X34" i="2"/>
  <c r="X65" i="2"/>
  <c r="X96" i="2"/>
  <c r="X127" i="2"/>
  <c r="X158" i="2"/>
  <c r="X189" i="2"/>
  <c r="X250" i="2"/>
  <c r="X281" i="2"/>
  <c r="AA16" i="2"/>
  <c r="AA47" i="2"/>
  <c r="AA79" i="2"/>
  <c r="AA115" i="2"/>
  <c r="AA142" i="2"/>
  <c r="AA157" i="2"/>
  <c r="AA169" i="2"/>
  <c r="AA181" i="2"/>
  <c r="AA193" i="2"/>
  <c r="AA205" i="2"/>
  <c r="AA217" i="2"/>
  <c r="AA229" i="2"/>
  <c r="AA241" i="2"/>
  <c r="AA253" i="2"/>
  <c r="AA265" i="2"/>
  <c r="AA277" i="2"/>
  <c r="AA289" i="2"/>
  <c r="X4" i="2"/>
  <c r="X35" i="2"/>
  <c r="X66" i="2"/>
  <c r="X97" i="2"/>
  <c r="X128" i="2"/>
  <c r="X159" i="2"/>
  <c r="X220" i="2"/>
  <c r="X251" i="2"/>
  <c r="X282" i="2"/>
  <c r="AA17" i="2"/>
  <c r="AA48" i="2"/>
  <c r="AA80" i="2"/>
  <c r="AA116" i="2"/>
  <c r="AA143" i="2"/>
  <c r="AA158" i="2"/>
  <c r="AA170" i="2"/>
  <c r="AA182" i="2"/>
  <c r="AA194" i="2"/>
  <c r="AA206" i="2"/>
  <c r="AA218" i="2"/>
  <c r="AA230" i="2"/>
  <c r="AA242" i="2"/>
  <c r="AA254" i="2"/>
  <c r="AA266" i="2"/>
  <c r="AA278" i="2"/>
  <c r="AA290" i="2"/>
  <c r="X55" i="2"/>
  <c r="X178" i="2"/>
  <c r="AA6" i="2"/>
  <c r="AA138" i="2"/>
  <c r="AA189" i="2"/>
  <c r="AA237" i="2"/>
  <c r="AA285" i="2"/>
  <c r="X67" i="2"/>
  <c r="X190" i="2"/>
  <c r="AA18" i="2"/>
  <c r="AA144" i="2"/>
  <c r="AA195" i="2"/>
  <c r="AA243" i="2"/>
  <c r="AA291" i="2"/>
  <c r="X68" i="2"/>
  <c r="X191" i="2"/>
  <c r="AA19" i="2"/>
  <c r="AA146" i="2"/>
  <c r="AA196" i="2"/>
  <c r="AA244" i="2"/>
  <c r="AA292" i="2"/>
  <c r="X86" i="2"/>
  <c r="X209" i="2"/>
  <c r="AA37" i="2"/>
  <c r="AA153" i="2"/>
  <c r="AA201" i="2"/>
  <c r="AA249" i="2"/>
  <c r="AA297" i="2"/>
  <c r="X98" i="2"/>
  <c r="X221" i="2"/>
  <c r="AA49" i="2"/>
  <c r="AA159" i="2"/>
  <c r="AA207" i="2"/>
  <c r="AA255" i="2"/>
  <c r="X99" i="2"/>
  <c r="X222" i="2"/>
  <c r="AA50" i="2"/>
  <c r="AA160" i="2"/>
  <c r="AA208" i="2"/>
  <c r="AA256" i="2"/>
  <c r="X117" i="2"/>
  <c r="X240" i="2"/>
  <c r="AA68" i="2"/>
  <c r="AA165" i="2"/>
  <c r="AA213" i="2"/>
  <c r="AA261" i="2"/>
  <c r="X5" i="2"/>
  <c r="X129" i="2"/>
  <c r="X252" i="2"/>
  <c r="AA81" i="2"/>
  <c r="AA171" i="2"/>
  <c r="AA219" i="2"/>
  <c r="AA267" i="2"/>
  <c r="X6" i="2"/>
  <c r="X253" i="2"/>
  <c r="AA82" i="2"/>
  <c r="AA172" i="2"/>
  <c r="AA220" i="2"/>
  <c r="AA268" i="2"/>
  <c r="AA225" i="2"/>
  <c r="AA231" i="2"/>
  <c r="X160" i="2"/>
  <c r="AA232" i="2"/>
  <c r="X271" i="2"/>
  <c r="AA273" i="2"/>
  <c r="X283" i="2"/>
  <c r="AA279" i="2"/>
  <c r="X284" i="2"/>
  <c r="AA280" i="2"/>
  <c r="AA103" i="2"/>
  <c r="AA117" i="2"/>
  <c r="AA118" i="2"/>
  <c r="X24" i="2"/>
  <c r="X36" i="2"/>
  <c r="X37" i="2"/>
  <c r="AA177" i="2"/>
  <c r="AA184" i="2"/>
  <c r="AA183" i="2"/>
  <c r="M13" i="2"/>
  <c r="M20" i="2"/>
  <c r="M27" i="2"/>
  <c r="M34" i="2"/>
  <c r="M49" i="2"/>
  <c r="M56" i="2"/>
  <c r="M63" i="2"/>
  <c r="M70" i="2"/>
  <c r="M85" i="2"/>
  <c r="M92" i="2"/>
  <c r="M99" i="2"/>
  <c r="M106" i="2"/>
  <c r="M121" i="2"/>
  <c r="M128" i="2"/>
  <c r="M135" i="2"/>
  <c r="M142" i="2"/>
  <c r="M157" i="2"/>
  <c r="M164" i="2"/>
  <c r="M171" i="2"/>
  <c r="M178" i="2"/>
  <c r="M193" i="2"/>
  <c r="M200" i="2"/>
  <c r="M207" i="2"/>
  <c r="M214" i="2"/>
  <c r="M229" i="2"/>
  <c r="M236" i="2"/>
  <c r="M243" i="2"/>
  <c r="M250" i="2"/>
  <c r="M265" i="2"/>
  <c r="M272" i="2"/>
  <c r="M279" i="2"/>
  <c r="M286" i="2"/>
  <c r="M6" i="2"/>
  <c r="M35" i="2"/>
  <c r="M42" i="2"/>
  <c r="M71" i="2"/>
  <c r="M78" i="2"/>
  <c r="M107" i="2"/>
  <c r="M114" i="2"/>
  <c r="M143" i="2"/>
  <c r="M150" i="2"/>
  <c r="M179" i="2"/>
  <c r="M186" i="2"/>
  <c r="M215" i="2"/>
  <c r="M222" i="2"/>
  <c r="M251" i="2"/>
  <c r="M258" i="2"/>
  <c r="M287" i="2"/>
  <c r="M294" i="2"/>
  <c r="M7" i="2"/>
  <c r="M14" i="2"/>
  <c r="M21" i="2"/>
  <c r="M28" i="2"/>
  <c r="M43" i="2"/>
  <c r="M50" i="2"/>
  <c r="M57" i="2"/>
  <c r="M64" i="2"/>
  <c r="M79" i="2"/>
  <c r="M86" i="2"/>
  <c r="M93" i="2"/>
  <c r="M100" i="2"/>
  <c r="M115" i="2"/>
  <c r="M122" i="2"/>
  <c r="M129" i="2"/>
  <c r="M136" i="2"/>
  <c r="M151" i="2"/>
  <c r="M158" i="2"/>
  <c r="M165" i="2"/>
  <c r="M172" i="2"/>
  <c r="M187" i="2"/>
  <c r="M194" i="2"/>
  <c r="M201" i="2"/>
  <c r="M208" i="2"/>
  <c r="M223" i="2"/>
  <c r="M230" i="2"/>
  <c r="M237" i="2"/>
  <c r="M244" i="2"/>
  <c r="M259" i="2"/>
  <c r="M266" i="2"/>
  <c r="M273" i="2"/>
  <c r="M280" i="2"/>
  <c r="M295" i="2"/>
  <c r="M29" i="2"/>
  <c r="M36" i="2"/>
  <c r="M65" i="2"/>
  <c r="M72" i="2"/>
  <c r="M101" i="2"/>
  <c r="M108" i="2"/>
  <c r="M137" i="2"/>
  <c r="M144" i="2"/>
  <c r="M173" i="2"/>
  <c r="M180" i="2"/>
  <c r="M209" i="2"/>
  <c r="M216" i="2"/>
  <c r="M245" i="2"/>
  <c r="M252" i="2"/>
  <c r="M281" i="2"/>
  <c r="M288" i="2"/>
  <c r="M8" i="2"/>
  <c r="M15" i="2"/>
  <c r="M22" i="2"/>
  <c r="M37" i="2"/>
  <c r="M44" i="2"/>
  <c r="M51" i="2"/>
  <c r="M58" i="2"/>
  <c r="M73" i="2"/>
  <c r="M80" i="2"/>
  <c r="M87" i="2"/>
  <c r="M94" i="2"/>
  <c r="M109" i="2"/>
  <c r="M116" i="2"/>
  <c r="M123" i="2"/>
  <c r="M130" i="2"/>
  <c r="M145" i="2"/>
  <c r="M152" i="2"/>
  <c r="M159" i="2"/>
  <c r="M166" i="2"/>
  <c r="M181" i="2"/>
  <c r="M188" i="2"/>
  <c r="M195" i="2"/>
  <c r="M202" i="2"/>
  <c r="M217" i="2"/>
  <c r="M224" i="2"/>
  <c r="M231" i="2"/>
  <c r="M238" i="2"/>
  <c r="M253" i="2"/>
  <c r="M260" i="2"/>
  <c r="M267" i="2"/>
  <c r="M274" i="2"/>
  <c r="M289" i="2"/>
  <c r="M296" i="2"/>
  <c r="M23" i="2"/>
  <c r="M30" i="2"/>
  <c r="M59" i="2"/>
  <c r="M66" i="2"/>
  <c r="M95" i="2"/>
  <c r="M102" i="2"/>
  <c r="M131" i="2"/>
  <c r="M138" i="2"/>
  <c r="M167" i="2"/>
  <c r="M174" i="2"/>
  <c r="M203" i="2"/>
  <c r="M210" i="2"/>
  <c r="M239" i="2"/>
  <c r="M246" i="2"/>
  <c r="M275" i="2"/>
  <c r="M282" i="2"/>
  <c r="M9" i="2"/>
  <c r="M16" i="2"/>
  <c r="M31" i="2"/>
  <c r="M38" i="2"/>
  <c r="M45" i="2"/>
  <c r="M52" i="2"/>
  <c r="M67" i="2"/>
  <c r="M74" i="2"/>
  <c r="M81" i="2"/>
  <c r="M88" i="2"/>
  <c r="M103" i="2"/>
  <c r="M110" i="2"/>
  <c r="M117" i="2"/>
  <c r="M124" i="2"/>
  <c r="M139" i="2"/>
  <c r="M146" i="2"/>
  <c r="M153" i="2"/>
  <c r="M160" i="2"/>
  <c r="M175" i="2"/>
  <c r="M182" i="2"/>
  <c r="M189" i="2"/>
  <c r="M196" i="2"/>
  <c r="M211" i="2"/>
  <c r="M218" i="2"/>
  <c r="M225" i="2"/>
  <c r="M232" i="2"/>
  <c r="M247" i="2"/>
  <c r="M254" i="2"/>
  <c r="M261" i="2"/>
  <c r="M268" i="2"/>
  <c r="M283" i="2"/>
  <c r="M290" i="2"/>
  <c r="M297" i="2"/>
  <c r="M17" i="2"/>
  <c r="M24" i="2"/>
  <c r="M53" i="2"/>
  <c r="M60" i="2"/>
  <c r="M89" i="2"/>
  <c r="M96" i="2"/>
  <c r="M125" i="2"/>
  <c r="M132" i="2"/>
  <c r="M161" i="2"/>
  <c r="M168" i="2"/>
  <c r="M197" i="2"/>
  <c r="M204" i="2"/>
  <c r="M233" i="2"/>
  <c r="M240" i="2"/>
  <c r="M269" i="2"/>
  <c r="M276" i="2"/>
  <c r="M10" i="2"/>
  <c r="M25" i="2"/>
  <c r="M32" i="2"/>
  <c r="M39" i="2"/>
  <c r="M46" i="2"/>
  <c r="M61" i="2"/>
  <c r="M68" i="2"/>
  <c r="M75" i="2"/>
  <c r="M82" i="2"/>
  <c r="M97" i="2"/>
  <c r="M104" i="2"/>
  <c r="M111" i="2"/>
  <c r="M118" i="2"/>
  <c r="M133" i="2"/>
  <c r="M140" i="2"/>
  <c r="M147" i="2"/>
  <c r="M154" i="2"/>
  <c r="M169" i="2"/>
  <c r="M176" i="2"/>
  <c r="M183" i="2"/>
  <c r="M190" i="2"/>
  <c r="M205" i="2"/>
  <c r="M212" i="2"/>
  <c r="M219" i="2"/>
  <c r="M226" i="2"/>
  <c r="M241" i="2"/>
  <c r="M248" i="2"/>
  <c r="M255" i="2"/>
  <c r="M262" i="2"/>
  <c r="M277" i="2"/>
  <c r="M284" i="2"/>
  <c r="M291" i="2"/>
  <c r="M298" i="2"/>
  <c r="M54" i="2"/>
  <c r="M83" i="2"/>
  <c r="M198" i="2"/>
  <c r="M227" i="2"/>
  <c r="M26" i="2"/>
  <c r="M55" i="2"/>
  <c r="M112" i="2"/>
  <c r="M141" i="2"/>
  <c r="M170" i="2"/>
  <c r="M199" i="2"/>
  <c r="M256" i="2"/>
  <c r="M285" i="2"/>
  <c r="M18" i="2"/>
  <c r="M84" i="2"/>
  <c r="M113" i="2"/>
  <c r="M228" i="2"/>
  <c r="M257" i="2"/>
  <c r="N334" i="2"/>
  <c r="M162" i="2"/>
  <c r="M90" i="2"/>
  <c r="M119" i="2"/>
  <c r="M234" i="2"/>
  <c r="M263" i="2"/>
  <c r="M4" i="2"/>
  <c r="M33" i="2"/>
  <c r="M62" i="2"/>
  <c r="M91" i="2"/>
  <c r="M148" i="2"/>
  <c r="M177" i="2"/>
  <c r="M206" i="2"/>
  <c r="M235" i="2"/>
  <c r="M292" i="2"/>
  <c r="M5" i="2"/>
  <c r="M120" i="2"/>
  <c r="M149" i="2"/>
  <c r="M264" i="2"/>
  <c r="M293" i="2"/>
  <c r="M11" i="2"/>
  <c r="M126" i="2"/>
  <c r="M155" i="2"/>
  <c r="M270" i="2"/>
  <c r="M47" i="2"/>
  <c r="M40" i="2"/>
  <c r="M69" i="2"/>
  <c r="M98" i="2"/>
  <c r="M127" i="2"/>
  <c r="M184" i="2"/>
  <c r="M213" i="2"/>
  <c r="M242" i="2"/>
  <c r="M271" i="2"/>
  <c r="M12" i="2"/>
  <c r="M41" i="2"/>
  <c r="M156" i="2"/>
  <c r="M185" i="2"/>
  <c r="M163" i="2"/>
  <c r="M19" i="2"/>
  <c r="M191" i="2"/>
  <c r="M192" i="2"/>
  <c r="M48" i="2"/>
  <c r="M220" i="2"/>
  <c r="M278" i="2"/>
  <c r="M76" i="2"/>
  <c r="M221" i="2"/>
  <c r="M77" i="2"/>
  <c r="M105" i="2"/>
  <c r="M249" i="2"/>
  <c r="M134" i="2"/>
  <c r="I8" i="2"/>
  <c r="I18" i="2"/>
  <c r="I28" i="2"/>
  <c r="I39" i="2"/>
  <c r="I49" i="2"/>
  <c r="I59" i="2"/>
  <c r="I80" i="2"/>
  <c r="I90" i="2"/>
  <c r="I100" i="2"/>
  <c r="I111" i="2"/>
  <c r="I121" i="2"/>
  <c r="I131" i="2"/>
  <c r="I152" i="2"/>
  <c r="I162" i="2"/>
  <c r="I172" i="2"/>
  <c r="I183" i="2"/>
  <c r="I193" i="2"/>
  <c r="I203" i="2"/>
  <c r="I224" i="2"/>
  <c r="I234" i="2"/>
  <c r="I244" i="2"/>
  <c r="I255" i="2"/>
  <c r="I265" i="2"/>
  <c r="I275" i="2"/>
  <c r="I296" i="2"/>
  <c r="I44" i="2"/>
  <c r="I126" i="2"/>
  <c r="I9" i="2"/>
  <c r="I19" i="2"/>
  <c r="I29" i="2"/>
  <c r="I50" i="2"/>
  <c r="I60" i="2"/>
  <c r="I70" i="2"/>
  <c r="I81" i="2"/>
  <c r="I91" i="2"/>
  <c r="I101" i="2"/>
  <c r="I122" i="2"/>
  <c r="I132" i="2"/>
  <c r="I142" i="2"/>
  <c r="I153" i="2"/>
  <c r="I163" i="2"/>
  <c r="I173" i="2"/>
  <c r="I194" i="2"/>
  <c r="I204" i="2"/>
  <c r="I214" i="2"/>
  <c r="I225" i="2"/>
  <c r="I235" i="2"/>
  <c r="I245" i="2"/>
  <c r="I266" i="2"/>
  <c r="I276" i="2"/>
  <c r="I286" i="2"/>
  <c r="I297" i="2"/>
  <c r="I75" i="2"/>
  <c r="I20" i="2"/>
  <c r="I30" i="2"/>
  <c r="I40" i="2"/>
  <c r="I51" i="2"/>
  <c r="I61" i="2"/>
  <c r="I71" i="2"/>
  <c r="I92" i="2"/>
  <c r="I102" i="2"/>
  <c r="I112" i="2"/>
  <c r="I123" i="2"/>
  <c r="I133" i="2"/>
  <c r="I143" i="2"/>
  <c r="I164" i="2"/>
  <c r="I174" i="2"/>
  <c r="I184" i="2"/>
  <c r="I195" i="2"/>
  <c r="I205" i="2"/>
  <c r="I215" i="2"/>
  <c r="I236" i="2"/>
  <c r="I246" i="2"/>
  <c r="I256" i="2"/>
  <c r="I267" i="2"/>
  <c r="I277" i="2"/>
  <c r="I287" i="2"/>
  <c r="I13" i="2"/>
  <c r="I95" i="2"/>
  <c r="I10" i="2"/>
  <c r="I21" i="2"/>
  <c r="I31" i="2"/>
  <c r="I41" i="2"/>
  <c r="I62" i="2"/>
  <c r="I72" i="2"/>
  <c r="I82" i="2"/>
  <c r="I93" i="2"/>
  <c r="I103" i="2"/>
  <c r="I113" i="2"/>
  <c r="I134" i="2"/>
  <c r="I144" i="2"/>
  <c r="I154" i="2"/>
  <c r="I165" i="2"/>
  <c r="I175" i="2"/>
  <c r="I185" i="2"/>
  <c r="I206" i="2"/>
  <c r="I216" i="2"/>
  <c r="I226" i="2"/>
  <c r="I237" i="2"/>
  <c r="I247" i="2"/>
  <c r="I257" i="2"/>
  <c r="I278" i="2"/>
  <c r="I288" i="2"/>
  <c r="I23" i="2"/>
  <c r="I11" i="2"/>
  <c r="I32" i="2"/>
  <c r="I42" i="2"/>
  <c r="I52" i="2"/>
  <c r="I63" i="2"/>
  <c r="I73" i="2"/>
  <c r="I83" i="2"/>
  <c r="I104" i="2"/>
  <c r="I114" i="2"/>
  <c r="I124" i="2"/>
  <c r="I135" i="2"/>
  <c r="I145" i="2"/>
  <c r="I155" i="2"/>
  <c r="I176" i="2"/>
  <c r="I186" i="2"/>
  <c r="I196" i="2"/>
  <c r="I207" i="2"/>
  <c r="I217" i="2"/>
  <c r="I227" i="2"/>
  <c r="I248" i="2"/>
  <c r="I258" i="2"/>
  <c r="I268" i="2"/>
  <c r="I279" i="2"/>
  <c r="I289" i="2"/>
  <c r="I85" i="2"/>
  <c r="I12" i="2"/>
  <c r="I22" i="2"/>
  <c r="I33" i="2"/>
  <c r="I43" i="2"/>
  <c r="I53" i="2"/>
  <c r="I74" i="2"/>
  <c r="I84" i="2"/>
  <c r="I94" i="2"/>
  <c r="I105" i="2"/>
  <c r="I115" i="2"/>
  <c r="I125" i="2"/>
  <c r="I146" i="2"/>
  <c r="I156" i="2"/>
  <c r="I166" i="2"/>
  <c r="I177" i="2"/>
  <c r="I187" i="2"/>
  <c r="I197" i="2"/>
  <c r="I218" i="2"/>
  <c r="I228" i="2"/>
  <c r="I238" i="2"/>
  <c r="I249" i="2"/>
  <c r="I259" i="2"/>
  <c r="I269" i="2"/>
  <c r="I290" i="2"/>
  <c r="I7" i="2"/>
  <c r="I17" i="2"/>
  <c r="I38" i="2"/>
  <c r="I48" i="2"/>
  <c r="I58" i="2"/>
  <c r="I69" i="2"/>
  <c r="I79" i="2"/>
  <c r="I89" i="2"/>
  <c r="I110" i="2"/>
  <c r="I120" i="2"/>
  <c r="I130" i="2"/>
  <c r="I141" i="2"/>
  <c r="I151" i="2"/>
  <c r="I161" i="2"/>
  <c r="I182" i="2"/>
  <c r="I192" i="2"/>
  <c r="I202" i="2"/>
  <c r="I213" i="2"/>
  <c r="I223" i="2"/>
  <c r="I233" i="2"/>
  <c r="I254" i="2"/>
  <c r="I264" i="2"/>
  <c r="I274" i="2"/>
  <c r="I285" i="2"/>
  <c r="I295" i="2"/>
  <c r="I64" i="2"/>
  <c r="I25" i="2"/>
  <c r="I55" i="2"/>
  <c r="I86" i="2"/>
  <c r="I109" i="2"/>
  <c r="I138" i="2"/>
  <c r="I160" i="2"/>
  <c r="I189" i="2"/>
  <c r="I211" i="2"/>
  <c r="I239" i="2"/>
  <c r="I284" i="2"/>
  <c r="I88" i="2"/>
  <c r="I292" i="2"/>
  <c r="I4" i="2"/>
  <c r="I118" i="2"/>
  <c r="I243" i="2"/>
  <c r="I229" i="2"/>
  <c r="I230" i="2"/>
  <c r="I76" i="2"/>
  <c r="I281" i="2"/>
  <c r="I26" i="2"/>
  <c r="I56" i="2"/>
  <c r="I87" i="2"/>
  <c r="I116" i="2"/>
  <c r="I139" i="2"/>
  <c r="I167" i="2"/>
  <c r="I212" i="2"/>
  <c r="I240" i="2"/>
  <c r="I262" i="2"/>
  <c r="I291" i="2"/>
  <c r="I140" i="2"/>
  <c r="I219" i="2"/>
  <c r="I263" i="2"/>
  <c r="I34" i="2"/>
  <c r="I147" i="2"/>
  <c r="I191" i="2"/>
  <c r="I242" i="2"/>
  <c r="I35" i="2"/>
  <c r="I96" i="2"/>
  <c r="I170" i="2"/>
  <c r="I220" i="2"/>
  <c r="I271" i="2"/>
  <c r="I293" i="2"/>
  <c r="I128" i="2"/>
  <c r="I178" i="2"/>
  <c r="I251" i="2"/>
  <c r="I179" i="2"/>
  <c r="I46" i="2"/>
  <c r="I158" i="2"/>
  <c r="I253" i="2"/>
  <c r="I27" i="2"/>
  <c r="I57" i="2"/>
  <c r="I117" i="2"/>
  <c r="I168" i="2"/>
  <c r="I190" i="2"/>
  <c r="I241" i="2"/>
  <c r="I169" i="2"/>
  <c r="I270" i="2"/>
  <c r="I65" i="2"/>
  <c r="I198" i="2"/>
  <c r="I201" i="2"/>
  <c r="I15" i="2"/>
  <c r="I129" i="2"/>
  <c r="I280" i="2"/>
  <c r="I180" i="2"/>
  <c r="I5" i="2"/>
  <c r="I36" i="2"/>
  <c r="I66" i="2"/>
  <c r="I97" i="2"/>
  <c r="I119" i="2"/>
  <c r="I148" i="2"/>
  <c r="I171" i="2"/>
  <c r="I199" i="2"/>
  <c r="I221" i="2"/>
  <c r="I272" i="2"/>
  <c r="I294" i="2"/>
  <c r="I149" i="2"/>
  <c r="I200" i="2"/>
  <c r="I250" i="2"/>
  <c r="I14" i="2"/>
  <c r="I99" i="2"/>
  <c r="I157" i="2"/>
  <c r="I106" i="2"/>
  <c r="I231" i="2"/>
  <c r="I6" i="2"/>
  <c r="I37" i="2"/>
  <c r="I67" i="2"/>
  <c r="I98" i="2"/>
  <c r="I127" i="2"/>
  <c r="I222" i="2"/>
  <c r="I273" i="2"/>
  <c r="I45" i="2"/>
  <c r="I68" i="2"/>
  <c r="I150" i="2"/>
  <c r="I252" i="2"/>
  <c r="I208" i="2"/>
  <c r="I137" i="2"/>
  <c r="I283" i="2"/>
  <c r="I159" i="2"/>
  <c r="I16" i="2"/>
  <c r="I181" i="2"/>
  <c r="I24" i="2"/>
  <c r="I188" i="2"/>
  <c r="I47" i="2"/>
  <c r="I54" i="2"/>
  <c r="I210" i="2"/>
  <c r="I77" i="2"/>
  <c r="I78" i="2"/>
  <c r="I232" i="2"/>
  <c r="I107" i="2"/>
  <c r="I108" i="2"/>
  <c r="I136" i="2"/>
  <c r="I209" i="2"/>
  <c r="I261" i="2"/>
  <c r="I282" i="2"/>
  <c r="I260" i="2"/>
  <c r="N329" i="2" l="1"/>
  <c r="N331" i="2"/>
  <c r="M344" i="2"/>
  <c r="M342" i="2"/>
  <c r="M334" i="2"/>
  <c r="I327" i="2"/>
  <c r="I346" i="2"/>
  <c r="I351" i="2"/>
  <c r="I356" i="2"/>
  <c r="N353" i="2"/>
  <c r="I331" i="2"/>
  <c r="I338" i="2"/>
  <c r="I344" i="2"/>
  <c r="N332" i="2"/>
  <c r="N320" i="2"/>
  <c r="M329" i="2"/>
  <c r="M320" i="2"/>
  <c r="M318" i="2"/>
  <c r="M314" i="2"/>
  <c r="N351" i="2"/>
  <c r="N328" i="2"/>
  <c r="M348" i="2"/>
  <c r="N309" i="2"/>
  <c r="I345" i="2"/>
  <c r="I317" i="2"/>
  <c r="I320" i="2"/>
  <c r="I354" i="2"/>
  <c r="I307" i="2"/>
  <c r="I340" i="2"/>
  <c r="I314" i="2"/>
  <c r="N306" i="2"/>
  <c r="N335" i="2"/>
  <c r="N348" i="2"/>
  <c r="M322" i="2"/>
  <c r="M355" i="2"/>
  <c r="M319" i="2"/>
  <c r="M323" i="2"/>
  <c r="M326" i="2"/>
  <c r="M308" i="2"/>
  <c r="M337" i="2"/>
  <c r="M356" i="2"/>
  <c r="M351" i="2"/>
  <c r="I353" i="2"/>
  <c r="I316" i="2"/>
  <c r="I322" i="2"/>
  <c r="I329" i="2"/>
  <c r="M341" i="2"/>
  <c r="M312" i="2"/>
  <c r="N313" i="2"/>
  <c r="N355" i="2"/>
  <c r="M339" i="2"/>
  <c r="M310" i="2"/>
  <c r="M340" i="2"/>
  <c r="N356" i="2"/>
  <c r="D15" i="15" s="1" a="1"/>
  <c r="D15" i="15" s="1"/>
  <c r="N349" i="2"/>
  <c r="M349" i="2"/>
  <c r="N302" i="2"/>
  <c r="N333" i="2"/>
  <c r="M335" i="2"/>
  <c r="M331" i="2"/>
  <c r="M316" i="2"/>
  <c r="M347" i="2"/>
  <c r="M315" i="2"/>
  <c r="M343" i="2"/>
  <c r="M304" i="2"/>
  <c r="M307" i="2"/>
  <c r="M354" i="2"/>
  <c r="I330" i="2"/>
  <c r="I301" i="2"/>
  <c r="I341" i="2"/>
  <c r="I312" i="2"/>
  <c r="I347" i="2"/>
  <c r="I349" i="2"/>
  <c r="I339" i="2"/>
  <c r="I310" i="2"/>
  <c r="I305" i="2"/>
  <c r="I336" i="2"/>
  <c r="I335" i="2"/>
  <c r="I342" i="2"/>
  <c r="I350" i="2"/>
  <c r="N322" i="2"/>
  <c r="N319" i="2"/>
  <c r="M333" i="2"/>
  <c r="M302" i="2"/>
  <c r="M353" i="2"/>
  <c r="M313" i="2"/>
  <c r="M317" i="2"/>
  <c r="M345" i="2"/>
  <c r="M306" i="2"/>
  <c r="N345" i="2"/>
  <c r="N317" i="2"/>
  <c r="I334" i="2"/>
  <c r="I304" i="2"/>
  <c r="I332" i="2"/>
  <c r="I348" i="2"/>
  <c r="I306" i="2"/>
  <c r="I318" i="2"/>
  <c r="N338" i="2"/>
  <c r="N347" i="2"/>
  <c r="M311" i="2"/>
  <c r="N352" i="2"/>
  <c r="N303" i="2"/>
  <c r="N346" i="2"/>
  <c r="M338" i="2"/>
  <c r="M332" i="2"/>
  <c r="I313" i="2"/>
  <c r="I309" i="2"/>
  <c r="I323" i="2"/>
  <c r="I326" i="2"/>
  <c r="I333" i="2"/>
  <c r="I302" i="2"/>
  <c r="I355" i="2"/>
  <c r="I311" i="2"/>
  <c r="M336" i="2"/>
  <c r="M305" i="2"/>
  <c r="N330" i="2"/>
  <c r="N301" i="2"/>
  <c r="N344" i="2"/>
  <c r="N304" i="2"/>
  <c r="N336" i="2"/>
  <c r="N305" i="2"/>
  <c r="M328" i="2"/>
  <c r="M309" i="2"/>
  <c r="M301" i="2"/>
  <c r="M330" i="2"/>
  <c r="I352" i="2"/>
  <c r="I303" i="2"/>
  <c r="I337" i="2"/>
  <c r="I308" i="2"/>
  <c r="I319" i="2"/>
  <c r="I315" i="2"/>
  <c r="I343" i="2"/>
  <c r="I328" i="2"/>
  <c r="M350" i="2"/>
  <c r="N342" i="2"/>
  <c r="N314" i="2"/>
  <c r="M327" i="2"/>
  <c r="M346" i="2"/>
  <c r="M303" i="2"/>
  <c r="M352" i="2"/>
  <c r="N316" i="2"/>
  <c r="N323" i="2"/>
  <c r="N350" i="2"/>
  <c r="N308" i="2"/>
  <c r="S356" i="2"/>
  <c r="D20" i="15" s="1" a="1"/>
  <c r="D20" i="15" s="1"/>
  <c r="R329" i="2"/>
  <c r="R346" i="2"/>
  <c r="X3" i="2"/>
  <c r="D25" i="15" s="1" a="1"/>
  <c r="D25" i="15" s="1"/>
  <c r="AA3" i="2"/>
  <c r="D28" i="15" s="1" a="1"/>
  <c r="D28" i="15" s="1"/>
  <c r="N321" i="2"/>
  <c r="M3" i="2"/>
  <c r="M321" i="2" s="1"/>
  <c r="P356" i="2"/>
  <c r="D17" i="15" s="1" a="1"/>
  <c r="D17" i="15" s="1"/>
  <c r="D14" i="15" l="1" a="1"/>
  <c r="D14" i="15" s="1"/>
  <c r="N315" i="2"/>
  <c r="N310" i="2"/>
  <c r="N354" i="2"/>
  <c r="N327" i="2"/>
  <c r="N318" i="2"/>
  <c r="N312" i="2"/>
  <c r="N337" i="2"/>
  <c r="N311" i="2"/>
  <c r="N341" i="2"/>
  <c r="V356" i="2"/>
  <c r="D23" i="15" s="1" a="1"/>
  <c r="D23" i="15" s="1"/>
  <c r="N340" i="2"/>
  <c r="N326" i="2"/>
  <c r="N339" i="2"/>
  <c r="N307" i="2"/>
  <c r="N343" i="2"/>
  <c r="T334" i="2"/>
  <c r="R342" i="2"/>
  <c r="V342" i="2"/>
  <c r="O344" i="2"/>
  <c r="T356" i="2"/>
  <c r="D21" i="15" s="1" a="1"/>
  <c r="D21" i="15" s="1"/>
  <c r="P329" i="2"/>
  <c r="T346" i="2"/>
  <c r="U353" i="2"/>
  <c r="S348" i="2"/>
  <c r="O332" i="2"/>
  <c r="T329" i="2"/>
  <c r="O318" i="2"/>
  <c r="Q349" i="2"/>
  <c r="R348" i="2"/>
  <c r="Q347" i="2"/>
  <c r="T349" i="2"/>
  <c r="P332" i="2"/>
  <c r="O331" i="2"/>
  <c r="P346" i="2"/>
  <c r="T348" i="2"/>
  <c r="R356" i="2"/>
  <c r="D19" i="15" s="1" a="1"/>
  <c r="D19" i="15" s="1"/>
  <c r="V319" i="2"/>
  <c r="V348" i="2"/>
  <c r="Q319" i="2"/>
  <c r="V351" i="2"/>
  <c r="P318" i="2"/>
  <c r="Q338" i="2"/>
  <c r="T342" i="2"/>
  <c r="Q311" i="2"/>
  <c r="S334" i="2"/>
  <c r="V313" i="2"/>
  <c r="U327" i="2"/>
  <c r="V335" i="2"/>
  <c r="R331" i="2"/>
  <c r="V304" i="2"/>
  <c r="U334" i="2"/>
  <c r="T351" i="2"/>
  <c r="U329" i="2"/>
  <c r="Q334" i="2"/>
  <c r="O348" i="2"/>
  <c r="P344" i="2"/>
  <c r="P351" i="2"/>
  <c r="U344" i="2"/>
  <c r="S306" i="2"/>
  <c r="O338" i="2"/>
  <c r="O346" i="2"/>
  <c r="Q351" i="2"/>
  <c r="Q342" i="2"/>
  <c r="P341" i="2"/>
  <c r="S346" i="2"/>
  <c r="O335" i="2"/>
  <c r="U328" i="2"/>
  <c r="Q355" i="2"/>
  <c r="R349" i="2"/>
  <c r="V332" i="2"/>
  <c r="O351" i="2"/>
  <c r="U320" i="2"/>
  <c r="R332" i="2"/>
  <c r="P311" i="2"/>
  <c r="Q336" i="2"/>
  <c r="T332" i="2"/>
  <c r="V327" i="2"/>
  <c r="P304" i="2"/>
  <c r="O313" i="2"/>
  <c r="Q314" i="2"/>
  <c r="Q305" i="2"/>
  <c r="O354" i="2"/>
  <c r="O307" i="2"/>
  <c r="O341" i="2"/>
  <c r="O312" i="2"/>
  <c r="U316" i="2"/>
  <c r="V318" i="2"/>
  <c r="T340" i="2"/>
  <c r="T345" i="2"/>
  <c r="T317" i="2"/>
  <c r="S322" i="2"/>
  <c r="S328" i="2"/>
  <c r="O330" i="2"/>
  <c r="O301" i="2"/>
  <c r="S319" i="2"/>
  <c r="T304" i="2"/>
  <c r="S349" i="2"/>
  <c r="P349" i="2"/>
  <c r="R333" i="2"/>
  <c r="R302" i="2"/>
  <c r="U314" i="2"/>
  <c r="V347" i="2"/>
  <c r="Q331" i="2"/>
  <c r="U347" i="2"/>
  <c r="P313" i="2"/>
  <c r="S336" i="2"/>
  <c r="S305" i="2"/>
  <c r="V355" i="2"/>
  <c r="V349" i="2"/>
  <c r="T333" i="2"/>
  <c r="T302" i="2"/>
  <c r="S340" i="2"/>
  <c r="R322" i="2"/>
  <c r="T303" i="2"/>
  <c r="T352" i="2"/>
  <c r="Q343" i="2"/>
  <c r="Q315" i="2"/>
  <c r="Q354" i="2"/>
  <c r="Q307" i="2"/>
  <c r="Q317" i="2"/>
  <c r="Q345" i="2"/>
  <c r="T339" i="2"/>
  <c r="T310" i="2"/>
  <c r="P320" i="2"/>
  <c r="S351" i="2"/>
  <c r="T330" i="2"/>
  <c r="T301" i="2"/>
  <c r="T311" i="2"/>
  <c r="O340" i="2"/>
  <c r="V314" i="2"/>
  <c r="S338" i="2"/>
  <c r="Q341" i="2"/>
  <c r="Q312" i="2"/>
  <c r="R351" i="2"/>
  <c r="V307" i="2"/>
  <c r="V354" i="2"/>
  <c r="O306" i="2"/>
  <c r="V306" i="2"/>
  <c r="Q309" i="2"/>
  <c r="T320" i="2"/>
  <c r="O311" i="2"/>
  <c r="O353" i="2"/>
  <c r="P319" i="2"/>
  <c r="R344" i="2"/>
  <c r="Q322" i="2"/>
  <c r="V340" i="2"/>
  <c r="S314" i="2"/>
  <c r="S332" i="2"/>
  <c r="V323" i="2"/>
  <c r="V326" i="2"/>
  <c r="Q310" i="2"/>
  <c r="Q339" i="2"/>
  <c r="S350" i="2"/>
  <c r="P354" i="2"/>
  <c r="P307" i="2"/>
  <c r="Q316" i="2"/>
  <c r="O328" i="2"/>
  <c r="V330" i="2"/>
  <c r="V301" i="2"/>
  <c r="R317" i="2"/>
  <c r="R345" i="2"/>
  <c r="V316" i="2"/>
  <c r="T309" i="2"/>
  <c r="S333" i="2"/>
  <c r="S302" i="2"/>
  <c r="S309" i="2"/>
  <c r="Q350" i="2"/>
  <c r="O304" i="2"/>
  <c r="T350" i="2"/>
  <c r="P328" i="2"/>
  <c r="T353" i="2"/>
  <c r="R318" i="2"/>
  <c r="P322" i="2"/>
  <c r="O347" i="2"/>
  <c r="Q332" i="2"/>
  <c r="T323" i="2"/>
  <c r="T326" i="2"/>
  <c r="V320" i="2"/>
  <c r="Q346" i="2"/>
  <c r="V339" i="2"/>
  <c r="V310" i="2"/>
  <c r="P323" i="2"/>
  <c r="P326" i="2"/>
  <c r="U309" i="2"/>
  <c r="U303" i="2"/>
  <c r="U352" i="2"/>
  <c r="O356" i="2"/>
  <c r="D16" i="15" s="1" a="1"/>
  <c r="D16" i="15" s="1"/>
  <c r="V331" i="2"/>
  <c r="R330" i="2"/>
  <c r="R301" i="2"/>
  <c r="P355" i="2"/>
  <c r="U332" i="2"/>
  <c r="T328" i="2"/>
  <c r="S313" i="2"/>
  <c r="S337" i="2"/>
  <c r="S308" i="2"/>
  <c r="R343" i="2"/>
  <c r="R315" i="2"/>
  <c r="U342" i="2"/>
  <c r="R355" i="2"/>
  <c r="V302" i="2"/>
  <c r="V333" i="2"/>
  <c r="U338" i="2"/>
  <c r="O308" i="2"/>
  <c r="O337" i="2"/>
  <c r="V309" i="2"/>
  <c r="Q313" i="2"/>
  <c r="T314" i="2"/>
  <c r="P342" i="2"/>
  <c r="S326" i="2"/>
  <c r="S323" i="2"/>
  <c r="S312" i="2"/>
  <c r="S341" i="2"/>
  <c r="V338" i="2"/>
  <c r="S343" i="2"/>
  <c r="S315" i="2"/>
  <c r="U350" i="2"/>
  <c r="T306" i="2"/>
  <c r="R304" i="2"/>
  <c r="T319" i="2"/>
  <c r="R316" i="2"/>
  <c r="P330" i="2"/>
  <c r="P301" i="2"/>
  <c r="O334" i="2"/>
  <c r="U356" i="2"/>
  <c r="D22" i="15" s="1" a="1"/>
  <c r="D22" i="15" s="1"/>
  <c r="Q327" i="2"/>
  <c r="T337" i="2"/>
  <c r="T308" i="2"/>
  <c r="R353" i="2"/>
  <c r="P335" i="2"/>
  <c r="O339" i="2"/>
  <c r="O310" i="2"/>
  <c r="O314" i="2"/>
  <c r="V334" i="2"/>
  <c r="U343" i="2"/>
  <c r="U315" i="2"/>
  <c r="R307" i="2"/>
  <c r="R354" i="2"/>
  <c r="V341" i="2"/>
  <c r="V312" i="2"/>
  <c r="U337" i="2"/>
  <c r="U308" i="2"/>
  <c r="T318" i="2"/>
  <c r="P302" i="2"/>
  <c r="P333" i="2"/>
  <c r="Q306" i="2"/>
  <c r="S311" i="2"/>
  <c r="U313" i="2"/>
  <c r="V336" i="2"/>
  <c r="V305" i="2"/>
  <c r="S355" i="2"/>
  <c r="U322" i="2"/>
  <c r="T355" i="2"/>
  <c r="Q320" i="2"/>
  <c r="U326" i="2"/>
  <c r="U323" i="2"/>
  <c r="S320" i="2"/>
  <c r="V315" i="2"/>
  <c r="V343" i="2"/>
  <c r="Q326" i="2"/>
  <c r="Q323" i="2"/>
  <c r="P353" i="2"/>
  <c r="O316" i="2"/>
  <c r="R312" i="2"/>
  <c r="R341" i="2"/>
  <c r="P348" i="2"/>
  <c r="S347" i="2"/>
  <c r="P350" i="2"/>
  <c r="U310" i="2"/>
  <c r="U339" i="2"/>
  <c r="Q304" i="2"/>
  <c r="V337" i="2"/>
  <c r="V308" i="2"/>
  <c r="U355" i="2"/>
  <c r="V350" i="2"/>
  <c r="P338" i="2"/>
  <c r="Q308" i="2"/>
  <c r="Q337" i="2"/>
  <c r="P340" i="2"/>
  <c r="O317" i="2"/>
  <c r="O345" i="2"/>
  <c r="P316" i="2"/>
  <c r="V345" i="2"/>
  <c r="V317" i="2"/>
  <c r="R328" i="2"/>
  <c r="O349" i="2"/>
  <c r="R347" i="2"/>
  <c r="U340" i="2"/>
  <c r="S329" i="2"/>
  <c r="Q318" i="2"/>
  <c r="S327" i="2"/>
  <c r="S330" i="2"/>
  <c r="S301" i="2"/>
  <c r="U333" i="2"/>
  <c r="U302" i="2"/>
  <c r="O319" i="2"/>
  <c r="U346" i="2"/>
  <c r="Q329" i="2"/>
  <c r="U335" i="2"/>
  <c r="O352" i="2"/>
  <c r="O303" i="2"/>
  <c r="V329" i="2"/>
  <c r="S354" i="2"/>
  <c r="S307" i="2"/>
  <c r="Q348" i="2"/>
  <c r="R311" i="2"/>
  <c r="Q344" i="2"/>
  <c r="S318" i="2"/>
  <c r="R334" i="2"/>
  <c r="P345" i="2"/>
  <c r="P317" i="2"/>
  <c r="P334" i="2"/>
  <c r="U304" i="2"/>
  <c r="T322" i="2"/>
  <c r="S344" i="2"/>
  <c r="P339" i="2"/>
  <c r="P310" i="2"/>
  <c r="Q356" i="2"/>
  <c r="D18" i="15" s="1" a="1"/>
  <c r="D18" i="15" s="1"/>
  <c r="O309" i="2"/>
  <c r="O342" i="2"/>
  <c r="O329" i="2"/>
  <c r="O315" i="2"/>
  <c r="O343" i="2"/>
  <c r="T338" i="2"/>
  <c r="P314" i="2"/>
  <c r="U311" i="2"/>
  <c r="P312" i="2"/>
  <c r="R308" i="2"/>
  <c r="R337" i="2"/>
  <c r="P336" i="2"/>
  <c r="P305" i="2"/>
  <c r="T336" i="2"/>
  <c r="T305" i="2"/>
  <c r="R303" i="2"/>
  <c r="R352" i="2"/>
  <c r="S352" i="2"/>
  <c r="S303" i="2"/>
  <c r="Q353" i="2"/>
  <c r="O350" i="2"/>
  <c r="R350" i="2"/>
  <c r="U341" i="2"/>
  <c r="U312" i="2"/>
  <c r="U330" i="2"/>
  <c r="U301" i="2"/>
  <c r="V311" i="2"/>
  <c r="V322" i="2"/>
  <c r="R319" i="2"/>
  <c r="U307" i="2"/>
  <c r="U354" i="2"/>
  <c r="U345" i="2"/>
  <c r="U317" i="2"/>
  <c r="P331" i="2"/>
  <c r="S316" i="2"/>
  <c r="U306" i="2"/>
  <c r="P337" i="2"/>
  <c r="P308" i="2"/>
  <c r="Q335" i="2"/>
  <c r="V352" i="2"/>
  <c r="V303" i="2"/>
  <c r="S342" i="2"/>
  <c r="U319" i="2"/>
  <c r="U331" i="2"/>
  <c r="O355" i="2"/>
  <c r="V353" i="2"/>
  <c r="O326" i="2"/>
  <c r="O323" i="2"/>
  <c r="R340" i="2"/>
  <c r="U318" i="2"/>
  <c r="V346" i="2"/>
  <c r="R338" i="2"/>
  <c r="T347" i="2"/>
  <c r="R320" i="2"/>
  <c r="S335" i="2"/>
  <c r="T327" i="2"/>
  <c r="S339" i="2"/>
  <c r="S310" i="2"/>
  <c r="O320" i="2"/>
  <c r="U348" i="2"/>
  <c r="O305" i="2"/>
  <c r="O336" i="2"/>
  <c r="V344" i="2"/>
  <c r="P303" i="2"/>
  <c r="P352" i="2"/>
  <c r="R335" i="2"/>
  <c r="R306" i="2"/>
  <c r="R314" i="2"/>
  <c r="T341" i="2"/>
  <c r="T312" i="2"/>
  <c r="T344" i="2"/>
  <c r="R309" i="2"/>
  <c r="U351" i="2"/>
  <c r="T313" i="2"/>
  <c r="P309" i="2"/>
  <c r="R323" i="2"/>
  <c r="R326" i="2"/>
  <c r="Q302" i="2"/>
  <c r="Q333" i="2"/>
  <c r="R313" i="2"/>
  <c r="P343" i="2"/>
  <c r="P315" i="2"/>
  <c r="Q328" i="2"/>
  <c r="S353" i="2"/>
  <c r="T331" i="2"/>
  <c r="P327" i="2"/>
  <c r="R339" i="2"/>
  <c r="R310" i="2"/>
  <c r="R336" i="2"/>
  <c r="R305" i="2"/>
  <c r="V328" i="2"/>
  <c r="R327" i="2"/>
  <c r="O333" i="2"/>
  <c r="O302" i="2"/>
  <c r="S304" i="2"/>
  <c r="P347" i="2"/>
  <c r="T343" i="2"/>
  <c r="T315" i="2"/>
  <c r="Q303" i="2"/>
  <c r="Q352" i="2"/>
  <c r="U349" i="2"/>
  <c r="Q340" i="2"/>
  <c r="S317" i="2"/>
  <c r="S345" i="2"/>
  <c r="U336" i="2"/>
  <c r="U305" i="2"/>
  <c r="T354" i="2"/>
  <c r="T307" i="2"/>
  <c r="S331" i="2"/>
  <c r="T335" i="2"/>
  <c r="T316" i="2"/>
  <c r="O322" i="2"/>
  <c r="Q330" i="2"/>
  <c r="Q301" i="2"/>
  <c r="O327" i="2"/>
  <c r="P306" i="2"/>
  <c r="I3" i="2"/>
  <c r="D10" i="15" s="1" a="1"/>
  <c r="D10" i="15" s="1"/>
  <c r="O321" i="2"/>
  <c r="T321" i="2"/>
  <c r="S321" i="2"/>
  <c r="P321" i="2"/>
  <c r="U321" i="2"/>
  <c r="Q321" i="2"/>
  <c r="R321" i="2"/>
  <c r="V321" i="2" l="1"/>
  <c r="I321" i="2"/>
  <c r="K327" i="2"/>
  <c r="K342" i="2"/>
  <c r="K335" i="2"/>
  <c r="K350" i="2"/>
  <c r="K348" i="2"/>
  <c r="K355" i="2"/>
  <c r="K338" i="2"/>
  <c r="K332" i="2"/>
  <c r="K345" i="2"/>
  <c r="K347" i="2"/>
  <c r="K344" i="2"/>
  <c r="K341" i="2"/>
  <c r="K334" i="2"/>
  <c r="K337" i="2"/>
  <c r="K331" i="2"/>
  <c r="K340" i="2"/>
  <c r="K343" i="2"/>
  <c r="K351" i="2"/>
  <c r="K346" i="2"/>
  <c r="K330" i="2"/>
  <c r="K339" i="2"/>
  <c r="K326" i="2"/>
  <c r="K354" i="2"/>
  <c r="K353" i="2"/>
  <c r="K328" i="2"/>
  <c r="K329" i="2"/>
  <c r="K356" i="2"/>
  <c r="K352" i="2"/>
  <c r="K349" i="2"/>
  <c r="K336" i="2"/>
  <c r="K333" i="2"/>
  <c r="D12" i="15" l="1" a="1"/>
  <c r="D12" i="15" s="1"/>
  <c r="D32" i="1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<sst xmlns="http://schemas.openxmlformats.org/spreadsheetml/2006/main" count="1976" uniqueCount="937">
  <si>
    <t>Tier Split</t>
  </si>
  <si>
    <t>Total Local Share</t>
  </si>
  <si>
    <t>Safety Net</t>
  </si>
  <si>
    <t>Green P&amp;M Grant</t>
  </si>
  <si>
    <t>Levy</t>
  </si>
  <si>
    <t>Rolled-in Grants</t>
  </si>
  <si>
    <t>upper_ecode</t>
  </si>
  <si>
    <t>fire_ecode</t>
  </si>
  <si>
    <t>Pilot</t>
  </si>
  <si>
    <t>Pool Name</t>
  </si>
  <si>
    <t>nndrsharepc_ba</t>
  </si>
  <si>
    <t>nndrsharepc_mpa</t>
  </si>
  <si>
    <t>nndrsharepc_fra</t>
  </si>
  <si>
    <t>nndrincome</t>
  </si>
  <si>
    <t>sbrrsecprop_baa_sml</t>
  </si>
  <si>
    <t>sbrr_fcastpy_baa_sml</t>
  </si>
  <si>
    <t>mr_rural_baa_sml</t>
  </si>
  <si>
    <t>mr_rural_baa_std</t>
  </si>
  <si>
    <t>smlsup_baa_sml</t>
  </si>
  <si>
    <t>smlsup_baa_std</t>
  </si>
  <si>
    <t>drs31_rhl_baa_sml</t>
  </si>
  <si>
    <t>drs31_rhl_baa_std</t>
  </si>
  <si>
    <t>mr_toilets_baa_sml</t>
  </si>
  <si>
    <t>mr_toilets_baa_std</t>
  </si>
  <si>
    <t>drs31_lowcarbheat_baa_sml</t>
  </si>
  <si>
    <t>drs31_lowcarbheat_baa_std</t>
  </si>
  <si>
    <t>mr_improv_baa_sml</t>
  </si>
  <si>
    <t>mr_improv_baa_std</t>
  </si>
  <si>
    <t>drs31_film_baa_sml</t>
  </si>
  <si>
    <t>drs31_film_baa_std</t>
  </si>
  <si>
    <t>ezinvestzone_baa_sml</t>
  </si>
  <si>
    <t>ezinvestzone_baa_std</t>
  </si>
  <si>
    <t>potential_levy</t>
  </si>
  <si>
    <t>levy_due</t>
  </si>
  <si>
    <t>disreg_da_1</t>
  </si>
  <si>
    <t>sbrrsecprop_da_sml</t>
  </si>
  <si>
    <t>sbrr_fcastpy_da_sml</t>
  </si>
  <si>
    <t>mr_rural_da_sml</t>
  </si>
  <si>
    <t>mr_rural_da_std</t>
  </si>
  <si>
    <t>smlsup_da_sml</t>
  </si>
  <si>
    <t>smlsup_da_std</t>
  </si>
  <si>
    <t>drs31_rhl_da_sml</t>
  </si>
  <si>
    <t>drs31_rhl_da_std</t>
  </si>
  <si>
    <t>mr_toilets_da_sml</t>
  </si>
  <si>
    <t>mr_toilets_da_std</t>
  </si>
  <si>
    <t>drs31_lowcarbheat_da_sml</t>
  </si>
  <si>
    <t>drs31_lowcarbheat_da_std</t>
  </si>
  <si>
    <t>mr_improv_da_sml</t>
  </si>
  <si>
    <t>mr_improv_da_std</t>
  </si>
  <si>
    <t>drs31_film_da_sml</t>
  </si>
  <si>
    <t>drs31_film_da_std</t>
  </si>
  <si>
    <t>Major Precepting Authorities</t>
  </si>
  <si>
    <t>Fire and Rescue Authorities</t>
  </si>
  <si>
    <t>netrates_tot_sml</t>
  </si>
  <si>
    <t>netrates_tot_std</t>
  </si>
  <si>
    <t>netrates_tot</t>
  </si>
  <si>
    <t>netrates_baa_sml</t>
  </si>
  <si>
    <t>netrates_baa_std</t>
  </si>
  <si>
    <t>netrates_da_sml</t>
  </si>
  <si>
    <t>netrates_da_std</t>
  </si>
  <si>
    <t>sml_share_tot</t>
  </si>
  <si>
    <t>sml_share_ba</t>
  </si>
  <si>
    <t>sml_share_da</t>
  </si>
  <si>
    <t>std_share_tot</t>
  </si>
  <si>
    <t>std_share_ba</t>
  </si>
  <si>
    <t>std_share_da</t>
  </si>
  <si>
    <t>loss_baddebt_tot</t>
  </si>
  <si>
    <t>loss_repay_tot</t>
  </si>
  <si>
    <t>tpp_tot_tot_sml</t>
  </si>
  <si>
    <t>disreg_tot</t>
  </si>
  <si>
    <t>disreg_renew_baa</t>
  </si>
  <si>
    <t>disreg_renew_da_1</t>
  </si>
  <si>
    <t>disreg_shale_tot</t>
  </si>
  <si>
    <t>costcoll_allow</t>
  </si>
  <si>
    <t>tpp_tot_tot_std</t>
  </si>
  <si>
    <t>Adur</t>
  </si>
  <si>
    <t>E3831</t>
  </si>
  <si>
    <t>Amber Valley</t>
  </si>
  <si>
    <t>E1031</t>
  </si>
  <si>
    <t>Arun</t>
  </si>
  <si>
    <t>E3832</t>
  </si>
  <si>
    <t>Ashfield</t>
  </si>
  <si>
    <t>E3031</t>
  </si>
  <si>
    <t>Ashford</t>
  </si>
  <si>
    <t>E2231</t>
  </si>
  <si>
    <t>Babergh</t>
  </si>
  <si>
    <t>E3531</t>
  </si>
  <si>
    <t>Barking &amp; Dagenham</t>
  </si>
  <si>
    <t>E5030</t>
  </si>
  <si>
    <t>Barnet</t>
  </si>
  <si>
    <t>E5031</t>
  </si>
  <si>
    <t>Barnsley</t>
  </si>
  <si>
    <t>E4401</t>
  </si>
  <si>
    <t>Basildon</t>
  </si>
  <si>
    <t>E1531</t>
  </si>
  <si>
    <t>Basingstoke &amp; Deane</t>
  </si>
  <si>
    <t>E1731</t>
  </si>
  <si>
    <t>Bassetlaw</t>
  </si>
  <si>
    <t>E3032</t>
  </si>
  <si>
    <t>E0101</t>
  </si>
  <si>
    <t>E0202</t>
  </si>
  <si>
    <t>Bexley</t>
  </si>
  <si>
    <t>E5032</t>
  </si>
  <si>
    <t>Birmingham</t>
  </si>
  <si>
    <t>E4601</t>
  </si>
  <si>
    <t>Blaby</t>
  </si>
  <si>
    <t>E2431</t>
  </si>
  <si>
    <t>E2301</t>
  </si>
  <si>
    <t>E2302</t>
  </si>
  <si>
    <t>Bolsover</t>
  </si>
  <si>
    <t>E1032</t>
  </si>
  <si>
    <t>Bolton</t>
  </si>
  <si>
    <t>E4201</t>
  </si>
  <si>
    <t>Boston</t>
  </si>
  <si>
    <t>E2531</t>
  </si>
  <si>
    <t>E1204</t>
  </si>
  <si>
    <t>E0301</t>
  </si>
  <si>
    <t>Bradford</t>
  </si>
  <si>
    <t>E4701</t>
  </si>
  <si>
    <t>Braintree</t>
  </si>
  <si>
    <t>E1532</t>
  </si>
  <si>
    <t>Breckland</t>
  </si>
  <si>
    <t>E2631</t>
  </si>
  <si>
    <t>Brent</t>
  </si>
  <si>
    <t>E5033</t>
  </si>
  <si>
    <t>Brentwood</t>
  </si>
  <si>
    <t>E1533</t>
  </si>
  <si>
    <t>E1401</t>
  </si>
  <si>
    <t>E0102</t>
  </si>
  <si>
    <t>Broadland</t>
  </si>
  <si>
    <t>E2632</t>
  </si>
  <si>
    <t>Bromley</t>
  </si>
  <si>
    <t>E5034</t>
  </si>
  <si>
    <t>Bromsgrove</t>
  </si>
  <si>
    <t>E1831</t>
  </si>
  <si>
    <t>Broxbourne</t>
  </si>
  <si>
    <t>E1931</t>
  </si>
  <si>
    <t>Broxtowe</t>
  </si>
  <si>
    <t>E3033</t>
  </si>
  <si>
    <t>E0402</t>
  </si>
  <si>
    <t>Burnley</t>
  </si>
  <si>
    <t>E2333</t>
  </si>
  <si>
    <t>Bury</t>
  </si>
  <si>
    <t>E4202</t>
  </si>
  <si>
    <t>Calderdale</t>
  </si>
  <si>
    <t>E4702</t>
  </si>
  <si>
    <t>Cambridge</t>
  </si>
  <si>
    <t>E0531</t>
  </si>
  <si>
    <t>Camden</t>
  </si>
  <si>
    <t>E5011</t>
  </si>
  <si>
    <t>Cannock Chase</t>
  </si>
  <si>
    <t>E3431</t>
  </si>
  <si>
    <t>Canterbury</t>
  </si>
  <si>
    <t>E2232</t>
  </si>
  <si>
    <t>Castle Point</t>
  </si>
  <si>
    <t>E1534</t>
  </si>
  <si>
    <t>E0203</t>
  </si>
  <si>
    <t>Charnwood</t>
  </si>
  <si>
    <t>E2432</t>
  </si>
  <si>
    <t>Chelmsford</t>
  </si>
  <si>
    <t>E1535</t>
  </si>
  <si>
    <t>Cheltenham</t>
  </si>
  <si>
    <t>E1631</t>
  </si>
  <si>
    <t>Cherwell</t>
  </si>
  <si>
    <t>E3131</t>
  </si>
  <si>
    <t>E0603</t>
  </si>
  <si>
    <t>E0604</t>
  </si>
  <si>
    <t>Chesterfield</t>
  </si>
  <si>
    <t>E1033</t>
  </si>
  <si>
    <t>Chichester</t>
  </si>
  <si>
    <t>E3833</t>
  </si>
  <si>
    <t>Chorley</t>
  </si>
  <si>
    <t>E2334</t>
  </si>
  <si>
    <t>City of London</t>
  </si>
  <si>
    <t>E5010</t>
  </si>
  <si>
    <t>Colchester</t>
  </si>
  <si>
    <t>E1536</t>
  </si>
  <si>
    <t>E0801</t>
  </si>
  <si>
    <t>Cotswold</t>
  </si>
  <si>
    <t>E1632</t>
  </si>
  <si>
    <t>Coventry</t>
  </si>
  <si>
    <t>E4602</t>
  </si>
  <si>
    <t>Crawley</t>
  </si>
  <si>
    <t>E3834</t>
  </si>
  <si>
    <t>Croydon</t>
  </si>
  <si>
    <t>E5035</t>
  </si>
  <si>
    <t>Cumberland</t>
  </si>
  <si>
    <t>E0901</t>
  </si>
  <si>
    <t>Dacorum</t>
  </si>
  <si>
    <t>E1932</t>
  </si>
  <si>
    <t>E1301</t>
  </si>
  <si>
    <t>Dartford</t>
  </si>
  <si>
    <t>E2233</t>
  </si>
  <si>
    <t>E1001</t>
  </si>
  <si>
    <t>Derbyshire Dales</t>
  </si>
  <si>
    <t>E1035</t>
  </si>
  <si>
    <t>Doncaster</t>
  </si>
  <si>
    <t>E4402</t>
  </si>
  <si>
    <t>E1203</t>
  </si>
  <si>
    <t>Dover</t>
  </si>
  <si>
    <t>E2234</t>
  </si>
  <si>
    <t>Dudley</t>
  </si>
  <si>
    <t>E4603</t>
  </si>
  <si>
    <t>E1302</t>
  </si>
  <si>
    <t>Ealing</t>
  </si>
  <si>
    <t>E5036</t>
  </si>
  <si>
    <t>East Cambridgeshire</t>
  </si>
  <si>
    <t>E0532</t>
  </si>
  <si>
    <t>East Devon</t>
  </si>
  <si>
    <t>E1131</t>
  </si>
  <si>
    <t>East Hampshire</t>
  </si>
  <si>
    <t>E1732</t>
  </si>
  <si>
    <t>East Hertfordshire</t>
  </si>
  <si>
    <t>E1933</t>
  </si>
  <si>
    <t>East Lindsey</t>
  </si>
  <si>
    <t>E2532</t>
  </si>
  <si>
    <t>E2001</t>
  </si>
  <si>
    <t>East Staffordshire</t>
  </si>
  <si>
    <t>E3432</t>
  </si>
  <si>
    <t>East Suffolk</t>
  </si>
  <si>
    <t>E3538</t>
  </si>
  <si>
    <t>Eastbourne</t>
  </si>
  <si>
    <t>E1432</t>
  </si>
  <si>
    <t>Eastleigh</t>
  </si>
  <si>
    <t>E1733</t>
  </si>
  <si>
    <t>Elmbridge</t>
  </si>
  <si>
    <t>E3631</t>
  </si>
  <si>
    <t>Enfield</t>
  </si>
  <si>
    <t>E5037</t>
  </si>
  <si>
    <t>Epping Forest</t>
  </si>
  <si>
    <t>E1537</t>
  </si>
  <si>
    <t>Epsom &amp; Ewell</t>
  </si>
  <si>
    <t>E3632</t>
  </si>
  <si>
    <t>Erewash</t>
  </si>
  <si>
    <t>E1036</t>
  </si>
  <si>
    <t>Exeter</t>
  </si>
  <si>
    <t>E1132</t>
  </si>
  <si>
    <t>Fareham</t>
  </si>
  <si>
    <t>E1734</t>
  </si>
  <si>
    <t>Fenland</t>
  </si>
  <si>
    <t>E0533</t>
  </si>
  <si>
    <t>E2240</t>
  </si>
  <si>
    <t>Forest of Dean</t>
  </si>
  <si>
    <t>E1633</t>
  </si>
  <si>
    <t>Fylde</t>
  </si>
  <si>
    <t>E2335</t>
  </si>
  <si>
    <t>Gateshead</t>
  </si>
  <si>
    <t>E4501</t>
  </si>
  <si>
    <t>Gedling</t>
  </si>
  <si>
    <t>E3034</t>
  </si>
  <si>
    <t>Gloucester</t>
  </si>
  <si>
    <t>E1634</t>
  </si>
  <si>
    <t>Gosport</t>
  </si>
  <si>
    <t>E1735</t>
  </si>
  <si>
    <t>Gravesham</t>
  </si>
  <si>
    <t>E2236</t>
  </si>
  <si>
    <t>Great Yarmouth</t>
  </si>
  <si>
    <t>E2633</t>
  </si>
  <si>
    <t>Greenwich</t>
  </si>
  <si>
    <t>E5012</t>
  </si>
  <si>
    <t>Guildford</t>
  </si>
  <si>
    <t>E3633</t>
  </si>
  <si>
    <t>Hackney</t>
  </si>
  <si>
    <t>E5013</t>
  </si>
  <si>
    <t>E0601</t>
  </si>
  <si>
    <t>Hammersmith &amp; Fulham</t>
  </si>
  <si>
    <t>E5014</t>
  </si>
  <si>
    <t>Harborough</t>
  </si>
  <si>
    <t>E2433</t>
  </si>
  <si>
    <t>Haringey</t>
  </si>
  <si>
    <t>E5038</t>
  </si>
  <si>
    <t>Harlow</t>
  </si>
  <si>
    <t>E1538</t>
  </si>
  <si>
    <t>Harrow</t>
  </si>
  <si>
    <t>E5039</t>
  </si>
  <si>
    <t>Hart</t>
  </si>
  <si>
    <t>E1736</t>
  </si>
  <si>
    <t>E0701</t>
  </si>
  <si>
    <t>Hastings</t>
  </si>
  <si>
    <t>E1433</t>
  </si>
  <si>
    <t>Havant</t>
  </si>
  <si>
    <t>E1737</t>
  </si>
  <si>
    <t>Havering</t>
  </si>
  <si>
    <t>E5040</t>
  </si>
  <si>
    <t>E1801</t>
  </si>
  <si>
    <t>Hertsmere</t>
  </si>
  <si>
    <t>E1934</t>
  </si>
  <si>
    <t>High Peak</t>
  </si>
  <si>
    <t>E1037</t>
  </si>
  <si>
    <t>Hillingdon</t>
  </si>
  <si>
    <t>E5041</t>
  </si>
  <si>
    <t>Hinckley &amp; Bosworth</t>
  </si>
  <si>
    <t>E2434</t>
  </si>
  <si>
    <t>Horsham</t>
  </si>
  <si>
    <t>E3835</t>
  </si>
  <si>
    <t>Hounslow</t>
  </si>
  <si>
    <t>E5042</t>
  </si>
  <si>
    <t>Huntingdonshire</t>
  </si>
  <si>
    <t>E0551</t>
  </si>
  <si>
    <t>Hyndburn</t>
  </si>
  <si>
    <t>E2336</t>
  </si>
  <si>
    <t>Ipswich</t>
  </si>
  <si>
    <t>E3533</t>
  </si>
  <si>
    <t>E2101</t>
  </si>
  <si>
    <t>Isles of Scilly</t>
  </si>
  <si>
    <t>E4001</t>
  </si>
  <si>
    <t>Islington</t>
  </si>
  <si>
    <t>E5015</t>
  </si>
  <si>
    <t>Kensington &amp; Chelsea</t>
  </si>
  <si>
    <t>E5016</t>
  </si>
  <si>
    <t>King's Lynn &amp; West Norfolk</t>
  </si>
  <si>
    <t>E2634</t>
  </si>
  <si>
    <t>E2002</t>
  </si>
  <si>
    <t>Kingston-upon-Thames</t>
  </si>
  <si>
    <t>E5043</t>
  </si>
  <si>
    <t>Kirklees</t>
  </si>
  <si>
    <t>E4703</t>
  </si>
  <si>
    <t>Knowsley</t>
  </si>
  <si>
    <t>E4301</t>
  </si>
  <si>
    <t>Lambeth</t>
  </si>
  <si>
    <t>E5017</t>
  </si>
  <si>
    <t>Lancaster</t>
  </si>
  <si>
    <t>E2337</t>
  </si>
  <si>
    <t>Leeds</t>
  </si>
  <si>
    <t>E4704</t>
  </si>
  <si>
    <t>E2401</t>
  </si>
  <si>
    <t>Lewes</t>
  </si>
  <si>
    <t>E1435</t>
  </si>
  <si>
    <t>Lewisham</t>
  </si>
  <si>
    <t>E5018</t>
  </si>
  <si>
    <t>Lichfield</t>
  </si>
  <si>
    <t>E3433</t>
  </si>
  <si>
    <t>Lincoln</t>
  </si>
  <si>
    <t>E2533</t>
  </si>
  <si>
    <t>Liverpool</t>
  </si>
  <si>
    <t>E4302</t>
  </si>
  <si>
    <t>E0201</t>
  </si>
  <si>
    <t>Maidstone</t>
  </si>
  <si>
    <t>E2237</t>
  </si>
  <si>
    <t>Maldon</t>
  </si>
  <si>
    <t>E1539</t>
  </si>
  <si>
    <t>Malvern Hills</t>
  </si>
  <si>
    <t>E1851</t>
  </si>
  <si>
    <t>Manchester</t>
  </si>
  <si>
    <t>E4203</t>
  </si>
  <si>
    <t>Mansfield</t>
  </si>
  <si>
    <t>E3035</t>
  </si>
  <si>
    <t>E2201</t>
  </si>
  <si>
    <t>Melton</t>
  </si>
  <si>
    <t>E2436</t>
  </si>
  <si>
    <t>Merton</t>
  </si>
  <si>
    <t>E5044</t>
  </si>
  <si>
    <t>Mid Devon</t>
  </si>
  <si>
    <t>E1133</t>
  </si>
  <si>
    <t>Mid Suffolk</t>
  </si>
  <si>
    <t>E3534</t>
  </si>
  <si>
    <t>Mid Sussex</t>
  </si>
  <si>
    <t>E3836</t>
  </si>
  <si>
    <t>E0702</t>
  </si>
  <si>
    <t>E0401</t>
  </si>
  <si>
    <t>Mole Valley</t>
  </si>
  <si>
    <t>E3634</t>
  </si>
  <si>
    <t>New Forest</t>
  </si>
  <si>
    <t>E1738</t>
  </si>
  <si>
    <t>Newark &amp; Sherwood</t>
  </si>
  <si>
    <t>E3036</t>
  </si>
  <si>
    <t>Newcastle-under-Lyme</t>
  </si>
  <si>
    <t>E3434</t>
  </si>
  <si>
    <t>Newcastle-upon-Tyne</t>
  </si>
  <si>
    <t>E4502</t>
  </si>
  <si>
    <t>Newham</t>
  </si>
  <si>
    <t>E5045</t>
  </si>
  <si>
    <t>North Devon</t>
  </si>
  <si>
    <t>E1134</t>
  </si>
  <si>
    <t>North East Derbyshire</t>
  </si>
  <si>
    <t>E1038</t>
  </si>
  <si>
    <t>E2003</t>
  </si>
  <si>
    <t>North Hertfordshire</t>
  </si>
  <si>
    <t>E1935</t>
  </si>
  <si>
    <t>North Kesteven</t>
  </si>
  <si>
    <t>E2534</t>
  </si>
  <si>
    <t>E2004</t>
  </si>
  <si>
    <t>North Norfolk</t>
  </si>
  <si>
    <t>E2635</t>
  </si>
  <si>
    <t>North Northamptonshire</t>
  </si>
  <si>
    <t>E2801</t>
  </si>
  <si>
    <t>E0104</t>
  </si>
  <si>
    <t>North Tyneside</t>
  </si>
  <si>
    <t>E4503</t>
  </si>
  <si>
    <t>North Warwickshire</t>
  </si>
  <si>
    <t>E3731</t>
  </si>
  <si>
    <t>North West Leicestershire</t>
  </si>
  <si>
    <t>E2437</t>
  </si>
  <si>
    <t>North Yorkshire</t>
  </si>
  <si>
    <t>E2702</t>
  </si>
  <si>
    <t>E2901</t>
  </si>
  <si>
    <t>Norwich</t>
  </si>
  <si>
    <t>E2636</t>
  </si>
  <si>
    <t>E3001</t>
  </si>
  <si>
    <t>Nuneaton &amp; Bedworth</t>
  </si>
  <si>
    <t>E3732</t>
  </si>
  <si>
    <t>Oadby &amp; Wigston</t>
  </si>
  <si>
    <t>E2438</t>
  </si>
  <si>
    <t>Oldham</t>
  </si>
  <si>
    <t>E4204</t>
  </si>
  <si>
    <t>Oxford</t>
  </si>
  <si>
    <t>E3132</t>
  </si>
  <si>
    <t>Pendle</t>
  </si>
  <si>
    <t>E2338</t>
  </si>
  <si>
    <t>E0501</t>
  </si>
  <si>
    <t>E1101</t>
  </si>
  <si>
    <t>E1701</t>
  </si>
  <si>
    <t>Preston</t>
  </si>
  <si>
    <t>E2339</t>
  </si>
  <si>
    <t>E0303</t>
  </si>
  <si>
    <t>Redbridge</t>
  </si>
  <si>
    <t>E5046</t>
  </si>
  <si>
    <t>E0703</t>
  </si>
  <si>
    <t>Redditch</t>
  </si>
  <si>
    <t>E1835</t>
  </si>
  <si>
    <t>Reigate &amp; Banstead</t>
  </si>
  <si>
    <t>E3635</t>
  </si>
  <si>
    <t>Ribble Valley</t>
  </si>
  <si>
    <t>E2340</t>
  </si>
  <si>
    <t>Richmond-upon-Thames</t>
  </si>
  <si>
    <t>E5047</t>
  </si>
  <si>
    <t>Rochdale</t>
  </si>
  <si>
    <t>E4205</t>
  </si>
  <si>
    <t>Rochford</t>
  </si>
  <si>
    <t>E1540</t>
  </si>
  <si>
    <t>Rossendale</t>
  </si>
  <si>
    <t>E2341</t>
  </si>
  <si>
    <t>Rother</t>
  </si>
  <si>
    <t>E1436</t>
  </si>
  <si>
    <t>Rotherham</t>
  </si>
  <si>
    <t>E4403</t>
  </si>
  <si>
    <t>Rugby</t>
  </si>
  <si>
    <t>E3733</t>
  </si>
  <si>
    <t>Runnymede</t>
  </si>
  <si>
    <t>E3636</t>
  </si>
  <si>
    <t>Rushcliffe</t>
  </si>
  <si>
    <t>E3038</t>
  </si>
  <si>
    <t>Rushmoor</t>
  </si>
  <si>
    <t>E1740</t>
  </si>
  <si>
    <t>E2402</t>
  </si>
  <si>
    <t>Salford</t>
  </si>
  <si>
    <t>E4206</t>
  </si>
  <si>
    <t>Sandwell</t>
  </si>
  <si>
    <t>E4604</t>
  </si>
  <si>
    <t>Sefton</t>
  </si>
  <si>
    <t>E4304</t>
  </si>
  <si>
    <t>Sevenoaks</t>
  </si>
  <si>
    <t>E2239</t>
  </si>
  <si>
    <t>Sheffield</t>
  </si>
  <si>
    <t>E4404</t>
  </si>
  <si>
    <t>E3202</t>
  </si>
  <si>
    <t>E0304</t>
  </si>
  <si>
    <t>Solihull</t>
  </si>
  <si>
    <t>E4605</t>
  </si>
  <si>
    <t>Somerset</t>
  </si>
  <si>
    <t>E3301</t>
  </si>
  <si>
    <t>South Cambridgeshire</t>
  </si>
  <si>
    <t>E0536</t>
  </si>
  <si>
    <t>South Derbyshire</t>
  </si>
  <si>
    <t>E1039</t>
  </si>
  <si>
    <t>E0103</t>
  </si>
  <si>
    <t>South Hams</t>
  </si>
  <si>
    <t>E1136</t>
  </si>
  <si>
    <t>South Holland</t>
  </si>
  <si>
    <t>E2535</t>
  </si>
  <si>
    <t>South Kesteven</t>
  </si>
  <si>
    <t>E2536</t>
  </si>
  <si>
    <t>South Norfolk</t>
  </si>
  <si>
    <t>E2637</t>
  </si>
  <si>
    <t>South Oxfordshire</t>
  </si>
  <si>
    <t>E3133</t>
  </si>
  <si>
    <t>South Ribble</t>
  </si>
  <si>
    <t>E2342</t>
  </si>
  <si>
    <t>South Staffordshire</t>
  </si>
  <si>
    <t>E3435</t>
  </si>
  <si>
    <t>South Tyneside</t>
  </si>
  <si>
    <t>E4504</t>
  </si>
  <si>
    <t>E1702</t>
  </si>
  <si>
    <t>E1501</t>
  </si>
  <si>
    <t>Southwark</t>
  </si>
  <si>
    <t>E5019</t>
  </si>
  <si>
    <t>Spelthorne</t>
  </si>
  <si>
    <t>E3637</t>
  </si>
  <si>
    <t>St Albans</t>
  </si>
  <si>
    <t>E1936</t>
  </si>
  <si>
    <t>St Helens</t>
  </si>
  <si>
    <t>E4303</t>
  </si>
  <si>
    <t>Stafford</t>
  </si>
  <si>
    <t>E3436</t>
  </si>
  <si>
    <t>Staffordshire Moorlands</t>
  </si>
  <si>
    <t>E3437</t>
  </si>
  <si>
    <t>Stevenage</t>
  </si>
  <si>
    <t>E1937</t>
  </si>
  <si>
    <t>Stockport</t>
  </si>
  <si>
    <t>E4207</t>
  </si>
  <si>
    <t>E0704</t>
  </si>
  <si>
    <t>E3401</t>
  </si>
  <si>
    <t>Stratford-on-Avon</t>
  </si>
  <si>
    <t>E3734</t>
  </si>
  <si>
    <t>Stroud</t>
  </si>
  <si>
    <t>E1635</t>
  </si>
  <si>
    <t>Sunderland</t>
  </si>
  <si>
    <t>E4505</t>
  </si>
  <si>
    <t>Surrey Heath</t>
  </si>
  <si>
    <t>E3638</t>
  </si>
  <si>
    <t>Sutton</t>
  </si>
  <si>
    <t>E5048</t>
  </si>
  <si>
    <t>Swale</t>
  </si>
  <si>
    <t>E2241</t>
  </si>
  <si>
    <t>E3901</t>
  </si>
  <si>
    <t>Tameside</t>
  </si>
  <si>
    <t>E4208</t>
  </si>
  <si>
    <t>Tamworth</t>
  </si>
  <si>
    <t>E3439</t>
  </si>
  <si>
    <t>Tandridge</t>
  </si>
  <si>
    <t>E3639</t>
  </si>
  <si>
    <t>Teignbridge</t>
  </si>
  <si>
    <t>E1137</t>
  </si>
  <si>
    <t>E3201</t>
  </si>
  <si>
    <t>Tendring</t>
  </si>
  <si>
    <t>E1542</t>
  </si>
  <si>
    <t>Test Valley</t>
  </si>
  <si>
    <t>E1742</t>
  </si>
  <si>
    <t>Tewkesbury</t>
  </si>
  <si>
    <t>E1636</t>
  </si>
  <si>
    <t>Thanet</t>
  </si>
  <si>
    <t>E2242</t>
  </si>
  <si>
    <t>Three Rivers</t>
  </si>
  <si>
    <t>E1938</t>
  </si>
  <si>
    <t>E1502</t>
  </si>
  <si>
    <t>Tonbridge &amp; Malling</t>
  </si>
  <si>
    <t>E2243</t>
  </si>
  <si>
    <t>E1102</t>
  </si>
  <si>
    <t>Torridge</t>
  </si>
  <si>
    <t>E1139</t>
  </si>
  <si>
    <t>Tower Hamlets</t>
  </si>
  <si>
    <t>E5020</t>
  </si>
  <si>
    <t>Trafford</t>
  </si>
  <si>
    <t>E4209</t>
  </si>
  <si>
    <t>Tunbridge Wells</t>
  </si>
  <si>
    <t>E2244</t>
  </si>
  <si>
    <t>Uttlesford</t>
  </si>
  <si>
    <t>E1544</t>
  </si>
  <si>
    <t>Vale of White Horse</t>
  </si>
  <si>
    <t>E3134</t>
  </si>
  <si>
    <t>Wakefield</t>
  </si>
  <si>
    <t>E4705</t>
  </si>
  <si>
    <t>Walsall</t>
  </si>
  <si>
    <t>E4606</t>
  </si>
  <si>
    <t>Waltham Forest</t>
  </si>
  <si>
    <t>E5049</t>
  </si>
  <si>
    <t>Wandsworth</t>
  </si>
  <si>
    <t>E5021</t>
  </si>
  <si>
    <t>E0602</t>
  </si>
  <si>
    <t>Warwick</t>
  </si>
  <si>
    <t>E3735</t>
  </si>
  <si>
    <t>Watford</t>
  </si>
  <si>
    <t>E1939</t>
  </si>
  <si>
    <t>Waverley</t>
  </si>
  <si>
    <t>E3640</t>
  </si>
  <si>
    <t>Wealden</t>
  </si>
  <si>
    <t>E1437</t>
  </si>
  <si>
    <t>Welwyn Hatfield</t>
  </si>
  <si>
    <t>E1940</t>
  </si>
  <si>
    <t>E0302</t>
  </si>
  <si>
    <t>West Devon</t>
  </si>
  <si>
    <t>E1140</t>
  </si>
  <si>
    <t>West Lancashire</t>
  </si>
  <si>
    <t>E2343</t>
  </si>
  <si>
    <t>West Lindsey</t>
  </si>
  <si>
    <t>E2537</t>
  </si>
  <si>
    <t>West Northamptonshire</t>
  </si>
  <si>
    <t>E2802</t>
  </si>
  <si>
    <t>West Oxfordshire</t>
  </si>
  <si>
    <t>E3135</t>
  </si>
  <si>
    <t>West Suffolk</t>
  </si>
  <si>
    <t>E3539</t>
  </si>
  <si>
    <t>Westminster</t>
  </si>
  <si>
    <t>E5022</t>
  </si>
  <si>
    <t>Westmorland and Furness</t>
  </si>
  <si>
    <t>E0902</t>
  </si>
  <si>
    <t>Wigan</t>
  </si>
  <si>
    <t>E4210</t>
  </si>
  <si>
    <t>E3902</t>
  </si>
  <si>
    <t>Winchester</t>
  </si>
  <si>
    <t>E1743</t>
  </si>
  <si>
    <t>E0305</t>
  </si>
  <si>
    <t>Wirral</t>
  </si>
  <si>
    <t>E4305</t>
  </si>
  <si>
    <t>Woking</t>
  </si>
  <si>
    <t>E3641</t>
  </si>
  <si>
    <t>E0306</t>
  </si>
  <si>
    <t>Wolverhampton</t>
  </si>
  <si>
    <t>E4607</t>
  </si>
  <si>
    <t>Worcester</t>
  </si>
  <si>
    <t>E1837</t>
  </si>
  <si>
    <t>Worthing</t>
  </si>
  <si>
    <t>E3837</t>
  </si>
  <si>
    <t>Wychavon</t>
  </si>
  <si>
    <t>E1838</t>
  </si>
  <si>
    <t>Wyre</t>
  </si>
  <si>
    <t>E2344</t>
  </si>
  <si>
    <t>Wyre Forest</t>
  </si>
  <si>
    <t>E1839</t>
  </si>
  <si>
    <t>E2701</t>
  </si>
  <si>
    <t>Avon Fire</t>
  </si>
  <si>
    <t>E6101</t>
  </si>
  <si>
    <t>Bedfordshire Fire</t>
  </si>
  <si>
    <t>E6102</t>
  </si>
  <si>
    <t>Berkshire Fire</t>
  </si>
  <si>
    <t>E6103</t>
  </si>
  <si>
    <t>Buckinghamshire Fire</t>
  </si>
  <si>
    <t>E6104</t>
  </si>
  <si>
    <t>Cambridgeshire Fire</t>
  </si>
  <si>
    <t>E6105</t>
  </si>
  <si>
    <t>Cheshire Fire</t>
  </si>
  <si>
    <t>E6106</t>
  </si>
  <si>
    <t>Cleveland Fire</t>
  </si>
  <si>
    <t>E6107</t>
  </si>
  <si>
    <t>E6135</t>
  </si>
  <si>
    <t>Derbyshire Fire</t>
  </si>
  <si>
    <t>E6110</t>
  </si>
  <si>
    <t>Devon and Somerset Fire</t>
  </si>
  <si>
    <t>E6161</t>
  </si>
  <si>
    <t>Dorset and Wiltshire Fire</t>
  </si>
  <si>
    <t>E6162</t>
  </si>
  <si>
    <t>Durham Fire</t>
  </si>
  <si>
    <t>E6113</t>
  </si>
  <si>
    <t>East Sussex Fire</t>
  </si>
  <si>
    <t>E6114</t>
  </si>
  <si>
    <t>Essex Fire</t>
  </si>
  <si>
    <t>E6115</t>
  </si>
  <si>
    <t>Greater Manchester Combined Authority</t>
  </si>
  <si>
    <t>E6348</t>
  </si>
  <si>
    <t>Hampshire and Isle of Wight Fire and Rescue</t>
  </si>
  <si>
    <t>E6163</t>
  </si>
  <si>
    <t>Hereford and Worcester Fire</t>
  </si>
  <si>
    <t>E6118</t>
  </si>
  <si>
    <t>Humberside Fire</t>
  </si>
  <si>
    <t>E6120</t>
  </si>
  <si>
    <t>Kent Fire</t>
  </si>
  <si>
    <t>E6122</t>
  </si>
  <si>
    <t>Lancashire Fire</t>
  </si>
  <si>
    <t>E6123</t>
  </si>
  <si>
    <t>Leicestershire Fire</t>
  </si>
  <si>
    <t>E6124</t>
  </si>
  <si>
    <t>Merseyside Fire</t>
  </si>
  <si>
    <t>E6143</t>
  </si>
  <si>
    <t>York and North Yorkshire Mayoral Combined Authority</t>
  </si>
  <si>
    <t>E6360</t>
  </si>
  <si>
    <t>Northamptonshire Police, Fire and Crime Commissioner</t>
  </si>
  <si>
    <t>E6128</t>
  </si>
  <si>
    <t>Nottinghamshire Fire</t>
  </si>
  <si>
    <t>E6130</t>
  </si>
  <si>
    <t>Shropshire Fire</t>
  </si>
  <si>
    <t>E6132</t>
  </si>
  <si>
    <t>South Yorkshire Fire</t>
  </si>
  <si>
    <t>E6144</t>
  </si>
  <si>
    <t>Staffordshire Police, Fire and Crime Commissioner</t>
  </si>
  <si>
    <t>E6134</t>
  </si>
  <si>
    <t>Tyne and Wear Fire</t>
  </si>
  <si>
    <t>E6145</t>
  </si>
  <si>
    <t>West Midlands Fire</t>
  </si>
  <si>
    <t>E6146</t>
  </si>
  <si>
    <t>West Yorkshire Fire</t>
  </si>
  <si>
    <t>E6147</t>
  </si>
  <si>
    <t>Cambridgeshire</t>
  </si>
  <si>
    <t>E0521</t>
  </si>
  <si>
    <t>Derbyshire</t>
  </si>
  <si>
    <t>E1021</t>
  </si>
  <si>
    <t>Devon</t>
  </si>
  <si>
    <t>E1121</t>
  </si>
  <si>
    <t>East Sussex</t>
  </si>
  <si>
    <t>E1421</t>
  </si>
  <si>
    <t>Essex</t>
  </si>
  <si>
    <t>E1521</t>
  </si>
  <si>
    <t>Gloucestershire</t>
  </si>
  <si>
    <t>E1620</t>
  </si>
  <si>
    <t>E5100</t>
  </si>
  <si>
    <t>Hampshire</t>
  </si>
  <si>
    <t>E1721</t>
  </si>
  <si>
    <t>Hertfordshire</t>
  </si>
  <si>
    <t>E1920</t>
  </si>
  <si>
    <t>Kent</t>
  </si>
  <si>
    <t>E2221</t>
  </si>
  <si>
    <t>Lancashire</t>
  </si>
  <si>
    <t>E2321</t>
  </si>
  <si>
    <t>Leicestershire</t>
  </si>
  <si>
    <t>E2421</t>
  </si>
  <si>
    <t>Lincolnshire</t>
  </si>
  <si>
    <t>E2520</t>
  </si>
  <si>
    <t>Norfolk</t>
  </si>
  <si>
    <t>E2620</t>
  </si>
  <si>
    <t>Nottinghamshire</t>
  </si>
  <si>
    <t>E3021</t>
  </si>
  <si>
    <t>Oxfordshire</t>
  </si>
  <si>
    <t>E3120</t>
  </si>
  <si>
    <t>Staffordshire</t>
  </si>
  <si>
    <t>E3421</t>
  </si>
  <si>
    <t>Suffolk</t>
  </si>
  <si>
    <t>E3520</t>
  </si>
  <si>
    <t>Surrey</t>
  </si>
  <si>
    <t>E3620</t>
  </si>
  <si>
    <t>Warwickshire</t>
  </si>
  <si>
    <t>E3720</t>
  </si>
  <si>
    <t>West of England Combined Authority</t>
  </si>
  <si>
    <t>E6354</t>
  </si>
  <si>
    <t>West Sussex</t>
  </si>
  <si>
    <t>E3820</t>
  </si>
  <si>
    <t>Worcestershire</t>
  </si>
  <si>
    <t>E1821</t>
  </si>
  <si>
    <t>Greater London Authority</t>
  </si>
  <si>
    <t>Bedford UA</t>
  </si>
  <si>
    <t>Blackburn with Darwen UA</t>
  </si>
  <si>
    <t>Blackpool UA</t>
  </si>
  <si>
    <t>Bracknell Forest UA</t>
  </si>
  <si>
    <t>Central Bedfordshire UA</t>
  </si>
  <si>
    <t>Cheshire East UA</t>
  </si>
  <si>
    <t>Cheshire West and Chester UA</t>
  </si>
  <si>
    <t>Cornwall UA</t>
  </si>
  <si>
    <t>Darlington UA</t>
  </si>
  <si>
    <t>Derby UA</t>
  </si>
  <si>
    <t>Durham UA</t>
  </si>
  <si>
    <t>East Riding of Yorkshire UA</t>
  </si>
  <si>
    <t>Halton UA</t>
  </si>
  <si>
    <t>Hartlepool UA</t>
  </si>
  <si>
    <t>Herefordshire UA</t>
  </si>
  <si>
    <t>Leicester UA</t>
  </si>
  <si>
    <t>Luton UA</t>
  </si>
  <si>
    <t>Medway UA</t>
  </si>
  <si>
    <t>Middlesbrough UA</t>
  </si>
  <si>
    <t>Milton Keynes UA</t>
  </si>
  <si>
    <t>North East Lincolnshire UA</t>
  </si>
  <si>
    <t>North Lincolnshire UA</t>
  </si>
  <si>
    <t>North Somerset UA</t>
  </si>
  <si>
    <t>Northumberland UA</t>
  </si>
  <si>
    <t>Nottingham UA</t>
  </si>
  <si>
    <t>Peterborough UA</t>
  </si>
  <si>
    <t>Plymouth UA</t>
  </si>
  <si>
    <t>Portsmouth UA</t>
  </si>
  <si>
    <t>Reading UA</t>
  </si>
  <si>
    <t>Redcar &amp; Cleveland UA</t>
  </si>
  <si>
    <t>Rutland UA</t>
  </si>
  <si>
    <t>Shropshire UA</t>
  </si>
  <si>
    <t>Slough UA</t>
  </si>
  <si>
    <t>South Gloucestershire UA</t>
  </si>
  <si>
    <t>Southampton UA</t>
  </si>
  <si>
    <t>Southend-on-Sea UA</t>
  </si>
  <si>
    <t>Stockton-on-Tees UA</t>
  </si>
  <si>
    <t>Stoke-on-Trent UA</t>
  </si>
  <si>
    <t>Swindon UA</t>
  </si>
  <si>
    <t>Telford &amp; Wrekin UA</t>
  </si>
  <si>
    <t>Thurrock UA</t>
  </si>
  <si>
    <t>Torbay UA</t>
  </si>
  <si>
    <t>Warrington UA</t>
  </si>
  <si>
    <t>West Berkshire UA</t>
  </si>
  <si>
    <t>Wiltshire UA</t>
  </si>
  <si>
    <t>Windsor &amp; Maidenhead UA</t>
  </si>
  <si>
    <t>Wokingham UA</t>
  </si>
  <si>
    <t>York UA</t>
  </si>
  <si>
    <t>Bath &amp; North East Somerset UA</t>
  </si>
  <si>
    <t>Bournemouth, Christchurch &amp; Poole UA</t>
  </si>
  <si>
    <t>Brighton &amp; Hove UA</t>
  </si>
  <si>
    <t>Bristol UA</t>
  </si>
  <si>
    <t>Buckinghamshire UA</t>
  </si>
  <si>
    <t>Dorset UA</t>
  </si>
  <si>
    <t>Folkestone &amp; Hythe</t>
  </si>
  <si>
    <t>Isle of Wight Council UA</t>
  </si>
  <si>
    <t>Kingston-upon-Hull UA</t>
  </si>
  <si>
    <t>P1704</t>
  </si>
  <si>
    <t>P1703</t>
  </si>
  <si>
    <t>P1701</t>
  </si>
  <si>
    <t>P1705</t>
  </si>
  <si>
    <t>Cumbria Fire</t>
  </si>
  <si>
    <t>P1915</t>
  </si>
  <si>
    <t>P1702</t>
  </si>
  <si>
    <t>Tariff/Top-up</t>
  </si>
  <si>
    <t>NA</t>
  </si>
  <si>
    <t>West Sussex Business Rates Pool</t>
  </si>
  <si>
    <t>Derbyshire Business Rates Pool</t>
  </si>
  <si>
    <t>Nottinghamshire Business Rates Pool</t>
  </si>
  <si>
    <t>Kent Business Rates Pool</t>
  </si>
  <si>
    <t/>
  </si>
  <si>
    <t>Suffolk Business Rates Pool</t>
  </si>
  <si>
    <t>Thurrock, Barking &amp; Dagenham and Havering Business Rates Pool</t>
  </si>
  <si>
    <t>Eight Authority Business Rates Pool</t>
  </si>
  <si>
    <t>Essex Business Rates Pool</t>
  </si>
  <si>
    <t>Leicester &amp; Leicestershire Business Rates Pool</t>
  </si>
  <si>
    <t>Lincolnshire Business Rates Pool</t>
  </si>
  <si>
    <t>2025-26 Leeds City Region Business Rates Pool</t>
  </si>
  <si>
    <t>Norfolk Business Rates Pool</t>
  </si>
  <si>
    <t>Herefordshire &amp; Worcestershire Business Rates Pool</t>
  </si>
  <si>
    <t>Lancashire Business Rates Pool</t>
  </si>
  <si>
    <t>Cambridgeshire Business Rates Pool</t>
  </si>
  <si>
    <t>Staffordshire and Stoke on Trent Business Rates Pool</t>
  </si>
  <si>
    <t>North Oxfordshire Business Rates Pool</t>
  </si>
  <si>
    <t>Gloucestershire Business Rates Pool</t>
  </si>
  <si>
    <t>Coventry and Warwickshire Business Rates Pool</t>
  </si>
  <si>
    <t>Devon Business Rates Pool</t>
  </si>
  <si>
    <t>Hampshire Business Rates Pool</t>
  </si>
  <si>
    <t>East Sussex Business Rates Pool</t>
  </si>
  <si>
    <t>Mid Mersey Business Rates Pool</t>
  </si>
  <si>
    <t>Hertfordshire Business Rates Pool</t>
  </si>
  <si>
    <t>Surrey &amp; Sutton Business Rates Pool</t>
  </si>
  <si>
    <t>Please select a local authority from the green drop-down menu</t>
  </si>
  <si>
    <t>Row 1</t>
  </si>
  <si>
    <t>Row 2</t>
  </si>
  <si>
    <t>Row 3</t>
  </si>
  <si>
    <t>Row 4</t>
  </si>
  <si>
    <t>Row 5</t>
  </si>
  <si>
    <t>Row 6</t>
  </si>
  <si>
    <t>Row 7</t>
  </si>
  <si>
    <t>Row 8</t>
  </si>
  <si>
    <t>Row 9</t>
  </si>
  <si>
    <t>Row 10</t>
  </si>
  <si>
    <t>Row 11</t>
  </si>
  <si>
    <t>Row 12</t>
  </si>
  <si>
    <t>Row 13</t>
  </si>
  <si>
    <t>Row 14</t>
  </si>
  <si>
    <t>Row 15</t>
  </si>
  <si>
    <t>Row 16</t>
  </si>
  <si>
    <t>Row 17</t>
  </si>
  <si>
    <t>Row 18</t>
  </si>
  <si>
    <t>Row 19</t>
  </si>
  <si>
    <t>Row 20</t>
  </si>
  <si>
    <t>Row 21</t>
  </si>
  <si>
    <t>Row 22</t>
  </si>
  <si>
    <t>Row 23</t>
  </si>
  <si>
    <t>Row 24</t>
  </si>
  <si>
    <t>£ where applicable</t>
  </si>
  <si>
    <t>Non-domestic rating income</t>
  </si>
  <si>
    <t>SBRR -  Amount due to authority as a result of doubling and threshold changes</t>
  </si>
  <si>
    <t>SBRR - Additional compensation for loss of supplementary multipler income</t>
  </si>
  <si>
    <t>SBRR - Cost to authorities of maintaining relief on "first" property</t>
  </si>
  <si>
    <t>Rural Rate Relief</t>
  </si>
  <si>
    <t>Supporting Small Businesses Scheme</t>
  </si>
  <si>
    <t>Public Lavatories Relief</t>
  </si>
  <si>
    <t>Retail, Hospitality and Leisure Relief</t>
  </si>
  <si>
    <t>Low-carbon Heat Networks Relief</t>
  </si>
  <si>
    <t>Improvement Relief</t>
  </si>
  <si>
    <t>Film Studio Relief</t>
  </si>
  <si>
    <t>Investment Zones Relief</t>
  </si>
  <si>
    <t>Tariff/Top-up Compensation</t>
  </si>
  <si>
    <t>Part 1, line 11 of NNDR1 2025/26 form</t>
  </si>
  <si>
    <t>Notes</t>
  </si>
  <si>
    <t xml:space="preserve">Business Rates Retention Income </t>
  </si>
  <si>
    <t>Multiplier Cap -  Loss of net rates income</t>
  </si>
  <si>
    <t>Multiplier Cap - Uprating to grants in respect of Section 31 funded reliefs</t>
  </si>
  <si>
    <t>Part 2, line 10 column 1 * -1</t>
  </si>
  <si>
    <t>(Part 2, line 14 column 1 + Part 2, line 14 column 4) * -1 of NNDR1 2025/26 form</t>
  </si>
  <si>
    <t>(Part 2, line 13 column 1 + Part 2, line 13 column 4) * -0.5 of NNDR1 2025/26 form</t>
  </si>
  <si>
    <t>(Part 2, line 15 column 1 + Part 2, line 15 column 4) * -1 of NNDR1 2025/26 form</t>
  </si>
  <si>
    <t>(Part 2, line 16 column 1 + Part 2, line 16 column 4) * -1 of NNDR1 2025/26 form</t>
  </si>
  <si>
    <t>(Part 2, line 33 column 1 + Part 2, line 33 column 4) * -1 of NNDR1 2025/26 form</t>
  </si>
  <si>
    <t>(Part 2, line 37 column 1 + Part 2, line 37 column 4) * -1 of NNDR1 2025/26 form</t>
  </si>
  <si>
    <t>(Part 2, line 38 column 1 + Part 2, line 38 column 4) * -1 of NNDR1 2025/26 form</t>
  </si>
  <si>
    <t>(Part 2, line 39 column 1 + Part 2, line 39 column 4) * -1 of NNDR1 2025/26 form</t>
  </si>
  <si>
    <t>As set out in the 2025/26 Local Government Finance Settlement Key Information table</t>
  </si>
  <si>
    <t>As set out in the 2024/25 Local Government Finance Settlement, business rates green plant and machinery exemption compensation allocations</t>
  </si>
  <si>
    <t>Sum of rows 3 to 16 multiplied by tier split, plus row 17 multiplied by total local share, plus rows 18 to 21, minus rows 22 and 23</t>
  </si>
  <si>
    <t>Source</t>
  </si>
  <si>
    <t>Source 2</t>
  </si>
  <si>
    <t>Source 1</t>
  </si>
  <si>
    <t>Source 3</t>
  </si>
  <si>
    <t>Source:</t>
  </si>
  <si>
    <t>Source 4</t>
  </si>
  <si>
    <t>Source 5</t>
  </si>
  <si>
    <t>Source 6</t>
  </si>
  <si>
    <t>Source 7</t>
  </si>
  <si>
    <t>Total Levy due from Pool</t>
  </si>
  <si>
    <t>Designated Area Reliefs (when amounts retained in respect of Designated Areas is zero)</t>
  </si>
  <si>
    <t>(Part 2, line 43 column 3 + (Part 3, line 2 column 3 + Part 3, line 3 column 3) * Small Share Total + Part 2, line 8 column 3 - Part 3, line 9 column 3 * Small Share DA - Part 3, line 5 column 1 * Small Share BA - Part 3, line 5 column 2 * Small Share DA - Part 3, line 6 column 3 * Small Share Total - Part 1, line 6 * Small Share Total) * Multiplier adjustment factor +
(Part 2, line 43 column 6 + (Part 3, line 2 column 3 + Part 3, line 3 column 3) * Standard Share Total + Part 2, line 8 column 6 - Part 3, line 9 column 3 * Standard Share DA - Part 3, line 5 column 1 * Standard Share BA - Part 3, line 5 column 2 * Standard Share DA - Part 3, line 6 column 3 * Standard Share Total - Part 1, line 6 * Standard Share Total) * Supplementary multiplier adjustment factor [see note 1]</t>
  </si>
  <si>
    <t>(Part 2, line 9 column 1 - Part 2, line 10 column 1) * A + Part 2, line 10 column 1 + Part 2, line 13 column 1 * 0.5 + Part 2, line 14 column 1 + Part 2, line 15 column 1 + Part 2, line 16 column 1 + Part 2, line 33 column 1 + Part 2, line 37 column 1 + Part 2, line 38 column 1 + Part 2, line 39 column 1) * -1 * Multiplier adjustment factor +
Part 2, line 13 column 4 * 0.5 + Part 2, line 14 column 4 + Part 2, line 15 column 4 + Part 2, line 16 column 4 + Part 2, line 33 column 4 + Part 2, line 37 column 4 + Part 2, line 38 column 4 + Part 2, line 39 column 4) * -1 * Supplementary multiplier adjustment factor [see note 1]</t>
  </si>
  <si>
    <t>Note 1: All values are taken from the NNDR1 2025/26 form. For 2025/26, the multiplier adjustment factor is 134/499 and the supplementary multiplier adjustment factor is 93/555.</t>
  </si>
  <si>
    <t>(Part 2, line 9 column 1 - Part 2, line 10 column 1) * -A of NNDR1 2025/26 form [see note 2]</t>
  </si>
  <si>
    <t>Note 3: Y(DA) is paid at 100% as opposed to total local share. To achieve this, the value is divided through by total local share in the calculations tab.</t>
  </si>
  <si>
    <t>Note 5:  For pooling authorities, levy due from the pool is split out in proportion to the pre-pooling levy each local authority would be liable for</t>
  </si>
  <si>
    <t>Difference in Baseline Funding Level between the 2025/26 Local Government Finance Settlement Key Information table and 2025/26 Local Government Finance Settlement Supplementary Information table [see note 6]</t>
  </si>
  <si>
    <t>ecode</t>
  </si>
  <si>
    <t xml:space="preserve">Local Authority </t>
  </si>
  <si>
    <t>Fixed Sum (Y BA) - Column H</t>
  </si>
  <si>
    <t>Name</t>
  </si>
  <si>
    <t>Link</t>
  </si>
  <si>
    <t>https://www.gov.uk/government/publications/key-information-table-for-local-authorities-final-local-government-finance-settlement-2025-to-2026</t>
  </si>
  <si>
    <t>National non-domestic rates collected by councils in England: forecast 2025 to 2026 - GOV.UK</t>
  </si>
  <si>
    <t>https://www.gov.uk/government/statistics/national-non-domestic-rates-collected-by-councils-in-england-forecast-2025-to-2026</t>
  </si>
  <si>
    <t>-</t>
  </si>
  <si>
    <t>https://www.gov.uk/government/publications/business-rates-green-plant-and-machinery-exemption-compensation-allocations-2022-to-2023-and-2023-to-2024-onwards</t>
  </si>
  <si>
    <t>Note 4: Other ratepayer reliefs paid in designated areas relating to Case A hereditaments, Freeports, and Investment Zones are not added back.</t>
  </si>
  <si>
    <t>tnt_pilot_2025</t>
  </si>
  <si>
    <t>tier_split_pilot_2025</t>
  </si>
  <si>
    <t>bfl_pilot_2025_tot</t>
  </si>
  <si>
    <t>bfl_2025_tot</t>
  </si>
  <si>
    <t>Tariff/Top-up Compensation 2025-26</t>
  </si>
  <si>
    <t>Source 8</t>
  </si>
  <si>
    <t>Fixed Sum (Y DA) - DA: eligible RV*1.3p</t>
  </si>
  <si>
    <t>SBRR Threshold Factors (A) - Column G</t>
  </si>
  <si>
    <t>Supplementary table for authorities with increased business rates retention arrangements: final local government finance settlement 2025 to 2026</t>
  </si>
  <si>
    <t>Key information table for local authorities: 
final local government finance settlement 2025 to 2026</t>
  </si>
  <si>
    <t>https://www.gov.uk/government/publications/supplementary-table-for-authorities-with-increased-business-rates-retention-arrangements-final-local-government-finance-settlement-2025-to-2026</t>
  </si>
  <si>
    <t>Business rates green plant and machinery exemption compensation allocations: 2022 to 2023 and 2023 to 2024 onwards</t>
  </si>
  <si>
    <t>https://www.legislation.gov.uk/uksi/2019/709/made</t>
  </si>
  <si>
    <t>Non-Domestic Rating (Rates Retention and Levy and Safety Net) (Amendment) and (Levy Account: Basis of Distribution) Regulations 2019</t>
  </si>
  <si>
    <t>Values for "A" and "Y" as set out in columns G and H of Sch 4 to SI 2013/737 (as amended). A version of these values is publicly available in SI 2019/709, provided in the 'link' column. Y(DA) is calculated with the same methodology as Y, but using eligible RV in designated areas instead of the billing authority. Where applicable, unpublished restructuring is used for "A" and "Y".</t>
  </si>
  <si>
    <t>Unpublished</t>
  </si>
  <si>
    <t>A summary of the approach taken is provided below:</t>
  </si>
  <si>
    <t xml:space="preserve">General Note 2: Rows 3 to 16 exclude payments related to designated areas, as these are outside of the core BRRS. When amounts retained in respect of designated areas is zero, s.31 designated area reliefs are added in row 17. This is only done for billing authorities. </t>
  </si>
  <si>
    <t>Tier splits are applied for all local authorities, including for enhanced retention arrangements. Major precepting authority and fire &amp; rescue authority figures are an aggregation of the relevant billing authorities.</t>
  </si>
  <si>
    <r>
      <t xml:space="preserve">The data source used is </t>
    </r>
    <r>
      <rPr>
        <sz val="11"/>
        <color theme="1"/>
        <rFont val="Aptos Narrow"/>
        <family val="2"/>
      </rPr>
      <t>NNDR1 consolidated data: 2025 to 2026</t>
    </r>
    <r>
      <rPr>
        <sz val="11"/>
        <color theme="1"/>
        <rFont val="Aptos Narrow"/>
        <family val="2"/>
        <scheme val="minor"/>
      </rPr>
      <t>. NNDR1 consolidated data metadata: 2025 to 2026 contains a description of column headings.</t>
    </r>
  </si>
  <si>
    <t>Derivation follows the formula set out in rows 5 to 16, using NNDR columns 2 and 5 instead of columns 1 and 4. An exeception to this is row 7, where Y (DA) is used instead of Y (BA). [see notes 2, 3 and 4]</t>
  </si>
  <si>
    <t>As set out in the s.31 BR relief grant payments for 2025/26 spreadsheet shared with local authorities on 13th May 2025</t>
  </si>
  <si>
    <t>As set out in the BRRS and RSG schedule of payments for 2025/26 made available for local authorities to download from DELTA</t>
  </si>
  <si>
    <t>As per calculations made using NNDR1 data to estimate levy liabilities for 2025/26 following the calculation set out in the Non-Domestic Rating (Levy and Safety Net) Regulations 2013 (as amended) [See note 5]</t>
  </si>
  <si>
    <t xml:space="preserve">Note 6: Where grants rolled into 2025/26 enhanced retention arrangements are part of Core Spending Power, they will still be included in the wider measurement of relevant funding for the purposes of Fair Funding Review 2.0 transition policy.
 </t>
  </si>
  <si>
    <t>General Note 1: For rows 3 to 16, major precepting authority and fire &amp; rescue authority values are the sum of constituent billing authority values.</t>
  </si>
  <si>
    <t>The measure of income is mostly based on NNDR1 data that billing authorities submitted for 2025/26.</t>
  </si>
  <si>
    <t>Surpluses and deficits as reported in NNDR1 2025/26, Part 1, Line 23 are not included in the calculation.</t>
  </si>
  <si>
    <t>Top-ups and Tariffs from the 2025/26 Local Government Finance Settlement are included, including adjusted figures for local authorities with enhanced retention arrangements.</t>
  </si>
  <si>
    <t>2025/26 Business Rates Retention Income calculator</t>
  </si>
  <si>
    <t>Unpublished, but shared with local authorities</t>
  </si>
  <si>
    <t>Note 2: "A" and "Y" are as set out in columns G and H of Sch 4 to SI 2013/737 (as amended). A version of these values is publicly available in SI 2019/709, https://www.legislation.gov.uk/uksi/2019/709/made.</t>
  </si>
  <si>
    <t>As per calculations made using NNDR1 data to estimate levy liabilities for 2025/26 following the calculation set out in the Non-Domestic Rating (Levy and Safety Net) Regulations 2013 (as amended)</t>
  </si>
  <si>
    <t>Row 7, SBRR - Additional compensation for loss of supplementary multipler income, only includes amounts paid in relation to billing authority areas. For some local authorities this won't match 2025/26 NNDR1 Part 1c. This is because some local authorities currently retain additional compensation amounts for the historic presence of disregarded amounts. These amounts are largely excluded from this calculation apart from where a local authorities designated areas do not generate 'growth'. In these scenarios the extra amount is included in row 17.</t>
  </si>
  <si>
    <t>S.31 compensation for historic under-indexation paid in respect of designated areas and renewable energy disregards is not included as it is associated with amounts which are not in scope of redistribution at the business rates reset.</t>
  </si>
  <si>
    <t>Adjustments to top-ups and tariffs for historic under-indexation are included. These amounts include the impact of enhanced retention arrangements.</t>
  </si>
  <si>
    <t>The impact that 2025/26 business rates retention pools have on local authority income is included. A central assumption to split reduced levy liabilities has been adopted given the government does not collect data on how individual pooling arrangements are administered.</t>
  </si>
  <si>
    <t>Government grants that have been rolled into 2025/26 enhanced retention arrangements which are part of core spending power are not included in this calculator as addtional locally retained business rates. These amounts will still be included in the wider measurement of relevant funding for the purposes of Fair Funding Review 2.0 transition policy, but they are included in their original form as grant income.</t>
  </si>
  <si>
    <r>
      <rPr>
        <b/>
        <u/>
        <sz val="11"/>
        <rFont val="Aptos Narrow"/>
        <family val="2"/>
        <scheme val="minor"/>
      </rPr>
      <t>Measuring Pre-Reset Business Rates Retention Income for transition</t>
    </r>
    <r>
      <rPr>
        <sz val="11"/>
        <rFont val="Aptos Narrow"/>
        <family val="2"/>
        <scheme val="minor"/>
      </rPr>
      <t xml:space="preserve">
This readme tab is intended to give extra information that helps local authorities and other relevant parties to understand this calculator and its relationship with implementing transitional funding arrangements as part of the Fair Funding Review 2.0. Please ensure that you read this page before using the calculator.
The Fair Funding Review 2.0 set out the government's intention to put in place transitional arrangements when implementing funding reforms in 2026/27. An estimate of locally retained business rates will be included in the measure of a local authority's income for the purposes of transition policy.
This calculator is intended to show local authorities how an estimate of their 2025/26 business rates income has been calculated for the purposes of Fair Funding Review 2.0 transition policy. Transitional arrangements are designed to phase in new funding allocations alongside a measure of existing funding before the delivery of reforms, and where applicable, protect local authority income via funding floors across the multi-year settlement if they would experience losses from funding reform.
The outputs of this calculator should not be used in isolation and do not reflect actual Non-domestic rating income for 2025-26. The business rates retention income figure at the bottom of the calculator is an estimate of income used for a specific purpose. It must be considered along with the government's wider policy on delivering transitional funding arrangements to local authorities. Further figures related to this will be made available at the provisional Local Government Finance Settlement in December. This calculator should be used alongside chapter 5 of the Resetting the Business Rates Retention System in 2026/27 publication.
If local authorities believe there is a calculation error present in the spreadsheet, please contact BRRSA@communities.gov.uk before </t>
    </r>
    <r>
      <rPr>
        <sz val="11"/>
        <color theme="1"/>
        <rFont val="Aptos Narrow"/>
        <family val="2"/>
        <scheme val="minor"/>
      </rPr>
      <t>05/12/2025</t>
    </r>
    <r>
      <rPr>
        <sz val="11"/>
        <rFont val="Aptos Narrow"/>
        <family val="2"/>
        <scheme val="minor"/>
      </rPr>
      <t xml:space="preserve">.
</t>
    </r>
  </si>
  <si>
    <t>Amounts disregarded from Non-domestic rating income are not included in the calculation given these amounts are not subject to redistribution at the business rates reset.</t>
  </si>
  <si>
    <t>Y (BA amount only) [see note 2]</t>
  </si>
  <si>
    <t>S.31 grant compensation for business rates reliefs and historic under-indexation have been included for all local authorities where compensation is paid in the billing authority area. Where a billing authority has no disregarded amounts, s.31 values should match figures shown in 2025/26 NNDR1 Part 1c. Fixed compensation for Green Plant and Machinery exemptions has also been added.</t>
  </si>
  <si>
    <t>S.31 compensation paid in local authority designated areas is included when amounts retained in respect of designated areas is zero. This is in recognition that s.31 compensation in these instances is assumed to belong to the billing authority.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</si>
</sst>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_(* #,##0.00_);_(* \(#,##0.00\);_(* &quot;-&quot;??_);_(@_)"/>
  </numFmts>
  <fonts count="29"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12"/>
      <color theme="1"/>
      <name val="Arial"/>
      <family val="2"/>
    </font>
    <font>
      <sz val="10"/>
      <name val="Arial"/>
      <family val="2"/>
    </font>
    <font>
      <sz val="10"/>
      <name val="Arial"/>
      <family val="2"/>
    </font>
    <font>
      <sz val="11"/>
      <color indexed="8"/>
      <name val="Calibri"/>
      <family val="2"/>
    </font>
    <font>
      <sz val="11"/>
      <name val="Aptos Narrow"/>
      <family val="2"/>
      <scheme val="minor"/>
    </font>
    <font>
      <sz val="8"/>
      <name val="Aptos Narrow"/>
      <family val="2"/>
      <scheme val="minor"/>
    </font>
    <font>
      <u/>
      <sz val="11"/>
      <color theme="1"/>
      <name val="Aptos Narrow"/>
      <family val="2"/>
      <scheme val="minor"/>
    </font>
    <font>
      <sz val="11"/>
      <color theme="1"/>
      <name val="Aptos Narrow"/>
      <family val="2"/>
    </font>
    <font>
      <u/>
      <sz val="11"/>
      <color theme="10"/>
      <name val="Aptos Narrow"/>
      <family val="2"/>
      <scheme val="minor"/>
    </font>
    <font>
      <b/>
      <u/>
      <sz val="11"/>
      <name val="Aptos Narrow"/>
      <family val="2"/>
      <scheme val="minor"/>
    </font>
    <font>
      <u/>
      <sz val="11"/>
      <color rgb="FF0563C1"/>
      <name val="Calibri"/>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89999084444715716"/>
        <bgColor indexed="64"/>
      </patternFill>
    </fill>
    <fill>
      <patternFill patternType="solid">
        <fgColor theme="0"/>
        <bgColor indexed="64"/>
      </patternFill>
    </fill>
    <fill>
      <patternFill patternType="solid">
        <fgColor theme="9" tint="0.79998168889431442"/>
        <bgColor indexed="64"/>
      </patternFill>
    </fill>
  </fills>
  <borders count="3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auto="1"/>
      </right>
      <top/>
      <bottom/>
      <diagonal/>
    </border>
    <border>
      <left/>
      <right style="thin">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auto="1"/>
      </right>
      <top style="thin">
        <color auto="1"/>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0">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8" fillId="0" borderId="0"/>
    <xf numFmtId="0" fontId="19" fillId="0" borderId="0"/>
    <xf numFmtId="0" fontId="19" fillId="0" borderId="0"/>
    <xf numFmtId="165" fontId="18" fillId="0" borderId="0" applyFont="0" applyFill="0" applyBorder="0" applyAlignment="0" applyProtection="0"/>
    <xf numFmtId="0" fontId="20" fillId="0" borderId="0"/>
    <xf numFmtId="9" fontId="18" fillId="0" borderId="0" applyFont="0" applyFill="0" applyBorder="0" applyAlignment="0" applyProtection="0"/>
    <xf numFmtId="0" fontId="18" fillId="0" borderId="0"/>
    <xf numFmtId="0" fontId="19" fillId="0" borderId="0"/>
    <xf numFmtId="9" fontId="19" fillId="0" borderId="0" applyFont="0" applyFill="0" applyBorder="0" applyAlignment="0" applyProtection="0"/>
    <xf numFmtId="0" fontId="1" fillId="0" borderId="0"/>
    <xf numFmtId="0" fontId="18" fillId="0" borderId="0"/>
    <xf numFmtId="0" fontId="1" fillId="0" borderId="0"/>
    <xf numFmtId="0" fontId="26" fillId="0" borderId="0" applyNumberFormat="0" applyFill="0" applyBorder="0" applyAlignment="0" applyProtection="0"/>
  </cellStyleXfs>
  <cellXfs count="84">
    <xf numFmtId="0" fontId="0" fillId="0" borderId="0" xfId="0"/>
    <xf numFmtId="3" fontId="0" fillId="0" borderId="0" xfId="0" applyNumberFormat="1"/>
    <xf numFmtId="0" fontId="0" fillId="0" borderId="0" xfId="0" applyAlignment="1">
      <alignment wrapText="1"/>
    </xf>
    <xf numFmtId="3" fontId="21" fillId="0" borderId="0" xfId="0" applyNumberFormat="1" applyFont="1"/>
    <xf numFmtId="0" fontId="0" fillId="34" borderId="0" xfId="0" applyFill="1"/>
    <xf numFmtId="0" fontId="9" fillId="34" borderId="0" xfId="9" applyFill="1" applyBorder="1"/>
    <xf numFmtId="0" fontId="22" fillId="35" borderId="10" xfId="9" applyFont="1" applyFill="1" applyBorder="1"/>
    <xf numFmtId="0" fontId="22" fillId="34" borderId="0" xfId="9" applyFont="1" applyFill="1" applyBorder="1"/>
    <xf numFmtId="0" fontId="0" fillId="34" borderId="22" xfId="0" applyFill="1" applyBorder="1"/>
    <xf numFmtId="0" fontId="0" fillId="34" borderId="20" xfId="0" applyFill="1" applyBorder="1"/>
    <xf numFmtId="9" fontId="0" fillId="34" borderId="21" xfId="46" applyFont="1" applyFill="1" applyBorder="1"/>
    <xf numFmtId="0" fontId="0" fillId="34" borderId="26" xfId="0" applyFill="1" applyBorder="1"/>
    <xf numFmtId="0" fontId="0" fillId="34" borderId="24" xfId="0" applyFill="1" applyBorder="1"/>
    <xf numFmtId="9" fontId="0" fillId="34" borderId="25" xfId="46" applyFont="1" applyFill="1" applyBorder="1"/>
    <xf numFmtId="0" fontId="0" fillId="34" borderId="10" xfId="0" applyFill="1" applyBorder="1" applyAlignment="1">
      <alignment wrapText="1"/>
    </xf>
    <xf numFmtId="164" fontId="0" fillId="34" borderId="10" xfId="42" applyNumberFormat="1" applyFont="1" applyFill="1" applyBorder="1"/>
    <xf numFmtId="0" fontId="0" fillId="34" borderId="22" xfId="0" applyFill="1" applyBorder="1" applyAlignment="1">
      <alignment wrapText="1"/>
    </xf>
    <xf numFmtId="0" fontId="0" fillId="34" borderId="20" xfId="0" applyFill="1" applyBorder="1" applyAlignment="1">
      <alignment wrapText="1"/>
    </xf>
    <xf numFmtId="164" fontId="0" fillId="34" borderId="20" xfId="42" applyNumberFormat="1" applyFont="1" applyFill="1" applyBorder="1"/>
    <xf numFmtId="0" fontId="0" fillId="34" borderId="21" xfId="0" applyFill="1" applyBorder="1" applyAlignment="1">
      <alignment wrapText="1"/>
    </xf>
    <xf numFmtId="0" fontId="0" fillId="34" borderId="19" xfId="0" applyFill="1" applyBorder="1" applyAlignment="1">
      <alignment wrapText="1"/>
    </xf>
    <xf numFmtId="0" fontId="0" fillId="34" borderId="23" xfId="0" applyFill="1" applyBorder="1" applyAlignment="1">
      <alignment wrapText="1"/>
    </xf>
    <xf numFmtId="0" fontId="0" fillId="34" borderId="26" xfId="0" applyFill="1" applyBorder="1" applyAlignment="1">
      <alignment wrapText="1"/>
    </xf>
    <xf numFmtId="0" fontId="0" fillId="34" borderId="24" xfId="0" applyFill="1" applyBorder="1" applyAlignment="1">
      <alignment wrapText="1"/>
    </xf>
    <xf numFmtId="164" fontId="0" fillId="34" borderId="24" xfId="42" applyNumberFormat="1" applyFont="1" applyFill="1" applyBorder="1"/>
    <xf numFmtId="0" fontId="0" fillId="34" borderId="25" xfId="0" applyFill="1" applyBorder="1" applyAlignment="1">
      <alignment wrapText="1"/>
    </xf>
    <xf numFmtId="0" fontId="0" fillId="33" borderId="27" xfId="0" applyFill="1" applyBorder="1"/>
    <xf numFmtId="0" fontId="16" fillId="33" borderId="28" xfId="0" applyFont="1" applyFill="1" applyBorder="1"/>
    <xf numFmtId="0" fontId="0" fillId="33" borderId="28" xfId="0" applyFill="1" applyBorder="1"/>
    <xf numFmtId="0" fontId="0" fillId="33" borderId="29" xfId="0" applyFill="1" applyBorder="1"/>
    <xf numFmtId="0" fontId="0" fillId="34" borderId="12" xfId="0" applyFill="1" applyBorder="1"/>
    <xf numFmtId="0" fontId="0" fillId="34" borderId="16" xfId="0" applyFill="1" applyBorder="1"/>
    <xf numFmtId="9" fontId="0" fillId="34" borderId="0" xfId="46" applyFont="1" applyFill="1" applyBorder="1"/>
    <xf numFmtId="0" fontId="24" fillId="34" borderId="27" xfId="0" applyFont="1" applyFill="1" applyBorder="1"/>
    <xf numFmtId="0" fontId="0" fillId="34" borderId="28" xfId="0" applyFill="1" applyBorder="1"/>
    <xf numFmtId="0" fontId="0" fillId="34" borderId="29" xfId="0" applyFill="1" applyBorder="1"/>
    <xf numFmtId="0" fontId="0" fillId="34" borderId="13" xfId="0" applyFill="1" applyBorder="1"/>
    <xf numFmtId="0" fontId="0" fillId="34" borderId="14" xfId="0" applyFill="1" applyBorder="1"/>
    <xf numFmtId="164" fontId="0" fillId="34" borderId="14" xfId="0" applyNumberFormat="1" applyFill="1" applyBorder="1"/>
    <xf numFmtId="0" fontId="0" fillId="34" borderId="15" xfId="0" applyFill="1" applyBorder="1" applyAlignment="1">
      <alignment wrapText="1"/>
    </xf>
    <xf numFmtId="0" fontId="0" fillId="0" borderId="19" xfId="0" applyBorder="1" applyAlignment="1">
      <alignment wrapText="1"/>
    </xf>
    <xf numFmtId="0" fontId="0" fillId="0" borderId="10" xfId="0" applyBorder="1" applyAlignment="1">
      <alignment wrapText="1"/>
    </xf>
    <xf numFmtId="164" fontId="0" fillId="0" borderId="10" xfId="42" applyNumberFormat="1" applyFont="1" applyFill="1" applyBorder="1"/>
    <xf numFmtId="0" fontId="0" fillId="0" borderId="23" xfId="0" applyBorder="1" applyAlignment="1">
      <alignment wrapText="1"/>
    </xf>
    <xf numFmtId="0" fontId="16" fillId="34" borderId="0" xfId="0" applyFont="1" applyFill="1"/>
    <xf numFmtId="164" fontId="0" fillId="34" borderId="0" xfId="0" applyNumberFormat="1" applyFill="1"/>
    <xf numFmtId="0" fontId="0" fillId="0" borderId="0" xfId="0" applyAlignment="1">
      <alignment horizontal="left"/>
    </xf>
    <xf numFmtId="3" fontId="25" fillId="0" borderId="0" xfId="0" applyNumberFormat="1" applyFont="1" applyAlignment="1">
      <alignment wrapText="1"/>
    </xf>
    <xf numFmtId="4" fontId="0" fillId="0" borderId="0" xfId="0" applyNumberFormat="1"/>
    <xf numFmtId="3" fontId="25" fillId="0" borderId="0" xfId="0" applyNumberFormat="1" applyFont="1" applyAlignment="1">
      <alignment horizontal="left"/>
    </xf>
    <xf numFmtId="0" fontId="0" fillId="34" borderId="0" xfId="0" applyFill="1" applyAlignment="1">
      <alignment wrapText="1"/>
    </xf>
    <xf numFmtId="0" fontId="0" fillId="34" borderId="0" xfId="0" applyFill="1" applyAlignment="1">
      <alignment vertical="top" wrapText="1"/>
    </xf>
    <xf numFmtId="3" fontId="0" fillId="34" borderId="20" xfId="42" applyNumberFormat="1" applyFont="1" applyFill="1" applyBorder="1"/>
    <xf numFmtId="3" fontId="0" fillId="34" borderId="10" xfId="42" applyNumberFormat="1" applyFont="1" applyFill="1" applyBorder="1"/>
    <xf numFmtId="3" fontId="0" fillId="34" borderId="24" xfId="42" applyNumberFormat="1" applyFont="1" applyFill="1" applyBorder="1"/>
    <xf numFmtId="3" fontId="0" fillId="34" borderId="0" xfId="0" applyNumberFormat="1" applyFill="1"/>
    <xf numFmtId="3" fontId="0" fillId="34" borderId="14" xfId="0" applyNumberFormat="1" applyFill="1" applyBorder="1"/>
    <xf numFmtId="0" fontId="0" fillId="0" borderId="12" xfId="0" applyBorder="1"/>
    <xf numFmtId="0" fontId="28" fillId="0" borderId="10" xfId="59" applyFont="1" applyFill="1" applyBorder="1" applyAlignment="1">
      <alignment wrapText="1"/>
    </xf>
    <xf numFmtId="0" fontId="0" fillId="0" borderId="23" xfId="0" applyBorder="1" applyAlignment="1">
      <alignment horizontal="left" vertical="top" wrapText="1"/>
    </xf>
    <xf numFmtId="0" fontId="24" fillId="34" borderId="33" xfId="0" applyFont="1" applyFill="1" applyBorder="1"/>
    <xf numFmtId="0" fontId="0" fillId="34" borderId="34" xfId="0" applyFill="1" applyBorder="1"/>
    <xf numFmtId="0" fontId="0" fillId="34" borderId="33" xfId="0" quotePrefix="1" applyFill="1" applyBorder="1" applyAlignment="1">
      <alignment vertical="top"/>
    </xf>
    <xf numFmtId="0" fontId="0" fillId="34" borderId="35" xfId="0" quotePrefix="1" applyFill="1" applyBorder="1" applyAlignment="1">
      <alignment vertical="top"/>
    </xf>
    <xf numFmtId="0" fontId="0" fillId="34" borderId="10" xfId="0" applyFill="1" applyBorder="1" applyAlignment="1">
      <alignment horizontal="right"/>
    </xf>
    <xf numFmtId="0" fontId="0" fillId="0" borderId="10" xfId="0" applyBorder="1"/>
    <xf numFmtId="0" fontId="26" fillId="0" borderId="10" xfId="59" applyBorder="1" applyAlignment="1">
      <alignment wrapText="1"/>
    </xf>
    <xf numFmtId="0" fontId="0" fillId="0" borderId="10" xfId="0" applyBorder="1" applyAlignment="1">
      <alignment vertical="top" wrapText="1"/>
    </xf>
    <xf numFmtId="0" fontId="22" fillId="34" borderId="30" xfId="0" applyFont="1" applyFill="1" applyBorder="1" applyAlignment="1">
      <alignment horizontal="left" vertical="top" wrapText="1"/>
    </xf>
    <xf numFmtId="0" fontId="22" fillId="34" borderId="31" xfId="0" applyFont="1" applyFill="1" applyBorder="1" applyAlignment="1">
      <alignment horizontal="left" vertical="top" wrapText="1"/>
    </xf>
    <xf numFmtId="0" fontId="22" fillId="34" borderId="32" xfId="0" applyFont="1" applyFill="1" applyBorder="1" applyAlignment="1">
      <alignment horizontal="left" vertical="top" wrapText="1"/>
    </xf>
    <xf numFmtId="0" fontId="22" fillId="34" borderId="33" xfId="0" applyFont="1" applyFill="1" applyBorder="1" applyAlignment="1">
      <alignment horizontal="left" vertical="top" wrapText="1"/>
    </xf>
    <xf numFmtId="0" fontId="22" fillId="34" borderId="0" xfId="0" applyFont="1" applyFill="1" applyAlignment="1">
      <alignment horizontal="left" vertical="top" wrapText="1"/>
    </xf>
    <xf numFmtId="0" fontId="22" fillId="34" borderId="34" xfId="0" applyFont="1" applyFill="1" applyBorder="1" applyAlignment="1">
      <alignment horizontal="left" vertical="top" wrapText="1"/>
    </xf>
    <xf numFmtId="0" fontId="0" fillId="34" borderId="36" xfId="0" applyFill="1" applyBorder="1" applyAlignment="1">
      <alignment horizontal="left" vertical="top" wrapText="1"/>
    </xf>
    <xf numFmtId="0" fontId="0" fillId="34" borderId="37" xfId="0" applyFill="1" applyBorder="1" applyAlignment="1">
      <alignment horizontal="left" vertical="top" wrapText="1"/>
    </xf>
    <xf numFmtId="0" fontId="0" fillId="34" borderId="0" xfId="0" applyFill="1" applyAlignment="1">
      <alignment horizontal="left" vertical="top" wrapText="1"/>
    </xf>
    <xf numFmtId="0" fontId="0" fillId="34" borderId="34" xfId="0" applyFill="1" applyBorder="1" applyAlignment="1">
      <alignment horizontal="left" vertical="top" wrapText="1"/>
    </xf>
    <xf numFmtId="0" fontId="0" fillId="0" borderId="11" xfId="0" applyBorder="1" applyAlignment="1">
      <alignment horizontal="left" vertical="top" wrapText="1"/>
    </xf>
    <xf numFmtId="0" fontId="0" fillId="0" borderId="18" xfId="0" applyBorder="1" applyAlignment="1">
      <alignment horizontal="left" vertical="top" wrapText="1"/>
    </xf>
    <xf numFmtId="0" fontId="0" fillId="0" borderId="17" xfId="0" applyBorder="1" applyAlignment="1">
      <alignment horizontal="left" vertical="top" wrapText="1"/>
    </xf>
    <xf numFmtId="0" fontId="0" fillId="34" borderId="12" xfId="0" applyFill="1" applyBorder="1" applyAlignment="1">
      <alignment horizontal="left" wrapText="1"/>
    </xf>
    <xf numFmtId="0" fontId="0" fillId="34" borderId="0" xfId="0" applyFill="1" applyAlignment="1">
      <alignment horizontal="left" wrapText="1"/>
    </xf>
    <xf numFmtId="0" fontId="0" fillId="34" borderId="16" xfId="0" applyFill="1" applyBorder="1" applyAlignment="1">
      <alignment horizontal="left" wrapText="1"/>
    </xf>
  </cellXfs>
  <cellStyles count="60">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xfId="42" builtinId="3"/>
    <cellStyle name="Comma 18 3 2" xfId="50" xr:uid="{AF672BF7-D32B-49F8-A510-BD0E6F7CC26A}"/>
    <cellStyle name="Comma 25" xfId="45" xr:uid="{5452F872-E425-4C4F-966C-5E1F8FF04DC6}"/>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59" builtinId="8"/>
    <cellStyle name="Input" xfId="9" builtinId="20" customBuiltin="1"/>
    <cellStyle name="Linked Cell" xfId="12" builtinId="24" customBuiltin="1"/>
    <cellStyle name="Neutral" xfId="8" builtinId="28" customBuiltin="1"/>
    <cellStyle name="Normal" xfId="0" builtinId="0"/>
    <cellStyle name="Normal 10 4" xfId="48" xr:uid="{1123206D-AB19-4950-B74A-D0F984B2F6AD}"/>
    <cellStyle name="Normal 110" xfId="58" xr:uid="{5BFCA1E0-6174-4E05-B081-C9B99DE67E4B}"/>
    <cellStyle name="Normal 2" xfId="47" xr:uid="{D5CEC916-9C10-46E8-A261-A1EF75A01EA0}"/>
    <cellStyle name="Normal 2 2" xfId="49" xr:uid="{33FECD01-F771-468D-89D8-999FCD93ECB6}"/>
    <cellStyle name="Normal 3" xfId="51" xr:uid="{D7B10BE6-EEFA-4772-AC28-3C0996DA09FF}"/>
    <cellStyle name="Normal 4" xfId="56" xr:uid="{F3F87A10-469E-4F78-A9B6-B1FCA3CBA1CD}"/>
    <cellStyle name="Normal 56 5 2" xfId="53" xr:uid="{8EAB485A-C0A4-4400-BAA7-52F6982472F9}"/>
    <cellStyle name="Normal 56 7" xfId="57" xr:uid="{6406B6B8-E6B1-4DD4-8280-5BB789EC8DA3}"/>
    <cellStyle name="Normal 6" xfId="54" xr:uid="{658F91AC-CDBF-4496-A2B4-5DCB02C06BFB}"/>
    <cellStyle name="Normal 80" xfId="43" xr:uid="{F89B75FB-ED28-4097-9404-75E850B2E305}"/>
    <cellStyle name="Note" xfId="15" builtinId="10" customBuiltin="1"/>
    <cellStyle name="Output" xfId="10" builtinId="21" customBuiltin="1"/>
    <cellStyle name="Per cent" xfId="46" builtinId="5"/>
    <cellStyle name="Percent 18 3 2" xfId="52" xr:uid="{8C93FC5E-0767-4F11-ABDE-1F536659CDF8}"/>
    <cellStyle name="Percent 2" xfId="55" xr:uid="{4C7CC0EF-CF09-400A-83A6-E8C396C9B8DE}"/>
    <cellStyle name="Percent 28" xfId="44" xr:uid="{A3BFD881-B2F7-414C-9124-D1AAF12E3F3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gov.uk/government/publications/business-rates-green-plant-and-machinery-exemption-compensation-allocations-2022-to-2023-and-2023-to-2024-onwards" TargetMode="External"/><Relationship Id="rId2" Type="http://schemas.openxmlformats.org/officeDocument/2006/relationships/hyperlink" Target="https://www.gov.uk/government/statistics/national-non-domestic-rates-collected-by-councils-in-england-forecast-2025-to-2026" TargetMode="External"/><Relationship Id="rId1" Type="http://schemas.openxmlformats.org/officeDocument/2006/relationships/hyperlink" Target="https://www.gov.uk/government/publications/key-information-table-for-local-authorities-final-local-government-finance-settlement-2025-to-2026" TargetMode="External"/><Relationship Id="rId5" Type="http://schemas.openxmlformats.org/officeDocument/2006/relationships/hyperlink" Target="https://www.legislation.gov.uk/uksi/2019/709/made" TargetMode="External"/><Relationship Id="rId4" Type="http://schemas.openxmlformats.org/officeDocument/2006/relationships/hyperlink" Target="https://www.gov.uk/government/publications/supplementary-table-for-authorities-with-increased-business-rates-retention-arrangements-final-local-government-finance-settlement-2025-to-202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0C076-2D2F-47A2-BD19-4CABFD1B25F4}">
  <dimension ref="B1:O45"/>
  <sheetViews>
    <sheetView tabSelected="1" workbookViewId="0"/>
  </sheetViews>
  <sheetFormatPr defaultColWidth="8.81640625" defaultRowHeight="14.5" x14ac:dyDescent="0.35"/>
  <cols>
    <col min="1" max="1" width="5.54296875" style="4" customWidth="1"/>
    <col min="2" max="2" width="2.1796875" style="4" customWidth="1"/>
    <col min="3" max="16384" width="8.81640625" style="4"/>
  </cols>
  <sheetData>
    <row r="1" spans="2:15" ht="15" customHeight="1" thickBot="1" x14ac:dyDescent="0.4"/>
    <row r="2" spans="2:15" ht="15" customHeight="1" x14ac:dyDescent="0.35">
      <c r="B2" s="68" t="s">
        <v>932</v>
      </c>
      <c r="C2" s="69"/>
      <c r="D2" s="69"/>
      <c r="E2" s="69"/>
      <c r="F2" s="69"/>
      <c r="G2" s="69"/>
      <c r="H2" s="69"/>
      <c r="I2" s="69"/>
      <c r="J2" s="69"/>
      <c r="K2" s="69"/>
      <c r="L2" s="69"/>
      <c r="M2" s="69"/>
      <c r="N2" s="69"/>
      <c r="O2" s="70"/>
    </row>
    <row r="3" spans="2:15" ht="15" customHeight="1" x14ac:dyDescent="0.35">
      <c r="B3" s="71"/>
      <c r="C3" s="72"/>
      <c r="D3" s="72"/>
      <c r="E3" s="72"/>
      <c r="F3" s="72"/>
      <c r="G3" s="72"/>
      <c r="H3" s="72"/>
      <c r="I3" s="72"/>
      <c r="J3" s="72"/>
      <c r="K3" s="72"/>
      <c r="L3" s="72"/>
      <c r="M3" s="72"/>
      <c r="N3" s="72"/>
      <c r="O3" s="73"/>
    </row>
    <row r="4" spans="2:15" ht="15" customHeight="1" x14ac:dyDescent="0.35">
      <c r="B4" s="71"/>
      <c r="C4" s="72"/>
      <c r="D4" s="72"/>
      <c r="E4" s="72"/>
      <c r="F4" s="72"/>
      <c r="G4" s="72"/>
      <c r="H4" s="72"/>
      <c r="I4" s="72"/>
      <c r="J4" s="72"/>
      <c r="K4" s="72"/>
      <c r="L4" s="72"/>
      <c r="M4" s="72"/>
      <c r="N4" s="72"/>
      <c r="O4" s="73"/>
    </row>
    <row r="5" spans="2:15" ht="15" customHeight="1" x14ac:dyDescent="0.35">
      <c r="B5" s="71"/>
      <c r="C5" s="72"/>
      <c r="D5" s="72"/>
      <c r="E5" s="72"/>
      <c r="F5" s="72"/>
      <c r="G5" s="72"/>
      <c r="H5" s="72"/>
      <c r="I5" s="72"/>
      <c r="J5" s="72"/>
      <c r="K5" s="72"/>
      <c r="L5" s="72"/>
      <c r="M5" s="72"/>
      <c r="N5" s="72"/>
      <c r="O5" s="73"/>
    </row>
    <row r="6" spans="2:15" ht="15" customHeight="1" x14ac:dyDescent="0.35">
      <c r="B6" s="71"/>
      <c r="C6" s="72"/>
      <c r="D6" s="72"/>
      <c r="E6" s="72"/>
      <c r="F6" s="72"/>
      <c r="G6" s="72"/>
      <c r="H6" s="72"/>
      <c r="I6" s="72"/>
      <c r="J6" s="72"/>
      <c r="K6" s="72"/>
      <c r="L6" s="72"/>
      <c r="M6" s="72"/>
      <c r="N6" s="72"/>
      <c r="O6" s="73"/>
    </row>
    <row r="7" spans="2:15" ht="15" customHeight="1" x14ac:dyDescent="0.35">
      <c r="B7" s="71"/>
      <c r="C7" s="72"/>
      <c r="D7" s="72"/>
      <c r="E7" s="72"/>
      <c r="F7" s="72"/>
      <c r="G7" s="72"/>
      <c r="H7" s="72"/>
      <c r="I7" s="72"/>
      <c r="J7" s="72"/>
      <c r="K7" s="72"/>
      <c r="L7" s="72"/>
      <c r="M7" s="72"/>
      <c r="N7" s="72"/>
      <c r="O7" s="73"/>
    </row>
    <row r="8" spans="2:15" ht="15" customHeight="1" x14ac:dyDescent="0.35">
      <c r="B8" s="71"/>
      <c r="C8" s="72"/>
      <c r="D8" s="72"/>
      <c r="E8" s="72"/>
      <c r="F8" s="72"/>
      <c r="G8" s="72"/>
      <c r="H8" s="72"/>
      <c r="I8" s="72"/>
      <c r="J8" s="72"/>
      <c r="K8" s="72"/>
      <c r="L8" s="72"/>
      <c r="M8" s="72"/>
      <c r="N8" s="72"/>
      <c r="O8" s="73"/>
    </row>
    <row r="9" spans="2:15" ht="15" customHeight="1" x14ac:dyDescent="0.35">
      <c r="B9" s="71"/>
      <c r="C9" s="72"/>
      <c r="D9" s="72"/>
      <c r="E9" s="72"/>
      <c r="F9" s="72"/>
      <c r="G9" s="72"/>
      <c r="H9" s="72"/>
      <c r="I9" s="72"/>
      <c r="J9" s="72"/>
      <c r="K9" s="72"/>
      <c r="L9" s="72"/>
      <c r="M9" s="72"/>
      <c r="N9" s="72"/>
      <c r="O9" s="73"/>
    </row>
    <row r="10" spans="2:15" ht="15" customHeight="1" x14ac:dyDescent="0.35">
      <c r="B10" s="71"/>
      <c r="C10" s="72"/>
      <c r="D10" s="72"/>
      <c r="E10" s="72"/>
      <c r="F10" s="72"/>
      <c r="G10" s="72"/>
      <c r="H10" s="72"/>
      <c r="I10" s="72"/>
      <c r="J10" s="72"/>
      <c r="K10" s="72"/>
      <c r="L10" s="72"/>
      <c r="M10" s="72"/>
      <c r="N10" s="72"/>
      <c r="O10" s="73"/>
    </row>
    <row r="11" spans="2:15" ht="15" customHeight="1" x14ac:dyDescent="0.35">
      <c r="B11" s="71"/>
      <c r="C11" s="72"/>
      <c r="D11" s="72"/>
      <c r="E11" s="72"/>
      <c r="F11" s="72"/>
      <c r="G11" s="72"/>
      <c r="H11" s="72"/>
      <c r="I11" s="72"/>
      <c r="J11" s="72"/>
      <c r="K11" s="72"/>
      <c r="L11" s="72"/>
      <c r="M11" s="72"/>
      <c r="N11" s="72"/>
      <c r="O11" s="73"/>
    </row>
    <row r="12" spans="2:15" ht="15" customHeight="1" x14ac:dyDescent="0.35">
      <c r="B12" s="71"/>
      <c r="C12" s="72"/>
      <c r="D12" s="72"/>
      <c r="E12" s="72"/>
      <c r="F12" s="72"/>
      <c r="G12" s="72"/>
      <c r="H12" s="72"/>
      <c r="I12" s="72"/>
      <c r="J12" s="72"/>
      <c r="K12" s="72"/>
      <c r="L12" s="72"/>
      <c r="M12" s="72"/>
      <c r="N12" s="72"/>
      <c r="O12" s="73"/>
    </row>
    <row r="13" spans="2:15" ht="15" customHeight="1" x14ac:dyDescent="0.35">
      <c r="B13" s="71"/>
      <c r="C13" s="72"/>
      <c r="D13" s="72"/>
      <c r="E13" s="72"/>
      <c r="F13" s="72"/>
      <c r="G13" s="72"/>
      <c r="H13" s="72"/>
      <c r="I13" s="72"/>
      <c r="J13" s="72"/>
      <c r="K13" s="72"/>
      <c r="L13" s="72"/>
      <c r="M13" s="72"/>
      <c r="N13" s="72"/>
      <c r="O13" s="73"/>
    </row>
    <row r="14" spans="2:15" ht="15" customHeight="1" x14ac:dyDescent="0.35">
      <c r="B14" s="71"/>
      <c r="C14" s="72"/>
      <c r="D14" s="72"/>
      <c r="E14" s="72"/>
      <c r="F14" s="72"/>
      <c r="G14" s="72"/>
      <c r="H14" s="72"/>
      <c r="I14" s="72"/>
      <c r="J14" s="72"/>
      <c r="K14" s="72"/>
      <c r="L14" s="72"/>
      <c r="M14" s="72"/>
      <c r="N14" s="72"/>
      <c r="O14" s="73"/>
    </row>
    <row r="15" spans="2:15" ht="15" customHeight="1" x14ac:dyDescent="0.35">
      <c r="B15" s="71"/>
      <c r="C15" s="72"/>
      <c r="D15" s="72"/>
      <c r="E15" s="72"/>
      <c r="F15" s="72"/>
      <c r="G15" s="72"/>
      <c r="H15" s="72"/>
      <c r="I15" s="72"/>
      <c r="J15" s="72"/>
      <c r="K15" s="72"/>
      <c r="L15" s="72"/>
      <c r="M15" s="72"/>
      <c r="N15" s="72"/>
      <c r="O15" s="73"/>
    </row>
    <row r="16" spans="2:15" ht="15" customHeight="1" x14ac:dyDescent="0.35">
      <c r="B16" s="71"/>
      <c r="C16" s="72"/>
      <c r="D16" s="72"/>
      <c r="E16" s="72"/>
      <c r="F16" s="72"/>
      <c r="G16" s="72"/>
      <c r="H16" s="72"/>
      <c r="I16" s="72"/>
      <c r="J16" s="72"/>
      <c r="K16" s="72"/>
      <c r="L16" s="72"/>
      <c r="M16" s="72"/>
      <c r="N16" s="72"/>
      <c r="O16" s="73"/>
    </row>
    <row r="17" spans="2:15" ht="15" customHeight="1" x14ac:dyDescent="0.35">
      <c r="B17" s="71"/>
      <c r="C17" s="72"/>
      <c r="D17" s="72"/>
      <c r="E17" s="72"/>
      <c r="F17" s="72"/>
      <c r="G17" s="72"/>
      <c r="H17" s="72"/>
      <c r="I17" s="72"/>
      <c r="J17" s="72"/>
      <c r="K17" s="72"/>
      <c r="L17" s="72"/>
      <c r="M17" s="72"/>
      <c r="N17" s="72"/>
      <c r="O17" s="73"/>
    </row>
    <row r="18" spans="2:15" ht="15" customHeight="1" x14ac:dyDescent="0.35">
      <c r="B18" s="71"/>
      <c r="C18" s="72"/>
      <c r="D18" s="72"/>
      <c r="E18" s="72"/>
      <c r="F18" s="72"/>
      <c r="G18" s="72"/>
      <c r="H18" s="72"/>
      <c r="I18" s="72"/>
      <c r="J18" s="72"/>
      <c r="K18" s="72"/>
      <c r="L18" s="72"/>
      <c r="M18" s="72"/>
      <c r="N18" s="72"/>
      <c r="O18" s="73"/>
    </row>
    <row r="19" spans="2:15" ht="15" customHeight="1" x14ac:dyDescent="0.35">
      <c r="B19" s="71"/>
      <c r="C19" s="72"/>
      <c r="D19" s="72"/>
      <c r="E19" s="72"/>
      <c r="F19" s="72"/>
      <c r="G19" s="72"/>
      <c r="H19" s="72"/>
      <c r="I19" s="72"/>
      <c r="J19" s="72"/>
      <c r="K19" s="72"/>
      <c r="L19" s="72"/>
      <c r="M19" s="72"/>
      <c r="N19" s="72"/>
      <c r="O19" s="73"/>
    </row>
    <row r="20" spans="2:15" ht="15" customHeight="1" x14ac:dyDescent="0.35">
      <c r="B20" s="71"/>
      <c r="C20" s="72"/>
      <c r="D20" s="72"/>
      <c r="E20" s="72"/>
      <c r="F20" s="72"/>
      <c r="G20" s="72"/>
      <c r="H20" s="72"/>
      <c r="I20" s="72"/>
      <c r="J20" s="72"/>
      <c r="K20" s="72"/>
      <c r="L20" s="72"/>
      <c r="M20" s="72"/>
      <c r="N20" s="72"/>
      <c r="O20" s="73"/>
    </row>
    <row r="21" spans="2:15" ht="15" customHeight="1" x14ac:dyDescent="0.35">
      <c r="B21" s="71"/>
      <c r="C21" s="72"/>
      <c r="D21" s="72"/>
      <c r="E21" s="72"/>
      <c r="F21" s="72"/>
      <c r="G21" s="72"/>
      <c r="H21" s="72"/>
      <c r="I21" s="72"/>
      <c r="J21" s="72"/>
      <c r="K21" s="72"/>
      <c r="L21" s="72"/>
      <c r="M21" s="72"/>
      <c r="N21" s="72"/>
      <c r="O21" s="73"/>
    </row>
    <row r="22" spans="2:15" ht="15" customHeight="1" x14ac:dyDescent="0.35">
      <c r="B22" s="71"/>
      <c r="C22" s="72"/>
      <c r="D22" s="72"/>
      <c r="E22" s="72"/>
      <c r="F22" s="72"/>
      <c r="G22" s="72"/>
      <c r="H22" s="72"/>
      <c r="I22" s="72"/>
      <c r="J22" s="72"/>
      <c r="K22" s="72"/>
      <c r="L22" s="72"/>
      <c r="M22" s="72"/>
      <c r="N22" s="72"/>
      <c r="O22" s="73"/>
    </row>
    <row r="23" spans="2:15" ht="15" customHeight="1" x14ac:dyDescent="0.35">
      <c r="B23" s="71"/>
      <c r="C23" s="72"/>
      <c r="D23" s="72"/>
      <c r="E23" s="72"/>
      <c r="F23" s="72"/>
      <c r="G23" s="72"/>
      <c r="H23" s="72"/>
      <c r="I23" s="72"/>
      <c r="J23" s="72"/>
      <c r="K23" s="72"/>
      <c r="L23" s="72"/>
      <c r="M23" s="72"/>
      <c r="N23" s="72"/>
      <c r="O23" s="73"/>
    </row>
    <row r="24" spans="2:15" ht="15" customHeight="1" x14ac:dyDescent="0.35">
      <c r="B24" s="71"/>
      <c r="C24" s="72"/>
      <c r="D24" s="72"/>
      <c r="E24" s="72"/>
      <c r="F24" s="72"/>
      <c r="G24" s="72"/>
      <c r="H24" s="72"/>
      <c r="I24" s="72"/>
      <c r="J24" s="72"/>
      <c r="K24" s="72"/>
      <c r="L24" s="72"/>
      <c r="M24" s="72"/>
      <c r="N24" s="72"/>
      <c r="O24" s="73"/>
    </row>
    <row r="25" spans="2:15" ht="15" customHeight="1" x14ac:dyDescent="0.35">
      <c r="B25" s="60" t="s">
        <v>910</v>
      </c>
      <c r="C25" s="50"/>
      <c r="D25" s="50"/>
      <c r="E25" s="50"/>
      <c r="F25" s="50"/>
      <c r="G25" s="50"/>
      <c r="H25" s="50"/>
      <c r="I25" s="50"/>
      <c r="J25" s="50"/>
      <c r="K25" s="50"/>
      <c r="L25" s="50"/>
      <c r="M25" s="50"/>
      <c r="N25" s="50"/>
      <c r="O25" s="61"/>
    </row>
    <row r="26" spans="2:15" ht="21" customHeight="1" x14ac:dyDescent="0.35">
      <c r="B26" s="62" t="s">
        <v>891</v>
      </c>
      <c r="C26" s="76" t="s">
        <v>920</v>
      </c>
      <c r="D26" s="76"/>
      <c r="E26" s="76"/>
      <c r="F26" s="76"/>
      <c r="G26" s="76"/>
      <c r="H26" s="76"/>
      <c r="I26" s="76"/>
      <c r="J26" s="76"/>
      <c r="K26" s="76"/>
      <c r="L26" s="76"/>
      <c r="M26" s="76"/>
      <c r="N26" s="76"/>
      <c r="O26" s="77"/>
    </row>
    <row r="27" spans="2:15" ht="38.15" customHeight="1" x14ac:dyDescent="0.35">
      <c r="B27" s="62" t="s">
        <v>891</v>
      </c>
      <c r="C27" s="76" t="s">
        <v>912</v>
      </c>
      <c r="D27" s="76"/>
      <c r="E27" s="76"/>
      <c r="F27" s="76"/>
      <c r="G27" s="76"/>
      <c r="H27" s="76"/>
      <c r="I27" s="76"/>
      <c r="J27" s="76"/>
      <c r="K27" s="76"/>
      <c r="L27" s="76"/>
      <c r="M27" s="76"/>
      <c r="N27" s="76"/>
      <c r="O27" s="77"/>
    </row>
    <row r="28" spans="2:15" ht="21" customHeight="1" x14ac:dyDescent="0.35">
      <c r="B28" s="62" t="s">
        <v>891</v>
      </c>
      <c r="C28" s="76" t="s">
        <v>921</v>
      </c>
      <c r="D28" s="76"/>
      <c r="E28" s="76"/>
      <c r="F28" s="76"/>
      <c r="G28" s="76"/>
      <c r="H28" s="76"/>
      <c r="I28" s="76"/>
      <c r="J28" s="76"/>
      <c r="K28" s="76"/>
      <c r="L28" s="76"/>
      <c r="M28" s="76"/>
      <c r="N28" s="76"/>
      <c r="O28" s="77"/>
    </row>
    <row r="29" spans="2:15" ht="38.15" customHeight="1" x14ac:dyDescent="0.35">
      <c r="B29" s="62" t="s">
        <v>891</v>
      </c>
      <c r="C29" s="76" t="s">
        <v>922</v>
      </c>
      <c r="D29" s="76"/>
      <c r="E29" s="76"/>
      <c r="F29" s="76"/>
      <c r="G29" s="76"/>
      <c r="H29" s="76"/>
      <c r="I29" s="76"/>
      <c r="J29" s="76"/>
      <c r="K29" s="76"/>
      <c r="L29" s="76"/>
      <c r="M29" s="76"/>
      <c r="N29" s="76"/>
      <c r="O29" s="77"/>
    </row>
    <row r="30" spans="2:15" ht="70" customHeight="1" x14ac:dyDescent="0.35">
      <c r="B30" s="62" t="s">
        <v>891</v>
      </c>
      <c r="C30" s="76" t="s">
        <v>935</v>
      </c>
      <c r="D30" s="76"/>
      <c r="E30" s="76"/>
      <c r="F30" s="76"/>
      <c r="G30" s="76"/>
      <c r="H30" s="76"/>
      <c r="I30" s="76"/>
      <c r="J30" s="76"/>
      <c r="K30" s="76"/>
      <c r="L30" s="76"/>
      <c r="M30" s="76"/>
      <c r="N30" s="76"/>
      <c r="O30" s="77"/>
    </row>
    <row r="31" spans="2:15" ht="83.15" customHeight="1" x14ac:dyDescent="0.35">
      <c r="B31" s="62" t="s">
        <v>891</v>
      </c>
      <c r="C31" s="76" t="s">
        <v>927</v>
      </c>
      <c r="D31" s="76"/>
      <c r="E31" s="76"/>
      <c r="F31" s="76"/>
      <c r="G31" s="76"/>
      <c r="H31" s="76"/>
      <c r="I31" s="76"/>
      <c r="J31" s="76"/>
      <c r="K31" s="76"/>
      <c r="L31" s="76"/>
      <c r="M31" s="76"/>
      <c r="N31" s="76"/>
      <c r="O31" s="77"/>
    </row>
    <row r="32" spans="2:15" ht="38.15" customHeight="1" x14ac:dyDescent="0.35">
      <c r="B32" s="62" t="s">
        <v>891</v>
      </c>
      <c r="C32" s="76" t="s">
        <v>928</v>
      </c>
      <c r="D32" s="76"/>
      <c r="E32" s="76"/>
      <c r="F32" s="76"/>
      <c r="G32" s="76"/>
      <c r="H32" s="76"/>
      <c r="I32" s="76"/>
      <c r="J32" s="76"/>
      <c r="K32" s="76"/>
      <c r="L32" s="76"/>
      <c r="M32" s="76"/>
      <c r="N32" s="76"/>
      <c r="O32" s="77"/>
    </row>
    <row r="33" spans="2:15" ht="38.15" customHeight="1" x14ac:dyDescent="0.35">
      <c r="B33" s="62" t="s">
        <v>891</v>
      </c>
      <c r="C33" s="76" t="s">
        <v>929</v>
      </c>
      <c r="D33" s="76"/>
      <c r="E33" s="76"/>
      <c r="F33" s="76"/>
      <c r="G33" s="76"/>
      <c r="H33" s="76"/>
      <c r="I33" s="76"/>
      <c r="J33" s="76"/>
      <c r="K33" s="76"/>
      <c r="L33" s="76"/>
      <c r="M33" s="76"/>
      <c r="N33" s="76"/>
      <c r="O33" s="77"/>
    </row>
    <row r="34" spans="2:15" ht="38.15" customHeight="1" x14ac:dyDescent="0.35">
      <c r="B34" s="62" t="s">
        <v>891</v>
      </c>
      <c r="C34" s="76" t="s">
        <v>933</v>
      </c>
      <c r="D34" s="76"/>
      <c r="E34" s="76"/>
      <c r="F34" s="76"/>
      <c r="G34" s="76"/>
      <c r="H34" s="76"/>
      <c r="I34" s="76"/>
      <c r="J34" s="76"/>
      <c r="K34" s="76"/>
      <c r="L34" s="76"/>
      <c r="M34" s="76"/>
      <c r="N34" s="76"/>
      <c r="O34" s="77"/>
    </row>
    <row r="35" spans="2:15" ht="38.15" customHeight="1" x14ac:dyDescent="0.35">
      <c r="B35" s="62" t="s">
        <v>891</v>
      </c>
      <c r="C35" s="76" t="s">
        <v>936</v>
      </c>
      <c r="D35" s="76"/>
      <c r="E35" s="76"/>
      <c r="F35" s="76"/>
      <c r="G35" s="76"/>
      <c r="H35" s="76"/>
      <c r="I35" s="76"/>
      <c r="J35" s="76"/>
      <c r="K35" s="76"/>
      <c r="L35" s="76"/>
      <c r="M35" s="76"/>
      <c r="N35" s="76"/>
      <c r="O35" s="77"/>
    </row>
    <row r="36" spans="2:15" ht="51" customHeight="1" x14ac:dyDescent="0.35">
      <c r="B36" s="62" t="s">
        <v>891</v>
      </c>
      <c r="C36" s="76" t="s">
        <v>930</v>
      </c>
      <c r="D36" s="76"/>
      <c r="E36" s="76"/>
      <c r="F36" s="76"/>
      <c r="G36" s="76"/>
      <c r="H36" s="76"/>
      <c r="I36" s="76"/>
      <c r="J36" s="76"/>
      <c r="K36" s="76"/>
      <c r="L36" s="76"/>
      <c r="M36" s="76"/>
      <c r="N36" s="76"/>
      <c r="O36" s="77"/>
    </row>
    <row r="37" spans="2:15" ht="60.75" customHeight="1" thickBot="1" x14ac:dyDescent="0.4">
      <c r="B37" s="63" t="s">
        <v>891</v>
      </c>
      <c r="C37" s="74" t="s">
        <v>931</v>
      </c>
      <c r="D37" s="74"/>
      <c r="E37" s="74"/>
      <c r="F37" s="74"/>
      <c r="G37" s="74"/>
      <c r="H37" s="74"/>
      <c r="I37" s="74"/>
      <c r="J37" s="74"/>
      <c r="K37" s="74"/>
      <c r="L37" s="74"/>
      <c r="M37" s="74"/>
      <c r="N37" s="74"/>
      <c r="O37" s="75"/>
    </row>
    <row r="38" spans="2:15" ht="60.75" customHeight="1" x14ac:dyDescent="0.35">
      <c r="C38" s="51"/>
      <c r="D38" s="51"/>
      <c r="E38" s="51"/>
      <c r="F38" s="51"/>
      <c r="G38" s="51"/>
      <c r="H38" s="51"/>
      <c r="I38" s="51"/>
      <c r="J38" s="51"/>
      <c r="K38" s="51"/>
      <c r="L38" s="51"/>
      <c r="M38" s="51"/>
      <c r="N38" s="51"/>
      <c r="O38" s="51"/>
    </row>
    <row r="39" spans="2:15" x14ac:dyDescent="0.35">
      <c r="C39" s="51"/>
      <c r="D39" s="51"/>
      <c r="E39" s="51"/>
      <c r="F39" s="51"/>
      <c r="G39" s="51"/>
      <c r="H39" s="51"/>
      <c r="I39" s="51"/>
      <c r="J39" s="51"/>
      <c r="K39" s="51"/>
      <c r="L39" s="51"/>
      <c r="M39" s="51"/>
      <c r="N39" s="51"/>
      <c r="O39" s="51"/>
    </row>
    <row r="40" spans="2:15" x14ac:dyDescent="0.35">
      <c r="C40" s="51"/>
      <c r="D40" s="51"/>
      <c r="E40" s="51"/>
      <c r="F40" s="51"/>
      <c r="G40" s="51"/>
      <c r="H40" s="51"/>
      <c r="I40" s="51"/>
      <c r="J40" s="51"/>
      <c r="K40" s="51"/>
      <c r="L40" s="51"/>
      <c r="M40" s="51"/>
      <c r="N40" s="51"/>
      <c r="O40" s="51"/>
    </row>
    <row r="41" spans="2:15" x14ac:dyDescent="0.35">
      <c r="C41" s="51"/>
      <c r="D41" s="51"/>
      <c r="E41" s="51"/>
      <c r="F41" s="51"/>
      <c r="G41" s="51"/>
      <c r="H41" s="51"/>
      <c r="I41" s="51"/>
      <c r="J41" s="51"/>
      <c r="K41" s="51"/>
      <c r="L41" s="51"/>
      <c r="M41" s="51"/>
      <c r="N41" s="51"/>
      <c r="O41" s="51"/>
    </row>
    <row r="42" spans="2:15" x14ac:dyDescent="0.35">
      <c r="C42" s="51"/>
      <c r="D42" s="51"/>
      <c r="E42" s="51"/>
      <c r="F42" s="51"/>
      <c r="G42" s="51"/>
      <c r="H42" s="51"/>
      <c r="I42" s="51"/>
      <c r="J42" s="51"/>
      <c r="K42" s="51"/>
      <c r="L42" s="51"/>
      <c r="M42" s="51"/>
      <c r="N42" s="51"/>
      <c r="O42" s="51"/>
    </row>
    <row r="43" spans="2:15" x14ac:dyDescent="0.35">
      <c r="C43" s="51"/>
      <c r="D43" s="51"/>
      <c r="E43" s="51"/>
      <c r="F43" s="51"/>
      <c r="G43" s="51"/>
      <c r="H43" s="51"/>
      <c r="I43" s="51"/>
      <c r="J43" s="51"/>
      <c r="K43" s="51"/>
      <c r="L43" s="51"/>
      <c r="M43" s="51"/>
      <c r="N43" s="51"/>
      <c r="O43" s="51"/>
    </row>
    <row r="44" spans="2:15" x14ac:dyDescent="0.35">
      <c r="C44" s="51"/>
      <c r="D44" s="51"/>
      <c r="E44" s="51"/>
      <c r="F44" s="51"/>
      <c r="G44" s="51"/>
      <c r="H44" s="51"/>
      <c r="I44" s="51"/>
      <c r="J44" s="51"/>
      <c r="K44" s="51"/>
      <c r="L44" s="51"/>
      <c r="M44" s="51"/>
      <c r="N44" s="51"/>
      <c r="O44" s="51"/>
    </row>
    <row r="45" spans="2:15" x14ac:dyDescent="0.35">
      <c r="C45" s="51"/>
      <c r="D45" s="51"/>
      <c r="E45" s="51"/>
      <c r="F45" s="51"/>
      <c r="G45" s="51"/>
      <c r="H45" s="51"/>
      <c r="I45" s="51"/>
      <c r="J45" s="51"/>
      <c r="K45" s="51"/>
      <c r="L45" s="51"/>
      <c r="M45" s="51"/>
      <c r="N45" s="51"/>
      <c r="O45" s="51"/>
    </row>
  </sheetData>
  <mergeCells count="13">
    <mergeCell ref="B2:O24"/>
    <mergeCell ref="C37:O37"/>
    <mergeCell ref="C26:O26"/>
    <mergeCell ref="C27:O27"/>
    <mergeCell ref="C36:O36"/>
    <mergeCell ref="C28:O28"/>
    <mergeCell ref="C29:O29"/>
    <mergeCell ref="C30:O30"/>
    <mergeCell ref="C33:O33"/>
    <mergeCell ref="C34:O34"/>
    <mergeCell ref="C35:O35"/>
    <mergeCell ref="C32:O32"/>
    <mergeCell ref="C31:O31"/>
  </mergeCells>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A5799-F246-4C82-9662-E7D8BDE40BF5}">
  <dimension ref="A1:G43"/>
  <sheetViews>
    <sheetView workbookViewId="0"/>
  </sheetViews>
  <sheetFormatPr defaultColWidth="8.81640625" defaultRowHeight="14.5" x14ac:dyDescent="0.35"/>
  <cols>
    <col min="1" max="1" width="12.26953125" style="4" customWidth="1"/>
    <col min="2" max="2" width="46.453125" style="4" customWidth="1"/>
    <col min="3" max="3" width="2.54296875" style="4" customWidth="1"/>
    <col min="4" max="4" width="13.54296875" style="4" customWidth="1"/>
    <col min="5" max="5" width="2.54296875" style="4" customWidth="1"/>
    <col min="6" max="6" width="88.81640625" style="4" customWidth="1"/>
    <col min="7" max="7" width="12.26953125" style="4" customWidth="1"/>
    <col min="8" max="16384" width="8.81640625" style="4"/>
  </cols>
  <sheetData>
    <row r="1" spans="1:7" x14ac:dyDescent="0.35">
      <c r="A1" s="26"/>
      <c r="B1" s="27" t="s">
        <v>923</v>
      </c>
      <c r="C1" s="27"/>
      <c r="D1" s="28"/>
      <c r="E1" s="28"/>
      <c r="F1" s="28"/>
      <c r="G1" s="29"/>
    </row>
    <row r="2" spans="1:7" x14ac:dyDescent="0.35">
      <c r="A2" s="30"/>
      <c r="B2" s="44"/>
      <c r="C2" s="44"/>
      <c r="G2" s="31"/>
    </row>
    <row r="3" spans="1:7" x14ac:dyDescent="0.35">
      <c r="A3" s="30"/>
      <c r="B3" s="4" t="s">
        <v>809</v>
      </c>
      <c r="G3" s="31"/>
    </row>
    <row r="4" spans="1:7" x14ac:dyDescent="0.35">
      <c r="A4" s="30"/>
      <c r="B4" s="44"/>
      <c r="C4" s="44"/>
      <c r="G4" s="31"/>
    </row>
    <row r="5" spans="1:7" x14ac:dyDescent="0.35">
      <c r="A5" s="30"/>
      <c r="B5" s="6" t="s">
        <v>75</v>
      </c>
      <c r="C5" s="5"/>
      <c r="D5" s="64" t="str" cm="1">
        <f t="array" ref="D5">INDEX('Calculations and Data'!$A:$A, _xlfn.XMATCH(B5,'Calculations and Data'!$B:$B))</f>
        <v>E3831</v>
      </c>
      <c r="G5" s="31"/>
    </row>
    <row r="6" spans="1:7" ht="15" thickBot="1" x14ac:dyDescent="0.4">
      <c r="A6" s="30"/>
      <c r="B6" s="7"/>
      <c r="C6" s="5"/>
      <c r="G6" s="31"/>
    </row>
    <row r="7" spans="1:7" x14ac:dyDescent="0.35">
      <c r="A7" s="30" t="s">
        <v>810</v>
      </c>
      <c r="B7" s="8" t="s">
        <v>0</v>
      </c>
      <c r="C7" s="9"/>
      <c r="D7" s="10" cm="1">
        <f t="array" ref="D7">INDEX('Calculations and Data'!$G:$G,_xlfn.XMATCH($D$5,'Calculations and Data'!$A:$A))</f>
        <v>0.4</v>
      </c>
      <c r="E7" s="32"/>
      <c r="G7" s="31"/>
    </row>
    <row r="8" spans="1:7" ht="15" thickBot="1" x14ac:dyDescent="0.4">
      <c r="A8" s="30" t="s">
        <v>811</v>
      </c>
      <c r="B8" s="11" t="s">
        <v>1</v>
      </c>
      <c r="C8" s="12"/>
      <c r="D8" s="13" cm="1">
        <f t="array" ref="D8">INDEX('Calculations and Data'!$H:$H,_xlfn.XMATCH($D$5,'Calculations and Data'!$A:$A))</f>
        <v>0.5</v>
      </c>
      <c r="E8" s="32"/>
      <c r="G8" s="31"/>
    </row>
    <row r="9" spans="1:7" ht="29.5" customHeight="1" thickBot="1" x14ac:dyDescent="0.4">
      <c r="A9" s="30"/>
      <c r="D9" s="4" t="s">
        <v>834</v>
      </c>
      <c r="G9" s="31"/>
    </row>
    <row r="10" spans="1:7" x14ac:dyDescent="0.35">
      <c r="A10" s="30" t="s">
        <v>812</v>
      </c>
      <c r="B10" s="16" t="s">
        <v>835</v>
      </c>
      <c r="C10" s="17"/>
      <c r="D10" s="52" cm="1">
        <f t="array" ref="D10">INDEX('Calculations and Data'!$I:$I,_xlfn.XMATCH($D$5,'Calculations and Data'!$A:$A))</f>
        <v>20944560</v>
      </c>
      <c r="E10" s="18"/>
      <c r="F10" s="19" t="s">
        <v>848</v>
      </c>
      <c r="G10" s="31"/>
    </row>
    <row r="11" spans="1:7" ht="116" x14ac:dyDescent="0.35">
      <c r="A11" s="30" t="s">
        <v>813</v>
      </c>
      <c r="B11" s="20" t="s">
        <v>851</v>
      </c>
      <c r="C11" s="14"/>
      <c r="D11" s="53" cm="1">
        <f t="array" ref="D11">INDEX('Calculations and Data'!$J:$J,_xlfn.XMATCH($D$5,'Calculations and Data'!$A:$A))</f>
        <v>4000210.4750508755</v>
      </c>
      <c r="E11" s="15"/>
      <c r="F11" s="21" t="s">
        <v>876</v>
      </c>
      <c r="G11" s="31"/>
    </row>
    <row r="12" spans="1:7" ht="101.5" x14ac:dyDescent="0.35">
      <c r="A12" s="30" t="s">
        <v>814</v>
      </c>
      <c r="B12" s="20" t="s">
        <v>852</v>
      </c>
      <c r="C12" s="14"/>
      <c r="D12" s="53" cm="1">
        <f t="array" ref="D12">INDEX('Calculations and Data'!$K:$K,_xlfn.XMATCH($D$5,'Calculations and Data'!$A:$A))</f>
        <v>800901.67841867509</v>
      </c>
      <c r="E12" s="15"/>
      <c r="F12" s="21" t="s">
        <v>877</v>
      </c>
      <c r="G12" s="31"/>
    </row>
    <row r="13" spans="1:7" ht="29" x14ac:dyDescent="0.35">
      <c r="A13" s="30" t="s">
        <v>815</v>
      </c>
      <c r="B13" s="20" t="s">
        <v>836</v>
      </c>
      <c r="C13" s="14"/>
      <c r="D13" s="53" cm="1">
        <f t="array" ref="D13">INDEX('Calculations and Data'!$L:$L,_xlfn.XMATCH($D$5,'Calculations and Data'!$A:$A))</f>
        <v>1603122.3180000002</v>
      </c>
      <c r="E13" s="15"/>
      <c r="F13" s="21" t="s">
        <v>879</v>
      </c>
      <c r="G13" s="31"/>
    </row>
    <row r="14" spans="1:7" ht="29" x14ac:dyDescent="0.35">
      <c r="A14" s="30" t="s">
        <v>816</v>
      </c>
      <c r="B14" s="20" t="s">
        <v>837</v>
      </c>
      <c r="C14" s="14"/>
      <c r="D14" s="53" cm="1">
        <f t="array" ref="D14">INDEX('Calculations and Data'!$M:$M,_xlfn.XMATCH($D$5,'Calculations and Data'!$A:$A))</f>
        <v>93947</v>
      </c>
      <c r="E14" s="15"/>
      <c r="F14" s="21" t="s">
        <v>934</v>
      </c>
      <c r="G14" s="31"/>
    </row>
    <row r="15" spans="1:7" ht="29" x14ac:dyDescent="0.35">
      <c r="A15" s="30" t="s">
        <v>817</v>
      </c>
      <c r="B15" s="20" t="s">
        <v>838</v>
      </c>
      <c r="C15" s="14"/>
      <c r="D15" s="53" cm="1">
        <f t="array" ref="D15">INDEX('Calculations and Data'!$N:$N,_xlfn.XMATCH($D$5,'Calculations and Data'!$A:$A))</f>
        <v>0</v>
      </c>
      <c r="E15" s="15"/>
      <c r="F15" s="21" t="s">
        <v>853</v>
      </c>
      <c r="G15" s="31"/>
    </row>
    <row r="16" spans="1:7" x14ac:dyDescent="0.35">
      <c r="A16" s="30" t="s">
        <v>818</v>
      </c>
      <c r="B16" s="20" t="s">
        <v>839</v>
      </c>
      <c r="C16" s="14"/>
      <c r="D16" s="53" cm="1">
        <f t="array" ref="D16">INDEX('Calculations and Data'!$O:$O,_xlfn.XMATCH($D$5,'Calculations and Data'!$A:$A))</f>
        <v>0</v>
      </c>
      <c r="E16" s="15"/>
      <c r="F16" s="21" t="s">
        <v>855</v>
      </c>
      <c r="G16" s="31"/>
    </row>
    <row r="17" spans="1:7" x14ac:dyDescent="0.35">
      <c r="A17" s="30" t="s">
        <v>819</v>
      </c>
      <c r="B17" s="20" t="s">
        <v>841</v>
      </c>
      <c r="C17" s="14"/>
      <c r="D17" s="53" cm="1">
        <f t="array" ref="D17">INDEX('Calculations and Data'!$P:$P,_xlfn.XMATCH($D$5,'Calculations and Data'!$A:$A))</f>
        <v>11389</v>
      </c>
      <c r="E17" s="15"/>
      <c r="F17" s="21" t="s">
        <v>854</v>
      </c>
      <c r="G17" s="31"/>
    </row>
    <row r="18" spans="1:7" x14ac:dyDescent="0.35">
      <c r="A18" s="30" t="s">
        <v>820</v>
      </c>
      <c r="B18" s="20" t="s">
        <v>843</v>
      </c>
      <c r="C18" s="14"/>
      <c r="D18" s="53" cm="1">
        <f t="array" ref="D18">INDEX('Calculations and Data'!$Q:$Q,_xlfn.XMATCH($D$5,'Calculations and Data'!$A:$A))</f>
        <v>0</v>
      </c>
      <c r="E18" s="15"/>
      <c r="F18" s="21" t="s">
        <v>856</v>
      </c>
      <c r="G18" s="31"/>
    </row>
    <row r="19" spans="1:7" x14ac:dyDescent="0.35">
      <c r="A19" s="30" t="s">
        <v>821</v>
      </c>
      <c r="B19" s="20" t="s">
        <v>844</v>
      </c>
      <c r="C19" s="14"/>
      <c r="D19" s="53" cm="1">
        <f t="array" ref="D19">INDEX('Calculations and Data'!$R:$R,_xlfn.XMATCH($D$5,'Calculations and Data'!$A:$A))</f>
        <v>0</v>
      </c>
      <c r="E19" s="15"/>
      <c r="F19" s="21" t="s">
        <v>857</v>
      </c>
      <c r="G19" s="31"/>
    </row>
    <row r="20" spans="1:7" x14ac:dyDescent="0.35">
      <c r="A20" s="30" t="s">
        <v>822</v>
      </c>
      <c r="B20" s="20" t="s">
        <v>846</v>
      </c>
      <c r="C20" s="14"/>
      <c r="D20" s="53" cm="1">
        <f t="array" ref="D20">INDEX('Calculations and Data'!$S:$S,_xlfn.XMATCH($D$5,'Calculations and Data'!$A:$A))</f>
        <v>0</v>
      </c>
      <c r="E20" s="15"/>
      <c r="F20" s="21" t="s">
        <v>858</v>
      </c>
      <c r="G20" s="31"/>
    </row>
    <row r="21" spans="1:7" x14ac:dyDescent="0.35">
      <c r="A21" s="30" t="s">
        <v>823</v>
      </c>
      <c r="B21" s="20" t="s">
        <v>840</v>
      </c>
      <c r="C21" s="14"/>
      <c r="D21" s="53" cm="1">
        <f t="array" ref="D21">INDEX('Calculations and Data'!$T:$T,_xlfn.XMATCH($D$5,'Calculations and Data'!$A:$A))</f>
        <v>399949</v>
      </c>
      <c r="E21" s="15"/>
      <c r="F21" s="21" t="s">
        <v>859</v>
      </c>
      <c r="G21" s="31"/>
    </row>
    <row r="22" spans="1:7" x14ac:dyDescent="0.35">
      <c r="A22" s="30" t="s">
        <v>824</v>
      </c>
      <c r="B22" s="20" t="s">
        <v>842</v>
      </c>
      <c r="C22" s="14"/>
      <c r="D22" s="53" cm="1">
        <f t="array" ref="D22">INDEX('Calculations and Data'!$U:$U,_xlfn.XMATCH($D$5,'Calculations and Data'!$A:$A))</f>
        <v>1178279</v>
      </c>
      <c r="E22" s="15"/>
      <c r="F22" s="21" t="s">
        <v>860</v>
      </c>
      <c r="G22" s="31"/>
    </row>
    <row r="23" spans="1:7" x14ac:dyDescent="0.35">
      <c r="A23" s="30" t="s">
        <v>825</v>
      </c>
      <c r="B23" s="20" t="s">
        <v>845</v>
      </c>
      <c r="C23" s="14"/>
      <c r="D23" s="53" cm="1">
        <f t="array" ref="D23">INDEX('Calculations and Data'!$V:$V,_xlfn.XMATCH($D$5,'Calculations and Data'!$A:$A))</f>
        <v>0</v>
      </c>
      <c r="E23" s="15"/>
      <c r="F23" s="21" t="s">
        <v>861</v>
      </c>
      <c r="G23" s="31"/>
    </row>
    <row r="24" spans="1:7" ht="29" x14ac:dyDescent="0.35">
      <c r="A24" s="30" t="s">
        <v>826</v>
      </c>
      <c r="B24" s="40" t="s">
        <v>875</v>
      </c>
      <c r="C24" s="41"/>
      <c r="D24" s="53" cm="1">
        <f t="array" ref="D24">INDEX('Calculations and Data'!$W:$W,_xlfn.XMATCH($D$5,'Calculations and Data'!$A:$A))</f>
        <v>0</v>
      </c>
      <c r="E24" s="42"/>
      <c r="F24" s="43" t="s">
        <v>914</v>
      </c>
      <c r="G24" s="31"/>
    </row>
    <row r="25" spans="1:7" ht="29" x14ac:dyDescent="0.35">
      <c r="A25" s="30" t="s">
        <v>827</v>
      </c>
      <c r="B25" s="20" t="s">
        <v>3</v>
      </c>
      <c r="C25" s="14"/>
      <c r="D25" s="53" cm="1">
        <f t="array" ref="D25">INDEX('Calculations and Data'!$X:$X,_xlfn.XMATCH($D$5,'Calculations and Data'!$A:$A))</f>
        <v>10911.179591726468</v>
      </c>
      <c r="E25" s="15"/>
      <c r="F25" s="21" t="s">
        <v>863</v>
      </c>
      <c r="G25" s="31"/>
    </row>
    <row r="26" spans="1:7" x14ac:dyDescent="0.35">
      <c r="A26" s="30" t="s">
        <v>828</v>
      </c>
      <c r="B26" s="20" t="s">
        <v>781</v>
      </c>
      <c r="C26" s="14"/>
      <c r="D26" s="53" cm="1">
        <f t="array" ref="D26">INDEX('Calculations and Data'!$Y:$Y,_xlfn.XMATCH($D$5,'Calculations and Data'!$A:$A))</f>
        <v>-6214232.6222896902</v>
      </c>
      <c r="E26" s="15"/>
      <c r="F26" s="21" t="s">
        <v>862</v>
      </c>
      <c r="G26" s="31"/>
    </row>
    <row r="27" spans="1:7" ht="29" x14ac:dyDescent="0.35">
      <c r="A27" s="30" t="s">
        <v>829</v>
      </c>
      <c r="B27" s="20" t="s">
        <v>847</v>
      </c>
      <c r="C27" s="14"/>
      <c r="D27" s="53" cm="1">
        <f t="array" ref="D27">INDEX('Calculations and Data'!$Z:$Z,_xlfn.XMATCH($D$5,'Calculations and Data'!$A:$A))</f>
        <v>-1241251</v>
      </c>
      <c r="E27" s="15"/>
      <c r="F27" s="43" t="s">
        <v>915</v>
      </c>
      <c r="G27" s="31"/>
    </row>
    <row r="28" spans="1:7" ht="29" x14ac:dyDescent="0.35">
      <c r="A28" s="30" t="s">
        <v>830</v>
      </c>
      <c r="B28" s="20" t="s">
        <v>2</v>
      </c>
      <c r="C28" s="14"/>
      <c r="D28" s="53" cm="1">
        <f t="array" ref="D28">INDEX('Calculations and Data'!$AA:$AA,_xlfn.XMATCH($D$5,'Calculations and Data'!$A:$A))</f>
        <v>0</v>
      </c>
      <c r="E28" s="15"/>
      <c r="F28" s="43" t="s">
        <v>916</v>
      </c>
      <c r="G28" s="31"/>
    </row>
    <row r="29" spans="1:7" ht="44.15" customHeight="1" x14ac:dyDescent="0.35">
      <c r="A29" s="30" t="s">
        <v>831</v>
      </c>
      <c r="B29" s="20" t="s">
        <v>4</v>
      </c>
      <c r="C29" s="14"/>
      <c r="D29" s="53" cm="1">
        <f t="array" ref="D29">INDEX('Calculations and Data'!$AB:$AB,_xlfn.XMATCH($D$5,'Calculations and Data'!$A:$A))</f>
        <v>94934.558249258844</v>
      </c>
      <c r="E29" s="15"/>
      <c r="F29" s="59" t="s">
        <v>917</v>
      </c>
      <c r="G29" s="31"/>
    </row>
    <row r="30" spans="1:7" ht="44.15" customHeight="1" thickBot="1" x14ac:dyDescent="0.4">
      <c r="A30" s="30" t="s">
        <v>832</v>
      </c>
      <c r="B30" s="22" t="s">
        <v>5</v>
      </c>
      <c r="C30" s="23"/>
      <c r="D30" s="54" cm="1">
        <f t="array" ref="D30">INDEX('Calculations and Data'!$AC:$AC,_xlfn.XMATCH($D$5,'Calculations and Data'!$A:$A))</f>
        <v>0</v>
      </c>
      <c r="E30" s="24"/>
      <c r="F30" s="25" t="s">
        <v>882</v>
      </c>
      <c r="G30" s="31"/>
    </row>
    <row r="31" spans="1:7" ht="15" thickBot="1" x14ac:dyDescent="0.4">
      <c r="A31" s="30"/>
      <c r="D31" s="55"/>
      <c r="G31" s="31"/>
    </row>
    <row r="32" spans="1:7" ht="29.5" thickBot="1" x14ac:dyDescent="0.4">
      <c r="A32" s="30" t="s">
        <v>833</v>
      </c>
      <c r="B32" s="36" t="s">
        <v>850</v>
      </c>
      <c r="C32" s="37"/>
      <c r="D32" s="56">
        <f>SUM(D10:D23)*D7+D24*D8+SUM(D25:D28,-D29,-D30)</f>
        <v>4073436.3876405973</v>
      </c>
      <c r="E32" s="38"/>
      <c r="F32" s="39" t="s">
        <v>864</v>
      </c>
      <c r="G32" s="31"/>
    </row>
    <row r="33" spans="1:7" x14ac:dyDescent="0.35">
      <c r="A33" s="30"/>
      <c r="D33"/>
      <c r="E33" s="45"/>
      <c r="G33" s="31"/>
    </row>
    <row r="34" spans="1:7" x14ac:dyDescent="0.35">
      <c r="A34" s="30"/>
      <c r="G34" s="31"/>
    </row>
    <row r="35" spans="1:7" x14ac:dyDescent="0.35">
      <c r="A35" s="33" t="s">
        <v>849</v>
      </c>
      <c r="B35" s="34"/>
      <c r="C35" s="34"/>
      <c r="D35" s="34"/>
      <c r="E35" s="34"/>
      <c r="F35" s="34"/>
      <c r="G35" s="35"/>
    </row>
    <row r="36" spans="1:7" ht="16" customHeight="1" x14ac:dyDescent="0.35">
      <c r="A36" s="57" t="s">
        <v>919</v>
      </c>
      <c r="G36" s="31"/>
    </row>
    <row r="37" spans="1:7" s="50" customFormat="1" ht="31" customHeight="1" x14ac:dyDescent="0.35">
      <c r="A37" s="81" t="s">
        <v>911</v>
      </c>
      <c r="B37" s="82"/>
      <c r="C37" s="82"/>
      <c r="D37" s="82"/>
      <c r="E37" s="82"/>
      <c r="F37" s="82"/>
      <c r="G37" s="83"/>
    </row>
    <row r="38" spans="1:7" ht="16" customHeight="1" x14ac:dyDescent="0.35">
      <c r="A38" s="30" t="s">
        <v>878</v>
      </c>
      <c r="G38" s="31"/>
    </row>
    <row r="39" spans="1:7" ht="16" customHeight="1" x14ac:dyDescent="0.35">
      <c r="A39" s="30" t="s">
        <v>925</v>
      </c>
      <c r="G39" s="31"/>
    </row>
    <row r="40" spans="1:7" ht="16" customHeight="1" x14ac:dyDescent="0.35">
      <c r="A40" s="30" t="s">
        <v>880</v>
      </c>
      <c r="G40" s="31"/>
    </row>
    <row r="41" spans="1:7" ht="16" customHeight="1" x14ac:dyDescent="0.35">
      <c r="A41" s="30" t="s">
        <v>893</v>
      </c>
      <c r="G41" s="31"/>
    </row>
    <row r="42" spans="1:7" ht="16" customHeight="1" x14ac:dyDescent="0.35">
      <c r="A42" s="30" t="s">
        <v>881</v>
      </c>
      <c r="G42" s="31"/>
    </row>
    <row r="43" spans="1:7" ht="31" customHeight="1" x14ac:dyDescent="0.35">
      <c r="A43" s="78" t="s">
        <v>918</v>
      </c>
      <c r="B43" s="79"/>
      <c r="C43" s="79"/>
      <c r="D43" s="79"/>
      <c r="E43" s="79"/>
      <c r="F43" s="79"/>
      <c r="G43" s="80"/>
    </row>
  </sheetData>
  <mergeCells count="2">
    <mergeCell ref="A43:G43"/>
    <mergeCell ref="A37:G37"/>
  </mergeCells>
  <phoneticPr fontId="23" type="noConversion"/>
  <dataValidations count="1">
    <dataValidation type="list" showInputMessage="1" showErrorMessage="1" sqref="B6 C6" xr:uid="{D9B1A5E3-C8E2-4067-BAE1-FFE5D8AECECC}">
      <formula1>#REF!</formula1>
    </dataValidation>
  </dataValidations>
  <pageMargins left="0.7" right="0.7" top="0.75" bottom="0.75" header="0.3" footer="0.3"/>
  <headerFooter>
    <oddHeader>&amp;C&amp;"Aptos"&amp;10&amp;K000000 OFFICIAL&amp;1#_x000D_</oddHeader>
    <oddFooter>&amp;C_x000D_&amp;1#&amp;"Aptos"&amp;10&amp;K000000 OFFICIAL</oddFooter>
  </headerFooter>
  <extLst>
    <ext xmlns:x14="http://schemas.microsoft.com/office/spreadsheetml/2009/9/main" uri="{CCE6A557-97BC-4b89-ADB6-D9C93CAAB3DF}">
      <x14:dataValidations xmlns:xm="http://schemas.microsoft.com/office/excel/2006/main" count="1">
        <x14:dataValidation type="list" showInputMessage="1" showErrorMessage="1" xr:uid="{44D2DD01-974C-46D9-863D-21D856034A08}">
          <x14:formula1>
            <xm:f>'Calculations and Data'!$B$3:$B$356</xm:f>
          </x14:formula1>
          <xm:sqref>B5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96B1D-9310-43EC-8EFD-07E4AF65F906}">
  <sheetPr codeName="Sheet1"/>
  <dimension ref="A1:CY356"/>
  <sheetViews>
    <sheetView zoomScaleNormal="100" workbookViewId="0">
      <pane xSplit="2" ySplit="2" topLeftCell="C3" activePane="bottomRight" state="frozen"/>
      <selection pane="topRight" activeCell="C1" sqref="C1"/>
      <selection pane="bottomLeft" activeCell="A3" sqref="A3"/>
      <selection pane="bottomRight"/>
    </sheetView>
  </sheetViews>
  <sheetFormatPr defaultRowHeight="14.5" x14ac:dyDescent="0.35"/>
  <cols>
    <col min="1" max="1" width="13.1796875" bestFit="1" customWidth="1"/>
    <col min="2" max="2" width="36.1796875" bestFit="1" customWidth="1"/>
    <col min="3" max="3" width="11.81640625" bestFit="1" customWidth="1"/>
    <col min="4" max="4" width="9.54296875" bestFit="1" customWidth="1"/>
    <col min="5" max="5" width="5.81640625" bestFit="1" customWidth="1"/>
    <col min="6" max="8" width="12.81640625" customWidth="1"/>
    <col min="9" max="9" width="12.81640625" bestFit="1" customWidth="1"/>
    <col min="10" max="11" width="12.1796875" bestFit="1" customWidth="1"/>
    <col min="12" max="12" width="14.453125" bestFit="1" customWidth="1"/>
    <col min="13" max="13" width="14.1796875" bestFit="1" customWidth="1"/>
    <col min="14" max="14" width="12" customWidth="1"/>
    <col min="15" max="15" width="11.1796875" customWidth="1"/>
    <col min="16" max="16" width="10" bestFit="1" customWidth="1"/>
    <col min="17" max="17" width="11.1796875" bestFit="1" customWidth="1"/>
    <col min="18" max="18" width="12.54296875" bestFit="1" customWidth="1"/>
    <col min="19" max="19" width="10.54296875" bestFit="1" customWidth="1"/>
    <col min="20" max="20" width="11.81640625" customWidth="1"/>
    <col min="21" max="21" width="14.453125" bestFit="1" customWidth="1"/>
    <col min="22" max="22" width="8" bestFit="1" customWidth="1"/>
    <col min="23" max="23" width="9.54296875" customWidth="1"/>
    <col min="24" max="25" width="12" customWidth="1"/>
    <col min="26" max="26" width="13.54296875" customWidth="1"/>
    <col min="27" max="27" width="12" customWidth="1"/>
    <col min="28" max="28" width="9.81640625" bestFit="1" customWidth="1"/>
    <col min="29" max="29" width="12" customWidth="1"/>
    <col min="30" max="103" width="10.54296875" customWidth="1"/>
  </cols>
  <sheetData>
    <row r="1" spans="1:103" x14ac:dyDescent="0.35">
      <c r="A1" t="s">
        <v>869</v>
      </c>
      <c r="C1" s="47"/>
      <c r="D1" s="47"/>
      <c r="E1" s="47"/>
      <c r="F1" s="47"/>
      <c r="H1" s="47"/>
      <c r="K1" s="2"/>
      <c r="O1" s="2"/>
      <c r="P1" s="2"/>
      <c r="Q1" s="2"/>
      <c r="R1" s="2"/>
      <c r="S1" s="2"/>
      <c r="T1" s="2"/>
      <c r="U1" s="2"/>
      <c r="V1" s="2"/>
      <c r="W1" s="2"/>
      <c r="Z1" s="2"/>
      <c r="AJ1" t="s">
        <v>867</v>
      </c>
      <c r="AK1" t="s">
        <v>867</v>
      </c>
      <c r="AL1" s="2" t="s">
        <v>867</v>
      </c>
      <c r="AM1" s="2" t="s">
        <v>866</v>
      </c>
      <c r="AN1" s="2" t="s">
        <v>868</v>
      </c>
      <c r="AO1" s="2" t="s">
        <v>870</v>
      </c>
      <c r="AP1" s="2" t="s">
        <v>871</v>
      </c>
      <c r="AQ1" s="2" t="s">
        <v>872</v>
      </c>
      <c r="AR1" s="2" t="s">
        <v>872</v>
      </c>
      <c r="AS1" s="2" t="s">
        <v>872</v>
      </c>
      <c r="AT1" t="s">
        <v>873</v>
      </c>
      <c r="AU1" t="s">
        <v>873</v>
      </c>
      <c r="AV1" t="s">
        <v>873</v>
      </c>
      <c r="AW1" t="s">
        <v>899</v>
      </c>
      <c r="AX1" t="s">
        <v>899</v>
      </c>
      <c r="AY1" t="s">
        <v>899</v>
      </c>
      <c r="AZ1" t="s">
        <v>899</v>
      </c>
      <c r="BA1" t="s">
        <v>899</v>
      </c>
      <c r="BB1" t="s">
        <v>899</v>
      </c>
      <c r="BC1" t="s">
        <v>899</v>
      </c>
      <c r="BD1" t="s">
        <v>899</v>
      </c>
      <c r="BE1" t="s">
        <v>899</v>
      </c>
      <c r="BF1" t="s">
        <v>899</v>
      </c>
      <c r="BG1" t="s">
        <v>899</v>
      </c>
      <c r="BH1" t="s">
        <v>899</v>
      </c>
      <c r="BI1" t="s">
        <v>899</v>
      </c>
      <c r="BJ1" t="s">
        <v>899</v>
      </c>
      <c r="BK1" t="s">
        <v>899</v>
      </c>
      <c r="BL1" t="s">
        <v>899</v>
      </c>
      <c r="BM1" t="s">
        <v>899</v>
      </c>
      <c r="BN1" t="s">
        <v>899</v>
      </c>
      <c r="BO1" t="s">
        <v>899</v>
      </c>
      <c r="BP1" t="s">
        <v>899</v>
      </c>
      <c r="BQ1" t="s">
        <v>899</v>
      </c>
      <c r="BR1" t="s">
        <v>899</v>
      </c>
      <c r="BS1" t="s">
        <v>899</v>
      </c>
      <c r="BT1" t="s">
        <v>899</v>
      </c>
      <c r="BU1" t="s">
        <v>899</v>
      </c>
      <c r="BV1" t="s">
        <v>899</v>
      </c>
      <c r="BW1" t="s">
        <v>899</v>
      </c>
      <c r="BX1" t="s">
        <v>899</v>
      </c>
      <c r="BY1" t="s">
        <v>899</v>
      </c>
      <c r="BZ1" t="s">
        <v>899</v>
      </c>
      <c r="CA1" t="s">
        <v>899</v>
      </c>
      <c r="CB1" t="s">
        <v>899</v>
      </c>
      <c r="CC1" t="s">
        <v>899</v>
      </c>
      <c r="CD1" t="s">
        <v>899</v>
      </c>
      <c r="CE1" t="s">
        <v>899</v>
      </c>
      <c r="CF1" t="s">
        <v>899</v>
      </c>
      <c r="CG1" t="s">
        <v>899</v>
      </c>
      <c r="CH1" t="s">
        <v>899</v>
      </c>
      <c r="CI1" t="s">
        <v>899</v>
      </c>
      <c r="CJ1" t="s">
        <v>899</v>
      </c>
      <c r="CK1" t="s">
        <v>899</v>
      </c>
      <c r="CL1" t="s">
        <v>899</v>
      </c>
      <c r="CM1" t="s">
        <v>899</v>
      </c>
      <c r="CN1" t="s">
        <v>899</v>
      </c>
      <c r="CO1" t="s">
        <v>899</v>
      </c>
      <c r="CP1" t="s">
        <v>899</v>
      </c>
      <c r="CQ1" t="s">
        <v>899</v>
      </c>
      <c r="CR1" t="s">
        <v>899</v>
      </c>
      <c r="CS1" t="s">
        <v>899</v>
      </c>
      <c r="CT1" t="s">
        <v>899</v>
      </c>
      <c r="CU1" t="s">
        <v>899</v>
      </c>
      <c r="CV1" t="s">
        <v>899</v>
      </c>
      <c r="CW1" t="s">
        <v>899</v>
      </c>
      <c r="CX1" t="s">
        <v>899</v>
      </c>
      <c r="CY1" t="s">
        <v>899</v>
      </c>
    </row>
    <row r="2" spans="1:103" x14ac:dyDescent="0.35">
      <c r="A2" t="s">
        <v>883</v>
      </c>
      <c r="B2" t="s">
        <v>884</v>
      </c>
      <c r="C2" t="s">
        <v>6</v>
      </c>
      <c r="D2" t="s">
        <v>7</v>
      </c>
      <c r="E2" t="s">
        <v>8</v>
      </c>
      <c r="F2" t="s">
        <v>9</v>
      </c>
      <c r="G2" s="49" t="s">
        <v>0</v>
      </c>
      <c r="H2" s="49" t="s">
        <v>1</v>
      </c>
      <c r="I2" s="46" t="s">
        <v>835</v>
      </c>
      <c r="J2" s="46" t="s">
        <v>851</v>
      </c>
      <c r="K2" s="46" t="s">
        <v>852</v>
      </c>
      <c r="L2" s="46" t="s">
        <v>836</v>
      </c>
      <c r="M2" s="46" t="s">
        <v>837</v>
      </c>
      <c r="N2" s="46" t="s">
        <v>838</v>
      </c>
      <c r="O2" s="46" t="s">
        <v>839</v>
      </c>
      <c r="P2" s="46" t="s">
        <v>841</v>
      </c>
      <c r="Q2" s="46" t="s">
        <v>843</v>
      </c>
      <c r="R2" s="46" t="s">
        <v>844</v>
      </c>
      <c r="S2" s="46" t="s">
        <v>846</v>
      </c>
      <c r="T2" s="46" t="s">
        <v>840</v>
      </c>
      <c r="U2" s="46" t="s">
        <v>842</v>
      </c>
      <c r="V2" s="46" t="s">
        <v>845</v>
      </c>
      <c r="W2" s="46" t="s">
        <v>875</v>
      </c>
      <c r="X2" s="46" t="s">
        <v>3</v>
      </c>
      <c r="Y2" s="46" t="s">
        <v>781</v>
      </c>
      <c r="Z2" s="46" t="s">
        <v>847</v>
      </c>
      <c r="AA2" s="46" t="s">
        <v>2</v>
      </c>
      <c r="AB2" s="46" t="s">
        <v>4</v>
      </c>
      <c r="AC2" s="46" t="s">
        <v>5</v>
      </c>
      <c r="AD2" t="s">
        <v>60</v>
      </c>
      <c r="AE2" t="s">
        <v>61</v>
      </c>
      <c r="AF2" t="s">
        <v>62</v>
      </c>
      <c r="AG2" t="s">
        <v>63</v>
      </c>
      <c r="AH2" t="s">
        <v>64</v>
      </c>
      <c r="AI2" t="s">
        <v>65</v>
      </c>
      <c r="AJ2" t="s">
        <v>895</v>
      </c>
      <c r="AK2" t="s">
        <v>894</v>
      </c>
      <c r="AL2" t="s">
        <v>896</v>
      </c>
      <c r="AM2" t="s">
        <v>897</v>
      </c>
      <c r="AN2" t="s">
        <v>3</v>
      </c>
      <c r="AO2" t="s">
        <v>898</v>
      </c>
      <c r="AP2" t="s">
        <v>2</v>
      </c>
      <c r="AQ2" t="s">
        <v>32</v>
      </c>
      <c r="AR2" t="s">
        <v>33</v>
      </c>
      <c r="AS2" t="s">
        <v>874</v>
      </c>
      <c r="AT2" t="s">
        <v>901</v>
      </c>
      <c r="AU2" t="s">
        <v>885</v>
      </c>
      <c r="AV2" s="3" t="s">
        <v>900</v>
      </c>
      <c r="AW2" t="s">
        <v>10</v>
      </c>
      <c r="AX2" t="s">
        <v>11</v>
      </c>
      <c r="AY2" t="s">
        <v>12</v>
      </c>
      <c r="AZ2" t="s">
        <v>13</v>
      </c>
      <c r="BA2" t="s">
        <v>14</v>
      </c>
      <c r="BB2" t="s">
        <v>15</v>
      </c>
      <c r="BC2" t="s">
        <v>16</v>
      </c>
      <c r="BD2" t="s">
        <v>17</v>
      </c>
      <c r="BE2" t="s">
        <v>18</v>
      </c>
      <c r="BF2" t="s">
        <v>19</v>
      </c>
      <c r="BG2" t="s">
        <v>20</v>
      </c>
      <c r="BH2" t="s">
        <v>21</v>
      </c>
      <c r="BI2" t="s">
        <v>22</v>
      </c>
      <c r="BJ2" t="s">
        <v>23</v>
      </c>
      <c r="BK2" t="s">
        <v>24</v>
      </c>
      <c r="BL2" t="s">
        <v>25</v>
      </c>
      <c r="BM2" t="s">
        <v>26</v>
      </c>
      <c r="BN2" t="s">
        <v>27</v>
      </c>
      <c r="BO2" t="s">
        <v>28</v>
      </c>
      <c r="BP2" t="s">
        <v>29</v>
      </c>
      <c r="BQ2" t="s">
        <v>30</v>
      </c>
      <c r="BR2" t="s">
        <v>31</v>
      </c>
      <c r="BS2" t="s">
        <v>53</v>
      </c>
      <c r="BT2" t="s">
        <v>54</v>
      </c>
      <c r="BU2" t="s">
        <v>55</v>
      </c>
      <c r="BV2" t="s">
        <v>56</v>
      </c>
      <c r="BW2" t="s">
        <v>57</v>
      </c>
      <c r="BX2" t="s">
        <v>58</v>
      </c>
      <c r="BY2" t="s">
        <v>59</v>
      </c>
      <c r="BZ2" t="s">
        <v>66</v>
      </c>
      <c r="CA2" t="s">
        <v>67</v>
      </c>
      <c r="CB2" t="s">
        <v>68</v>
      </c>
      <c r="CC2" t="s">
        <v>69</v>
      </c>
      <c r="CD2" t="s">
        <v>70</v>
      </c>
      <c r="CE2" t="s">
        <v>71</v>
      </c>
      <c r="CF2" t="s">
        <v>72</v>
      </c>
      <c r="CG2" t="s">
        <v>73</v>
      </c>
      <c r="CH2" t="s">
        <v>74</v>
      </c>
      <c r="CI2" t="s">
        <v>34</v>
      </c>
      <c r="CJ2" t="s">
        <v>35</v>
      </c>
      <c r="CK2" t="s">
        <v>36</v>
      </c>
      <c r="CL2" t="s">
        <v>37</v>
      </c>
      <c r="CM2" t="s">
        <v>38</v>
      </c>
      <c r="CN2" t="s">
        <v>39</v>
      </c>
      <c r="CO2" t="s">
        <v>40</v>
      </c>
      <c r="CP2" t="s">
        <v>41</v>
      </c>
      <c r="CQ2" t="s">
        <v>42</v>
      </c>
      <c r="CR2" t="s">
        <v>43</v>
      </c>
      <c r="CS2" t="s">
        <v>44</v>
      </c>
      <c r="CT2" t="s">
        <v>45</v>
      </c>
      <c r="CU2" t="s">
        <v>46</v>
      </c>
      <c r="CV2" t="s">
        <v>47</v>
      </c>
      <c r="CW2" t="s">
        <v>48</v>
      </c>
      <c r="CX2" t="s">
        <v>49</v>
      </c>
      <c r="CY2" t="s">
        <v>50</v>
      </c>
    </row>
    <row r="3" spans="1:103" x14ac:dyDescent="0.35">
      <c r="A3" t="s">
        <v>76</v>
      </c>
      <c r="B3" t="s">
        <v>75</v>
      </c>
      <c r="C3" t="s">
        <v>713</v>
      </c>
      <c r="D3" t="s">
        <v>782</v>
      </c>
      <c r="E3" s="46">
        <v>0</v>
      </c>
      <c r="F3" t="s">
        <v>783</v>
      </c>
      <c r="G3" s="48">
        <f t="shared" ref="G3:G66" si="0">AJ3</f>
        <v>0.4</v>
      </c>
      <c r="H3" s="48">
        <f t="shared" ref="H3:H66" si="1">AW3+AX3+AY3</f>
        <v>0.5</v>
      </c>
      <c r="I3" s="1">
        <f t="shared" ref="I3:I66" si="2">AZ3</f>
        <v>20944560</v>
      </c>
      <c r="J3" s="1">
        <f t="shared" ref="J3:J66" si="3">(BS3+(BZ3+CA3)*AD3+CB3-CC3*AF3-CD3*AE3-CE3*AF3-CF3*AD3-CG3*AD3)*(134 / 499) + (BT3+(BZ3+CA3)*AG3+CH3-CC3*AI3-CD3*AH3-CE3*AI3-CF3*AG3-CG3*AG3)*(93 / 555)</f>
        <v>4000210.4750508755</v>
      </c>
      <c r="K3" s="1">
        <f>-(((BB3 - $BA3) * $AT3+BA3+BC3*0.5+BE3+BG3+BI3+BK3+BM3+BO3)*(134/499)+(BD3*0.5+BF3+BH3+BJ3+BL3+BN3+BP3)*(93/555))</f>
        <v>800901.67841867509</v>
      </c>
      <c r="L3" s="1">
        <f t="shared" ref="L3:L66" si="4">-(BB3 - $BA3) * $AT3</f>
        <v>1603122.3180000002</v>
      </c>
      <c r="M3" s="1">
        <f t="shared" ref="M3:M66" si="5">AU3</f>
        <v>93947</v>
      </c>
      <c r="N3" s="1">
        <f>-BA3</f>
        <v>0</v>
      </c>
      <c r="O3" s="1">
        <f t="shared" ref="O3:O66" si="6">-(BC3-BD3) * 0.5</f>
        <v>0</v>
      </c>
      <c r="P3" s="1">
        <f>-BI3-BJ3</f>
        <v>11389</v>
      </c>
      <c r="Q3" s="1">
        <f>-BK3-BL3</f>
        <v>0</v>
      </c>
      <c r="R3" s="1">
        <f>-BM3-BN3</f>
        <v>0</v>
      </c>
      <c r="S3" s="1">
        <f>-BQ3-BR3</f>
        <v>0</v>
      </c>
      <c r="T3" s="1">
        <f>-BE3-BF3</f>
        <v>399949</v>
      </c>
      <c r="U3" s="1">
        <f>-BG3-BH3</f>
        <v>1178279</v>
      </c>
      <c r="V3" s="1">
        <f>-BO3-BP3</f>
        <v>0</v>
      </c>
      <c r="W3" s="1">
        <f t="shared" ref="W3:W66" si="7">IF(CI3=0,-(((CK3-CJ3)*AT3+CJ3+CL3*0.5+CN3+CP3+CR3+CT3+CV3+CX3) * (1 + (134 / 499)) + (CM3*0.5+CO3+CQ3+CS3+CU3+CW3+CY3) * (1 + (93/555))) + AV3/SUM(AW3:AY3),0)</f>
        <v>0</v>
      </c>
      <c r="X3" s="1">
        <f t="shared" ref="X3:X66" si="8">AN3</f>
        <v>10911.179591726468</v>
      </c>
      <c r="Y3" s="1">
        <f t="shared" ref="Y3:Y66" si="9">AK3*10^6</f>
        <v>-6214232.6222896902</v>
      </c>
      <c r="Z3" s="1">
        <f>AO3</f>
        <v>-1241251</v>
      </c>
      <c r="AA3" s="1">
        <f>AP3</f>
        <v>0</v>
      </c>
      <c r="AB3" s="1">
        <f t="shared" ref="AB3:AB66" si="10">IF(F3="",AR3,AS3*AQ3/SUMIF($F$3:$F$356,F3,$AQ$3:$AQ$356))</f>
        <v>94934.558249258844</v>
      </c>
      <c r="AC3" s="1">
        <f t="shared" ref="AC3:AC34" si="11">(AL3-AM3)*10^6</f>
        <v>0</v>
      </c>
      <c r="AD3">
        <f>BS3/BU3</f>
        <v>0.22716606563535982</v>
      </c>
      <c r="AE3">
        <f t="shared" ref="AE3:AE34" si="12">BV3/(BV3+BW3)</f>
        <v>0.22716606563535982</v>
      </c>
      <c r="AF3">
        <f t="shared" ref="AF3:AF66" si="13">IFERROR(BX3/(BX3+BY3),0)</f>
        <v>0</v>
      </c>
      <c r="AG3">
        <f t="shared" ref="AG3:AG34" si="14">BT3/BU3</f>
        <v>0.77283393436464021</v>
      </c>
      <c r="AH3">
        <f t="shared" ref="AH3:AH34" si="15">BW3/(BV3+BW3)</f>
        <v>0.77283393436464021</v>
      </c>
      <c r="AI3">
        <f t="shared" ref="AI3:AI34" si="16">IFERROR(BY3/(BX3+BY3),0)</f>
        <v>0</v>
      </c>
      <c r="AJ3">
        <v>0.4</v>
      </c>
      <c r="AK3" s="48">
        <v>-6.21423262228969</v>
      </c>
      <c r="AL3" s="48">
        <v>1.9354523034378499</v>
      </c>
      <c r="AM3" s="48">
        <v>1.9354523034378499</v>
      </c>
      <c r="AN3" s="1">
        <v>10911.179591726468</v>
      </c>
      <c r="AO3" s="1">
        <v>-1241251</v>
      </c>
      <c r="AP3">
        <v>0</v>
      </c>
      <c r="AQ3">
        <v>776862</v>
      </c>
      <c r="AR3">
        <v>0</v>
      </c>
      <c r="AS3">
        <v>977542</v>
      </c>
      <c r="AT3">
        <v>0.68600000000000005</v>
      </c>
      <c r="AU3">
        <v>93947</v>
      </c>
      <c r="AV3">
        <v>0</v>
      </c>
      <c r="AW3">
        <v>0.4</v>
      </c>
      <c r="AX3">
        <v>0.1</v>
      </c>
      <c r="AY3">
        <v>0</v>
      </c>
      <c r="AZ3">
        <v>20944560</v>
      </c>
      <c r="BA3">
        <v>0</v>
      </c>
      <c r="BB3">
        <v>-2336913</v>
      </c>
      <c r="BC3">
        <v>0</v>
      </c>
      <c r="BD3">
        <v>0</v>
      </c>
      <c r="BE3">
        <v>-399949</v>
      </c>
      <c r="BF3">
        <v>0</v>
      </c>
      <c r="BG3">
        <v>-619029</v>
      </c>
      <c r="BH3">
        <v>-559250</v>
      </c>
      <c r="BI3">
        <v>-11389</v>
      </c>
      <c r="BJ3">
        <v>0</v>
      </c>
      <c r="BK3">
        <v>0</v>
      </c>
      <c r="BL3">
        <v>0</v>
      </c>
      <c r="BM3">
        <v>0</v>
      </c>
      <c r="BN3">
        <v>0</v>
      </c>
      <c r="BO3">
        <v>0</v>
      </c>
      <c r="BP3">
        <v>0</v>
      </c>
      <c r="BQ3">
        <v>0</v>
      </c>
      <c r="BR3">
        <v>0</v>
      </c>
      <c r="BS3">
        <v>4989015</v>
      </c>
      <c r="BT3">
        <v>16972958</v>
      </c>
      <c r="BU3">
        <v>21961973</v>
      </c>
      <c r="BV3">
        <v>4989015</v>
      </c>
      <c r="BW3">
        <v>16972958</v>
      </c>
      <c r="BX3">
        <v>0</v>
      </c>
      <c r="BY3">
        <v>0</v>
      </c>
      <c r="BZ3">
        <v>-111011</v>
      </c>
      <c r="CA3">
        <v>-979506</v>
      </c>
      <c r="CB3">
        <v>136718</v>
      </c>
      <c r="CC3">
        <v>0</v>
      </c>
      <c r="CD3">
        <v>0</v>
      </c>
      <c r="CE3">
        <v>0</v>
      </c>
      <c r="CF3">
        <v>0</v>
      </c>
      <c r="CG3">
        <v>84938</v>
      </c>
      <c r="CH3">
        <v>21324</v>
      </c>
      <c r="CI3">
        <v>0</v>
      </c>
      <c r="CJ3">
        <v>0</v>
      </c>
      <c r="CK3">
        <v>0</v>
      </c>
      <c r="CL3">
        <v>0</v>
      </c>
      <c r="CM3">
        <v>0</v>
      </c>
      <c r="CN3">
        <v>0</v>
      </c>
      <c r="CO3">
        <v>0</v>
      </c>
      <c r="CP3">
        <v>0</v>
      </c>
      <c r="CQ3">
        <v>0</v>
      </c>
      <c r="CR3">
        <v>0</v>
      </c>
      <c r="CS3">
        <v>0</v>
      </c>
      <c r="CT3">
        <v>0</v>
      </c>
      <c r="CU3">
        <v>0</v>
      </c>
      <c r="CV3">
        <v>0</v>
      </c>
      <c r="CW3">
        <v>0</v>
      </c>
      <c r="CX3">
        <v>0</v>
      </c>
      <c r="CY3">
        <v>0</v>
      </c>
    </row>
    <row r="4" spans="1:103" x14ac:dyDescent="0.35">
      <c r="A4" t="s">
        <v>78</v>
      </c>
      <c r="B4" t="s">
        <v>77</v>
      </c>
      <c r="C4" t="s">
        <v>674</v>
      </c>
      <c r="D4" t="s">
        <v>626</v>
      </c>
      <c r="E4" s="46">
        <v>0</v>
      </c>
      <c r="F4" t="s">
        <v>784</v>
      </c>
      <c r="G4" s="48">
        <f t="shared" si="0"/>
        <v>0.4</v>
      </c>
      <c r="H4" s="48">
        <f t="shared" si="1"/>
        <v>0.5</v>
      </c>
      <c r="I4" s="1">
        <f t="shared" si="2"/>
        <v>38380429</v>
      </c>
      <c r="J4" s="1">
        <f t="shared" si="3"/>
        <v>7471426.9175842181</v>
      </c>
      <c r="K4" s="1">
        <f t="shared" ref="K4:K67" si="17">-(((BB4 - $BA4) * $AT4+BA4+BC4*0.5+BE4+BG4+BI4+BK4+BM4+BO4)*(134/499)+(BD4*0.5+BF4+BH4+BJ4+BL4+BN4+BP4)*(93/555))</f>
        <v>1413131.4112224451</v>
      </c>
      <c r="L4" s="1">
        <f t="shared" si="4"/>
        <v>3223168.2</v>
      </c>
      <c r="M4" s="1">
        <f t="shared" si="5"/>
        <v>173402</v>
      </c>
      <c r="N4" s="1">
        <f t="shared" ref="N4:N67" si="18">-BA4</f>
        <v>0</v>
      </c>
      <c r="O4" s="1">
        <f t="shared" si="6"/>
        <v>7977.5</v>
      </c>
      <c r="P4" s="1">
        <f t="shared" ref="P4:P67" si="19">-BI4-BJ4</f>
        <v>4446</v>
      </c>
      <c r="Q4" s="1">
        <f t="shared" ref="Q4:Q67" si="20">-BK4-BL4</f>
        <v>0</v>
      </c>
      <c r="R4" s="1">
        <f t="shared" ref="R4:R67" si="21">-BM4-BN4</f>
        <v>0</v>
      </c>
      <c r="S4" s="1">
        <f t="shared" ref="S4:S67" si="22">-BQ4-BR4</f>
        <v>0</v>
      </c>
      <c r="T4" s="1">
        <f t="shared" ref="T4:T67" si="23">-BE4-BF4</f>
        <v>335248</v>
      </c>
      <c r="U4" s="1">
        <f t="shared" ref="U4:U67" si="24">-BG4-BH4</f>
        <v>1887067</v>
      </c>
      <c r="V4" s="1">
        <f t="shared" ref="V4:V67" si="25">-BO4-BP4</f>
        <v>0</v>
      </c>
      <c r="W4" s="1">
        <f t="shared" si="7"/>
        <v>0</v>
      </c>
      <c r="X4" s="1">
        <f t="shared" si="8"/>
        <v>19421.210904283405</v>
      </c>
      <c r="Y4" s="1">
        <f t="shared" si="9"/>
        <v>-10894145.3458171</v>
      </c>
      <c r="Z4" s="1">
        <f t="shared" ref="Z4:Z67" si="26">AO4</f>
        <v>-2230088</v>
      </c>
      <c r="AA4" s="1">
        <f t="shared" ref="AA4:AA67" si="27">AP4</f>
        <v>0</v>
      </c>
      <c r="AB4" s="1">
        <f t="shared" si="10"/>
        <v>0</v>
      </c>
      <c r="AC4" s="1">
        <f t="shared" si="11"/>
        <v>0</v>
      </c>
      <c r="AD4">
        <f t="shared" ref="AD4:AD67" si="28">BS4/BU4</f>
        <v>0.26505680587302788</v>
      </c>
      <c r="AE4">
        <f t="shared" si="12"/>
        <v>0.26505680587302788</v>
      </c>
      <c r="AF4">
        <f t="shared" si="13"/>
        <v>0</v>
      </c>
      <c r="AG4">
        <f t="shared" si="14"/>
        <v>0.73494319412697207</v>
      </c>
      <c r="AH4">
        <f t="shared" si="15"/>
        <v>0.73494319412697207</v>
      </c>
      <c r="AI4">
        <f t="shared" si="16"/>
        <v>0</v>
      </c>
      <c r="AJ4">
        <v>0.4</v>
      </c>
      <c r="AK4" s="48">
        <v>-10.894145345817099</v>
      </c>
      <c r="AL4" s="48">
        <v>3.5150960581983401</v>
      </c>
      <c r="AM4" s="48">
        <v>3.5150960581983401</v>
      </c>
      <c r="AN4" s="1">
        <v>19421.210904283405</v>
      </c>
      <c r="AO4" s="1">
        <v>-2230088</v>
      </c>
      <c r="AP4">
        <v>0</v>
      </c>
      <c r="AQ4">
        <v>1607437</v>
      </c>
      <c r="AR4">
        <v>0</v>
      </c>
      <c r="AS4">
        <v>0</v>
      </c>
      <c r="AT4">
        <v>0.67500000000000004</v>
      </c>
      <c r="AU4">
        <v>173402</v>
      </c>
      <c r="AV4">
        <v>0</v>
      </c>
      <c r="AW4">
        <v>0.4</v>
      </c>
      <c r="AX4">
        <v>0.09</v>
      </c>
      <c r="AY4">
        <v>0.01</v>
      </c>
      <c r="AZ4">
        <v>38380429</v>
      </c>
      <c r="BA4">
        <v>0</v>
      </c>
      <c r="BB4">
        <v>-4775064</v>
      </c>
      <c r="BC4">
        <v>-15955</v>
      </c>
      <c r="BD4">
        <v>0</v>
      </c>
      <c r="BE4">
        <v>-335248</v>
      </c>
      <c r="BF4">
        <v>0</v>
      </c>
      <c r="BG4">
        <v>-1366921</v>
      </c>
      <c r="BH4">
        <v>-520146</v>
      </c>
      <c r="BI4">
        <v>-4446</v>
      </c>
      <c r="BJ4">
        <v>0</v>
      </c>
      <c r="BK4">
        <v>0</v>
      </c>
      <c r="BL4">
        <v>0</v>
      </c>
      <c r="BM4">
        <v>0</v>
      </c>
      <c r="BN4">
        <v>0</v>
      </c>
      <c r="BO4">
        <v>0</v>
      </c>
      <c r="BP4">
        <v>0</v>
      </c>
      <c r="BQ4">
        <v>0</v>
      </c>
      <c r="BR4">
        <v>0</v>
      </c>
      <c r="BS4">
        <v>10222506</v>
      </c>
      <c r="BT4">
        <v>28344721</v>
      </c>
      <c r="BU4">
        <v>38567227</v>
      </c>
      <c r="BV4">
        <v>10222506</v>
      </c>
      <c r="BW4">
        <v>28344721</v>
      </c>
      <c r="BX4">
        <v>0</v>
      </c>
      <c r="BY4">
        <v>0</v>
      </c>
      <c r="BZ4">
        <v>-175000</v>
      </c>
      <c r="CA4">
        <v>0</v>
      </c>
      <c r="CB4">
        <v>175445</v>
      </c>
      <c r="CC4">
        <v>0</v>
      </c>
      <c r="CD4">
        <v>41734</v>
      </c>
      <c r="CE4">
        <v>0</v>
      </c>
      <c r="CF4">
        <v>0</v>
      </c>
      <c r="CG4">
        <v>148110</v>
      </c>
      <c r="CH4">
        <v>2601</v>
      </c>
      <c r="CI4">
        <v>0</v>
      </c>
      <c r="CJ4">
        <v>0</v>
      </c>
      <c r="CK4">
        <v>0</v>
      </c>
      <c r="CL4">
        <v>0</v>
      </c>
      <c r="CM4">
        <v>0</v>
      </c>
      <c r="CN4">
        <v>0</v>
      </c>
      <c r="CO4">
        <v>0</v>
      </c>
      <c r="CP4">
        <v>0</v>
      </c>
      <c r="CQ4">
        <v>0</v>
      </c>
      <c r="CR4">
        <v>0</v>
      </c>
      <c r="CS4">
        <v>0</v>
      </c>
      <c r="CT4">
        <v>0</v>
      </c>
      <c r="CU4">
        <v>0</v>
      </c>
      <c r="CV4">
        <v>0</v>
      </c>
      <c r="CW4">
        <v>0</v>
      </c>
      <c r="CX4">
        <v>0</v>
      </c>
      <c r="CY4">
        <v>0</v>
      </c>
    </row>
    <row r="5" spans="1:103" x14ac:dyDescent="0.35">
      <c r="A5" t="s">
        <v>80</v>
      </c>
      <c r="B5" t="s">
        <v>79</v>
      </c>
      <c r="C5" t="s">
        <v>713</v>
      </c>
      <c r="D5" t="s">
        <v>782</v>
      </c>
      <c r="E5" s="46">
        <v>0</v>
      </c>
      <c r="F5" t="s">
        <v>783</v>
      </c>
      <c r="G5" s="48">
        <f t="shared" si="0"/>
        <v>0.4</v>
      </c>
      <c r="H5" s="48">
        <f t="shared" si="1"/>
        <v>0.5</v>
      </c>
      <c r="I5" s="1">
        <f t="shared" si="2"/>
        <v>41326976</v>
      </c>
      <c r="J5" s="1">
        <f t="shared" si="3"/>
        <v>8145893.2974882405</v>
      </c>
      <c r="K5" s="1">
        <f t="shared" si="17"/>
        <v>1762462.4152017548</v>
      </c>
      <c r="L5" s="1">
        <f t="shared" si="4"/>
        <v>3657627.165</v>
      </c>
      <c r="M5" s="1">
        <f t="shared" si="5"/>
        <v>216966</v>
      </c>
      <c r="N5" s="1">
        <f t="shared" si="18"/>
        <v>20615</v>
      </c>
      <c r="O5" s="1">
        <f t="shared" si="6"/>
        <v>0</v>
      </c>
      <c r="P5" s="1">
        <f t="shared" si="19"/>
        <v>50995</v>
      </c>
      <c r="Q5" s="1">
        <f t="shared" si="20"/>
        <v>0</v>
      </c>
      <c r="R5" s="1">
        <f t="shared" si="21"/>
        <v>0</v>
      </c>
      <c r="S5" s="1">
        <f t="shared" si="22"/>
        <v>0</v>
      </c>
      <c r="T5" s="1">
        <f t="shared" si="23"/>
        <v>514824</v>
      </c>
      <c r="U5" s="1">
        <f t="shared" si="24"/>
        <v>2720393</v>
      </c>
      <c r="V5" s="1">
        <f t="shared" si="25"/>
        <v>0</v>
      </c>
      <c r="W5" s="1">
        <f t="shared" si="7"/>
        <v>0</v>
      </c>
      <c r="X5" s="1">
        <f t="shared" si="8"/>
        <v>21982.311259074129</v>
      </c>
      <c r="Y5" s="1">
        <f t="shared" si="9"/>
        <v>-10210956.084164601</v>
      </c>
      <c r="Z5" s="1">
        <f t="shared" si="26"/>
        <v>-2110957</v>
      </c>
      <c r="AA5" s="1">
        <f t="shared" si="27"/>
        <v>0</v>
      </c>
      <c r="AB5" s="1">
        <f t="shared" si="10"/>
        <v>318722.35132382548</v>
      </c>
      <c r="AC5" s="1">
        <f t="shared" si="11"/>
        <v>0</v>
      </c>
      <c r="AD5">
        <f t="shared" si="28"/>
        <v>0.29257162506050854</v>
      </c>
      <c r="AE5">
        <f t="shared" si="12"/>
        <v>0.29257162506050854</v>
      </c>
      <c r="AF5">
        <f t="shared" si="13"/>
        <v>0</v>
      </c>
      <c r="AG5">
        <f t="shared" si="14"/>
        <v>0.70742837493949151</v>
      </c>
      <c r="AH5">
        <f t="shared" si="15"/>
        <v>0.70742837493949151</v>
      </c>
      <c r="AI5">
        <f t="shared" si="16"/>
        <v>0</v>
      </c>
      <c r="AJ5">
        <v>0.4</v>
      </c>
      <c r="AK5" s="48">
        <v>-10.2109560841646</v>
      </c>
      <c r="AL5" s="48">
        <v>3.9954593681113</v>
      </c>
      <c r="AM5" s="48">
        <v>3.9954593681113</v>
      </c>
      <c r="AN5" s="1">
        <v>21982.311259074129</v>
      </c>
      <c r="AO5" s="1">
        <v>-2110957</v>
      </c>
      <c r="AP5">
        <v>0</v>
      </c>
      <c r="AQ5">
        <v>2608147</v>
      </c>
      <c r="AR5">
        <v>0</v>
      </c>
      <c r="AS5">
        <v>977542</v>
      </c>
      <c r="AT5">
        <v>0.68100000000000005</v>
      </c>
      <c r="AU5">
        <v>216966</v>
      </c>
      <c r="AV5">
        <v>0</v>
      </c>
      <c r="AW5">
        <v>0.4</v>
      </c>
      <c r="AX5">
        <v>0.1</v>
      </c>
      <c r="AY5">
        <v>0</v>
      </c>
      <c r="AZ5">
        <v>41326976</v>
      </c>
      <c r="BA5">
        <v>-20615</v>
      </c>
      <c r="BB5">
        <v>-5391580</v>
      </c>
      <c r="BC5">
        <v>0</v>
      </c>
      <c r="BD5">
        <v>0</v>
      </c>
      <c r="BE5">
        <v>-514824</v>
      </c>
      <c r="BF5">
        <v>0</v>
      </c>
      <c r="BG5">
        <v>-1653222</v>
      </c>
      <c r="BH5">
        <v>-1067171</v>
      </c>
      <c r="BI5">
        <v>-50995</v>
      </c>
      <c r="BJ5">
        <v>0</v>
      </c>
      <c r="BK5">
        <v>0</v>
      </c>
      <c r="BL5">
        <v>0</v>
      </c>
      <c r="BM5">
        <v>0</v>
      </c>
      <c r="BN5">
        <v>0</v>
      </c>
      <c r="BO5">
        <v>0</v>
      </c>
      <c r="BP5">
        <v>0</v>
      </c>
      <c r="BQ5">
        <v>0</v>
      </c>
      <c r="BR5">
        <v>0</v>
      </c>
      <c r="BS5">
        <v>12776444</v>
      </c>
      <c r="BT5">
        <v>30893013</v>
      </c>
      <c r="BU5">
        <v>43669457</v>
      </c>
      <c r="BV5">
        <v>12776444</v>
      </c>
      <c r="BW5">
        <v>30893013</v>
      </c>
      <c r="BX5">
        <v>0</v>
      </c>
      <c r="BY5">
        <v>0</v>
      </c>
      <c r="BZ5">
        <v>-655042</v>
      </c>
      <c r="CA5">
        <v>-1500950</v>
      </c>
      <c r="CB5">
        <v>0</v>
      </c>
      <c r="CC5">
        <v>0</v>
      </c>
      <c r="CD5">
        <v>6452</v>
      </c>
      <c r="CE5">
        <v>0</v>
      </c>
      <c r="CF5">
        <v>0</v>
      </c>
      <c r="CG5">
        <v>180037</v>
      </c>
      <c r="CH5">
        <v>0</v>
      </c>
      <c r="CI5">
        <v>0</v>
      </c>
      <c r="CJ5">
        <v>0</v>
      </c>
      <c r="CK5">
        <v>0</v>
      </c>
      <c r="CL5">
        <v>0</v>
      </c>
      <c r="CM5">
        <v>0</v>
      </c>
      <c r="CN5">
        <v>0</v>
      </c>
      <c r="CO5">
        <v>0</v>
      </c>
      <c r="CP5">
        <v>0</v>
      </c>
      <c r="CQ5">
        <v>0</v>
      </c>
      <c r="CR5">
        <v>0</v>
      </c>
      <c r="CS5">
        <v>0</v>
      </c>
      <c r="CT5">
        <v>0</v>
      </c>
      <c r="CU5">
        <v>0</v>
      </c>
      <c r="CV5">
        <v>0</v>
      </c>
      <c r="CW5">
        <v>0</v>
      </c>
      <c r="CX5">
        <v>0</v>
      </c>
      <c r="CY5">
        <v>0</v>
      </c>
    </row>
    <row r="6" spans="1:103" x14ac:dyDescent="0.35">
      <c r="A6" t="s">
        <v>82</v>
      </c>
      <c r="B6" t="s">
        <v>81</v>
      </c>
      <c r="C6" t="s">
        <v>699</v>
      </c>
      <c r="D6" t="s">
        <v>658</v>
      </c>
      <c r="E6" s="46">
        <v>0</v>
      </c>
      <c r="F6" t="s">
        <v>785</v>
      </c>
      <c r="G6" s="48">
        <f t="shared" si="0"/>
        <v>0.4</v>
      </c>
      <c r="H6" s="48">
        <f t="shared" si="1"/>
        <v>0.5</v>
      </c>
      <c r="I6" s="1">
        <f t="shared" si="2"/>
        <v>51492993</v>
      </c>
      <c r="J6" s="1">
        <f t="shared" si="3"/>
        <v>9491669.3424144313</v>
      </c>
      <c r="K6" s="1">
        <f t="shared" si="17"/>
        <v>1032900.6335241294</v>
      </c>
      <c r="L6" s="1">
        <f t="shared" si="4"/>
        <v>2564617.182</v>
      </c>
      <c r="M6" s="1">
        <f t="shared" si="5"/>
        <v>151249</v>
      </c>
      <c r="N6" s="1">
        <f t="shared" si="18"/>
        <v>0</v>
      </c>
      <c r="O6" s="1">
        <f t="shared" si="6"/>
        <v>13134.5</v>
      </c>
      <c r="P6" s="1">
        <f t="shared" si="19"/>
        <v>836</v>
      </c>
      <c r="Q6" s="1">
        <f t="shared" si="20"/>
        <v>0</v>
      </c>
      <c r="R6" s="1">
        <f t="shared" si="21"/>
        <v>0</v>
      </c>
      <c r="S6" s="1">
        <f t="shared" si="22"/>
        <v>0</v>
      </c>
      <c r="T6" s="1">
        <f t="shared" si="23"/>
        <v>220855</v>
      </c>
      <c r="U6" s="1">
        <f t="shared" si="24"/>
        <v>1231937</v>
      </c>
      <c r="V6" s="1">
        <f t="shared" si="25"/>
        <v>0</v>
      </c>
      <c r="W6" s="1">
        <f t="shared" si="7"/>
        <v>1170</v>
      </c>
      <c r="X6" s="1">
        <f t="shared" si="8"/>
        <v>23296.781234607057</v>
      </c>
      <c r="Y6" s="1">
        <f t="shared" si="9"/>
        <v>-11992053.3689024</v>
      </c>
      <c r="Z6" s="1">
        <f t="shared" si="26"/>
        <v>-2298476</v>
      </c>
      <c r="AA6" s="1">
        <f t="shared" si="27"/>
        <v>0</v>
      </c>
      <c r="AB6" s="1">
        <f t="shared" si="10"/>
        <v>0</v>
      </c>
      <c r="AC6" s="1">
        <f t="shared" si="11"/>
        <v>0</v>
      </c>
      <c r="AD6">
        <f t="shared" si="28"/>
        <v>0.16158154361064556</v>
      </c>
      <c r="AE6">
        <f t="shared" si="12"/>
        <v>0.16158154361064556</v>
      </c>
      <c r="AF6">
        <f t="shared" si="13"/>
        <v>0</v>
      </c>
      <c r="AG6">
        <f t="shared" si="14"/>
        <v>0.83841845638935442</v>
      </c>
      <c r="AH6">
        <f t="shared" si="15"/>
        <v>0.83841845638935442</v>
      </c>
      <c r="AI6">
        <f t="shared" si="16"/>
        <v>0</v>
      </c>
      <c r="AJ6">
        <v>0.4</v>
      </c>
      <c r="AK6" s="48">
        <v>-11.9920533689024</v>
      </c>
      <c r="AL6" s="48">
        <v>4.2832572882522397</v>
      </c>
      <c r="AM6" s="48">
        <v>4.2832572882522397</v>
      </c>
      <c r="AN6" s="1">
        <v>23296.781234607057</v>
      </c>
      <c r="AO6" s="1">
        <v>-2298476</v>
      </c>
      <c r="AP6">
        <v>0</v>
      </c>
      <c r="AQ6">
        <v>3009117</v>
      </c>
      <c r="AR6">
        <v>0</v>
      </c>
      <c r="AS6">
        <v>0</v>
      </c>
      <c r="AT6">
        <v>0.65400000000000003</v>
      </c>
      <c r="AU6">
        <v>151249</v>
      </c>
      <c r="AV6">
        <v>585</v>
      </c>
      <c r="AW6">
        <v>0.4</v>
      </c>
      <c r="AX6">
        <v>0.09</v>
      </c>
      <c r="AY6">
        <v>0.01</v>
      </c>
      <c r="AZ6">
        <v>51492993</v>
      </c>
      <c r="BA6">
        <v>0</v>
      </c>
      <c r="BB6">
        <v>-3921433</v>
      </c>
      <c r="BC6">
        <v>-26269</v>
      </c>
      <c r="BD6">
        <v>0</v>
      </c>
      <c r="BE6">
        <v>-220855</v>
      </c>
      <c r="BF6">
        <v>0</v>
      </c>
      <c r="BG6">
        <v>-739964</v>
      </c>
      <c r="BH6">
        <v>-491973</v>
      </c>
      <c r="BI6">
        <v>-836</v>
      </c>
      <c r="BJ6">
        <v>0</v>
      </c>
      <c r="BK6">
        <v>0</v>
      </c>
      <c r="BL6">
        <v>0</v>
      </c>
      <c r="BM6">
        <v>0</v>
      </c>
      <c r="BN6">
        <v>0</v>
      </c>
      <c r="BO6">
        <v>0</v>
      </c>
      <c r="BP6">
        <v>0</v>
      </c>
      <c r="BQ6">
        <v>0</v>
      </c>
      <c r="BR6">
        <v>0</v>
      </c>
      <c r="BS6">
        <v>8372703</v>
      </c>
      <c r="BT6">
        <v>43444496</v>
      </c>
      <c r="BU6">
        <v>51817199</v>
      </c>
      <c r="BV6">
        <v>8372703</v>
      </c>
      <c r="BW6">
        <v>43444496</v>
      </c>
      <c r="BX6">
        <v>0</v>
      </c>
      <c r="BY6">
        <v>0</v>
      </c>
      <c r="BZ6">
        <v>-204378</v>
      </c>
      <c r="CA6">
        <v>-200000</v>
      </c>
      <c r="CB6">
        <v>271932</v>
      </c>
      <c r="CC6">
        <v>0</v>
      </c>
      <c r="CD6">
        <v>36255</v>
      </c>
      <c r="CE6">
        <v>0</v>
      </c>
      <c r="CF6">
        <v>0</v>
      </c>
      <c r="CG6">
        <v>155805</v>
      </c>
      <c r="CH6">
        <v>300</v>
      </c>
      <c r="CI6">
        <v>0</v>
      </c>
      <c r="CJ6">
        <v>0</v>
      </c>
      <c r="CK6">
        <v>0</v>
      </c>
      <c r="CL6">
        <v>0</v>
      </c>
      <c r="CM6">
        <v>0</v>
      </c>
      <c r="CN6">
        <v>0</v>
      </c>
      <c r="CO6">
        <v>0</v>
      </c>
      <c r="CP6">
        <v>0</v>
      </c>
      <c r="CQ6">
        <v>0</v>
      </c>
      <c r="CR6">
        <v>0</v>
      </c>
      <c r="CS6">
        <v>0</v>
      </c>
      <c r="CT6">
        <v>0</v>
      </c>
      <c r="CU6">
        <v>0</v>
      </c>
      <c r="CV6">
        <v>0</v>
      </c>
      <c r="CW6">
        <v>0</v>
      </c>
      <c r="CX6">
        <v>0</v>
      </c>
      <c r="CY6">
        <v>0</v>
      </c>
    </row>
    <row r="7" spans="1:103" x14ac:dyDescent="0.35">
      <c r="A7" t="s">
        <v>84</v>
      </c>
      <c r="B7" t="s">
        <v>83</v>
      </c>
      <c r="C7" t="s">
        <v>689</v>
      </c>
      <c r="D7" t="s">
        <v>646</v>
      </c>
      <c r="E7" s="46">
        <v>0</v>
      </c>
      <c r="F7" t="s">
        <v>786</v>
      </c>
      <c r="G7" s="48">
        <f t="shared" si="0"/>
        <v>0.4</v>
      </c>
      <c r="H7" s="48">
        <f t="shared" si="1"/>
        <v>0.5</v>
      </c>
      <c r="I7" s="1">
        <f t="shared" si="2"/>
        <v>58118762</v>
      </c>
      <c r="J7" s="1">
        <f t="shared" si="3"/>
        <v>11330276.903964978</v>
      </c>
      <c r="K7" s="1">
        <f t="shared" si="17"/>
        <v>1867831.5569820723</v>
      </c>
      <c r="L7" s="1">
        <f t="shared" si="4"/>
        <v>3748441.9200000004</v>
      </c>
      <c r="M7" s="1">
        <f t="shared" si="5"/>
        <v>203309</v>
      </c>
      <c r="N7" s="1">
        <f t="shared" si="18"/>
        <v>16975</v>
      </c>
      <c r="O7" s="1">
        <f t="shared" si="6"/>
        <v>9736.5</v>
      </c>
      <c r="P7" s="1">
        <f t="shared" si="19"/>
        <v>4828</v>
      </c>
      <c r="Q7" s="1">
        <f t="shared" si="20"/>
        <v>0</v>
      </c>
      <c r="R7" s="1">
        <f t="shared" si="21"/>
        <v>0</v>
      </c>
      <c r="S7" s="1">
        <f t="shared" si="22"/>
        <v>0</v>
      </c>
      <c r="T7" s="1">
        <f t="shared" si="23"/>
        <v>700000</v>
      </c>
      <c r="U7" s="1">
        <f t="shared" si="24"/>
        <v>3038947</v>
      </c>
      <c r="V7" s="1">
        <f t="shared" si="25"/>
        <v>0</v>
      </c>
      <c r="W7" s="1">
        <f t="shared" si="7"/>
        <v>0</v>
      </c>
      <c r="X7" s="1">
        <f t="shared" si="8"/>
        <v>29924.937997280918</v>
      </c>
      <c r="Y7" s="1">
        <f t="shared" si="9"/>
        <v>-17195934.090243999</v>
      </c>
      <c r="Z7" s="1">
        <f t="shared" si="26"/>
        <v>-3476496</v>
      </c>
      <c r="AA7" s="1">
        <f t="shared" si="27"/>
        <v>0</v>
      </c>
      <c r="AB7" s="1">
        <f t="shared" si="10"/>
        <v>0</v>
      </c>
      <c r="AC7" s="1">
        <f t="shared" si="11"/>
        <v>0</v>
      </c>
      <c r="AD7">
        <f t="shared" si="28"/>
        <v>0.26400210175118161</v>
      </c>
      <c r="AE7">
        <f t="shared" si="12"/>
        <v>0.26400210175118161</v>
      </c>
      <c r="AF7">
        <f t="shared" si="13"/>
        <v>0</v>
      </c>
      <c r="AG7">
        <f t="shared" si="14"/>
        <v>0.73599789824881834</v>
      </c>
      <c r="AH7">
        <f t="shared" si="15"/>
        <v>0.73599789824881834</v>
      </c>
      <c r="AI7">
        <f t="shared" si="16"/>
        <v>0</v>
      </c>
      <c r="AJ7">
        <v>0.4</v>
      </c>
      <c r="AK7" s="48">
        <v>-17.195934090243998</v>
      </c>
      <c r="AL7" s="48">
        <v>3.1455033214167401</v>
      </c>
      <c r="AM7" s="48">
        <v>3.1455033214167401</v>
      </c>
      <c r="AN7" s="1">
        <v>29924.937997280918</v>
      </c>
      <c r="AO7" s="1">
        <v>-3476496</v>
      </c>
      <c r="AP7">
        <v>0</v>
      </c>
      <c r="AQ7">
        <v>3011361</v>
      </c>
      <c r="AR7">
        <v>0</v>
      </c>
      <c r="AS7">
        <v>0</v>
      </c>
      <c r="AT7">
        <v>0.68100000000000005</v>
      </c>
      <c r="AU7">
        <v>203309</v>
      </c>
      <c r="AV7">
        <v>0</v>
      </c>
      <c r="AW7">
        <v>0.4</v>
      </c>
      <c r="AX7">
        <v>0.09</v>
      </c>
      <c r="AY7">
        <v>0.01</v>
      </c>
      <c r="AZ7">
        <v>58118762</v>
      </c>
      <c r="BA7">
        <v>-16975</v>
      </c>
      <c r="BB7">
        <v>-5521295</v>
      </c>
      <c r="BC7">
        <v>-19473</v>
      </c>
      <c r="BD7">
        <v>0</v>
      </c>
      <c r="BE7">
        <v>-700000</v>
      </c>
      <c r="BF7">
        <v>0</v>
      </c>
      <c r="BG7">
        <v>-1540678</v>
      </c>
      <c r="BH7">
        <v>-1498269</v>
      </c>
      <c r="BI7">
        <v>-4828</v>
      </c>
      <c r="BJ7">
        <v>0</v>
      </c>
      <c r="BK7">
        <v>0</v>
      </c>
      <c r="BL7">
        <v>0</v>
      </c>
      <c r="BM7">
        <v>0</v>
      </c>
      <c r="BN7">
        <v>0</v>
      </c>
      <c r="BO7">
        <v>0</v>
      </c>
      <c r="BP7">
        <v>0</v>
      </c>
      <c r="BQ7">
        <v>0</v>
      </c>
      <c r="BR7">
        <v>0</v>
      </c>
      <c r="BS7">
        <v>15749552</v>
      </c>
      <c r="BT7">
        <v>43907367</v>
      </c>
      <c r="BU7">
        <v>59656919</v>
      </c>
      <c r="BV7">
        <v>15749552</v>
      </c>
      <c r="BW7">
        <v>43907367</v>
      </c>
      <c r="BX7">
        <v>0</v>
      </c>
      <c r="BY7">
        <v>0</v>
      </c>
      <c r="BZ7">
        <v>-704240</v>
      </c>
      <c r="CA7">
        <v>-1132092</v>
      </c>
      <c r="CB7">
        <v>577878</v>
      </c>
      <c r="CC7">
        <v>0</v>
      </c>
      <c r="CD7">
        <v>99551</v>
      </c>
      <c r="CE7">
        <v>0</v>
      </c>
      <c r="CF7">
        <v>0</v>
      </c>
      <c r="CG7">
        <v>206782</v>
      </c>
      <c r="CH7">
        <v>26630</v>
      </c>
      <c r="CI7">
        <v>0</v>
      </c>
      <c r="CJ7">
        <v>0</v>
      </c>
      <c r="CK7">
        <v>0</v>
      </c>
      <c r="CL7">
        <v>0</v>
      </c>
      <c r="CM7">
        <v>0</v>
      </c>
      <c r="CN7">
        <v>0</v>
      </c>
      <c r="CO7">
        <v>0</v>
      </c>
      <c r="CP7">
        <v>0</v>
      </c>
      <c r="CQ7">
        <v>0</v>
      </c>
      <c r="CR7">
        <v>0</v>
      </c>
      <c r="CS7">
        <v>0</v>
      </c>
      <c r="CT7">
        <v>0</v>
      </c>
      <c r="CU7">
        <v>0</v>
      </c>
      <c r="CV7">
        <v>0</v>
      </c>
      <c r="CW7">
        <v>0</v>
      </c>
      <c r="CX7">
        <v>0</v>
      </c>
      <c r="CY7">
        <v>0</v>
      </c>
    </row>
    <row r="8" spans="1:103" x14ac:dyDescent="0.35">
      <c r="A8" t="s">
        <v>86</v>
      </c>
      <c r="B8" t="s">
        <v>85</v>
      </c>
      <c r="C8" t="s">
        <v>705</v>
      </c>
      <c r="D8" t="s">
        <v>782</v>
      </c>
      <c r="E8" s="46">
        <v>0</v>
      </c>
      <c r="F8" t="s">
        <v>788</v>
      </c>
      <c r="G8" s="48">
        <f t="shared" si="0"/>
        <v>0.4</v>
      </c>
      <c r="H8" s="48">
        <f t="shared" si="1"/>
        <v>0.5</v>
      </c>
      <c r="I8" s="1">
        <f t="shared" si="2"/>
        <v>25762468</v>
      </c>
      <c r="J8" s="1">
        <f t="shared" si="3"/>
        <v>5167951.0978952553</v>
      </c>
      <c r="K8" s="1">
        <f t="shared" si="17"/>
        <v>1242721.6578799761</v>
      </c>
      <c r="L8" s="1">
        <f t="shared" si="4"/>
        <v>2839088.861</v>
      </c>
      <c r="M8" s="1">
        <f t="shared" si="5"/>
        <v>149266</v>
      </c>
      <c r="N8" s="1">
        <f t="shared" si="18"/>
        <v>9182</v>
      </c>
      <c r="O8" s="1">
        <f t="shared" si="6"/>
        <v>43529</v>
      </c>
      <c r="P8" s="1">
        <f t="shared" si="19"/>
        <v>6824</v>
      </c>
      <c r="Q8" s="1">
        <f t="shared" si="20"/>
        <v>0</v>
      </c>
      <c r="R8" s="1">
        <f t="shared" si="21"/>
        <v>0</v>
      </c>
      <c r="S8" s="1">
        <f t="shared" si="22"/>
        <v>0</v>
      </c>
      <c r="T8" s="1">
        <f t="shared" si="23"/>
        <v>491348</v>
      </c>
      <c r="U8" s="1">
        <f t="shared" si="24"/>
        <v>1405616</v>
      </c>
      <c r="V8" s="1">
        <f t="shared" si="25"/>
        <v>0</v>
      </c>
      <c r="W8" s="1">
        <f t="shared" si="7"/>
        <v>0</v>
      </c>
      <c r="X8" s="1">
        <f t="shared" si="8"/>
        <v>15150.42824703579</v>
      </c>
      <c r="Y8" s="1">
        <f t="shared" si="9"/>
        <v>-8184918.8347868593</v>
      </c>
      <c r="Z8" s="1">
        <f t="shared" si="26"/>
        <v>-1721126</v>
      </c>
      <c r="AA8" s="1">
        <f t="shared" si="27"/>
        <v>0</v>
      </c>
      <c r="AB8" s="1">
        <f t="shared" si="10"/>
        <v>30711.958515748083</v>
      </c>
      <c r="AC8" s="1">
        <f t="shared" si="11"/>
        <v>0</v>
      </c>
      <c r="AD8">
        <f t="shared" si="28"/>
        <v>0.30183757768681413</v>
      </c>
      <c r="AE8">
        <f t="shared" si="12"/>
        <v>0.3197902349293591</v>
      </c>
      <c r="AF8">
        <f t="shared" si="13"/>
        <v>7.4500381814456796E-5</v>
      </c>
      <c r="AG8">
        <f t="shared" si="14"/>
        <v>0.69816242231318582</v>
      </c>
      <c r="AH8">
        <f t="shared" si="15"/>
        <v>0.6802097650706409</v>
      </c>
      <c r="AI8">
        <f t="shared" si="16"/>
        <v>0.99992549961818555</v>
      </c>
      <c r="AJ8">
        <v>0.4</v>
      </c>
      <c r="AK8" s="48">
        <v>-8.1849188347868598</v>
      </c>
      <c r="AL8" s="48">
        <v>2.32255554456657</v>
      </c>
      <c r="AM8" s="48">
        <v>2.32255554456657</v>
      </c>
      <c r="AN8" s="1">
        <v>15150.42824703579</v>
      </c>
      <c r="AO8" s="1">
        <v>-1721126</v>
      </c>
      <c r="AP8">
        <v>0</v>
      </c>
      <c r="AQ8">
        <v>894702</v>
      </c>
      <c r="AR8">
        <v>0</v>
      </c>
      <c r="AS8">
        <v>520979</v>
      </c>
      <c r="AT8">
        <v>0.67300000000000004</v>
      </c>
      <c r="AU8">
        <v>149266</v>
      </c>
      <c r="AV8">
        <v>0</v>
      </c>
      <c r="AW8">
        <v>0.4</v>
      </c>
      <c r="AX8">
        <v>0.1</v>
      </c>
      <c r="AY8">
        <v>0</v>
      </c>
      <c r="AZ8">
        <v>25762468</v>
      </c>
      <c r="BA8">
        <v>-9182</v>
      </c>
      <c r="BB8">
        <v>-4227739</v>
      </c>
      <c r="BC8">
        <v>-87058</v>
      </c>
      <c r="BD8">
        <v>0</v>
      </c>
      <c r="BE8">
        <v>-491348</v>
      </c>
      <c r="BF8">
        <v>0</v>
      </c>
      <c r="BG8">
        <v>-959229</v>
      </c>
      <c r="BH8">
        <v>-446387</v>
      </c>
      <c r="BI8">
        <v>-6824</v>
      </c>
      <c r="BJ8">
        <v>0</v>
      </c>
      <c r="BK8">
        <v>0</v>
      </c>
      <c r="BL8">
        <v>0</v>
      </c>
      <c r="BM8">
        <v>0</v>
      </c>
      <c r="BN8">
        <v>0</v>
      </c>
      <c r="BO8">
        <v>0</v>
      </c>
      <c r="BP8">
        <v>0</v>
      </c>
      <c r="BQ8">
        <v>0</v>
      </c>
      <c r="BR8">
        <v>0</v>
      </c>
      <c r="BS8">
        <v>8658274</v>
      </c>
      <c r="BT8">
        <v>20026935</v>
      </c>
      <c r="BU8">
        <v>28685209</v>
      </c>
      <c r="BV8">
        <v>8658154</v>
      </c>
      <c r="BW8">
        <v>18416325</v>
      </c>
      <c r="BX8">
        <v>120</v>
      </c>
      <c r="BY8">
        <v>1610610</v>
      </c>
      <c r="BZ8">
        <v>-202888</v>
      </c>
      <c r="CA8">
        <v>-995714</v>
      </c>
      <c r="CB8">
        <v>243664</v>
      </c>
      <c r="CC8">
        <v>1610730</v>
      </c>
      <c r="CD8">
        <v>222771</v>
      </c>
      <c r="CE8">
        <v>0</v>
      </c>
      <c r="CF8">
        <v>0</v>
      </c>
      <c r="CG8">
        <v>134302</v>
      </c>
      <c r="CH8">
        <v>0</v>
      </c>
      <c r="CI8">
        <v>1610730</v>
      </c>
      <c r="CJ8">
        <v>0</v>
      </c>
      <c r="CK8">
        <v>0</v>
      </c>
      <c r="CL8">
        <v>0</v>
      </c>
      <c r="CM8">
        <v>0</v>
      </c>
      <c r="CN8">
        <v>0</v>
      </c>
      <c r="CO8">
        <v>0</v>
      </c>
      <c r="CP8">
        <v>0</v>
      </c>
      <c r="CQ8">
        <v>0</v>
      </c>
      <c r="CR8">
        <v>0</v>
      </c>
      <c r="CS8">
        <v>0</v>
      </c>
      <c r="CT8">
        <v>0</v>
      </c>
      <c r="CU8">
        <v>0</v>
      </c>
      <c r="CV8">
        <v>0</v>
      </c>
      <c r="CW8">
        <v>0</v>
      </c>
      <c r="CX8">
        <v>0</v>
      </c>
      <c r="CY8">
        <v>0</v>
      </c>
    </row>
    <row r="9" spans="1:103" x14ac:dyDescent="0.35">
      <c r="A9" t="s">
        <v>88</v>
      </c>
      <c r="B9" t="s">
        <v>87</v>
      </c>
      <c r="C9" t="s">
        <v>683</v>
      </c>
      <c r="D9" t="s">
        <v>782</v>
      </c>
      <c r="E9" s="46">
        <v>0</v>
      </c>
      <c r="F9" t="s">
        <v>789</v>
      </c>
      <c r="G9" s="48">
        <f t="shared" si="0"/>
        <v>0.3</v>
      </c>
      <c r="H9" s="48">
        <f t="shared" si="1"/>
        <v>0.66999999999999993</v>
      </c>
      <c r="I9" s="1">
        <f t="shared" si="2"/>
        <v>79767357</v>
      </c>
      <c r="J9" s="1">
        <f t="shared" si="3"/>
        <v>14779087.263872763</v>
      </c>
      <c r="K9" s="1">
        <f t="shared" si="17"/>
        <v>2372894.7890020041</v>
      </c>
      <c r="L9" s="1">
        <f t="shared" si="4"/>
        <v>4201258.068</v>
      </c>
      <c r="M9" s="1">
        <f t="shared" si="5"/>
        <v>0</v>
      </c>
      <c r="N9" s="1">
        <f t="shared" si="18"/>
        <v>8608</v>
      </c>
      <c r="O9" s="1">
        <f t="shared" si="6"/>
        <v>0</v>
      </c>
      <c r="P9" s="1">
        <f t="shared" si="19"/>
        <v>3568</v>
      </c>
      <c r="Q9" s="1">
        <f t="shared" si="20"/>
        <v>0</v>
      </c>
      <c r="R9" s="1">
        <f t="shared" si="21"/>
        <v>0</v>
      </c>
      <c r="S9" s="1">
        <f t="shared" si="22"/>
        <v>0</v>
      </c>
      <c r="T9" s="1">
        <f t="shared" si="23"/>
        <v>850814</v>
      </c>
      <c r="U9" s="1">
        <f t="shared" si="24"/>
        <v>4016648</v>
      </c>
      <c r="V9" s="1">
        <f t="shared" si="25"/>
        <v>598920</v>
      </c>
      <c r="W9" s="1">
        <f t="shared" si="7"/>
        <v>0</v>
      </c>
      <c r="X9" s="1">
        <f t="shared" si="8"/>
        <v>28954.904381735127</v>
      </c>
      <c r="Y9" s="1">
        <f t="shared" si="9"/>
        <v>39055838.125463404</v>
      </c>
      <c r="Z9" s="1">
        <f t="shared" si="26"/>
        <v>7495686</v>
      </c>
      <c r="AA9" s="1">
        <f t="shared" si="27"/>
        <v>0</v>
      </c>
      <c r="AB9" s="1">
        <f t="shared" si="10"/>
        <v>0</v>
      </c>
      <c r="AC9" s="1">
        <f t="shared" si="11"/>
        <v>0</v>
      </c>
      <c r="AD9">
        <f t="shared" si="28"/>
        <v>0.17438863384873218</v>
      </c>
      <c r="AE9">
        <f t="shared" si="12"/>
        <v>0.17438863384873218</v>
      </c>
      <c r="AF9">
        <f t="shared" si="13"/>
        <v>0</v>
      </c>
      <c r="AG9">
        <f t="shared" si="14"/>
        <v>0.82561136615126784</v>
      </c>
      <c r="AH9">
        <f t="shared" si="15"/>
        <v>0.82561136615126784</v>
      </c>
      <c r="AI9">
        <f t="shared" si="16"/>
        <v>0</v>
      </c>
      <c r="AJ9">
        <v>0.3</v>
      </c>
      <c r="AK9" s="48">
        <v>39.055838125463403</v>
      </c>
      <c r="AL9" s="48">
        <v>63.5968566565884</v>
      </c>
      <c r="AM9" s="48">
        <v>63.5968566565884</v>
      </c>
      <c r="AN9" s="1">
        <v>28954.904381735127</v>
      </c>
      <c r="AO9" s="1">
        <v>7495686</v>
      </c>
      <c r="AP9">
        <v>0</v>
      </c>
      <c r="AQ9">
        <v>0</v>
      </c>
      <c r="AR9">
        <v>0</v>
      </c>
      <c r="AS9">
        <v>0</v>
      </c>
      <c r="AT9">
        <v>0.77400000000000002</v>
      </c>
      <c r="AU9">
        <v>0</v>
      </c>
      <c r="AV9">
        <v>0</v>
      </c>
      <c r="AW9">
        <v>0.3</v>
      </c>
      <c r="AX9">
        <v>0.37</v>
      </c>
      <c r="AY9">
        <v>0</v>
      </c>
      <c r="AZ9">
        <v>79767357</v>
      </c>
      <c r="BA9">
        <v>-8608</v>
      </c>
      <c r="BB9">
        <v>-5436590</v>
      </c>
      <c r="BC9">
        <v>0</v>
      </c>
      <c r="BD9">
        <v>0</v>
      </c>
      <c r="BE9">
        <v>-850814</v>
      </c>
      <c r="BF9">
        <v>0</v>
      </c>
      <c r="BG9">
        <v>-2372369</v>
      </c>
      <c r="BH9">
        <v>-1644279</v>
      </c>
      <c r="BI9">
        <v>-3568</v>
      </c>
      <c r="BJ9">
        <v>0</v>
      </c>
      <c r="BK9">
        <v>0</v>
      </c>
      <c r="BL9">
        <v>0</v>
      </c>
      <c r="BM9">
        <v>0</v>
      </c>
      <c r="BN9">
        <v>0</v>
      </c>
      <c r="BO9">
        <v>0</v>
      </c>
      <c r="BP9">
        <v>-598920</v>
      </c>
      <c r="BQ9">
        <v>0</v>
      </c>
      <c r="BR9">
        <v>0</v>
      </c>
      <c r="BS9">
        <v>14275166</v>
      </c>
      <c r="BT9">
        <v>67583185</v>
      </c>
      <c r="BU9">
        <v>81858351</v>
      </c>
      <c r="BV9">
        <v>14275166</v>
      </c>
      <c r="BW9">
        <v>67583185</v>
      </c>
      <c r="BX9">
        <v>0</v>
      </c>
      <c r="BY9">
        <v>0</v>
      </c>
      <c r="BZ9">
        <v>-1000000</v>
      </c>
      <c r="CA9">
        <v>-1000000</v>
      </c>
      <c r="CB9">
        <v>99945</v>
      </c>
      <c r="CC9">
        <v>0</v>
      </c>
      <c r="CD9">
        <v>0</v>
      </c>
      <c r="CE9">
        <v>0</v>
      </c>
      <c r="CF9">
        <v>0</v>
      </c>
      <c r="CG9">
        <v>202563</v>
      </c>
      <c r="CH9">
        <v>11624</v>
      </c>
      <c r="CI9">
        <v>0</v>
      </c>
      <c r="CJ9">
        <v>0</v>
      </c>
      <c r="CK9">
        <v>0</v>
      </c>
      <c r="CL9">
        <v>0</v>
      </c>
      <c r="CM9">
        <v>0</v>
      </c>
      <c r="CN9">
        <v>0</v>
      </c>
      <c r="CO9">
        <v>0</v>
      </c>
      <c r="CP9">
        <v>0</v>
      </c>
      <c r="CQ9">
        <v>0</v>
      </c>
      <c r="CR9">
        <v>0</v>
      </c>
      <c r="CS9">
        <v>0</v>
      </c>
      <c r="CT9">
        <v>0</v>
      </c>
      <c r="CU9">
        <v>0</v>
      </c>
      <c r="CV9">
        <v>0</v>
      </c>
      <c r="CW9">
        <v>0</v>
      </c>
      <c r="CX9">
        <v>0</v>
      </c>
      <c r="CY9">
        <v>0</v>
      </c>
    </row>
    <row r="10" spans="1:103" x14ac:dyDescent="0.35">
      <c r="A10" t="s">
        <v>90</v>
      </c>
      <c r="B10" t="s">
        <v>89</v>
      </c>
      <c r="C10" t="s">
        <v>683</v>
      </c>
      <c r="D10" t="s">
        <v>782</v>
      </c>
      <c r="E10" s="46">
        <v>0</v>
      </c>
      <c r="F10" t="s">
        <v>790</v>
      </c>
      <c r="G10" s="48">
        <f t="shared" si="0"/>
        <v>0.3</v>
      </c>
      <c r="H10" s="48">
        <f t="shared" si="1"/>
        <v>0.66999999999999993</v>
      </c>
      <c r="I10" s="1">
        <f t="shared" si="2"/>
        <v>113535615</v>
      </c>
      <c r="J10" s="1">
        <f t="shared" si="3"/>
        <v>22218807.860058911</v>
      </c>
      <c r="K10" s="1">
        <f t="shared" si="17"/>
        <v>4607615.1185298162</v>
      </c>
      <c r="L10" s="1">
        <f t="shared" si="4"/>
        <v>6922553.7520000003</v>
      </c>
      <c r="M10" s="1">
        <f t="shared" si="5"/>
        <v>462957</v>
      </c>
      <c r="N10" s="1">
        <f t="shared" si="18"/>
        <v>0</v>
      </c>
      <c r="O10" s="1">
        <f t="shared" si="6"/>
        <v>0</v>
      </c>
      <c r="P10" s="1">
        <f t="shared" si="19"/>
        <v>0</v>
      </c>
      <c r="Q10" s="1">
        <f t="shared" si="20"/>
        <v>0</v>
      </c>
      <c r="R10" s="1">
        <f t="shared" si="21"/>
        <v>0</v>
      </c>
      <c r="S10" s="1">
        <f t="shared" si="22"/>
        <v>0</v>
      </c>
      <c r="T10" s="1">
        <f t="shared" si="23"/>
        <v>594390</v>
      </c>
      <c r="U10" s="1">
        <f t="shared" si="24"/>
        <v>10784580</v>
      </c>
      <c r="V10" s="1">
        <f t="shared" si="25"/>
        <v>0</v>
      </c>
      <c r="W10" s="1">
        <f t="shared" si="7"/>
        <v>334660.57477791409</v>
      </c>
      <c r="X10" s="1">
        <f t="shared" si="8"/>
        <v>46239.531059295085</v>
      </c>
      <c r="Y10" s="1">
        <f t="shared" si="9"/>
        <v>23026447.876054298</v>
      </c>
      <c r="Z10" s="1">
        <f t="shared" si="26"/>
        <v>4667064</v>
      </c>
      <c r="AA10" s="1">
        <f t="shared" si="27"/>
        <v>0</v>
      </c>
      <c r="AB10" s="1">
        <f t="shared" si="10"/>
        <v>0</v>
      </c>
      <c r="AC10" s="1">
        <f t="shared" si="11"/>
        <v>0</v>
      </c>
      <c r="AD10">
        <f t="shared" si="28"/>
        <v>0.28215924804899911</v>
      </c>
      <c r="AE10">
        <f t="shared" si="12"/>
        <v>0.31203380587357116</v>
      </c>
      <c r="AF10">
        <f t="shared" si="13"/>
        <v>2.7536217500405531E-2</v>
      </c>
      <c r="AG10">
        <f t="shared" si="14"/>
        <v>0.71784075195100094</v>
      </c>
      <c r="AH10">
        <f t="shared" si="15"/>
        <v>0.6879661941264289</v>
      </c>
      <c r="AI10">
        <f t="shared" si="16"/>
        <v>0.97246378249959442</v>
      </c>
      <c r="AJ10">
        <v>0.3</v>
      </c>
      <c r="AK10" s="48">
        <v>23.026447876054299</v>
      </c>
      <c r="AL10" s="48">
        <v>64.171417096407197</v>
      </c>
      <c r="AM10" s="48">
        <v>64.171417096407197</v>
      </c>
      <c r="AN10" s="1">
        <v>46239.531059295085</v>
      </c>
      <c r="AO10" s="1">
        <v>4667064</v>
      </c>
      <c r="AP10">
        <v>0</v>
      </c>
      <c r="AQ10">
        <v>0</v>
      </c>
      <c r="AR10">
        <v>0</v>
      </c>
      <c r="AS10">
        <v>0</v>
      </c>
      <c r="AT10">
        <v>0.77800000000000002</v>
      </c>
      <c r="AU10">
        <v>462957</v>
      </c>
      <c r="AV10">
        <v>5177.25</v>
      </c>
      <c r="AW10">
        <v>0.3</v>
      </c>
      <c r="AX10">
        <v>0.37</v>
      </c>
      <c r="AY10">
        <v>0</v>
      </c>
      <c r="AZ10">
        <v>113535615</v>
      </c>
      <c r="BA10">
        <v>0</v>
      </c>
      <c r="BB10">
        <v>-8897884</v>
      </c>
      <c r="BC10">
        <v>0</v>
      </c>
      <c r="BD10">
        <v>0</v>
      </c>
      <c r="BE10">
        <v>-594390</v>
      </c>
      <c r="BF10">
        <v>0</v>
      </c>
      <c r="BG10">
        <v>-7743835</v>
      </c>
      <c r="BH10">
        <v>-3040745</v>
      </c>
      <c r="BI10">
        <v>0</v>
      </c>
      <c r="BJ10">
        <v>0</v>
      </c>
      <c r="BK10">
        <v>0</v>
      </c>
      <c r="BL10">
        <v>0</v>
      </c>
      <c r="BM10">
        <v>0</v>
      </c>
      <c r="BN10">
        <v>0</v>
      </c>
      <c r="BO10">
        <v>0</v>
      </c>
      <c r="BP10">
        <v>0</v>
      </c>
      <c r="BQ10">
        <v>0</v>
      </c>
      <c r="BR10">
        <v>0</v>
      </c>
      <c r="BS10">
        <v>33030333</v>
      </c>
      <c r="BT10">
        <v>84032401</v>
      </c>
      <c r="BU10">
        <v>117062734</v>
      </c>
      <c r="BV10">
        <v>32691843</v>
      </c>
      <c r="BW10">
        <v>72078353</v>
      </c>
      <c r="BX10">
        <v>338490</v>
      </c>
      <c r="BY10">
        <v>11954048</v>
      </c>
      <c r="BZ10">
        <v>-2341255</v>
      </c>
      <c r="CA10">
        <v>-2672995</v>
      </c>
      <c r="CB10">
        <v>120872</v>
      </c>
      <c r="CC10">
        <v>0</v>
      </c>
      <c r="CD10">
        <v>172</v>
      </c>
      <c r="CE10">
        <v>0</v>
      </c>
      <c r="CF10">
        <v>0</v>
      </c>
      <c r="CG10">
        <v>367890</v>
      </c>
      <c r="CH10">
        <v>1734321</v>
      </c>
      <c r="CI10">
        <v>0</v>
      </c>
      <c r="CJ10">
        <v>0</v>
      </c>
      <c r="CK10">
        <v>-4325</v>
      </c>
      <c r="CL10">
        <v>0</v>
      </c>
      <c r="CM10">
        <v>0</v>
      </c>
      <c r="CN10">
        <v>0</v>
      </c>
      <c r="CO10">
        <v>0</v>
      </c>
      <c r="CP10">
        <v>-59327</v>
      </c>
      <c r="CQ10">
        <v>-211899</v>
      </c>
      <c r="CR10">
        <v>0</v>
      </c>
      <c r="CS10">
        <v>0</v>
      </c>
      <c r="CT10">
        <v>0</v>
      </c>
      <c r="CU10">
        <v>0</v>
      </c>
      <c r="CV10">
        <v>0</v>
      </c>
      <c r="CW10">
        <v>0</v>
      </c>
      <c r="CX10">
        <v>0</v>
      </c>
      <c r="CY10">
        <v>0</v>
      </c>
    </row>
    <row r="11" spans="1:103" x14ac:dyDescent="0.35">
      <c r="A11" t="s">
        <v>92</v>
      </c>
      <c r="B11" t="s">
        <v>91</v>
      </c>
      <c r="C11" t="s">
        <v>782</v>
      </c>
      <c r="D11" t="s">
        <v>662</v>
      </c>
      <c r="E11" s="46">
        <v>0</v>
      </c>
      <c r="F11" t="s">
        <v>787</v>
      </c>
      <c r="G11" s="48">
        <f t="shared" si="0"/>
        <v>0.49</v>
      </c>
      <c r="H11" s="48">
        <f t="shared" si="1"/>
        <v>0.5</v>
      </c>
      <c r="I11" s="1">
        <f t="shared" si="2"/>
        <v>67014388</v>
      </c>
      <c r="J11" s="1">
        <f t="shared" si="3"/>
        <v>12928039.044001454</v>
      </c>
      <c r="K11" s="1">
        <f t="shared" si="17"/>
        <v>2183131.534748957</v>
      </c>
      <c r="L11" s="1">
        <f t="shared" si="4"/>
        <v>5578073.665</v>
      </c>
      <c r="M11" s="1">
        <f t="shared" si="5"/>
        <v>242796</v>
      </c>
      <c r="N11" s="1">
        <f t="shared" si="18"/>
        <v>16316</v>
      </c>
      <c r="O11" s="1">
        <f t="shared" si="6"/>
        <v>2517</v>
      </c>
      <c r="P11" s="1">
        <f t="shared" si="19"/>
        <v>5731</v>
      </c>
      <c r="Q11" s="1">
        <f t="shared" si="20"/>
        <v>0</v>
      </c>
      <c r="R11" s="1">
        <f t="shared" si="21"/>
        <v>1998</v>
      </c>
      <c r="S11" s="1">
        <f t="shared" si="22"/>
        <v>0</v>
      </c>
      <c r="T11" s="1">
        <f t="shared" si="23"/>
        <v>768226</v>
      </c>
      <c r="U11" s="1">
        <f t="shared" si="24"/>
        <v>2003396</v>
      </c>
      <c r="V11" s="1">
        <f t="shared" si="25"/>
        <v>0</v>
      </c>
      <c r="W11" s="1">
        <f t="shared" si="7"/>
        <v>0</v>
      </c>
      <c r="X11" s="1">
        <f t="shared" si="8"/>
        <v>41196.974450661728</v>
      </c>
      <c r="Y11" s="1">
        <f t="shared" si="9"/>
        <v>34092019.785495095</v>
      </c>
      <c r="Z11" s="1">
        <f t="shared" si="26"/>
        <v>6923155</v>
      </c>
      <c r="AA11" s="1">
        <f t="shared" si="27"/>
        <v>0</v>
      </c>
      <c r="AB11" s="1">
        <f t="shared" si="10"/>
        <v>0</v>
      </c>
      <c r="AC11" s="1">
        <f t="shared" si="11"/>
        <v>0</v>
      </c>
      <c r="AD11">
        <f t="shared" si="28"/>
        <v>0.24617986919037033</v>
      </c>
      <c r="AE11">
        <f t="shared" si="12"/>
        <v>0.24680189221489274</v>
      </c>
      <c r="AF11">
        <f t="shared" si="13"/>
        <v>0.17297759388597758</v>
      </c>
      <c r="AG11">
        <f t="shared" si="14"/>
        <v>0.75382013080962962</v>
      </c>
      <c r="AH11">
        <f t="shared" si="15"/>
        <v>0.75319810778510732</v>
      </c>
      <c r="AI11">
        <f t="shared" si="16"/>
        <v>0.82702240611402245</v>
      </c>
      <c r="AJ11">
        <v>0.49</v>
      </c>
      <c r="AK11" s="48">
        <v>34.092019785495097</v>
      </c>
      <c r="AL11" s="48">
        <v>62.189214728150397</v>
      </c>
      <c r="AM11" s="48">
        <v>62.189214728150397</v>
      </c>
      <c r="AN11" s="1">
        <v>41196.974450661728</v>
      </c>
      <c r="AO11" s="1">
        <v>6923155</v>
      </c>
      <c r="AP11">
        <v>0</v>
      </c>
      <c r="AQ11">
        <v>0</v>
      </c>
      <c r="AR11">
        <v>0</v>
      </c>
      <c r="AS11">
        <v>0</v>
      </c>
      <c r="AT11">
        <v>0.65500000000000003</v>
      </c>
      <c r="AU11">
        <v>242796</v>
      </c>
      <c r="AV11">
        <v>3500.25</v>
      </c>
      <c r="AW11">
        <v>0.49</v>
      </c>
      <c r="AX11">
        <v>0</v>
      </c>
      <c r="AY11">
        <v>0.01</v>
      </c>
      <c r="AZ11">
        <v>67014388</v>
      </c>
      <c r="BA11">
        <v>-16316</v>
      </c>
      <c r="BB11">
        <v>-8532459</v>
      </c>
      <c r="BC11">
        <v>-5034</v>
      </c>
      <c r="BD11">
        <v>0</v>
      </c>
      <c r="BE11">
        <v>-768226</v>
      </c>
      <c r="BF11">
        <v>0</v>
      </c>
      <c r="BG11">
        <v>-1348710</v>
      </c>
      <c r="BH11">
        <v>-654686</v>
      </c>
      <c r="BI11">
        <v>-5731</v>
      </c>
      <c r="BJ11">
        <v>0</v>
      </c>
      <c r="BK11">
        <v>0</v>
      </c>
      <c r="BL11">
        <v>0</v>
      </c>
      <c r="BM11">
        <v>-999</v>
      </c>
      <c r="BN11">
        <v>-999</v>
      </c>
      <c r="BO11">
        <v>0</v>
      </c>
      <c r="BP11">
        <v>0</v>
      </c>
      <c r="BQ11">
        <v>0</v>
      </c>
      <c r="BR11">
        <v>0</v>
      </c>
      <c r="BS11">
        <v>17088970</v>
      </c>
      <c r="BT11">
        <v>52327632</v>
      </c>
      <c r="BU11">
        <v>69416602</v>
      </c>
      <c r="BV11">
        <v>16987798</v>
      </c>
      <c r="BW11">
        <v>51843919</v>
      </c>
      <c r="BX11">
        <v>101172</v>
      </c>
      <c r="BY11">
        <v>483713</v>
      </c>
      <c r="BZ11">
        <v>-1041249</v>
      </c>
      <c r="CA11">
        <v>-971832</v>
      </c>
      <c r="CB11">
        <v>405198</v>
      </c>
      <c r="CC11">
        <v>485461</v>
      </c>
      <c r="CD11">
        <v>49950</v>
      </c>
      <c r="CE11">
        <v>0</v>
      </c>
      <c r="CF11">
        <v>0</v>
      </c>
      <c r="CG11">
        <v>322427</v>
      </c>
      <c r="CH11">
        <v>63507</v>
      </c>
      <c r="CI11">
        <v>485461</v>
      </c>
      <c r="CJ11">
        <v>0</v>
      </c>
      <c r="CK11">
        <v>0</v>
      </c>
      <c r="CL11">
        <v>0</v>
      </c>
      <c r="CM11">
        <v>0</v>
      </c>
      <c r="CN11">
        <v>0</v>
      </c>
      <c r="CO11">
        <v>0</v>
      </c>
      <c r="CP11">
        <v>0</v>
      </c>
      <c r="CQ11">
        <v>0</v>
      </c>
      <c r="CR11">
        <v>0</v>
      </c>
      <c r="CS11">
        <v>0</v>
      </c>
      <c r="CT11">
        <v>0</v>
      </c>
      <c r="CU11">
        <v>0</v>
      </c>
      <c r="CV11">
        <v>0</v>
      </c>
      <c r="CW11">
        <v>0</v>
      </c>
      <c r="CX11">
        <v>0</v>
      </c>
      <c r="CY11">
        <v>0</v>
      </c>
    </row>
    <row r="12" spans="1:103" x14ac:dyDescent="0.35">
      <c r="A12" t="s">
        <v>94</v>
      </c>
      <c r="B12" t="s">
        <v>93</v>
      </c>
      <c r="C12" t="s">
        <v>680</v>
      </c>
      <c r="D12" t="s">
        <v>636</v>
      </c>
      <c r="E12" s="46">
        <v>0</v>
      </c>
      <c r="F12" t="s">
        <v>791</v>
      </c>
      <c r="G12" s="48">
        <f t="shared" si="0"/>
        <v>0.4</v>
      </c>
      <c r="H12" s="48">
        <f t="shared" si="1"/>
        <v>0.5</v>
      </c>
      <c r="I12" s="1">
        <f t="shared" si="2"/>
        <v>90268680</v>
      </c>
      <c r="J12" s="1">
        <f t="shared" si="3"/>
        <v>16936054.081463601</v>
      </c>
      <c r="K12" s="1">
        <f t="shared" si="17"/>
        <v>2533779.1852539675</v>
      </c>
      <c r="L12" s="1">
        <f t="shared" si="4"/>
        <v>3918557.4679999999</v>
      </c>
      <c r="M12" s="1">
        <f t="shared" si="5"/>
        <v>362990</v>
      </c>
      <c r="N12" s="1">
        <f t="shared" si="18"/>
        <v>0</v>
      </c>
      <c r="O12" s="1">
        <f t="shared" si="6"/>
        <v>1871.5</v>
      </c>
      <c r="P12" s="1">
        <f t="shared" si="19"/>
        <v>6351</v>
      </c>
      <c r="Q12" s="1">
        <f t="shared" si="20"/>
        <v>0</v>
      </c>
      <c r="R12" s="1">
        <f t="shared" si="21"/>
        <v>0</v>
      </c>
      <c r="S12" s="1">
        <f t="shared" si="22"/>
        <v>0</v>
      </c>
      <c r="T12" s="1">
        <f t="shared" si="23"/>
        <v>1255095</v>
      </c>
      <c r="U12" s="1">
        <f t="shared" si="24"/>
        <v>5208340</v>
      </c>
      <c r="V12" s="1">
        <f t="shared" si="25"/>
        <v>0</v>
      </c>
      <c r="W12" s="1">
        <f t="shared" si="7"/>
        <v>0</v>
      </c>
      <c r="X12" s="1">
        <f t="shared" si="8"/>
        <v>43825.416496433834</v>
      </c>
      <c r="Y12" s="1">
        <f t="shared" si="9"/>
        <v>-29884903.233534198</v>
      </c>
      <c r="Z12" s="1">
        <f t="shared" si="26"/>
        <v>-5791051</v>
      </c>
      <c r="AA12" s="1">
        <f t="shared" si="27"/>
        <v>0</v>
      </c>
      <c r="AB12" s="1">
        <f t="shared" si="10"/>
        <v>112869.66378737691</v>
      </c>
      <c r="AC12" s="1">
        <f t="shared" si="11"/>
        <v>0</v>
      </c>
      <c r="AD12">
        <f t="shared" si="28"/>
        <v>0.19729326891860574</v>
      </c>
      <c r="AE12">
        <f t="shared" si="12"/>
        <v>0.19729326891860574</v>
      </c>
      <c r="AF12">
        <f t="shared" si="13"/>
        <v>0</v>
      </c>
      <c r="AG12">
        <f t="shared" si="14"/>
        <v>0.80270673108139423</v>
      </c>
      <c r="AH12">
        <f t="shared" si="15"/>
        <v>0.80270673108139423</v>
      </c>
      <c r="AI12">
        <f t="shared" si="16"/>
        <v>0</v>
      </c>
      <c r="AJ12">
        <v>0.4</v>
      </c>
      <c r="AK12" s="48">
        <v>-29.8849032335342</v>
      </c>
      <c r="AL12" s="48">
        <v>6.2747838614697802</v>
      </c>
      <c r="AM12" s="48">
        <v>6.2747838614697802</v>
      </c>
      <c r="AN12" s="1">
        <v>43825.416496433834</v>
      </c>
      <c r="AO12" s="1">
        <v>-5791051</v>
      </c>
      <c r="AP12">
        <v>0</v>
      </c>
      <c r="AQ12">
        <v>2146446</v>
      </c>
      <c r="AR12">
        <v>0</v>
      </c>
      <c r="AS12">
        <v>840128</v>
      </c>
      <c r="AT12">
        <v>0.746</v>
      </c>
      <c r="AU12">
        <v>362990</v>
      </c>
      <c r="AV12">
        <v>0</v>
      </c>
      <c r="AW12">
        <v>0.4</v>
      </c>
      <c r="AX12">
        <v>0.09</v>
      </c>
      <c r="AY12">
        <v>0.01</v>
      </c>
      <c r="AZ12">
        <v>90268680</v>
      </c>
      <c r="BA12">
        <v>0</v>
      </c>
      <c r="BB12">
        <v>-5252758</v>
      </c>
      <c r="BC12">
        <v>-3743</v>
      </c>
      <c r="BD12">
        <v>0</v>
      </c>
      <c r="BE12">
        <v>-1255095</v>
      </c>
      <c r="BF12">
        <v>0</v>
      </c>
      <c r="BG12">
        <v>-2669170</v>
      </c>
      <c r="BH12">
        <v>-2539170</v>
      </c>
      <c r="BI12">
        <v>-6351</v>
      </c>
      <c r="BJ12">
        <v>0</v>
      </c>
      <c r="BK12">
        <v>0</v>
      </c>
      <c r="BL12">
        <v>0</v>
      </c>
      <c r="BM12">
        <v>0</v>
      </c>
      <c r="BN12">
        <v>0</v>
      </c>
      <c r="BO12">
        <v>0</v>
      </c>
      <c r="BP12">
        <v>0</v>
      </c>
      <c r="BQ12">
        <v>0</v>
      </c>
      <c r="BR12">
        <v>0</v>
      </c>
      <c r="BS12">
        <v>18705333</v>
      </c>
      <c r="BT12">
        <v>76104455</v>
      </c>
      <c r="BU12">
        <v>94809788</v>
      </c>
      <c r="BV12">
        <v>18705333</v>
      </c>
      <c r="BW12">
        <v>76104455</v>
      </c>
      <c r="BX12">
        <v>0</v>
      </c>
      <c r="BY12">
        <v>0</v>
      </c>
      <c r="BZ12">
        <v>-948000</v>
      </c>
      <c r="CA12">
        <v>-3555000</v>
      </c>
      <c r="CB12">
        <v>157417</v>
      </c>
      <c r="CC12">
        <v>0</v>
      </c>
      <c r="CD12">
        <v>22122</v>
      </c>
      <c r="CE12">
        <v>0</v>
      </c>
      <c r="CF12">
        <v>0</v>
      </c>
      <c r="CG12">
        <v>224313</v>
      </c>
      <c r="CH12">
        <v>50910</v>
      </c>
      <c r="CI12">
        <v>0</v>
      </c>
      <c r="CJ12">
        <v>0</v>
      </c>
      <c r="CK12">
        <v>0</v>
      </c>
      <c r="CL12">
        <v>0</v>
      </c>
      <c r="CM12">
        <v>0</v>
      </c>
      <c r="CN12">
        <v>0</v>
      </c>
      <c r="CO12">
        <v>0</v>
      </c>
      <c r="CP12">
        <v>0</v>
      </c>
      <c r="CQ12">
        <v>0</v>
      </c>
      <c r="CR12">
        <v>0</v>
      </c>
      <c r="CS12">
        <v>0</v>
      </c>
      <c r="CT12">
        <v>0</v>
      </c>
      <c r="CU12">
        <v>0</v>
      </c>
      <c r="CV12">
        <v>0</v>
      </c>
      <c r="CW12">
        <v>0</v>
      </c>
      <c r="CX12">
        <v>0</v>
      </c>
      <c r="CY12">
        <v>0</v>
      </c>
    </row>
    <row r="13" spans="1:103" x14ac:dyDescent="0.35">
      <c r="A13" t="s">
        <v>96</v>
      </c>
      <c r="B13" t="s">
        <v>95</v>
      </c>
      <c r="C13" t="s">
        <v>685</v>
      </c>
      <c r="D13" t="s">
        <v>640</v>
      </c>
      <c r="E13" s="46">
        <v>0</v>
      </c>
      <c r="F13" t="s">
        <v>787</v>
      </c>
      <c r="G13" s="48">
        <f t="shared" si="0"/>
        <v>0.4</v>
      </c>
      <c r="H13" s="48">
        <f t="shared" si="1"/>
        <v>0.5</v>
      </c>
      <c r="I13" s="1">
        <f t="shared" si="2"/>
        <v>83322861</v>
      </c>
      <c r="J13" s="1">
        <f t="shared" si="3"/>
        <v>15446488.389017167</v>
      </c>
      <c r="K13" s="1">
        <f t="shared" si="17"/>
        <v>1501221.649034068</v>
      </c>
      <c r="L13" s="1">
        <f t="shared" si="4"/>
        <v>2328981.0019999999</v>
      </c>
      <c r="M13" s="1">
        <f t="shared" si="5"/>
        <v>302247</v>
      </c>
      <c r="N13" s="1">
        <f t="shared" si="18"/>
        <v>0</v>
      </c>
      <c r="O13" s="1">
        <f t="shared" si="6"/>
        <v>24582.5</v>
      </c>
      <c r="P13" s="1">
        <f t="shared" si="19"/>
        <v>10545</v>
      </c>
      <c r="Q13" s="1">
        <f t="shared" si="20"/>
        <v>0</v>
      </c>
      <c r="R13" s="1">
        <f t="shared" si="21"/>
        <v>0</v>
      </c>
      <c r="S13" s="1">
        <f t="shared" si="22"/>
        <v>0</v>
      </c>
      <c r="T13" s="1">
        <f t="shared" si="23"/>
        <v>394481</v>
      </c>
      <c r="U13" s="1">
        <f t="shared" si="24"/>
        <v>3431274</v>
      </c>
      <c r="V13" s="1">
        <f t="shared" si="25"/>
        <v>0</v>
      </c>
      <c r="W13" s="1">
        <f t="shared" si="7"/>
        <v>99288.086533066118</v>
      </c>
      <c r="X13" s="1">
        <f t="shared" si="8"/>
        <v>41243.570087736334</v>
      </c>
      <c r="Y13" s="1">
        <f t="shared" si="9"/>
        <v>-32317640.689921398</v>
      </c>
      <c r="Z13" s="1">
        <f t="shared" si="26"/>
        <v>-6155965</v>
      </c>
      <c r="AA13" s="1">
        <f t="shared" si="27"/>
        <v>0</v>
      </c>
      <c r="AB13" s="1">
        <f t="shared" si="10"/>
        <v>140733</v>
      </c>
      <c r="AC13" s="1">
        <f t="shared" si="11"/>
        <v>0</v>
      </c>
      <c r="AD13">
        <f t="shared" si="28"/>
        <v>0.17519264234913229</v>
      </c>
      <c r="AE13">
        <f t="shared" si="12"/>
        <v>0.17282836186567149</v>
      </c>
      <c r="AF13">
        <f t="shared" si="13"/>
        <v>0.2535269155566181</v>
      </c>
      <c r="AG13">
        <f t="shared" si="14"/>
        <v>0.82480735765086766</v>
      </c>
      <c r="AH13">
        <f t="shared" si="15"/>
        <v>0.82717163813432848</v>
      </c>
      <c r="AI13">
        <f t="shared" si="16"/>
        <v>0.7464730844433819</v>
      </c>
      <c r="AJ13">
        <v>0.4</v>
      </c>
      <c r="AK13" s="48">
        <v>-32.317640689921397</v>
      </c>
      <c r="AL13" s="48">
        <v>3.36812547350126</v>
      </c>
      <c r="AM13" s="48">
        <v>3.36812547350126</v>
      </c>
      <c r="AN13" s="1">
        <v>41243.570087736334</v>
      </c>
      <c r="AO13" s="1">
        <v>-6155965</v>
      </c>
      <c r="AP13">
        <v>0</v>
      </c>
      <c r="AQ13">
        <v>140733</v>
      </c>
      <c r="AR13">
        <v>140733</v>
      </c>
      <c r="AS13">
        <v>0</v>
      </c>
      <c r="AT13">
        <v>0.69799999999999995</v>
      </c>
      <c r="AU13">
        <v>302247</v>
      </c>
      <c r="AV13">
        <v>6022.25</v>
      </c>
      <c r="AW13">
        <v>0.4</v>
      </c>
      <c r="AX13">
        <v>0.09</v>
      </c>
      <c r="AY13">
        <v>0.01</v>
      </c>
      <c r="AZ13">
        <v>83322861</v>
      </c>
      <c r="BA13">
        <v>0</v>
      </c>
      <c r="BB13">
        <v>-3336649</v>
      </c>
      <c r="BC13">
        <v>-49165</v>
      </c>
      <c r="BD13">
        <v>0</v>
      </c>
      <c r="BE13">
        <v>-394481</v>
      </c>
      <c r="BF13">
        <v>0</v>
      </c>
      <c r="BG13">
        <v>-1836870</v>
      </c>
      <c r="BH13">
        <v>-1594404</v>
      </c>
      <c r="BI13">
        <v>-10545</v>
      </c>
      <c r="BJ13">
        <v>0</v>
      </c>
      <c r="BK13">
        <v>0</v>
      </c>
      <c r="BL13">
        <v>0</v>
      </c>
      <c r="BM13">
        <v>0</v>
      </c>
      <c r="BN13">
        <v>0</v>
      </c>
      <c r="BO13">
        <v>0</v>
      </c>
      <c r="BP13">
        <v>0</v>
      </c>
      <c r="BQ13">
        <v>0</v>
      </c>
      <c r="BR13">
        <v>0</v>
      </c>
      <c r="BS13">
        <v>15407493</v>
      </c>
      <c r="BT13">
        <v>72538512</v>
      </c>
      <c r="BU13">
        <v>87946005</v>
      </c>
      <c r="BV13">
        <v>14754252</v>
      </c>
      <c r="BW13">
        <v>70615139</v>
      </c>
      <c r="BX13">
        <v>653241</v>
      </c>
      <c r="BY13">
        <v>1923373</v>
      </c>
      <c r="BZ13">
        <v>-1170000</v>
      </c>
      <c r="CA13">
        <v>-2238000</v>
      </c>
      <c r="CB13">
        <v>160204</v>
      </c>
      <c r="CC13">
        <v>0</v>
      </c>
      <c r="CD13">
        <v>1361456</v>
      </c>
      <c r="CE13">
        <v>0</v>
      </c>
      <c r="CF13">
        <v>0</v>
      </c>
      <c r="CG13">
        <v>200179</v>
      </c>
      <c r="CH13">
        <v>186287</v>
      </c>
      <c r="CI13">
        <v>0</v>
      </c>
      <c r="CJ13">
        <v>0</v>
      </c>
      <c r="CK13">
        <v>-79020</v>
      </c>
      <c r="CL13">
        <v>0</v>
      </c>
      <c r="CM13">
        <v>0</v>
      </c>
      <c r="CN13">
        <v>-10940</v>
      </c>
      <c r="CO13">
        <v>0</v>
      </c>
      <c r="CP13">
        <v>-2679</v>
      </c>
      <c r="CQ13">
        <v>0</v>
      </c>
      <c r="CR13">
        <v>0</v>
      </c>
      <c r="CS13">
        <v>0</v>
      </c>
      <c r="CT13">
        <v>0</v>
      </c>
      <c r="CU13">
        <v>0</v>
      </c>
      <c r="CV13">
        <v>0</v>
      </c>
      <c r="CW13">
        <v>0</v>
      </c>
      <c r="CX13">
        <v>0</v>
      </c>
      <c r="CY13">
        <v>0</v>
      </c>
    </row>
    <row r="14" spans="1:103" x14ac:dyDescent="0.35">
      <c r="A14" t="s">
        <v>98</v>
      </c>
      <c r="B14" t="s">
        <v>97</v>
      </c>
      <c r="C14" t="s">
        <v>699</v>
      </c>
      <c r="D14" t="s">
        <v>658</v>
      </c>
      <c r="E14" s="46">
        <v>0</v>
      </c>
      <c r="F14" t="s">
        <v>785</v>
      </c>
      <c r="G14" s="48">
        <f t="shared" si="0"/>
        <v>0.4</v>
      </c>
      <c r="H14" s="48">
        <f t="shared" si="1"/>
        <v>0.5</v>
      </c>
      <c r="I14" s="1">
        <f t="shared" si="2"/>
        <v>53949317</v>
      </c>
      <c r="J14" s="1">
        <f t="shared" si="3"/>
        <v>10160947.892173717</v>
      </c>
      <c r="K14" s="1">
        <f t="shared" si="17"/>
        <v>1449526.4008472078</v>
      </c>
      <c r="L14" s="1">
        <f t="shared" si="4"/>
        <v>3421035.9990000003</v>
      </c>
      <c r="M14" s="1">
        <f t="shared" si="5"/>
        <v>178035</v>
      </c>
      <c r="N14" s="1">
        <f t="shared" si="18"/>
        <v>13032</v>
      </c>
      <c r="O14" s="1">
        <f t="shared" si="6"/>
        <v>25725.5</v>
      </c>
      <c r="P14" s="1">
        <f t="shared" si="19"/>
        <v>25200</v>
      </c>
      <c r="Q14" s="1">
        <f t="shared" si="20"/>
        <v>0</v>
      </c>
      <c r="R14" s="1">
        <f t="shared" si="21"/>
        <v>0</v>
      </c>
      <c r="S14" s="1">
        <f t="shared" si="22"/>
        <v>0</v>
      </c>
      <c r="T14" s="1">
        <f t="shared" si="23"/>
        <v>371920</v>
      </c>
      <c r="U14" s="1">
        <f t="shared" si="24"/>
        <v>1763716</v>
      </c>
      <c r="V14" s="1">
        <f t="shared" si="25"/>
        <v>0</v>
      </c>
      <c r="W14" s="1">
        <f t="shared" si="7"/>
        <v>0</v>
      </c>
      <c r="X14" s="1">
        <f t="shared" si="8"/>
        <v>25092.974581855182</v>
      </c>
      <c r="Y14" s="1">
        <f t="shared" si="9"/>
        <v>-14489722.4491763</v>
      </c>
      <c r="Z14" s="1">
        <f t="shared" si="26"/>
        <v>-2867543</v>
      </c>
      <c r="AA14" s="1">
        <f t="shared" si="27"/>
        <v>0</v>
      </c>
      <c r="AB14" s="1">
        <f t="shared" si="10"/>
        <v>0</v>
      </c>
      <c r="AC14" s="1">
        <f t="shared" si="11"/>
        <v>0</v>
      </c>
      <c r="AD14">
        <f t="shared" si="28"/>
        <v>0.20366881074455731</v>
      </c>
      <c r="AE14">
        <f t="shared" si="12"/>
        <v>0.20366881074455731</v>
      </c>
      <c r="AF14">
        <f t="shared" si="13"/>
        <v>0</v>
      </c>
      <c r="AG14">
        <f t="shared" si="14"/>
        <v>0.79633118925544266</v>
      </c>
      <c r="AH14">
        <f t="shared" si="15"/>
        <v>0.79633118925544266</v>
      </c>
      <c r="AI14">
        <f t="shared" si="16"/>
        <v>0</v>
      </c>
      <c r="AJ14">
        <v>0.4</v>
      </c>
      <c r="AK14" s="48">
        <v>-14.4897224491763</v>
      </c>
      <c r="AL14" s="48">
        <v>4.4491729423867401</v>
      </c>
      <c r="AM14" s="48">
        <v>4.4491729423867401</v>
      </c>
      <c r="AN14" s="1">
        <v>25092.974581855182</v>
      </c>
      <c r="AO14" s="1">
        <v>-2867543</v>
      </c>
      <c r="AP14">
        <v>0</v>
      </c>
      <c r="AQ14">
        <v>2491843</v>
      </c>
      <c r="AR14">
        <v>0</v>
      </c>
      <c r="AS14">
        <v>0</v>
      </c>
      <c r="AT14">
        <v>0.67300000000000004</v>
      </c>
      <c r="AU14">
        <v>178035</v>
      </c>
      <c r="AV14">
        <v>0</v>
      </c>
      <c r="AW14">
        <v>0.4</v>
      </c>
      <c r="AX14">
        <v>0.09</v>
      </c>
      <c r="AY14">
        <v>0.01</v>
      </c>
      <c r="AZ14">
        <v>53949317</v>
      </c>
      <c r="BA14">
        <v>-13032</v>
      </c>
      <c r="BB14">
        <v>-5096295</v>
      </c>
      <c r="BC14">
        <v>-51451</v>
      </c>
      <c r="BD14">
        <v>0</v>
      </c>
      <c r="BE14">
        <v>-371920</v>
      </c>
      <c r="BF14">
        <v>0</v>
      </c>
      <c r="BG14">
        <v>-1171250</v>
      </c>
      <c r="BH14">
        <v>-592466</v>
      </c>
      <c r="BI14">
        <v>-25200</v>
      </c>
      <c r="BJ14">
        <v>0</v>
      </c>
      <c r="BK14">
        <v>0</v>
      </c>
      <c r="BL14">
        <v>0</v>
      </c>
      <c r="BM14">
        <v>0</v>
      </c>
      <c r="BN14">
        <v>0</v>
      </c>
      <c r="BO14">
        <v>0</v>
      </c>
      <c r="BP14">
        <v>0</v>
      </c>
      <c r="BQ14">
        <v>0</v>
      </c>
      <c r="BR14">
        <v>0</v>
      </c>
      <c r="BS14">
        <v>11606579</v>
      </c>
      <c r="BT14">
        <v>45380934</v>
      </c>
      <c r="BU14">
        <v>56987513</v>
      </c>
      <c r="BV14">
        <v>11606579</v>
      </c>
      <c r="BW14">
        <v>45380934</v>
      </c>
      <c r="BX14">
        <v>0</v>
      </c>
      <c r="BY14">
        <v>0</v>
      </c>
      <c r="BZ14">
        <v>-300000</v>
      </c>
      <c r="CA14">
        <v>-1043081</v>
      </c>
      <c r="CB14">
        <v>166231</v>
      </c>
      <c r="CC14">
        <v>0</v>
      </c>
      <c r="CD14">
        <v>1782411</v>
      </c>
      <c r="CE14">
        <v>0</v>
      </c>
      <c r="CF14">
        <v>0</v>
      </c>
      <c r="CG14">
        <v>176482</v>
      </c>
      <c r="CH14">
        <v>97548</v>
      </c>
      <c r="CI14">
        <v>0</v>
      </c>
      <c r="CJ14">
        <v>0</v>
      </c>
      <c r="CK14">
        <v>0</v>
      </c>
      <c r="CL14">
        <v>0</v>
      </c>
      <c r="CM14">
        <v>0</v>
      </c>
      <c r="CN14">
        <v>0</v>
      </c>
      <c r="CO14">
        <v>0</v>
      </c>
      <c r="CP14">
        <v>0</v>
      </c>
      <c r="CQ14">
        <v>0</v>
      </c>
      <c r="CR14">
        <v>0</v>
      </c>
      <c r="CS14">
        <v>0</v>
      </c>
      <c r="CT14">
        <v>0</v>
      </c>
      <c r="CU14">
        <v>0</v>
      </c>
      <c r="CV14">
        <v>0</v>
      </c>
      <c r="CW14">
        <v>0</v>
      </c>
      <c r="CX14">
        <v>0</v>
      </c>
      <c r="CY14">
        <v>0</v>
      </c>
    </row>
    <row r="15" spans="1:103" x14ac:dyDescent="0.35">
      <c r="A15" t="s">
        <v>99</v>
      </c>
      <c r="B15" t="s">
        <v>765</v>
      </c>
      <c r="C15" t="s">
        <v>711</v>
      </c>
      <c r="D15" t="s">
        <v>611</v>
      </c>
      <c r="E15" s="46" t="s">
        <v>774</v>
      </c>
      <c r="F15" t="s">
        <v>787</v>
      </c>
      <c r="G15" s="48">
        <f t="shared" si="0"/>
        <v>0.94</v>
      </c>
      <c r="H15" s="48">
        <f t="shared" si="1"/>
        <v>1</v>
      </c>
      <c r="I15" s="1">
        <f t="shared" si="2"/>
        <v>70064832</v>
      </c>
      <c r="J15" s="1">
        <f t="shared" si="3"/>
        <v>13569058.87101464</v>
      </c>
      <c r="K15" s="1">
        <f t="shared" si="17"/>
        <v>2433140.8663736116</v>
      </c>
      <c r="L15" s="1">
        <f t="shared" si="4"/>
        <v>4561621.6319999993</v>
      </c>
      <c r="M15" s="1">
        <f t="shared" si="5"/>
        <v>343285</v>
      </c>
      <c r="N15" s="1">
        <f t="shared" si="18"/>
        <v>9502</v>
      </c>
      <c r="O15" s="1">
        <f t="shared" si="6"/>
        <v>12514</v>
      </c>
      <c r="P15" s="1">
        <f t="shared" si="19"/>
        <v>14099</v>
      </c>
      <c r="Q15" s="1">
        <f t="shared" si="20"/>
        <v>0</v>
      </c>
      <c r="R15" s="1">
        <f t="shared" si="21"/>
        <v>0</v>
      </c>
      <c r="S15" s="1">
        <f t="shared" si="22"/>
        <v>0</v>
      </c>
      <c r="T15" s="1">
        <f t="shared" si="23"/>
        <v>1145609</v>
      </c>
      <c r="U15" s="1">
        <f t="shared" si="24"/>
        <v>3932122</v>
      </c>
      <c r="V15" s="1">
        <f t="shared" si="25"/>
        <v>0</v>
      </c>
      <c r="W15" s="1">
        <f t="shared" si="7"/>
        <v>0</v>
      </c>
      <c r="X15" s="1">
        <f t="shared" si="8"/>
        <v>93997.68363759265</v>
      </c>
      <c r="Y15" s="1">
        <f t="shared" si="9"/>
        <v>-42956390.886577703</v>
      </c>
      <c r="Z15" s="1">
        <f t="shared" si="26"/>
        <v>-8910986</v>
      </c>
      <c r="AA15" s="1">
        <f t="shared" si="27"/>
        <v>0</v>
      </c>
      <c r="AB15" s="1">
        <f t="shared" si="10"/>
        <v>0</v>
      </c>
      <c r="AC15" s="1">
        <f t="shared" si="11"/>
        <v>1255729.913339799</v>
      </c>
      <c r="AD15">
        <f t="shared" si="28"/>
        <v>0.24346345715317572</v>
      </c>
      <c r="AE15">
        <f t="shared" si="12"/>
        <v>0.26069542220695818</v>
      </c>
      <c r="AF15">
        <f t="shared" si="13"/>
        <v>8.4264049831228038E-2</v>
      </c>
      <c r="AG15">
        <f t="shared" si="14"/>
        <v>0.75653654284682426</v>
      </c>
      <c r="AH15">
        <f t="shared" si="15"/>
        <v>0.73930457779304182</v>
      </c>
      <c r="AI15">
        <f t="shared" si="16"/>
        <v>0.91573595016877196</v>
      </c>
      <c r="AJ15">
        <v>0.94</v>
      </c>
      <c r="AK15" s="48">
        <v>-42.956390886577701</v>
      </c>
      <c r="AL15" s="48">
        <v>27.1625238196469</v>
      </c>
      <c r="AM15" s="48">
        <v>25.906793906307101</v>
      </c>
      <c r="AN15" s="1">
        <v>93997.68363759265</v>
      </c>
      <c r="AO15" s="1">
        <v>-8910986</v>
      </c>
      <c r="AP15">
        <v>0</v>
      </c>
      <c r="AQ15">
        <v>0</v>
      </c>
      <c r="AR15">
        <v>0</v>
      </c>
      <c r="AS15">
        <v>0</v>
      </c>
      <c r="AT15">
        <v>0.68799999999999994</v>
      </c>
      <c r="AU15">
        <v>343285</v>
      </c>
      <c r="AV15">
        <v>14937</v>
      </c>
      <c r="AW15">
        <v>0.94</v>
      </c>
      <c r="AX15">
        <v>0.05</v>
      </c>
      <c r="AY15">
        <v>0.01</v>
      </c>
      <c r="AZ15">
        <v>70064832</v>
      </c>
      <c r="BA15">
        <v>-9502</v>
      </c>
      <c r="BB15">
        <v>-6639766</v>
      </c>
      <c r="BC15">
        <v>-25028</v>
      </c>
      <c r="BD15">
        <v>0</v>
      </c>
      <c r="BE15">
        <v>-1145609</v>
      </c>
      <c r="BF15">
        <v>0</v>
      </c>
      <c r="BG15">
        <v>-2297164</v>
      </c>
      <c r="BH15">
        <v>-1634958</v>
      </c>
      <c r="BI15">
        <v>-14099</v>
      </c>
      <c r="BJ15">
        <v>0</v>
      </c>
      <c r="BK15">
        <v>0</v>
      </c>
      <c r="BL15">
        <v>0</v>
      </c>
      <c r="BM15">
        <v>0</v>
      </c>
      <c r="BN15">
        <v>0</v>
      </c>
      <c r="BO15">
        <v>0</v>
      </c>
      <c r="BP15">
        <v>0</v>
      </c>
      <c r="BQ15">
        <v>0</v>
      </c>
      <c r="BR15">
        <v>0</v>
      </c>
      <c r="BS15">
        <v>17908377</v>
      </c>
      <c r="BT15">
        <v>55648358</v>
      </c>
      <c r="BU15">
        <v>73556735</v>
      </c>
      <c r="BV15">
        <v>17303003</v>
      </c>
      <c r="BW15">
        <v>49069482</v>
      </c>
      <c r="BX15">
        <v>605374</v>
      </c>
      <c r="BY15">
        <v>6578876</v>
      </c>
      <c r="BZ15">
        <v>-587593</v>
      </c>
      <c r="CA15">
        <v>-2549557</v>
      </c>
      <c r="CB15">
        <v>1151586</v>
      </c>
      <c r="CC15">
        <v>1373468</v>
      </c>
      <c r="CD15">
        <v>25183</v>
      </c>
      <c r="CE15">
        <v>0</v>
      </c>
      <c r="CF15">
        <v>0</v>
      </c>
      <c r="CG15">
        <v>266148</v>
      </c>
      <c r="CH15">
        <v>158460</v>
      </c>
      <c r="CI15">
        <v>1373468</v>
      </c>
      <c r="CJ15">
        <v>0</v>
      </c>
      <c r="CK15">
        <v>-120162</v>
      </c>
      <c r="CL15">
        <v>0</v>
      </c>
      <c r="CM15">
        <v>0</v>
      </c>
      <c r="CN15">
        <v>0</v>
      </c>
      <c r="CO15">
        <v>0</v>
      </c>
      <c r="CP15">
        <v>-136157</v>
      </c>
      <c r="CQ15">
        <v>-221889</v>
      </c>
      <c r="CR15">
        <v>0</v>
      </c>
      <c r="CS15">
        <v>0</v>
      </c>
      <c r="CT15">
        <v>0</v>
      </c>
      <c r="CU15">
        <v>0</v>
      </c>
      <c r="CV15">
        <v>0</v>
      </c>
      <c r="CW15">
        <v>0</v>
      </c>
      <c r="CX15">
        <v>0</v>
      </c>
      <c r="CY15">
        <v>0</v>
      </c>
    </row>
    <row r="16" spans="1:103" x14ac:dyDescent="0.35">
      <c r="A16" t="s">
        <v>100</v>
      </c>
      <c r="B16" t="s">
        <v>717</v>
      </c>
      <c r="C16" t="s">
        <v>782</v>
      </c>
      <c r="D16" t="s">
        <v>613</v>
      </c>
      <c r="E16" s="46">
        <v>0</v>
      </c>
      <c r="F16" t="s">
        <v>787</v>
      </c>
      <c r="G16" s="48">
        <f t="shared" si="0"/>
        <v>0.49</v>
      </c>
      <c r="H16" s="48">
        <f t="shared" si="1"/>
        <v>0.5</v>
      </c>
      <c r="I16" s="1">
        <f t="shared" si="2"/>
        <v>89458026</v>
      </c>
      <c r="J16" s="1">
        <f t="shared" si="3"/>
        <v>16362985.080752216</v>
      </c>
      <c r="K16" s="1">
        <f t="shared" si="17"/>
        <v>1985138.3277125058</v>
      </c>
      <c r="L16" s="1">
        <f t="shared" si="4"/>
        <v>4394271.2819999997</v>
      </c>
      <c r="M16" s="1">
        <f t="shared" si="5"/>
        <v>258953</v>
      </c>
      <c r="N16" s="1">
        <f t="shared" si="18"/>
        <v>39920</v>
      </c>
      <c r="O16" s="1">
        <f t="shared" si="6"/>
        <v>29453</v>
      </c>
      <c r="P16" s="1">
        <f t="shared" si="19"/>
        <v>12251</v>
      </c>
      <c r="Q16" s="1">
        <f t="shared" si="20"/>
        <v>0</v>
      </c>
      <c r="R16" s="1">
        <f t="shared" si="21"/>
        <v>0</v>
      </c>
      <c r="S16" s="1">
        <f t="shared" si="22"/>
        <v>0</v>
      </c>
      <c r="T16" s="1">
        <f t="shared" si="23"/>
        <v>849118</v>
      </c>
      <c r="U16" s="1">
        <f t="shared" si="24"/>
        <v>2390601</v>
      </c>
      <c r="V16" s="1">
        <f t="shared" si="25"/>
        <v>0</v>
      </c>
      <c r="W16" s="1">
        <f t="shared" si="7"/>
        <v>0</v>
      </c>
      <c r="X16" s="1">
        <f t="shared" si="8"/>
        <v>53030.202035247617</v>
      </c>
      <c r="Y16" s="1">
        <f t="shared" si="9"/>
        <v>-1843323.8554982899</v>
      </c>
      <c r="Z16" s="1">
        <f t="shared" si="26"/>
        <v>-353171</v>
      </c>
      <c r="AA16" s="1">
        <f t="shared" si="27"/>
        <v>0</v>
      </c>
      <c r="AB16" s="1">
        <f t="shared" si="10"/>
        <v>519788</v>
      </c>
      <c r="AC16" s="1">
        <f t="shared" si="11"/>
        <v>0</v>
      </c>
      <c r="AD16">
        <f t="shared" si="28"/>
        <v>0.15136001836696383</v>
      </c>
      <c r="AE16">
        <f t="shared" si="12"/>
        <v>0.15136001836696383</v>
      </c>
      <c r="AF16">
        <f t="shared" si="13"/>
        <v>0</v>
      </c>
      <c r="AG16">
        <f t="shared" si="14"/>
        <v>0.84863998163303611</v>
      </c>
      <c r="AH16">
        <f t="shared" si="15"/>
        <v>0.84863998163303611</v>
      </c>
      <c r="AI16">
        <f t="shared" si="16"/>
        <v>0</v>
      </c>
      <c r="AJ16">
        <v>0.49</v>
      </c>
      <c r="AK16" s="48">
        <v>-1.84332385549829</v>
      </c>
      <c r="AL16" s="48">
        <v>35.434059348266103</v>
      </c>
      <c r="AM16" s="48">
        <v>35.434059348266103</v>
      </c>
      <c r="AN16" s="1">
        <v>53030.202035247617</v>
      </c>
      <c r="AO16" s="1">
        <v>-353171</v>
      </c>
      <c r="AP16">
        <v>0</v>
      </c>
      <c r="AQ16">
        <v>519788</v>
      </c>
      <c r="AR16">
        <v>519788</v>
      </c>
      <c r="AS16">
        <v>0</v>
      </c>
      <c r="AT16">
        <v>0.69399999999999995</v>
      </c>
      <c r="AU16">
        <v>258953</v>
      </c>
      <c r="AV16">
        <v>0</v>
      </c>
      <c r="AW16">
        <v>0.49</v>
      </c>
      <c r="AX16">
        <v>0</v>
      </c>
      <c r="AY16">
        <v>0.01</v>
      </c>
      <c r="AZ16">
        <v>89458026</v>
      </c>
      <c r="BA16">
        <v>-39920</v>
      </c>
      <c r="BB16">
        <v>-6371723</v>
      </c>
      <c r="BC16">
        <v>-58906</v>
      </c>
      <c r="BD16">
        <v>0</v>
      </c>
      <c r="BE16">
        <v>-849118</v>
      </c>
      <c r="BF16">
        <v>0</v>
      </c>
      <c r="BG16">
        <v>-1531033</v>
      </c>
      <c r="BH16">
        <v>-859568</v>
      </c>
      <c r="BI16">
        <v>-12251</v>
      </c>
      <c r="BJ16">
        <v>0</v>
      </c>
      <c r="BK16">
        <v>0</v>
      </c>
      <c r="BL16">
        <v>0</v>
      </c>
      <c r="BM16">
        <v>0</v>
      </c>
      <c r="BN16">
        <v>0</v>
      </c>
      <c r="BO16">
        <v>0</v>
      </c>
      <c r="BP16">
        <v>0</v>
      </c>
      <c r="BQ16">
        <v>0</v>
      </c>
      <c r="BR16">
        <v>0</v>
      </c>
      <c r="BS16">
        <v>14477585</v>
      </c>
      <c r="BT16">
        <v>81172410</v>
      </c>
      <c r="BU16">
        <v>95649995</v>
      </c>
      <c r="BV16">
        <v>14477585</v>
      </c>
      <c r="BW16">
        <v>81172410</v>
      </c>
      <c r="BX16">
        <v>0</v>
      </c>
      <c r="BY16">
        <v>0</v>
      </c>
      <c r="BZ16">
        <v>-765200</v>
      </c>
      <c r="CA16">
        <v>-4708364</v>
      </c>
      <c r="CB16">
        <v>222615</v>
      </c>
      <c r="CC16">
        <v>0</v>
      </c>
      <c r="CD16">
        <v>1585197</v>
      </c>
      <c r="CE16">
        <v>0</v>
      </c>
      <c r="CF16">
        <v>0</v>
      </c>
      <c r="CG16">
        <v>240364</v>
      </c>
      <c r="CH16">
        <v>884541</v>
      </c>
      <c r="CI16">
        <v>0</v>
      </c>
      <c r="CJ16">
        <v>0</v>
      </c>
      <c r="CK16">
        <v>0</v>
      </c>
      <c r="CL16">
        <v>0</v>
      </c>
      <c r="CM16">
        <v>0</v>
      </c>
      <c r="CN16">
        <v>0</v>
      </c>
      <c r="CO16">
        <v>0</v>
      </c>
      <c r="CP16">
        <v>0</v>
      </c>
      <c r="CQ16">
        <v>0</v>
      </c>
      <c r="CR16">
        <v>0</v>
      </c>
      <c r="CS16">
        <v>0</v>
      </c>
      <c r="CT16">
        <v>0</v>
      </c>
      <c r="CU16">
        <v>0</v>
      </c>
      <c r="CV16">
        <v>0</v>
      </c>
      <c r="CW16">
        <v>0</v>
      </c>
      <c r="CX16">
        <v>0</v>
      </c>
      <c r="CY16">
        <v>0</v>
      </c>
    </row>
    <row r="17" spans="1:103" x14ac:dyDescent="0.35">
      <c r="A17" t="s">
        <v>102</v>
      </c>
      <c r="B17" t="s">
        <v>101</v>
      </c>
      <c r="C17" t="s">
        <v>683</v>
      </c>
      <c r="D17" t="s">
        <v>782</v>
      </c>
      <c r="E17" s="46">
        <v>0</v>
      </c>
      <c r="F17" t="s">
        <v>787</v>
      </c>
      <c r="G17" s="48">
        <f t="shared" si="0"/>
        <v>0.3</v>
      </c>
      <c r="H17" s="48">
        <f t="shared" si="1"/>
        <v>0.66999999999999993</v>
      </c>
      <c r="I17" s="1">
        <f t="shared" si="2"/>
        <v>95191126</v>
      </c>
      <c r="J17" s="1">
        <f t="shared" si="3"/>
        <v>17595807.069447432</v>
      </c>
      <c r="K17" s="1">
        <f t="shared" si="17"/>
        <v>2189931.631879976</v>
      </c>
      <c r="L17" s="1">
        <f t="shared" si="4"/>
        <v>4821244.1999999993</v>
      </c>
      <c r="M17" s="1">
        <f t="shared" si="5"/>
        <v>229463</v>
      </c>
      <c r="N17" s="1">
        <f t="shared" si="18"/>
        <v>3743</v>
      </c>
      <c r="O17" s="1">
        <f t="shared" si="6"/>
        <v>0</v>
      </c>
      <c r="P17" s="1">
        <f t="shared" si="19"/>
        <v>10005</v>
      </c>
      <c r="Q17" s="1">
        <f t="shared" si="20"/>
        <v>0</v>
      </c>
      <c r="R17" s="1">
        <f t="shared" si="21"/>
        <v>0</v>
      </c>
      <c r="S17" s="1">
        <f t="shared" si="22"/>
        <v>0</v>
      </c>
      <c r="T17" s="1">
        <f t="shared" si="23"/>
        <v>751784</v>
      </c>
      <c r="U17" s="1">
        <f t="shared" si="24"/>
        <v>2924504</v>
      </c>
      <c r="V17" s="1">
        <f t="shared" si="25"/>
        <v>0</v>
      </c>
      <c r="W17" s="1">
        <f t="shared" si="7"/>
        <v>0</v>
      </c>
      <c r="X17" s="1">
        <f t="shared" si="8"/>
        <v>35109.325003447899</v>
      </c>
      <c r="Y17" s="1">
        <f t="shared" si="9"/>
        <v>15188657.319599401</v>
      </c>
      <c r="Z17" s="1">
        <f t="shared" si="26"/>
        <v>2908713</v>
      </c>
      <c r="AA17" s="1">
        <f t="shared" si="27"/>
        <v>0</v>
      </c>
      <c r="AB17" s="1">
        <f t="shared" si="10"/>
        <v>0</v>
      </c>
      <c r="AC17" s="1">
        <f t="shared" si="11"/>
        <v>0</v>
      </c>
      <c r="AD17">
        <f t="shared" si="28"/>
        <v>0.1689238066167264</v>
      </c>
      <c r="AE17">
        <f t="shared" si="12"/>
        <v>0.1689238066167264</v>
      </c>
      <c r="AF17">
        <f t="shared" si="13"/>
        <v>0</v>
      </c>
      <c r="AG17">
        <f t="shared" si="14"/>
        <v>0.83107619338327354</v>
      </c>
      <c r="AH17">
        <f t="shared" si="15"/>
        <v>0.83107619338327354</v>
      </c>
      <c r="AI17">
        <f t="shared" si="16"/>
        <v>0</v>
      </c>
      <c r="AJ17">
        <v>0.3</v>
      </c>
      <c r="AK17" s="48">
        <v>15.1886573195994</v>
      </c>
      <c r="AL17" s="48">
        <v>40.4121397485507</v>
      </c>
      <c r="AM17" s="48">
        <v>40.4121397485507</v>
      </c>
      <c r="AN17" s="1">
        <v>35109.325003447899</v>
      </c>
      <c r="AO17" s="1">
        <v>2908713</v>
      </c>
      <c r="AP17">
        <v>0</v>
      </c>
      <c r="AQ17">
        <v>0</v>
      </c>
      <c r="AR17">
        <v>0</v>
      </c>
      <c r="AS17">
        <v>0</v>
      </c>
      <c r="AT17">
        <v>0.69599999999999995</v>
      </c>
      <c r="AU17">
        <v>229463</v>
      </c>
      <c r="AV17">
        <v>0</v>
      </c>
      <c r="AW17">
        <v>0.3</v>
      </c>
      <c r="AX17">
        <v>0.37</v>
      </c>
      <c r="AY17">
        <v>0</v>
      </c>
      <c r="AZ17">
        <v>95191126</v>
      </c>
      <c r="BA17">
        <v>-3743</v>
      </c>
      <c r="BB17">
        <v>-6930818</v>
      </c>
      <c r="BC17">
        <v>0</v>
      </c>
      <c r="BD17">
        <v>0</v>
      </c>
      <c r="BE17">
        <v>-751784</v>
      </c>
      <c r="BF17">
        <v>0</v>
      </c>
      <c r="BG17">
        <v>-1977063</v>
      </c>
      <c r="BH17">
        <v>-947441</v>
      </c>
      <c r="BI17">
        <v>-10005</v>
      </c>
      <c r="BJ17">
        <v>0</v>
      </c>
      <c r="BK17">
        <v>0</v>
      </c>
      <c r="BL17">
        <v>0</v>
      </c>
      <c r="BM17">
        <v>0</v>
      </c>
      <c r="BN17">
        <v>0</v>
      </c>
      <c r="BO17">
        <v>0</v>
      </c>
      <c r="BP17">
        <v>0</v>
      </c>
      <c r="BQ17">
        <v>0</v>
      </c>
      <c r="BR17">
        <v>0</v>
      </c>
      <c r="BS17">
        <v>16977399</v>
      </c>
      <c r="BT17">
        <v>83525895</v>
      </c>
      <c r="BU17">
        <v>100503294</v>
      </c>
      <c r="BV17">
        <v>16977399</v>
      </c>
      <c r="BW17">
        <v>83525895</v>
      </c>
      <c r="BX17">
        <v>0</v>
      </c>
      <c r="BY17">
        <v>0</v>
      </c>
      <c r="BZ17">
        <v>-1507549</v>
      </c>
      <c r="CA17">
        <v>-3802854</v>
      </c>
      <c r="CB17">
        <v>253867</v>
      </c>
      <c r="CC17">
        <v>0</v>
      </c>
      <c r="CD17">
        <v>12974</v>
      </c>
      <c r="CE17">
        <v>0</v>
      </c>
      <c r="CF17">
        <v>0</v>
      </c>
      <c r="CG17">
        <v>244748</v>
      </c>
      <c r="CH17">
        <v>2090</v>
      </c>
      <c r="CI17">
        <v>0</v>
      </c>
      <c r="CJ17">
        <v>0</v>
      </c>
      <c r="CK17">
        <v>0</v>
      </c>
      <c r="CL17">
        <v>0</v>
      </c>
      <c r="CM17">
        <v>0</v>
      </c>
      <c r="CN17">
        <v>0</v>
      </c>
      <c r="CO17">
        <v>0</v>
      </c>
      <c r="CP17">
        <v>0</v>
      </c>
      <c r="CQ17">
        <v>0</v>
      </c>
      <c r="CR17">
        <v>0</v>
      </c>
      <c r="CS17">
        <v>0</v>
      </c>
      <c r="CT17">
        <v>0</v>
      </c>
      <c r="CU17">
        <v>0</v>
      </c>
      <c r="CV17">
        <v>0</v>
      </c>
      <c r="CW17">
        <v>0</v>
      </c>
      <c r="CX17">
        <v>0</v>
      </c>
      <c r="CY17">
        <v>0</v>
      </c>
    </row>
    <row r="18" spans="1:103" x14ac:dyDescent="0.35">
      <c r="A18" t="s">
        <v>104</v>
      </c>
      <c r="B18" t="s">
        <v>103</v>
      </c>
      <c r="C18" t="s">
        <v>782</v>
      </c>
      <c r="D18" t="s">
        <v>668</v>
      </c>
      <c r="E18" s="46" t="s">
        <v>775</v>
      </c>
      <c r="F18" t="s">
        <v>787</v>
      </c>
      <c r="G18" s="48">
        <f t="shared" si="0"/>
        <v>0.99</v>
      </c>
      <c r="H18" s="48">
        <f t="shared" si="1"/>
        <v>1</v>
      </c>
      <c r="I18" s="1">
        <f t="shared" si="2"/>
        <v>447587986</v>
      </c>
      <c r="J18" s="1">
        <f t="shared" si="3"/>
        <v>85588396.412367955</v>
      </c>
      <c r="K18" s="1">
        <f t="shared" si="17"/>
        <v>14574763.614625575</v>
      </c>
      <c r="L18" s="1">
        <f t="shared" si="4"/>
        <v>30908936.604000002</v>
      </c>
      <c r="M18" s="1">
        <f t="shared" si="5"/>
        <v>1666240</v>
      </c>
      <c r="N18" s="1">
        <f t="shared" si="18"/>
        <v>0</v>
      </c>
      <c r="O18" s="1">
        <f t="shared" si="6"/>
        <v>0</v>
      </c>
      <c r="P18" s="1">
        <f t="shared" si="19"/>
        <v>0</v>
      </c>
      <c r="Q18" s="1">
        <f t="shared" si="20"/>
        <v>0</v>
      </c>
      <c r="R18" s="1">
        <f t="shared" si="21"/>
        <v>0</v>
      </c>
      <c r="S18" s="1">
        <f t="shared" si="22"/>
        <v>0</v>
      </c>
      <c r="T18" s="1">
        <f t="shared" si="23"/>
        <v>2506996</v>
      </c>
      <c r="U18" s="1">
        <f t="shared" si="24"/>
        <v>24990416</v>
      </c>
      <c r="V18" s="1">
        <f t="shared" si="25"/>
        <v>0</v>
      </c>
      <c r="W18" s="1">
        <f t="shared" si="7"/>
        <v>0</v>
      </c>
      <c r="X18" s="1">
        <f t="shared" si="8"/>
        <v>629024.20284625748</v>
      </c>
      <c r="Y18" s="1">
        <f t="shared" si="9"/>
        <v>75301080.38836509</v>
      </c>
      <c r="Z18" s="1">
        <f t="shared" si="26"/>
        <v>-12965772</v>
      </c>
      <c r="AA18" s="1">
        <f t="shared" si="27"/>
        <v>0</v>
      </c>
      <c r="AB18" s="1">
        <f t="shared" si="10"/>
        <v>0</v>
      </c>
      <c r="AC18" s="1">
        <f t="shared" si="11"/>
        <v>140725131.78566903</v>
      </c>
      <c r="AD18">
        <f t="shared" si="28"/>
        <v>0.2265605470211462</v>
      </c>
      <c r="AE18">
        <f t="shared" si="12"/>
        <v>0.23020169350848407</v>
      </c>
      <c r="AF18">
        <f t="shared" si="13"/>
        <v>0.19483428286076593</v>
      </c>
      <c r="AG18">
        <f t="shared" si="14"/>
        <v>0.77343945297885375</v>
      </c>
      <c r="AH18">
        <f t="shared" si="15"/>
        <v>0.76979830649151593</v>
      </c>
      <c r="AI18">
        <f t="shared" si="16"/>
        <v>0.80516571713923402</v>
      </c>
      <c r="AJ18">
        <v>0.99</v>
      </c>
      <c r="AK18" s="48">
        <v>75.301080388365094</v>
      </c>
      <c r="AL18" s="48">
        <v>533.55005544498601</v>
      </c>
      <c r="AM18" s="48">
        <v>392.82492365931699</v>
      </c>
      <c r="AN18" s="1">
        <v>629024.20284625748</v>
      </c>
      <c r="AO18" s="1">
        <v>-12965772</v>
      </c>
      <c r="AP18">
        <v>0</v>
      </c>
      <c r="AQ18">
        <v>0</v>
      </c>
      <c r="AR18">
        <v>0</v>
      </c>
      <c r="AS18">
        <v>0</v>
      </c>
      <c r="AT18">
        <v>0.67600000000000005</v>
      </c>
      <c r="AU18">
        <v>1666240</v>
      </c>
      <c r="AV18">
        <v>48431.5</v>
      </c>
      <c r="AW18">
        <v>0.99</v>
      </c>
      <c r="AX18">
        <v>0</v>
      </c>
      <c r="AY18">
        <v>0.01</v>
      </c>
      <c r="AZ18">
        <v>447587986</v>
      </c>
      <c r="BA18">
        <v>0</v>
      </c>
      <c r="BB18">
        <v>-45723279</v>
      </c>
      <c r="BC18">
        <v>0</v>
      </c>
      <c r="BD18">
        <v>0</v>
      </c>
      <c r="BE18">
        <v>-2506996</v>
      </c>
      <c r="BF18">
        <v>0</v>
      </c>
      <c r="BG18">
        <v>-14001887</v>
      </c>
      <c r="BH18">
        <v>-10988529</v>
      </c>
      <c r="BI18">
        <v>0</v>
      </c>
      <c r="BJ18">
        <v>0</v>
      </c>
      <c r="BK18">
        <v>0</v>
      </c>
      <c r="BL18">
        <v>0</v>
      </c>
      <c r="BM18">
        <v>0</v>
      </c>
      <c r="BN18">
        <v>0</v>
      </c>
      <c r="BO18">
        <v>0</v>
      </c>
      <c r="BP18">
        <v>0</v>
      </c>
      <c r="BQ18">
        <v>0</v>
      </c>
      <c r="BR18">
        <v>0</v>
      </c>
      <c r="BS18">
        <v>112921695</v>
      </c>
      <c r="BT18">
        <v>385495600</v>
      </c>
      <c r="BU18">
        <v>498417295</v>
      </c>
      <c r="BV18">
        <v>102924150</v>
      </c>
      <c r="BW18">
        <v>344180076</v>
      </c>
      <c r="BX18">
        <v>9997545</v>
      </c>
      <c r="BY18">
        <v>41315524</v>
      </c>
      <c r="BZ18">
        <v>-8971511</v>
      </c>
      <c r="CA18">
        <v>-21814624</v>
      </c>
      <c r="CB18">
        <v>3655950</v>
      </c>
      <c r="CC18">
        <v>22282238</v>
      </c>
      <c r="CD18">
        <v>0</v>
      </c>
      <c r="CE18">
        <v>0</v>
      </c>
      <c r="CF18">
        <v>0</v>
      </c>
      <c r="CG18">
        <v>1793301</v>
      </c>
      <c r="CH18">
        <v>376415</v>
      </c>
      <c r="CI18">
        <v>22282238</v>
      </c>
      <c r="CJ18">
        <v>0</v>
      </c>
      <c r="CK18">
        <v>-632960</v>
      </c>
      <c r="CL18">
        <v>0</v>
      </c>
      <c r="CM18">
        <v>0</v>
      </c>
      <c r="CN18">
        <v>-162440</v>
      </c>
      <c r="CO18">
        <v>0</v>
      </c>
      <c r="CP18">
        <v>-559783</v>
      </c>
      <c r="CQ18">
        <v>-905291</v>
      </c>
      <c r="CR18">
        <v>0</v>
      </c>
      <c r="CS18">
        <v>0</v>
      </c>
      <c r="CT18">
        <v>0</v>
      </c>
      <c r="CU18">
        <v>0</v>
      </c>
      <c r="CV18">
        <v>0</v>
      </c>
      <c r="CW18">
        <v>0</v>
      </c>
      <c r="CX18">
        <v>0</v>
      </c>
      <c r="CY18">
        <v>0</v>
      </c>
    </row>
    <row r="19" spans="1:103" x14ac:dyDescent="0.35">
      <c r="A19" t="s">
        <v>106</v>
      </c>
      <c r="B19" t="s">
        <v>105</v>
      </c>
      <c r="C19" t="s">
        <v>693</v>
      </c>
      <c r="D19" t="s">
        <v>650</v>
      </c>
      <c r="E19" s="46">
        <v>0</v>
      </c>
      <c r="F19" t="s">
        <v>792</v>
      </c>
      <c r="G19" s="48">
        <f t="shared" si="0"/>
        <v>0.4</v>
      </c>
      <c r="H19" s="48">
        <f t="shared" si="1"/>
        <v>0.5</v>
      </c>
      <c r="I19" s="1">
        <f t="shared" si="2"/>
        <v>54808997</v>
      </c>
      <c r="J19" s="1">
        <f t="shared" si="3"/>
        <v>9835138.1785473842</v>
      </c>
      <c r="K19" s="1">
        <f t="shared" si="17"/>
        <v>758092.67392796406</v>
      </c>
      <c r="L19" s="1">
        <f t="shared" si="4"/>
        <v>1877050.2540000002</v>
      </c>
      <c r="M19" s="1">
        <f t="shared" si="5"/>
        <v>129254</v>
      </c>
      <c r="N19" s="1">
        <f t="shared" si="18"/>
        <v>863</v>
      </c>
      <c r="O19" s="1">
        <f t="shared" si="6"/>
        <v>0</v>
      </c>
      <c r="P19" s="1">
        <f t="shared" si="19"/>
        <v>1672</v>
      </c>
      <c r="Q19" s="1">
        <f t="shared" si="20"/>
        <v>0</v>
      </c>
      <c r="R19" s="1">
        <f t="shared" si="21"/>
        <v>11103</v>
      </c>
      <c r="S19" s="1">
        <f t="shared" si="22"/>
        <v>0</v>
      </c>
      <c r="T19" s="1">
        <f t="shared" si="23"/>
        <v>229181</v>
      </c>
      <c r="U19" s="1">
        <f t="shared" si="24"/>
        <v>888008</v>
      </c>
      <c r="V19" s="1">
        <f t="shared" si="25"/>
        <v>0</v>
      </c>
      <c r="W19" s="1">
        <f t="shared" si="7"/>
        <v>0</v>
      </c>
      <c r="X19" s="1">
        <f t="shared" si="8"/>
        <v>24060.858399993387</v>
      </c>
      <c r="Y19" s="1">
        <f t="shared" si="9"/>
        <v>-14909825.810218299</v>
      </c>
      <c r="Z19" s="1">
        <f t="shared" si="26"/>
        <v>-2768007</v>
      </c>
      <c r="AA19" s="1">
        <f t="shared" si="27"/>
        <v>0</v>
      </c>
      <c r="AB19" s="1">
        <f t="shared" si="10"/>
        <v>0</v>
      </c>
      <c r="AC19" s="1">
        <f t="shared" si="11"/>
        <v>0</v>
      </c>
      <c r="AD19">
        <f t="shared" si="28"/>
        <v>0.11681408036665149</v>
      </c>
      <c r="AE19">
        <f t="shared" si="12"/>
        <v>0.11681408036665149</v>
      </c>
      <c r="AF19">
        <f t="shared" si="13"/>
        <v>0</v>
      </c>
      <c r="AG19">
        <f t="shared" si="14"/>
        <v>0.88318591963334847</v>
      </c>
      <c r="AH19">
        <f t="shared" si="15"/>
        <v>0.88318591963334847</v>
      </c>
      <c r="AI19">
        <f t="shared" si="16"/>
        <v>0</v>
      </c>
      <c r="AJ19">
        <v>0.4</v>
      </c>
      <c r="AK19" s="48">
        <v>-14.909825810218299</v>
      </c>
      <c r="AL19" s="48">
        <v>2.4708506309090899</v>
      </c>
      <c r="AM19" s="48">
        <v>2.4708506309090899</v>
      </c>
      <c r="AN19" s="1">
        <v>24060.858399993387</v>
      </c>
      <c r="AO19" s="1">
        <v>-2768007</v>
      </c>
      <c r="AP19">
        <v>0</v>
      </c>
      <c r="AQ19">
        <v>2910864</v>
      </c>
      <c r="AR19">
        <v>0</v>
      </c>
      <c r="AS19">
        <v>0</v>
      </c>
      <c r="AT19">
        <v>0.68700000000000006</v>
      </c>
      <c r="AU19">
        <v>129254</v>
      </c>
      <c r="AV19">
        <v>0</v>
      </c>
      <c r="AW19">
        <v>0.4</v>
      </c>
      <c r="AX19">
        <v>0.09</v>
      </c>
      <c r="AY19">
        <v>0.01</v>
      </c>
      <c r="AZ19">
        <v>54808997</v>
      </c>
      <c r="BA19">
        <v>-863</v>
      </c>
      <c r="BB19">
        <v>-2733105</v>
      </c>
      <c r="BC19">
        <v>0</v>
      </c>
      <c r="BD19">
        <v>0</v>
      </c>
      <c r="BE19">
        <v>-229181</v>
      </c>
      <c r="BF19">
        <v>0</v>
      </c>
      <c r="BG19">
        <v>-396435</v>
      </c>
      <c r="BH19">
        <v>-491573</v>
      </c>
      <c r="BI19">
        <v>-1672</v>
      </c>
      <c r="BJ19">
        <v>0</v>
      </c>
      <c r="BK19">
        <v>0</v>
      </c>
      <c r="BL19">
        <v>0</v>
      </c>
      <c r="BM19">
        <v>-11103</v>
      </c>
      <c r="BN19">
        <v>0</v>
      </c>
      <c r="BO19">
        <v>0</v>
      </c>
      <c r="BP19">
        <v>0</v>
      </c>
      <c r="BQ19">
        <v>0</v>
      </c>
      <c r="BR19">
        <v>0</v>
      </c>
      <c r="BS19">
        <v>6771589</v>
      </c>
      <c r="BT19">
        <v>51197356</v>
      </c>
      <c r="BU19">
        <v>57968945</v>
      </c>
      <c r="BV19">
        <v>6771589</v>
      </c>
      <c r="BW19">
        <v>51197356</v>
      </c>
      <c r="BX19">
        <v>0</v>
      </c>
      <c r="BY19">
        <v>0</v>
      </c>
      <c r="BZ19">
        <v>-870000</v>
      </c>
      <c r="CA19">
        <v>-2325000</v>
      </c>
      <c r="CB19">
        <v>61022</v>
      </c>
      <c r="CC19">
        <v>0</v>
      </c>
      <c r="CD19">
        <v>0</v>
      </c>
      <c r="CE19">
        <v>0</v>
      </c>
      <c r="CF19">
        <v>0</v>
      </c>
      <c r="CG19">
        <v>107977</v>
      </c>
      <c r="CH19">
        <v>82007</v>
      </c>
      <c r="CI19">
        <v>0</v>
      </c>
      <c r="CJ19">
        <v>0</v>
      </c>
      <c r="CK19">
        <v>0</v>
      </c>
      <c r="CL19">
        <v>0</v>
      </c>
      <c r="CM19">
        <v>0</v>
      </c>
      <c r="CN19">
        <v>0</v>
      </c>
      <c r="CO19">
        <v>0</v>
      </c>
      <c r="CP19">
        <v>0</v>
      </c>
      <c r="CQ19">
        <v>0</v>
      </c>
      <c r="CR19">
        <v>0</v>
      </c>
      <c r="CS19">
        <v>0</v>
      </c>
      <c r="CT19">
        <v>0</v>
      </c>
      <c r="CU19">
        <v>0</v>
      </c>
      <c r="CV19">
        <v>0</v>
      </c>
      <c r="CW19">
        <v>0</v>
      </c>
      <c r="CX19">
        <v>0</v>
      </c>
      <c r="CY19">
        <v>0</v>
      </c>
    </row>
    <row r="20" spans="1:103" x14ac:dyDescent="0.35">
      <c r="A20" t="s">
        <v>107</v>
      </c>
      <c r="B20" t="s">
        <v>718</v>
      </c>
      <c r="C20" t="s">
        <v>782</v>
      </c>
      <c r="D20" t="s">
        <v>648</v>
      </c>
      <c r="E20" s="46">
        <v>0</v>
      </c>
      <c r="F20" t="s">
        <v>787</v>
      </c>
      <c r="G20" s="48">
        <f t="shared" si="0"/>
        <v>0.49</v>
      </c>
      <c r="H20" s="48">
        <f t="shared" si="1"/>
        <v>0.5</v>
      </c>
      <c r="I20" s="1">
        <f t="shared" si="2"/>
        <v>46912904</v>
      </c>
      <c r="J20" s="1">
        <f t="shared" si="3"/>
        <v>9125344.3941447623</v>
      </c>
      <c r="K20" s="1">
        <f t="shared" si="17"/>
        <v>2278017.0704408819</v>
      </c>
      <c r="L20" s="1">
        <f t="shared" si="4"/>
        <v>6116852.0250000004</v>
      </c>
      <c r="M20" s="1">
        <f t="shared" si="5"/>
        <v>66918</v>
      </c>
      <c r="N20" s="1">
        <f t="shared" si="18"/>
        <v>33000</v>
      </c>
      <c r="O20" s="1">
        <f t="shared" si="6"/>
        <v>1696.5</v>
      </c>
      <c r="P20" s="1">
        <f t="shared" si="19"/>
        <v>0</v>
      </c>
      <c r="Q20" s="1">
        <f t="shared" si="20"/>
        <v>0</v>
      </c>
      <c r="R20" s="1">
        <f t="shared" si="21"/>
        <v>0</v>
      </c>
      <c r="S20" s="1">
        <f t="shared" si="22"/>
        <v>0</v>
      </c>
      <c r="T20" s="1">
        <f t="shared" si="23"/>
        <v>700000</v>
      </c>
      <c r="U20" s="1">
        <f t="shared" si="24"/>
        <v>1835478</v>
      </c>
      <c r="V20" s="1">
        <f t="shared" si="25"/>
        <v>0</v>
      </c>
      <c r="W20" s="1">
        <f t="shared" si="7"/>
        <v>0</v>
      </c>
      <c r="X20" s="1">
        <f t="shared" si="8"/>
        <v>32904.159509022145</v>
      </c>
      <c r="Y20" s="1">
        <f t="shared" si="9"/>
        <v>26445382.1544431</v>
      </c>
      <c r="Z20" s="1">
        <f t="shared" si="26"/>
        <v>5501702</v>
      </c>
      <c r="AA20" s="1">
        <f t="shared" si="27"/>
        <v>0</v>
      </c>
      <c r="AB20" s="1">
        <f t="shared" si="10"/>
        <v>0</v>
      </c>
      <c r="AC20" s="1">
        <f t="shared" si="11"/>
        <v>0</v>
      </c>
      <c r="AD20">
        <f t="shared" si="28"/>
        <v>0.26349312644371475</v>
      </c>
      <c r="AE20">
        <f t="shared" si="12"/>
        <v>0.26349312644371475</v>
      </c>
      <c r="AF20">
        <f t="shared" si="13"/>
        <v>0</v>
      </c>
      <c r="AG20">
        <f t="shared" si="14"/>
        <v>0.7365068735562853</v>
      </c>
      <c r="AH20">
        <f t="shared" si="15"/>
        <v>0.7365068735562853</v>
      </c>
      <c r="AI20">
        <f t="shared" si="16"/>
        <v>0</v>
      </c>
      <c r="AJ20">
        <v>0.49</v>
      </c>
      <c r="AK20" s="48">
        <v>26.445382154443099</v>
      </c>
      <c r="AL20" s="48">
        <v>48.484663353490298</v>
      </c>
      <c r="AM20" s="48">
        <v>48.484663353490298</v>
      </c>
      <c r="AN20" s="1">
        <v>32904.159509022145</v>
      </c>
      <c r="AO20" s="1">
        <v>5501702</v>
      </c>
      <c r="AP20">
        <v>0</v>
      </c>
      <c r="AQ20">
        <v>0</v>
      </c>
      <c r="AR20">
        <v>0</v>
      </c>
      <c r="AS20">
        <v>0</v>
      </c>
      <c r="AT20">
        <v>0.629</v>
      </c>
      <c r="AU20">
        <v>66918</v>
      </c>
      <c r="AV20">
        <v>0</v>
      </c>
      <c r="AW20">
        <v>0.49</v>
      </c>
      <c r="AX20">
        <v>0</v>
      </c>
      <c r="AY20">
        <v>0.01</v>
      </c>
      <c r="AZ20">
        <v>46912904</v>
      </c>
      <c r="BA20">
        <v>-33000</v>
      </c>
      <c r="BB20">
        <v>-9757725</v>
      </c>
      <c r="BC20">
        <v>-3393</v>
      </c>
      <c r="BD20">
        <v>0</v>
      </c>
      <c r="BE20">
        <v>-700000</v>
      </c>
      <c r="BF20">
        <v>0</v>
      </c>
      <c r="BG20">
        <v>-1293021</v>
      </c>
      <c r="BH20">
        <v>-542457</v>
      </c>
      <c r="BI20">
        <v>0</v>
      </c>
      <c r="BJ20">
        <v>0</v>
      </c>
      <c r="BK20">
        <v>0</v>
      </c>
      <c r="BL20">
        <v>0</v>
      </c>
      <c r="BM20">
        <v>0</v>
      </c>
      <c r="BN20">
        <v>0</v>
      </c>
      <c r="BO20">
        <v>0</v>
      </c>
      <c r="BP20">
        <v>0</v>
      </c>
      <c r="BQ20">
        <v>0</v>
      </c>
      <c r="BR20">
        <v>0</v>
      </c>
      <c r="BS20">
        <v>12628131</v>
      </c>
      <c r="BT20">
        <v>35297715</v>
      </c>
      <c r="BU20">
        <v>47925846</v>
      </c>
      <c r="BV20">
        <v>12628131</v>
      </c>
      <c r="BW20">
        <v>35297715</v>
      </c>
      <c r="BX20">
        <v>0</v>
      </c>
      <c r="BY20">
        <v>0</v>
      </c>
      <c r="BZ20">
        <v>-958517</v>
      </c>
      <c r="CA20">
        <v>0</v>
      </c>
      <c r="CB20">
        <v>221755</v>
      </c>
      <c r="CC20">
        <v>0</v>
      </c>
      <c r="CD20">
        <v>0</v>
      </c>
      <c r="CE20">
        <v>0</v>
      </c>
      <c r="CF20">
        <v>0</v>
      </c>
      <c r="CG20">
        <v>288758</v>
      </c>
      <c r="CH20">
        <v>12578</v>
      </c>
      <c r="CI20">
        <v>0</v>
      </c>
      <c r="CJ20">
        <v>0</v>
      </c>
      <c r="CK20">
        <v>0</v>
      </c>
      <c r="CL20">
        <v>0</v>
      </c>
      <c r="CM20">
        <v>0</v>
      </c>
      <c r="CN20">
        <v>0</v>
      </c>
      <c r="CO20">
        <v>0</v>
      </c>
      <c r="CP20">
        <v>0</v>
      </c>
      <c r="CQ20">
        <v>0</v>
      </c>
      <c r="CR20">
        <v>0</v>
      </c>
      <c r="CS20">
        <v>0</v>
      </c>
      <c r="CT20">
        <v>0</v>
      </c>
      <c r="CU20">
        <v>0</v>
      </c>
      <c r="CV20">
        <v>0</v>
      </c>
      <c r="CW20">
        <v>0</v>
      </c>
      <c r="CX20">
        <v>0</v>
      </c>
      <c r="CY20">
        <v>0</v>
      </c>
    </row>
    <row r="21" spans="1:103" x14ac:dyDescent="0.35">
      <c r="A21" t="s">
        <v>108</v>
      </c>
      <c r="B21" t="s">
        <v>719</v>
      </c>
      <c r="C21" t="s">
        <v>782</v>
      </c>
      <c r="D21" t="s">
        <v>648</v>
      </c>
      <c r="E21" s="46">
        <v>0</v>
      </c>
      <c r="F21" t="s">
        <v>787</v>
      </c>
      <c r="G21" s="48">
        <f t="shared" si="0"/>
        <v>0.49</v>
      </c>
      <c r="H21" s="48">
        <f t="shared" si="1"/>
        <v>0.5</v>
      </c>
      <c r="I21" s="1">
        <f t="shared" si="2"/>
        <v>39055517</v>
      </c>
      <c r="J21" s="1">
        <f t="shared" si="3"/>
        <v>7540278.7627691906</v>
      </c>
      <c r="K21" s="1">
        <f t="shared" si="17"/>
        <v>2500353.0109169693</v>
      </c>
      <c r="L21" s="1">
        <f t="shared" si="4"/>
        <v>5677093.1200000001</v>
      </c>
      <c r="M21" s="1">
        <f t="shared" si="5"/>
        <v>195634</v>
      </c>
      <c r="N21" s="1">
        <f t="shared" si="18"/>
        <v>0</v>
      </c>
      <c r="O21" s="1">
        <f t="shared" si="6"/>
        <v>0</v>
      </c>
      <c r="P21" s="1">
        <f t="shared" si="19"/>
        <v>19945</v>
      </c>
      <c r="Q21" s="1">
        <f t="shared" si="20"/>
        <v>0</v>
      </c>
      <c r="R21" s="1">
        <f t="shared" si="21"/>
        <v>0</v>
      </c>
      <c r="S21" s="1">
        <f t="shared" si="22"/>
        <v>0</v>
      </c>
      <c r="T21" s="1">
        <f t="shared" si="23"/>
        <v>312644</v>
      </c>
      <c r="U21" s="1">
        <f t="shared" si="24"/>
        <v>4097124</v>
      </c>
      <c r="V21" s="1">
        <f t="shared" si="25"/>
        <v>0</v>
      </c>
      <c r="W21" s="1">
        <f t="shared" si="7"/>
        <v>0</v>
      </c>
      <c r="X21" s="1">
        <f t="shared" si="8"/>
        <v>30681.458412531698</v>
      </c>
      <c r="Y21" s="1">
        <f t="shared" si="9"/>
        <v>28553441.094797101</v>
      </c>
      <c r="Z21" s="1">
        <f t="shared" si="26"/>
        <v>5920724</v>
      </c>
      <c r="AA21" s="1">
        <f t="shared" si="27"/>
        <v>0</v>
      </c>
      <c r="AB21" s="1">
        <f t="shared" si="10"/>
        <v>0</v>
      </c>
      <c r="AC21" s="1">
        <f t="shared" si="11"/>
        <v>0</v>
      </c>
      <c r="AD21">
        <f t="shared" si="28"/>
        <v>0.25141257743017026</v>
      </c>
      <c r="AE21">
        <f t="shared" si="12"/>
        <v>0.24901231157914971</v>
      </c>
      <c r="AF21">
        <f t="shared" si="13"/>
        <v>0.28676617038607061</v>
      </c>
      <c r="AG21">
        <f t="shared" si="14"/>
        <v>0.7485874225698298</v>
      </c>
      <c r="AH21">
        <f t="shared" si="15"/>
        <v>0.75098768842085029</v>
      </c>
      <c r="AI21">
        <f t="shared" si="16"/>
        <v>0.71323382961392945</v>
      </c>
      <c r="AJ21">
        <v>0.49</v>
      </c>
      <c r="AK21" s="48">
        <v>28.553441094797101</v>
      </c>
      <c r="AL21" s="48">
        <v>52.582995694255303</v>
      </c>
      <c r="AM21" s="48">
        <v>52.582995694255303</v>
      </c>
      <c r="AN21" s="1">
        <v>30681.458412531698</v>
      </c>
      <c r="AO21" s="1">
        <v>5920724</v>
      </c>
      <c r="AP21">
        <v>0</v>
      </c>
      <c r="AQ21">
        <v>0</v>
      </c>
      <c r="AR21">
        <v>0</v>
      </c>
      <c r="AS21">
        <v>0</v>
      </c>
      <c r="AT21">
        <v>0.64</v>
      </c>
      <c r="AU21">
        <v>195634</v>
      </c>
      <c r="AV21">
        <v>13341.25</v>
      </c>
      <c r="AW21">
        <v>0.49</v>
      </c>
      <c r="AX21">
        <v>0</v>
      </c>
      <c r="AY21">
        <v>0.01</v>
      </c>
      <c r="AZ21">
        <v>39055517</v>
      </c>
      <c r="BA21">
        <v>0</v>
      </c>
      <c r="BB21">
        <v>-8870458</v>
      </c>
      <c r="BC21">
        <v>0</v>
      </c>
      <c r="BD21">
        <v>0</v>
      </c>
      <c r="BE21">
        <v>-312644</v>
      </c>
      <c r="BF21">
        <v>0</v>
      </c>
      <c r="BG21">
        <v>-1980652</v>
      </c>
      <c r="BH21">
        <v>-2116472</v>
      </c>
      <c r="BI21">
        <v>-19945</v>
      </c>
      <c r="BJ21">
        <v>0</v>
      </c>
      <c r="BK21">
        <v>0</v>
      </c>
      <c r="BL21">
        <v>0</v>
      </c>
      <c r="BM21">
        <v>0</v>
      </c>
      <c r="BN21">
        <v>0</v>
      </c>
      <c r="BO21">
        <v>0</v>
      </c>
      <c r="BP21">
        <v>0</v>
      </c>
      <c r="BQ21">
        <v>0</v>
      </c>
      <c r="BR21">
        <v>0</v>
      </c>
      <c r="BS21">
        <v>10860428</v>
      </c>
      <c r="BT21">
        <v>32337204</v>
      </c>
      <c r="BU21">
        <v>43197632</v>
      </c>
      <c r="BV21">
        <v>10072864</v>
      </c>
      <c r="BW21">
        <v>30378405</v>
      </c>
      <c r="BX21">
        <v>787564</v>
      </c>
      <c r="BY21">
        <v>1958799</v>
      </c>
      <c r="BZ21">
        <v>-1600000</v>
      </c>
      <c r="CA21">
        <v>-1800000</v>
      </c>
      <c r="CB21">
        <v>93730</v>
      </c>
      <c r="CC21">
        <v>618854</v>
      </c>
      <c r="CD21">
        <v>1000</v>
      </c>
      <c r="CE21">
        <v>0</v>
      </c>
      <c r="CF21">
        <v>0</v>
      </c>
      <c r="CG21">
        <v>234087</v>
      </c>
      <c r="CH21">
        <v>18096</v>
      </c>
      <c r="CI21">
        <v>618854</v>
      </c>
      <c r="CJ21">
        <v>0</v>
      </c>
      <c r="CK21">
        <v>-334579</v>
      </c>
      <c r="CL21">
        <v>0</v>
      </c>
      <c r="CM21">
        <v>0</v>
      </c>
      <c r="CN21">
        <v>-4683</v>
      </c>
      <c r="CO21">
        <v>0</v>
      </c>
      <c r="CP21">
        <v>-18794</v>
      </c>
      <c r="CQ21">
        <v>-11766</v>
      </c>
      <c r="CR21">
        <v>0</v>
      </c>
      <c r="CS21">
        <v>0</v>
      </c>
      <c r="CT21">
        <v>0</v>
      </c>
      <c r="CU21">
        <v>0</v>
      </c>
      <c r="CV21">
        <v>0</v>
      </c>
      <c r="CW21">
        <v>0</v>
      </c>
      <c r="CX21">
        <v>0</v>
      </c>
      <c r="CY21">
        <v>0</v>
      </c>
    </row>
    <row r="22" spans="1:103" x14ac:dyDescent="0.35">
      <c r="A22" t="s">
        <v>110</v>
      </c>
      <c r="B22" t="s">
        <v>109</v>
      </c>
      <c r="C22" t="s">
        <v>674</v>
      </c>
      <c r="D22" t="s">
        <v>626</v>
      </c>
      <c r="E22" s="46">
        <v>0</v>
      </c>
      <c r="F22" t="s">
        <v>784</v>
      </c>
      <c r="G22" s="48">
        <f t="shared" si="0"/>
        <v>0.4</v>
      </c>
      <c r="H22" s="48">
        <f t="shared" si="1"/>
        <v>0.5</v>
      </c>
      <c r="I22" s="1">
        <f t="shared" si="2"/>
        <v>36018825</v>
      </c>
      <c r="J22" s="1">
        <f t="shared" si="3"/>
        <v>6658628.7825087244</v>
      </c>
      <c r="K22" s="1">
        <f t="shared" si="17"/>
        <v>611653.91567340074</v>
      </c>
      <c r="L22" s="1">
        <f t="shared" si="4"/>
        <v>1630099.1410000001</v>
      </c>
      <c r="M22" s="1">
        <f t="shared" si="5"/>
        <v>97637</v>
      </c>
      <c r="N22" s="1">
        <f t="shared" si="18"/>
        <v>0</v>
      </c>
      <c r="O22" s="1">
        <f t="shared" si="6"/>
        <v>7013</v>
      </c>
      <c r="P22" s="1">
        <f t="shared" si="19"/>
        <v>536</v>
      </c>
      <c r="Q22" s="1">
        <f t="shared" si="20"/>
        <v>0</v>
      </c>
      <c r="R22" s="1">
        <f t="shared" si="21"/>
        <v>0</v>
      </c>
      <c r="S22" s="1">
        <f t="shared" si="22"/>
        <v>0</v>
      </c>
      <c r="T22" s="1">
        <f t="shared" si="23"/>
        <v>180056</v>
      </c>
      <c r="U22" s="1">
        <f t="shared" si="24"/>
        <v>545697</v>
      </c>
      <c r="V22" s="1">
        <f t="shared" si="25"/>
        <v>0</v>
      </c>
      <c r="W22" s="1">
        <f t="shared" si="7"/>
        <v>0</v>
      </c>
      <c r="X22" s="1">
        <f t="shared" si="8"/>
        <v>15376.145313541445</v>
      </c>
      <c r="Y22" s="1">
        <f t="shared" si="9"/>
        <v>-7171220.54830484</v>
      </c>
      <c r="Z22" s="1">
        <f t="shared" si="26"/>
        <v>-1379309</v>
      </c>
      <c r="AA22" s="1">
        <f t="shared" si="27"/>
        <v>0</v>
      </c>
      <c r="AB22" s="1">
        <f t="shared" si="10"/>
        <v>0</v>
      </c>
      <c r="AC22" s="1">
        <f t="shared" si="11"/>
        <v>0</v>
      </c>
      <c r="AD22">
        <f t="shared" si="28"/>
        <v>0.16868499248168717</v>
      </c>
      <c r="AE22">
        <f t="shared" si="12"/>
        <v>0.16868499248168717</v>
      </c>
      <c r="AF22">
        <f t="shared" si="13"/>
        <v>0</v>
      </c>
      <c r="AG22">
        <f t="shared" si="14"/>
        <v>0.83131500751831289</v>
      </c>
      <c r="AH22">
        <f t="shared" si="15"/>
        <v>0.83131500751831289</v>
      </c>
      <c r="AI22">
        <f t="shared" si="16"/>
        <v>0</v>
      </c>
      <c r="AJ22">
        <v>0.4</v>
      </c>
      <c r="AK22" s="48">
        <v>-7.1712205483048397</v>
      </c>
      <c r="AL22" s="48">
        <v>3.2244523153180298</v>
      </c>
      <c r="AM22" s="48">
        <v>3.2244523153180298</v>
      </c>
      <c r="AN22" s="1">
        <v>15376.145313541445</v>
      </c>
      <c r="AO22" s="1">
        <v>-1379309</v>
      </c>
      <c r="AP22">
        <v>0</v>
      </c>
      <c r="AQ22">
        <v>2505824</v>
      </c>
      <c r="AR22">
        <v>0</v>
      </c>
      <c r="AS22">
        <v>0</v>
      </c>
      <c r="AT22">
        <v>0.64900000000000002</v>
      </c>
      <c r="AU22">
        <v>97637</v>
      </c>
      <c r="AV22">
        <v>0</v>
      </c>
      <c r="AW22">
        <v>0.4</v>
      </c>
      <c r="AX22">
        <v>0.09</v>
      </c>
      <c r="AY22">
        <v>0.01</v>
      </c>
      <c r="AZ22">
        <v>36018825</v>
      </c>
      <c r="BA22">
        <v>0</v>
      </c>
      <c r="BB22">
        <v>-2511709</v>
      </c>
      <c r="BC22">
        <v>-14026</v>
      </c>
      <c r="BD22">
        <v>0</v>
      </c>
      <c r="BE22">
        <v>-180056</v>
      </c>
      <c r="BF22">
        <v>0</v>
      </c>
      <c r="BG22">
        <v>-317837</v>
      </c>
      <c r="BH22">
        <v>-227860</v>
      </c>
      <c r="BI22">
        <v>-536</v>
      </c>
      <c r="BJ22">
        <v>0</v>
      </c>
      <c r="BK22">
        <v>0</v>
      </c>
      <c r="BL22">
        <v>0</v>
      </c>
      <c r="BM22">
        <v>0</v>
      </c>
      <c r="BN22">
        <v>0</v>
      </c>
      <c r="BO22">
        <v>0</v>
      </c>
      <c r="BP22">
        <v>0</v>
      </c>
      <c r="BQ22">
        <v>0</v>
      </c>
      <c r="BR22">
        <v>0</v>
      </c>
      <c r="BS22">
        <v>6203257</v>
      </c>
      <c r="BT22">
        <v>30570951</v>
      </c>
      <c r="BU22">
        <v>36774208</v>
      </c>
      <c r="BV22">
        <v>6203257</v>
      </c>
      <c r="BW22">
        <v>30570951</v>
      </c>
      <c r="BX22">
        <v>0</v>
      </c>
      <c r="BY22">
        <v>0</v>
      </c>
      <c r="BZ22">
        <v>-367742</v>
      </c>
      <c r="CA22">
        <v>-355331</v>
      </c>
      <c r="CB22">
        <v>115888</v>
      </c>
      <c r="CC22">
        <v>0</v>
      </c>
      <c r="CD22">
        <v>62677</v>
      </c>
      <c r="CE22">
        <v>0</v>
      </c>
      <c r="CF22">
        <v>0</v>
      </c>
      <c r="CG22">
        <v>94888</v>
      </c>
      <c r="CH22">
        <v>9367</v>
      </c>
      <c r="CI22">
        <v>0</v>
      </c>
      <c r="CJ22">
        <v>0</v>
      </c>
      <c r="CK22">
        <v>0</v>
      </c>
      <c r="CL22">
        <v>0</v>
      </c>
      <c r="CM22">
        <v>0</v>
      </c>
      <c r="CN22">
        <v>0</v>
      </c>
      <c r="CO22">
        <v>0</v>
      </c>
      <c r="CP22">
        <v>0</v>
      </c>
      <c r="CQ22">
        <v>0</v>
      </c>
      <c r="CR22">
        <v>0</v>
      </c>
      <c r="CS22">
        <v>0</v>
      </c>
      <c r="CT22">
        <v>0</v>
      </c>
      <c r="CU22">
        <v>0</v>
      </c>
      <c r="CV22">
        <v>0</v>
      </c>
      <c r="CW22">
        <v>0</v>
      </c>
      <c r="CX22">
        <v>0</v>
      </c>
      <c r="CY22">
        <v>0</v>
      </c>
    </row>
    <row r="23" spans="1:103" x14ac:dyDescent="0.35">
      <c r="A23" t="s">
        <v>112</v>
      </c>
      <c r="B23" t="s">
        <v>111</v>
      </c>
      <c r="C23" t="s">
        <v>782</v>
      </c>
      <c r="D23" t="s">
        <v>638</v>
      </c>
      <c r="E23" s="46" t="s">
        <v>776</v>
      </c>
      <c r="F23" t="s">
        <v>787</v>
      </c>
      <c r="G23" s="48">
        <f t="shared" si="0"/>
        <v>0.99</v>
      </c>
      <c r="H23" s="48">
        <f t="shared" si="1"/>
        <v>1</v>
      </c>
      <c r="I23" s="1">
        <f t="shared" si="2"/>
        <v>95020561</v>
      </c>
      <c r="J23" s="1">
        <f t="shared" si="3"/>
        <v>18125570.020427622</v>
      </c>
      <c r="K23" s="1">
        <f t="shared" si="17"/>
        <v>3568343.3716898663</v>
      </c>
      <c r="L23" s="1">
        <f t="shared" si="4"/>
        <v>9797043.9450000003</v>
      </c>
      <c r="M23" s="1">
        <f t="shared" si="5"/>
        <v>378528</v>
      </c>
      <c r="N23" s="1">
        <f t="shared" si="18"/>
        <v>0</v>
      </c>
      <c r="O23" s="1">
        <f t="shared" si="6"/>
        <v>0</v>
      </c>
      <c r="P23" s="1">
        <f t="shared" si="19"/>
        <v>0</v>
      </c>
      <c r="Q23" s="1">
        <f t="shared" si="20"/>
        <v>0</v>
      </c>
      <c r="R23" s="1">
        <f t="shared" si="21"/>
        <v>0</v>
      </c>
      <c r="S23" s="1">
        <f t="shared" si="22"/>
        <v>0</v>
      </c>
      <c r="T23" s="1">
        <f t="shared" si="23"/>
        <v>861214</v>
      </c>
      <c r="U23" s="1">
        <f t="shared" si="24"/>
        <v>3068921</v>
      </c>
      <c r="V23" s="1">
        <f t="shared" si="25"/>
        <v>0</v>
      </c>
      <c r="W23" s="1">
        <f t="shared" si="7"/>
        <v>0</v>
      </c>
      <c r="X23" s="1">
        <f t="shared" si="8"/>
        <v>127648.38470993645</v>
      </c>
      <c r="Y23" s="1">
        <f t="shared" si="9"/>
        <v>28443114.048644599</v>
      </c>
      <c r="Z23" s="1">
        <f t="shared" si="26"/>
        <v>-3646150</v>
      </c>
      <c r="AA23" s="1">
        <f t="shared" si="27"/>
        <v>0</v>
      </c>
      <c r="AB23" s="1">
        <f t="shared" si="10"/>
        <v>0</v>
      </c>
      <c r="AC23" s="1">
        <f t="shared" si="11"/>
        <v>46517318.900696293</v>
      </c>
      <c r="AD23">
        <f t="shared" si="28"/>
        <v>0.22727717739974515</v>
      </c>
      <c r="AE23">
        <f t="shared" si="12"/>
        <v>0.22727717739974515</v>
      </c>
      <c r="AF23">
        <f t="shared" si="13"/>
        <v>0</v>
      </c>
      <c r="AG23">
        <f t="shared" si="14"/>
        <v>0.77272282260025482</v>
      </c>
      <c r="AH23">
        <f t="shared" si="15"/>
        <v>0.77272282260025482</v>
      </c>
      <c r="AI23">
        <f t="shared" si="16"/>
        <v>0</v>
      </c>
      <c r="AJ23">
        <v>0.99</v>
      </c>
      <c r="AK23" s="48">
        <v>28.443114048644599</v>
      </c>
      <c r="AL23" s="48">
        <v>121.046781287462</v>
      </c>
      <c r="AM23" s="48">
        <v>74.529462386765701</v>
      </c>
      <c r="AN23" s="1">
        <v>127648.38470993645</v>
      </c>
      <c r="AO23" s="1">
        <v>-3646150</v>
      </c>
      <c r="AP23">
        <v>0</v>
      </c>
      <c r="AQ23">
        <v>0</v>
      </c>
      <c r="AR23">
        <v>0</v>
      </c>
      <c r="AS23">
        <v>0</v>
      </c>
      <c r="AT23">
        <v>0.65500000000000003</v>
      </c>
      <c r="AU23">
        <v>378528</v>
      </c>
      <c r="AV23">
        <v>0</v>
      </c>
      <c r="AW23">
        <v>0.99</v>
      </c>
      <c r="AX23">
        <v>0</v>
      </c>
      <c r="AY23">
        <v>0.01</v>
      </c>
      <c r="AZ23">
        <v>95020561</v>
      </c>
      <c r="BA23">
        <v>0</v>
      </c>
      <c r="BB23">
        <v>-14957319</v>
      </c>
      <c r="BC23">
        <v>0</v>
      </c>
      <c r="BD23">
        <v>0</v>
      </c>
      <c r="BE23">
        <v>-861214</v>
      </c>
      <c r="BF23">
        <v>0</v>
      </c>
      <c r="BG23">
        <v>-1901112</v>
      </c>
      <c r="BH23">
        <v>-1167809</v>
      </c>
      <c r="BI23">
        <v>0</v>
      </c>
      <c r="BJ23">
        <v>0</v>
      </c>
      <c r="BK23">
        <v>0</v>
      </c>
      <c r="BL23">
        <v>0</v>
      </c>
      <c r="BM23">
        <v>0</v>
      </c>
      <c r="BN23">
        <v>0</v>
      </c>
      <c r="BO23">
        <v>0</v>
      </c>
      <c r="BP23">
        <v>0</v>
      </c>
      <c r="BQ23">
        <v>0</v>
      </c>
      <c r="BR23">
        <v>0</v>
      </c>
      <c r="BS23">
        <v>23056716</v>
      </c>
      <c r="BT23">
        <v>78390848</v>
      </c>
      <c r="BU23">
        <v>101447564</v>
      </c>
      <c r="BV23">
        <v>23056716</v>
      </c>
      <c r="BW23">
        <v>78390848</v>
      </c>
      <c r="BX23">
        <v>0</v>
      </c>
      <c r="BY23">
        <v>0</v>
      </c>
      <c r="BZ23">
        <v>-2343775</v>
      </c>
      <c r="CA23">
        <v>-4029032</v>
      </c>
      <c r="CB23">
        <v>304109</v>
      </c>
      <c r="CC23">
        <v>0</v>
      </c>
      <c r="CD23">
        <v>0</v>
      </c>
      <c r="CE23">
        <v>0</v>
      </c>
      <c r="CF23">
        <v>0</v>
      </c>
      <c r="CG23">
        <v>404463</v>
      </c>
      <c r="CH23">
        <v>46158</v>
      </c>
      <c r="CI23">
        <v>0</v>
      </c>
      <c r="CJ23">
        <v>0</v>
      </c>
      <c r="CK23">
        <v>0</v>
      </c>
      <c r="CL23">
        <v>0</v>
      </c>
      <c r="CM23">
        <v>0</v>
      </c>
      <c r="CN23">
        <v>0</v>
      </c>
      <c r="CO23">
        <v>0</v>
      </c>
      <c r="CP23">
        <v>0</v>
      </c>
      <c r="CQ23">
        <v>0</v>
      </c>
      <c r="CR23">
        <v>0</v>
      </c>
      <c r="CS23">
        <v>0</v>
      </c>
      <c r="CT23">
        <v>0</v>
      </c>
      <c r="CU23">
        <v>0</v>
      </c>
      <c r="CV23">
        <v>0</v>
      </c>
      <c r="CW23">
        <v>0</v>
      </c>
      <c r="CX23">
        <v>0</v>
      </c>
      <c r="CY23">
        <v>0</v>
      </c>
    </row>
    <row r="24" spans="1:103" x14ac:dyDescent="0.35">
      <c r="A24" t="s">
        <v>114</v>
      </c>
      <c r="B24" t="s">
        <v>113</v>
      </c>
      <c r="C24" t="s">
        <v>695</v>
      </c>
      <c r="D24" t="s">
        <v>782</v>
      </c>
      <c r="E24" s="46">
        <v>0</v>
      </c>
      <c r="F24" t="s">
        <v>793</v>
      </c>
      <c r="G24" s="48">
        <f t="shared" si="0"/>
        <v>0.4</v>
      </c>
      <c r="H24" s="48">
        <f t="shared" si="1"/>
        <v>0.5</v>
      </c>
      <c r="I24" s="1">
        <f t="shared" si="2"/>
        <v>20751994</v>
      </c>
      <c r="J24" s="1">
        <f t="shared" si="3"/>
        <v>4005971.5584377581</v>
      </c>
      <c r="K24" s="1">
        <f t="shared" si="17"/>
        <v>900694.9421081082</v>
      </c>
      <c r="L24" s="1">
        <f t="shared" si="4"/>
        <v>2038010.949</v>
      </c>
      <c r="M24" s="1">
        <f t="shared" si="5"/>
        <v>99157</v>
      </c>
      <c r="N24" s="1">
        <f t="shared" si="18"/>
        <v>13723</v>
      </c>
      <c r="O24" s="1">
        <f t="shared" si="6"/>
        <v>14259</v>
      </c>
      <c r="P24" s="1">
        <f t="shared" si="19"/>
        <v>7510</v>
      </c>
      <c r="Q24" s="1">
        <f t="shared" si="20"/>
        <v>0</v>
      </c>
      <c r="R24" s="1">
        <f t="shared" si="21"/>
        <v>0</v>
      </c>
      <c r="S24" s="1">
        <f t="shared" si="22"/>
        <v>0</v>
      </c>
      <c r="T24" s="1">
        <f t="shared" si="23"/>
        <v>218041</v>
      </c>
      <c r="U24" s="1">
        <f t="shared" si="24"/>
        <v>1330456</v>
      </c>
      <c r="V24" s="1">
        <f t="shared" si="25"/>
        <v>0</v>
      </c>
      <c r="W24" s="1">
        <f t="shared" si="7"/>
        <v>0</v>
      </c>
      <c r="X24" s="1">
        <f t="shared" si="8"/>
        <v>11543.311854265739</v>
      </c>
      <c r="Y24" s="1">
        <f t="shared" si="9"/>
        <v>-5471148.7055816604</v>
      </c>
      <c r="Z24" s="1">
        <f t="shared" si="26"/>
        <v>-1116546</v>
      </c>
      <c r="AA24" s="1">
        <f t="shared" si="27"/>
        <v>0</v>
      </c>
      <c r="AB24" s="1">
        <f t="shared" si="10"/>
        <v>0</v>
      </c>
      <c r="AC24" s="1">
        <f t="shared" si="11"/>
        <v>0</v>
      </c>
      <c r="AD24">
        <f t="shared" si="28"/>
        <v>0.25037801285692191</v>
      </c>
      <c r="AE24">
        <f t="shared" si="12"/>
        <v>0.25037801285692191</v>
      </c>
      <c r="AF24">
        <f t="shared" si="13"/>
        <v>0</v>
      </c>
      <c r="AG24">
        <f t="shared" si="14"/>
        <v>0.74962198714307804</v>
      </c>
      <c r="AH24">
        <f t="shared" si="15"/>
        <v>0.74962198714307804</v>
      </c>
      <c r="AI24">
        <f t="shared" si="16"/>
        <v>0</v>
      </c>
      <c r="AJ24">
        <v>0.4</v>
      </c>
      <c r="AK24" s="48">
        <v>-5.4711487055816601</v>
      </c>
      <c r="AL24" s="48">
        <v>2.95004095943536</v>
      </c>
      <c r="AM24" s="48">
        <v>2.95004095943536</v>
      </c>
      <c r="AN24" s="1">
        <v>11543.311854265739</v>
      </c>
      <c r="AO24" s="1">
        <v>-1116546</v>
      </c>
      <c r="AP24">
        <v>0</v>
      </c>
      <c r="AQ24">
        <v>688882</v>
      </c>
      <c r="AR24">
        <v>0</v>
      </c>
      <c r="AS24">
        <v>0</v>
      </c>
      <c r="AT24">
        <v>0.66300000000000003</v>
      </c>
      <c r="AU24">
        <v>99157</v>
      </c>
      <c r="AV24">
        <v>0</v>
      </c>
      <c r="AW24">
        <v>0.4</v>
      </c>
      <c r="AX24">
        <v>0.1</v>
      </c>
      <c r="AY24">
        <v>0</v>
      </c>
      <c r="AZ24">
        <v>20751994</v>
      </c>
      <c r="BA24">
        <v>-13723</v>
      </c>
      <c r="BB24">
        <v>-3087646</v>
      </c>
      <c r="BC24">
        <v>-28518</v>
      </c>
      <c r="BD24">
        <v>0</v>
      </c>
      <c r="BE24">
        <v>-218041</v>
      </c>
      <c r="BF24">
        <v>0</v>
      </c>
      <c r="BG24">
        <v>-617901</v>
      </c>
      <c r="BH24">
        <v>-712555</v>
      </c>
      <c r="BI24">
        <v>-7510</v>
      </c>
      <c r="BJ24">
        <v>0</v>
      </c>
      <c r="BK24">
        <v>0</v>
      </c>
      <c r="BL24">
        <v>0</v>
      </c>
      <c r="BM24">
        <v>0</v>
      </c>
      <c r="BN24">
        <v>0</v>
      </c>
      <c r="BO24">
        <v>0</v>
      </c>
      <c r="BP24">
        <v>0</v>
      </c>
      <c r="BQ24">
        <v>0</v>
      </c>
      <c r="BR24">
        <v>0</v>
      </c>
      <c r="BS24">
        <v>5527006</v>
      </c>
      <c r="BT24">
        <v>16547640</v>
      </c>
      <c r="BU24">
        <v>22074646</v>
      </c>
      <c r="BV24">
        <v>5527006</v>
      </c>
      <c r="BW24">
        <v>16547640</v>
      </c>
      <c r="BX24">
        <v>0</v>
      </c>
      <c r="BY24">
        <v>0</v>
      </c>
      <c r="BZ24">
        <v>-859928</v>
      </c>
      <c r="CA24">
        <v>-218539</v>
      </c>
      <c r="CB24">
        <v>62711</v>
      </c>
      <c r="CC24">
        <v>0</v>
      </c>
      <c r="CD24">
        <v>245532</v>
      </c>
      <c r="CE24">
        <v>0</v>
      </c>
      <c r="CF24">
        <v>0</v>
      </c>
      <c r="CG24">
        <v>91341</v>
      </c>
      <c r="CH24">
        <v>29977</v>
      </c>
      <c r="CI24">
        <v>0</v>
      </c>
      <c r="CJ24">
        <v>0</v>
      </c>
      <c r="CK24">
        <v>0</v>
      </c>
      <c r="CL24">
        <v>0</v>
      </c>
      <c r="CM24">
        <v>0</v>
      </c>
      <c r="CN24">
        <v>0</v>
      </c>
      <c r="CO24">
        <v>0</v>
      </c>
      <c r="CP24">
        <v>0</v>
      </c>
      <c r="CQ24">
        <v>0</v>
      </c>
      <c r="CR24">
        <v>0</v>
      </c>
      <c r="CS24">
        <v>0</v>
      </c>
      <c r="CT24">
        <v>0</v>
      </c>
      <c r="CU24">
        <v>0</v>
      </c>
      <c r="CV24">
        <v>0</v>
      </c>
      <c r="CW24">
        <v>0</v>
      </c>
      <c r="CX24">
        <v>0</v>
      </c>
      <c r="CY24">
        <v>0</v>
      </c>
    </row>
    <row r="25" spans="1:103" x14ac:dyDescent="0.35">
      <c r="A25" t="s">
        <v>115</v>
      </c>
      <c r="B25" t="s">
        <v>766</v>
      </c>
      <c r="C25" t="s">
        <v>782</v>
      </c>
      <c r="D25" t="s">
        <v>630</v>
      </c>
      <c r="E25" s="46">
        <v>0</v>
      </c>
      <c r="F25" t="s">
        <v>787</v>
      </c>
      <c r="G25" s="48">
        <f t="shared" si="0"/>
        <v>0.49</v>
      </c>
      <c r="H25" s="48">
        <f t="shared" si="1"/>
        <v>0.5</v>
      </c>
      <c r="I25" s="1">
        <f t="shared" si="2"/>
        <v>136005777</v>
      </c>
      <c r="J25" s="1">
        <f t="shared" si="3"/>
        <v>25805682.681172095</v>
      </c>
      <c r="K25" s="1">
        <f t="shared" si="17"/>
        <v>6545215.9539021822</v>
      </c>
      <c r="L25" s="1">
        <f t="shared" si="4"/>
        <v>12791886.311999999</v>
      </c>
      <c r="M25" s="1">
        <f t="shared" si="5"/>
        <v>690784</v>
      </c>
      <c r="N25" s="1">
        <f t="shared" si="18"/>
        <v>0</v>
      </c>
      <c r="O25" s="1">
        <f t="shared" si="6"/>
        <v>0</v>
      </c>
      <c r="P25" s="1">
        <f t="shared" si="19"/>
        <v>50103</v>
      </c>
      <c r="Q25" s="1">
        <f t="shared" si="20"/>
        <v>0</v>
      </c>
      <c r="R25" s="1">
        <f t="shared" si="21"/>
        <v>21219</v>
      </c>
      <c r="S25" s="1">
        <f t="shared" si="22"/>
        <v>0</v>
      </c>
      <c r="T25" s="1">
        <f t="shared" si="23"/>
        <v>1822672</v>
      </c>
      <c r="U25" s="1">
        <f t="shared" si="24"/>
        <v>11883286</v>
      </c>
      <c r="V25" s="1">
        <f t="shared" si="25"/>
        <v>0</v>
      </c>
      <c r="W25" s="1">
        <f t="shared" si="7"/>
        <v>0</v>
      </c>
      <c r="X25" s="1">
        <f t="shared" si="8"/>
        <v>101736.7345353258</v>
      </c>
      <c r="Y25" s="1">
        <f t="shared" si="9"/>
        <v>-22393903.570806701</v>
      </c>
      <c r="Z25" s="1">
        <f t="shared" si="26"/>
        <v>-4496734</v>
      </c>
      <c r="AA25" s="1">
        <f t="shared" si="27"/>
        <v>0</v>
      </c>
      <c r="AB25" s="1">
        <f t="shared" si="10"/>
        <v>0</v>
      </c>
      <c r="AC25" s="1">
        <f t="shared" si="11"/>
        <v>0</v>
      </c>
      <c r="AD25">
        <f t="shared" si="28"/>
        <v>0.21626770997336686</v>
      </c>
      <c r="AE25">
        <f t="shared" si="12"/>
        <v>0.21626770997336686</v>
      </c>
      <c r="AF25">
        <f t="shared" si="13"/>
        <v>0</v>
      </c>
      <c r="AG25">
        <f t="shared" si="14"/>
        <v>0.78373229002663314</v>
      </c>
      <c r="AH25">
        <f t="shared" si="15"/>
        <v>0.78373229002663314</v>
      </c>
      <c r="AI25">
        <f t="shared" si="16"/>
        <v>0</v>
      </c>
      <c r="AJ25">
        <v>0.49</v>
      </c>
      <c r="AK25" s="48">
        <v>-22.3939035708067</v>
      </c>
      <c r="AL25" s="48">
        <v>60.075603016517498</v>
      </c>
      <c r="AM25" s="48">
        <v>60.075603016517498</v>
      </c>
      <c r="AN25" s="1">
        <v>101736.7345353258</v>
      </c>
      <c r="AO25" s="1">
        <v>-4496734</v>
      </c>
      <c r="AP25">
        <v>0</v>
      </c>
      <c r="AQ25">
        <v>0</v>
      </c>
      <c r="AR25">
        <v>0</v>
      </c>
      <c r="AS25">
        <v>0</v>
      </c>
      <c r="AT25">
        <v>0.69599999999999995</v>
      </c>
      <c r="AU25">
        <v>690784</v>
      </c>
      <c r="AV25">
        <v>0</v>
      </c>
      <c r="AW25">
        <v>0.49</v>
      </c>
      <c r="AX25">
        <v>0</v>
      </c>
      <c r="AY25">
        <v>0.01</v>
      </c>
      <c r="AZ25">
        <v>136005777</v>
      </c>
      <c r="BA25">
        <v>0</v>
      </c>
      <c r="BB25">
        <v>-18379147</v>
      </c>
      <c r="BC25">
        <v>0</v>
      </c>
      <c r="BD25">
        <v>0</v>
      </c>
      <c r="BE25">
        <v>-1822672</v>
      </c>
      <c r="BF25">
        <v>0</v>
      </c>
      <c r="BG25">
        <v>-6056483</v>
      </c>
      <c r="BH25">
        <v>-5826803</v>
      </c>
      <c r="BI25">
        <v>-50103</v>
      </c>
      <c r="BJ25">
        <v>0</v>
      </c>
      <c r="BK25">
        <v>0</v>
      </c>
      <c r="BL25">
        <v>0</v>
      </c>
      <c r="BM25">
        <v>-8732</v>
      </c>
      <c r="BN25">
        <v>-12487</v>
      </c>
      <c r="BO25">
        <v>0</v>
      </c>
      <c r="BP25">
        <v>0</v>
      </c>
      <c r="BQ25">
        <v>0</v>
      </c>
      <c r="BR25">
        <v>0</v>
      </c>
      <c r="BS25">
        <v>33951166</v>
      </c>
      <c r="BT25">
        <v>123035589</v>
      </c>
      <c r="BU25">
        <v>156986755</v>
      </c>
      <c r="BV25">
        <v>33951166</v>
      </c>
      <c r="BW25">
        <v>123035589</v>
      </c>
      <c r="BX25">
        <v>0</v>
      </c>
      <c r="BY25">
        <v>0</v>
      </c>
      <c r="BZ25">
        <v>-5000000</v>
      </c>
      <c r="CA25">
        <v>-15700000</v>
      </c>
      <c r="CB25">
        <v>610336</v>
      </c>
      <c r="CC25">
        <v>0</v>
      </c>
      <c r="CD25">
        <v>417316</v>
      </c>
      <c r="CE25">
        <v>0</v>
      </c>
      <c r="CF25">
        <v>0</v>
      </c>
      <c r="CG25">
        <v>595576</v>
      </c>
      <c r="CH25">
        <v>121578</v>
      </c>
      <c r="CI25">
        <v>0</v>
      </c>
      <c r="CJ25">
        <v>0</v>
      </c>
      <c r="CK25">
        <v>0</v>
      </c>
      <c r="CL25">
        <v>0</v>
      </c>
      <c r="CM25">
        <v>0</v>
      </c>
      <c r="CN25">
        <v>0</v>
      </c>
      <c r="CO25">
        <v>0</v>
      </c>
      <c r="CP25">
        <v>0</v>
      </c>
      <c r="CQ25">
        <v>0</v>
      </c>
      <c r="CR25">
        <v>0</v>
      </c>
      <c r="CS25">
        <v>0</v>
      </c>
      <c r="CT25">
        <v>0</v>
      </c>
      <c r="CU25">
        <v>0</v>
      </c>
      <c r="CV25">
        <v>0</v>
      </c>
      <c r="CW25">
        <v>0</v>
      </c>
      <c r="CX25">
        <v>0</v>
      </c>
      <c r="CY25">
        <v>0</v>
      </c>
    </row>
    <row r="26" spans="1:103" x14ac:dyDescent="0.35">
      <c r="A26" t="s">
        <v>116</v>
      </c>
      <c r="B26" t="s">
        <v>720</v>
      </c>
      <c r="C26" t="s">
        <v>782</v>
      </c>
      <c r="D26" t="s">
        <v>615</v>
      </c>
      <c r="E26" s="46">
        <v>0</v>
      </c>
      <c r="F26" t="s">
        <v>787</v>
      </c>
      <c r="G26" s="48">
        <f t="shared" si="0"/>
        <v>0.49</v>
      </c>
      <c r="H26" s="48">
        <f t="shared" si="1"/>
        <v>0.5</v>
      </c>
      <c r="I26" s="1">
        <f t="shared" si="2"/>
        <v>62431695</v>
      </c>
      <c r="J26" s="1">
        <f t="shared" si="3"/>
        <v>11431337.87739338</v>
      </c>
      <c r="K26" s="1">
        <f t="shared" si="17"/>
        <v>850476.0249118777</v>
      </c>
      <c r="L26" s="1">
        <f t="shared" si="4"/>
        <v>1326272.3059999999</v>
      </c>
      <c r="M26" s="1">
        <f t="shared" si="5"/>
        <v>124506</v>
      </c>
      <c r="N26" s="1">
        <f t="shared" si="18"/>
        <v>0</v>
      </c>
      <c r="O26" s="1">
        <f t="shared" si="6"/>
        <v>0</v>
      </c>
      <c r="P26" s="1">
        <f t="shared" si="19"/>
        <v>5642</v>
      </c>
      <c r="Q26" s="1">
        <f t="shared" si="20"/>
        <v>0</v>
      </c>
      <c r="R26" s="1">
        <f t="shared" si="21"/>
        <v>0</v>
      </c>
      <c r="S26" s="1">
        <f t="shared" si="22"/>
        <v>0</v>
      </c>
      <c r="T26" s="1">
        <f t="shared" si="23"/>
        <v>168247</v>
      </c>
      <c r="U26" s="1">
        <f t="shared" si="24"/>
        <v>2384020</v>
      </c>
      <c r="V26" s="1">
        <f t="shared" si="25"/>
        <v>0</v>
      </c>
      <c r="W26" s="1">
        <f t="shared" si="7"/>
        <v>0</v>
      </c>
      <c r="X26" s="1">
        <f t="shared" si="8"/>
        <v>36651.695567660172</v>
      </c>
      <c r="Y26" s="1">
        <f t="shared" si="9"/>
        <v>-4543300.7008523894</v>
      </c>
      <c r="Z26" s="1">
        <f t="shared" si="26"/>
        <v>-843330</v>
      </c>
      <c r="AA26" s="1">
        <f t="shared" si="27"/>
        <v>0</v>
      </c>
      <c r="AB26" s="1">
        <f t="shared" si="10"/>
        <v>1841658</v>
      </c>
      <c r="AC26" s="1">
        <f t="shared" si="11"/>
        <v>0</v>
      </c>
      <c r="AD26">
        <f t="shared" si="28"/>
        <v>0.15431484014019559</v>
      </c>
      <c r="AE26">
        <f t="shared" si="12"/>
        <v>0.15431484014019559</v>
      </c>
      <c r="AF26">
        <f t="shared" si="13"/>
        <v>0</v>
      </c>
      <c r="AG26">
        <f t="shared" si="14"/>
        <v>0.84568515985980441</v>
      </c>
      <c r="AH26">
        <f t="shared" si="15"/>
        <v>0.84568515985980441</v>
      </c>
      <c r="AI26">
        <f t="shared" si="16"/>
        <v>0</v>
      </c>
      <c r="AJ26">
        <v>0.49</v>
      </c>
      <c r="AK26" s="48">
        <v>-4.5433007008523898</v>
      </c>
      <c r="AL26" s="48">
        <v>18.648276005597701</v>
      </c>
      <c r="AM26" s="48">
        <v>18.648276005597701</v>
      </c>
      <c r="AN26" s="1">
        <v>36651.695567660172</v>
      </c>
      <c r="AO26" s="1">
        <v>-843330</v>
      </c>
      <c r="AP26">
        <v>0</v>
      </c>
      <c r="AQ26">
        <v>1841658</v>
      </c>
      <c r="AR26">
        <v>1841658</v>
      </c>
      <c r="AS26">
        <v>0</v>
      </c>
      <c r="AT26">
        <v>0.73099999999999998</v>
      </c>
      <c r="AU26">
        <v>124506</v>
      </c>
      <c r="AV26">
        <v>0</v>
      </c>
      <c r="AW26">
        <v>0.49</v>
      </c>
      <c r="AX26">
        <v>0</v>
      </c>
      <c r="AY26">
        <v>0.01</v>
      </c>
      <c r="AZ26">
        <v>62431695</v>
      </c>
      <c r="BA26">
        <v>0</v>
      </c>
      <c r="BB26">
        <v>-1814326</v>
      </c>
      <c r="BC26">
        <v>0</v>
      </c>
      <c r="BD26">
        <v>0</v>
      </c>
      <c r="BE26">
        <v>-168247</v>
      </c>
      <c r="BF26">
        <v>0</v>
      </c>
      <c r="BG26">
        <v>-476804</v>
      </c>
      <c r="BH26">
        <v>-1907216</v>
      </c>
      <c r="BI26">
        <v>-5642</v>
      </c>
      <c r="BJ26">
        <v>0</v>
      </c>
      <c r="BK26">
        <v>0</v>
      </c>
      <c r="BL26">
        <v>0</v>
      </c>
      <c r="BM26">
        <v>0</v>
      </c>
      <c r="BN26">
        <v>0</v>
      </c>
      <c r="BO26">
        <v>0</v>
      </c>
      <c r="BP26">
        <v>0</v>
      </c>
      <c r="BQ26">
        <v>0</v>
      </c>
      <c r="BR26">
        <v>0</v>
      </c>
      <c r="BS26">
        <v>10128963</v>
      </c>
      <c r="BT26">
        <v>55509332</v>
      </c>
      <c r="BU26">
        <v>65638295</v>
      </c>
      <c r="BV26">
        <v>10128963</v>
      </c>
      <c r="BW26">
        <v>55509332</v>
      </c>
      <c r="BX26">
        <v>0</v>
      </c>
      <c r="BY26">
        <v>0</v>
      </c>
      <c r="BZ26">
        <v>-750000</v>
      </c>
      <c r="CA26">
        <v>-2514781</v>
      </c>
      <c r="CB26">
        <v>0</v>
      </c>
      <c r="CC26">
        <v>0</v>
      </c>
      <c r="CD26">
        <v>0</v>
      </c>
      <c r="CE26">
        <v>0</v>
      </c>
      <c r="CF26">
        <v>0</v>
      </c>
      <c r="CG26">
        <v>130731</v>
      </c>
      <c r="CH26">
        <v>188912</v>
      </c>
      <c r="CI26">
        <v>0</v>
      </c>
      <c r="CJ26">
        <v>0</v>
      </c>
      <c r="CK26">
        <v>0</v>
      </c>
      <c r="CL26">
        <v>0</v>
      </c>
      <c r="CM26">
        <v>0</v>
      </c>
      <c r="CN26">
        <v>0</v>
      </c>
      <c r="CO26">
        <v>0</v>
      </c>
      <c r="CP26">
        <v>0</v>
      </c>
      <c r="CQ26">
        <v>0</v>
      </c>
      <c r="CR26">
        <v>0</v>
      </c>
      <c r="CS26">
        <v>0</v>
      </c>
      <c r="CT26">
        <v>0</v>
      </c>
      <c r="CU26">
        <v>0</v>
      </c>
      <c r="CV26">
        <v>0</v>
      </c>
      <c r="CW26">
        <v>0</v>
      </c>
      <c r="CX26">
        <v>0</v>
      </c>
      <c r="CY26">
        <v>0</v>
      </c>
    </row>
    <row r="27" spans="1:103" x14ac:dyDescent="0.35">
      <c r="A27" t="s">
        <v>118</v>
      </c>
      <c r="B27" t="s">
        <v>117</v>
      </c>
      <c r="C27" t="s">
        <v>782</v>
      </c>
      <c r="D27" t="s">
        <v>670</v>
      </c>
      <c r="E27" s="46">
        <v>0</v>
      </c>
      <c r="F27" t="s">
        <v>794</v>
      </c>
      <c r="G27" s="48">
        <f t="shared" si="0"/>
        <v>0.49</v>
      </c>
      <c r="H27" s="48">
        <f t="shared" si="1"/>
        <v>0.5</v>
      </c>
      <c r="I27" s="1">
        <f t="shared" si="2"/>
        <v>131906785</v>
      </c>
      <c r="J27" s="1">
        <f t="shared" si="3"/>
        <v>25779592.56641053</v>
      </c>
      <c r="K27" s="1">
        <f t="shared" si="17"/>
        <v>7367619.1718897251</v>
      </c>
      <c r="L27" s="1">
        <f t="shared" si="4"/>
        <v>19331975.600000001</v>
      </c>
      <c r="M27" s="1">
        <f t="shared" si="5"/>
        <v>668317</v>
      </c>
      <c r="N27" s="1">
        <f t="shared" si="18"/>
        <v>41710</v>
      </c>
      <c r="O27" s="1">
        <f t="shared" si="6"/>
        <v>3237.5</v>
      </c>
      <c r="P27" s="1">
        <f t="shared" si="19"/>
        <v>24270</v>
      </c>
      <c r="Q27" s="1">
        <f t="shared" si="20"/>
        <v>0</v>
      </c>
      <c r="R27" s="1">
        <f t="shared" si="21"/>
        <v>0</v>
      </c>
      <c r="S27" s="1">
        <f t="shared" si="22"/>
        <v>0</v>
      </c>
      <c r="T27" s="1">
        <f t="shared" si="23"/>
        <v>1633399</v>
      </c>
      <c r="U27" s="1">
        <f t="shared" si="24"/>
        <v>7248913</v>
      </c>
      <c r="V27" s="1">
        <f t="shared" si="25"/>
        <v>0</v>
      </c>
      <c r="W27" s="1">
        <f t="shared" si="7"/>
        <v>0</v>
      </c>
      <c r="X27" s="1">
        <f t="shared" si="8"/>
        <v>98654.02652018411</v>
      </c>
      <c r="Y27" s="1">
        <f t="shared" si="9"/>
        <v>79349442.154813007</v>
      </c>
      <c r="Z27" s="1">
        <f t="shared" si="26"/>
        <v>16511219</v>
      </c>
      <c r="AA27" s="1">
        <f t="shared" si="27"/>
        <v>0</v>
      </c>
      <c r="AB27" s="1">
        <f t="shared" si="10"/>
        <v>0</v>
      </c>
      <c r="AC27" s="1">
        <f t="shared" si="11"/>
        <v>0</v>
      </c>
      <c r="AD27">
        <f t="shared" si="28"/>
        <v>0.27327283869921321</v>
      </c>
      <c r="AE27">
        <f t="shared" si="12"/>
        <v>0.27424782647866858</v>
      </c>
      <c r="AF27">
        <f t="shared" si="13"/>
        <v>0</v>
      </c>
      <c r="AG27">
        <f t="shared" si="14"/>
        <v>0.72672716130078674</v>
      </c>
      <c r="AH27">
        <f t="shared" si="15"/>
        <v>0.72575217352133148</v>
      </c>
      <c r="AI27">
        <f t="shared" si="16"/>
        <v>1</v>
      </c>
      <c r="AJ27">
        <v>0.49</v>
      </c>
      <c r="AK27" s="48">
        <v>79.349442154813005</v>
      </c>
      <c r="AL27" s="48">
        <v>151.49668912587799</v>
      </c>
      <c r="AM27" s="48">
        <v>151.49668912587799</v>
      </c>
      <c r="AN27" s="1">
        <v>98654.02652018411</v>
      </c>
      <c r="AO27" s="1">
        <v>16511219</v>
      </c>
      <c r="AP27">
        <v>0</v>
      </c>
      <c r="AQ27">
        <v>0</v>
      </c>
      <c r="AR27">
        <v>0</v>
      </c>
      <c r="AS27">
        <v>0</v>
      </c>
      <c r="AT27">
        <v>0.66500000000000004</v>
      </c>
      <c r="AU27">
        <v>668317</v>
      </c>
      <c r="AV27">
        <v>0</v>
      </c>
      <c r="AW27">
        <v>0.49</v>
      </c>
      <c r="AX27">
        <v>0</v>
      </c>
      <c r="AY27">
        <v>0.01</v>
      </c>
      <c r="AZ27">
        <v>131906785</v>
      </c>
      <c r="BA27">
        <v>-41710</v>
      </c>
      <c r="BB27">
        <v>-29112350</v>
      </c>
      <c r="BC27">
        <v>-6475</v>
      </c>
      <c r="BD27">
        <v>0</v>
      </c>
      <c r="BE27">
        <v>-1633399</v>
      </c>
      <c r="BF27">
        <v>0</v>
      </c>
      <c r="BG27">
        <v>-4995257</v>
      </c>
      <c r="BH27">
        <v>-2253656</v>
      </c>
      <c r="BI27">
        <v>-24270</v>
      </c>
      <c r="BJ27">
        <v>0</v>
      </c>
      <c r="BK27">
        <v>0</v>
      </c>
      <c r="BL27">
        <v>0</v>
      </c>
      <c r="BM27">
        <v>0</v>
      </c>
      <c r="BN27">
        <v>0</v>
      </c>
      <c r="BO27">
        <v>0</v>
      </c>
      <c r="BP27">
        <v>0</v>
      </c>
      <c r="BQ27">
        <v>0</v>
      </c>
      <c r="BR27">
        <v>0</v>
      </c>
      <c r="BS27">
        <v>37703312</v>
      </c>
      <c r="BT27">
        <v>100266170</v>
      </c>
      <c r="BU27">
        <v>137969482</v>
      </c>
      <c r="BV27">
        <v>37703312</v>
      </c>
      <c r="BW27">
        <v>99775670</v>
      </c>
      <c r="BX27">
        <v>0</v>
      </c>
      <c r="BY27">
        <v>490500</v>
      </c>
      <c r="BZ27">
        <v>-3500000</v>
      </c>
      <c r="CA27">
        <v>-2306870</v>
      </c>
      <c r="CB27">
        <v>488491</v>
      </c>
      <c r="CC27">
        <v>490500</v>
      </c>
      <c r="CD27">
        <v>0</v>
      </c>
      <c r="CE27">
        <v>0</v>
      </c>
      <c r="CF27">
        <v>0</v>
      </c>
      <c r="CG27">
        <v>713592</v>
      </c>
      <c r="CH27">
        <v>459774</v>
      </c>
      <c r="CI27">
        <v>490500</v>
      </c>
      <c r="CJ27">
        <v>0</v>
      </c>
      <c r="CK27">
        <v>0</v>
      </c>
      <c r="CL27">
        <v>0</v>
      </c>
      <c r="CM27">
        <v>0</v>
      </c>
      <c r="CN27">
        <v>0</v>
      </c>
      <c r="CO27">
        <v>0</v>
      </c>
      <c r="CP27">
        <v>0</v>
      </c>
      <c r="CQ27">
        <v>0</v>
      </c>
      <c r="CR27">
        <v>0</v>
      </c>
      <c r="CS27">
        <v>0</v>
      </c>
      <c r="CT27">
        <v>0</v>
      </c>
      <c r="CU27">
        <v>0</v>
      </c>
      <c r="CV27">
        <v>0</v>
      </c>
      <c r="CW27">
        <v>0</v>
      </c>
      <c r="CX27">
        <v>0</v>
      </c>
      <c r="CY27">
        <v>0</v>
      </c>
    </row>
    <row r="28" spans="1:103" x14ac:dyDescent="0.35">
      <c r="A28" t="s">
        <v>120</v>
      </c>
      <c r="B28" t="s">
        <v>119</v>
      </c>
      <c r="C28" t="s">
        <v>680</v>
      </c>
      <c r="D28" t="s">
        <v>636</v>
      </c>
      <c r="E28" s="46">
        <v>0</v>
      </c>
      <c r="F28" t="s">
        <v>791</v>
      </c>
      <c r="G28" s="48">
        <f t="shared" si="0"/>
        <v>0.4</v>
      </c>
      <c r="H28" s="48">
        <f t="shared" si="1"/>
        <v>0.5</v>
      </c>
      <c r="I28" s="1">
        <f t="shared" si="2"/>
        <v>53621879</v>
      </c>
      <c r="J28" s="1">
        <f t="shared" si="3"/>
        <v>10331150.138207925</v>
      </c>
      <c r="K28" s="1">
        <f t="shared" si="17"/>
        <v>1907962.2375964904</v>
      </c>
      <c r="L28" s="1">
        <f t="shared" si="4"/>
        <v>4025221.6680000005</v>
      </c>
      <c r="M28" s="1">
        <f t="shared" si="5"/>
        <v>294960</v>
      </c>
      <c r="N28" s="1">
        <f t="shared" si="18"/>
        <v>0</v>
      </c>
      <c r="O28" s="1">
        <f t="shared" si="6"/>
        <v>7518</v>
      </c>
      <c r="P28" s="1">
        <f t="shared" si="19"/>
        <v>2333</v>
      </c>
      <c r="Q28" s="1">
        <f t="shared" si="20"/>
        <v>0</v>
      </c>
      <c r="R28" s="1">
        <f t="shared" si="21"/>
        <v>0</v>
      </c>
      <c r="S28" s="1">
        <f t="shared" si="22"/>
        <v>0</v>
      </c>
      <c r="T28" s="1">
        <f t="shared" si="23"/>
        <v>671088</v>
      </c>
      <c r="U28" s="1">
        <f t="shared" si="24"/>
        <v>2898567</v>
      </c>
      <c r="V28" s="1">
        <f t="shared" si="25"/>
        <v>0</v>
      </c>
      <c r="W28" s="1">
        <f t="shared" si="7"/>
        <v>0</v>
      </c>
      <c r="X28" s="1">
        <f t="shared" si="8"/>
        <v>28238.491275199602</v>
      </c>
      <c r="Y28" s="1">
        <f t="shared" si="9"/>
        <v>-17250043.2982569</v>
      </c>
      <c r="Z28" s="1">
        <f t="shared" si="26"/>
        <v>-3482592</v>
      </c>
      <c r="AA28" s="1">
        <f t="shared" si="27"/>
        <v>0</v>
      </c>
      <c r="AB28" s="1">
        <f t="shared" si="10"/>
        <v>93979.807507425954</v>
      </c>
      <c r="AC28" s="1">
        <f t="shared" si="11"/>
        <v>0</v>
      </c>
      <c r="AD28">
        <f t="shared" si="28"/>
        <v>0.24046795262122497</v>
      </c>
      <c r="AE28">
        <f t="shared" si="12"/>
        <v>0.24046795262122497</v>
      </c>
      <c r="AF28">
        <f t="shared" si="13"/>
        <v>0</v>
      </c>
      <c r="AG28">
        <f t="shared" si="14"/>
        <v>0.759532047378775</v>
      </c>
      <c r="AH28">
        <f t="shared" si="15"/>
        <v>0.759532047378775</v>
      </c>
      <c r="AI28">
        <f t="shared" si="16"/>
        <v>0</v>
      </c>
      <c r="AJ28">
        <v>0.4</v>
      </c>
      <c r="AK28" s="48">
        <v>-17.250043298256902</v>
      </c>
      <c r="AL28" s="48">
        <v>3.81238833125524</v>
      </c>
      <c r="AM28" s="48">
        <v>3.81238833125524</v>
      </c>
      <c r="AN28" s="1">
        <v>28238.491275199602</v>
      </c>
      <c r="AO28" s="1">
        <v>-3482592</v>
      </c>
      <c r="AP28">
        <v>0</v>
      </c>
      <c r="AQ28">
        <v>1787217</v>
      </c>
      <c r="AR28">
        <v>0</v>
      </c>
      <c r="AS28">
        <v>840128</v>
      </c>
      <c r="AT28">
        <v>0.68400000000000005</v>
      </c>
      <c r="AU28">
        <v>294960</v>
      </c>
      <c r="AV28">
        <v>0</v>
      </c>
      <c r="AW28">
        <v>0.4</v>
      </c>
      <c r="AX28">
        <v>0.09</v>
      </c>
      <c r="AY28">
        <v>0.01</v>
      </c>
      <c r="AZ28">
        <v>53621879</v>
      </c>
      <c r="BA28">
        <v>0</v>
      </c>
      <c r="BB28">
        <v>-5884827</v>
      </c>
      <c r="BC28">
        <v>-15036</v>
      </c>
      <c r="BD28">
        <v>0</v>
      </c>
      <c r="BE28">
        <v>-671088</v>
      </c>
      <c r="BF28">
        <v>0</v>
      </c>
      <c r="BG28">
        <v>-1569561</v>
      </c>
      <c r="BH28">
        <v>-1329006</v>
      </c>
      <c r="BI28">
        <v>-2333</v>
      </c>
      <c r="BJ28">
        <v>0</v>
      </c>
      <c r="BK28">
        <v>0</v>
      </c>
      <c r="BL28">
        <v>0</v>
      </c>
      <c r="BM28">
        <v>0</v>
      </c>
      <c r="BN28">
        <v>0</v>
      </c>
      <c r="BO28">
        <v>0</v>
      </c>
      <c r="BP28">
        <v>0</v>
      </c>
      <c r="BQ28">
        <v>0</v>
      </c>
      <c r="BR28">
        <v>0</v>
      </c>
      <c r="BS28">
        <v>13775810</v>
      </c>
      <c r="BT28">
        <v>43511699</v>
      </c>
      <c r="BU28">
        <v>57287509</v>
      </c>
      <c r="BV28">
        <v>13775810</v>
      </c>
      <c r="BW28">
        <v>43511699</v>
      </c>
      <c r="BX28">
        <v>0</v>
      </c>
      <c r="BY28">
        <v>0</v>
      </c>
      <c r="BZ28">
        <v>-1400000</v>
      </c>
      <c r="CA28">
        <v>-2500000</v>
      </c>
      <c r="CB28">
        <v>612619</v>
      </c>
      <c r="CC28">
        <v>0</v>
      </c>
      <c r="CD28">
        <v>306764</v>
      </c>
      <c r="CE28">
        <v>0</v>
      </c>
      <c r="CF28">
        <v>0</v>
      </c>
      <c r="CG28">
        <v>197296</v>
      </c>
      <c r="CH28">
        <v>125811</v>
      </c>
      <c r="CI28">
        <v>0</v>
      </c>
      <c r="CJ28">
        <v>0</v>
      </c>
      <c r="CK28">
        <v>0</v>
      </c>
      <c r="CL28">
        <v>0</v>
      </c>
      <c r="CM28">
        <v>0</v>
      </c>
      <c r="CN28">
        <v>0</v>
      </c>
      <c r="CO28">
        <v>0</v>
      </c>
      <c r="CP28">
        <v>0</v>
      </c>
      <c r="CQ28">
        <v>0</v>
      </c>
      <c r="CR28">
        <v>0</v>
      </c>
      <c r="CS28">
        <v>0</v>
      </c>
      <c r="CT28">
        <v>0</v>
      </c>
      <c r="CU28">
        <v>0</v>
      </c>
      <c r="CV28">
        <v>0</v>
      </c>
      <c r="CW28">
        <v>0</v>
      </c>
      <c r="CX28">
        <v>0</v>
      </c>
      <c r="CY28">
        <v>0</v>
      </c>
    </row>
    <row r="29" spans="1:103" x14ac:dyDescent="0.35">
      <c r="A29" t="s">
        <v>122</v>
      </c>
      <c r="B29" t="s">
        <v>121</v>
      </c>
      <c r="C29" t="s">
        <v>697</v>
      </c>
      <c r="D29" t="s">
        <v>782</v>
      </c>
      <c r="E29" s="46">
        <v>0</v>
      </c>
      <c r="F29" t="s">
        <v>795</v>
      </c>
      <c r="G29" s="48">
        <f t="shared" si="0"/>
        <v>0.4</v>
      </c>
      <c r="H29" s="48">
        <f t="shared" si="1"/>
        <v>0.5</v>
      </c>
      <c r="I29" s="1">
        <f t="shared" si="2"/>
        <v>37693559</v>
      </c>
      <c r="J29" s="1">
        <f t="shared" si="3"/>
        <v>7433829.3060744517</v>
      </c>
      <c r="K29" s="1">
        <f t="shared" si="17"/>
        <v>1565960.3483878027</v>
      </c>
      <c r="L29" s="1">
        <f t="shared" si="4"/>
        <v>3413010.1980000003</v>
      </c>
      <c r="M29" s="1">
        <f t="shared" si="5"/>
        <v>204403</v>
      </c>
      <c r="N29" s="1">
        <f t="shared" si="18"/>
        <v>0</v>
      </c>
      <c r="O29" s="1">
        <f t="shared" si="6"/>
        <v>49752.5</v>
      </c>
      <c r="P29" s="1">
        <f t="shared" si="19"/>
        <v>12026</v>
      </c>
      <c r="Q29" s="1">
        <f t="shared" si="20"/>
        <v>0</v>
      </c>
      <c r="R29" s="1">
        <f t="shared" si="21"/>
        <v>0</v>
      </c>
      <c r="S29" s="1">
        <f t="shared" si="22"/>
        <v>0</v>
      </c>
      <c r="T29" s="1">
        <f t="shared" si="23"/>
        <v>606273</v>
      </c>
      <c r="U29" s="1">
        <f t="shared" si="24"/>
        <v>2013952</v>
      </c>
      <c r="V29" s="1">
        <f t="shared" si="25"/>
        <v>0</v>
      </c>
      <c r="W29" s="1">
        <f t="shared" si="7"/>
        <v>0</v>
      </c>
      <c r="X29" s="1">
        <f t="shared" si="8"/>
        <v>21583.157181907878</v>
      </c>
      <c r="Y29" s="1">
        <f t="shared" si="9"/>
        <v>-10357489.468189601</v>
      </c>
      <c r="Z29" s="1">
        <f t="shared" si="26"/>
        <v>-2148098</v>
      </c>
      <c r="AA29" s="1">
        <f t="shared" si="27"/>
        <v>0</v>
      </c>
      <c r="AB29" s="1">
        <f t="shared" si="10"/>
        <v>0</v>
      </c>
      <c r="AC29" s="1">
        <f t="shared" si="11"/>
        <v>0</v>
      </c>
      <c r="AD29">
        <f t="shared" si="28"/>
        <v>0.28691972197849797</v>
      </c>
      <c r="AE29">
        <f t="shared" si="12"/>
        <v>0.28691972197849797</v>
      </c>
      <c r="AF29">
        <f t="shared" si="13"/>
        <v>0</v>
      </c>
      <c r="AG29">
        <f t="shared" si="14"/>
        <v>0.71308027802150209</v>
      </c>
      <c r="AH29">
        <f t="shared" si="15"/>
        <v>0.71308027802150209</v>
      </c>
      <c r="AI29">
        <f t="shared" si="16"/>
        <v>0</v>
      </c>
      <c r="AJ29">
        <v>0.4</v>
      </c>
      <c r="AK29" s="48">
        <v>-10.3574894681896</v>
      </c>
      <c r="AL29" s="48">
        <v>4.3097803607751404</v>
      </c>
      <c r="AM29" s="48">
        <v>4.3097803607751404</v>
      </c>
      <c r="AN29" s="1">
        <v>21583.157181907878</v>
      </c>
      <c r="AO29" s="1">
        <v>-2148098</v>
      </c>
      <c r="AP29">
        <v>0</v>
      </c>
      <c r="AQ29">
        <v>1475752</v>
      </c>
      <c r="AR29">
        <v>0</v>
      </c>
      <c r="AS29">
        <v>0</v>
      </c>
      <c r="AT29">
        <v>0.67700000000000005</v>
      </c>
      <c r="AU29">
        <v>204403</v>
      </c>
      <c r="AV29">
        <v>0</v>
      </c>
      <c r="AW29">
        <v>0.4</v>
      </c>
      <c r="AX29">
        <v>0.1</v>
      </c>
      <c r="AY29">
        <v>0</v>
      </c>
      <c r="AZ29">
        <v>37693559</v>
      </c>
      <c r="BA29">
        <v>0</v>
      </c>
      <c r="BB29">
        <v>-5041374</v>
      </c>
      <c r="BC29">
        <v>-99505</v>
      </c>
      <c r="BD29">
        <v>0</v>
      </c>
      <c r="BE29">
        <v>-606273</v>
      </c>
      <c r="BF29">
        <v>0</v>
      </c>
      <c r="BG29">
        <v>-1312980</v>
      </c>
      <c r="BH29">
        <v>-700972</v>
      </c>
      <c r="BI29">
        <v>-12026</v>
      </c>
      <c r="BJ29">
        <v>0</v>
      </c>
      <c r="BK29">
        <v>0</v>
      </c>
      <c r="BL29">
        <v>0</v>
      </c>
      <c r="BM29">
        <v>0</v>
      </c>
      <c r="BN29">
        <v>0</v>
      </c>
      <c r="BO29">
        <v>0</v>
      </c>
      <c r="BP29">
        <v>0</v>
      </c>
      <c r="BQ29">
        <v>0</v>
      </c>
      <c r="BR29">
        <v>0</v>
      </c>
      <c r="BS29">
        <v>12212134</v>
      </c>
      <c r="BT29">
        <v>30350761</v>
      </c>
      <c r="BU29">
        <v>42562895</v>
      </c>
      <c r="BV29">
        <v>12212134</v>
      </c>
      <c r="BW29">
        <v>30350761</v>
      </c>
      <c r="BX29">
        <v>0</v>
      </c>
      <c r="BY29">
        <v>0</v>
      </c>
      <c r="BZ29">
        <v>-425629</v>
      </c>
      <c r="CA29">
        <v>-1657250</v>
      </c>
      <c r="CB29">
        <v>374204</v>
      </c>
      <c r="CC29">
        <v>0</v>
      </c>
      <c r="CD29">
        <v>3034308</v>
      </c>
      <c r="CE29">
        <v>0</v>
      </c>
      <c r="CF29">
        <v>0</v>
      </c>
      <c r="CG29">
        <v>171880</v>
      </c>
      <c r="CH29">
        <v>45527</v>
      </c>
      <c r="CI29">
        <v>0</v>
      </c>
      <c r="CJ29">
        <v>0</v>
      </c>
      <c r="CK29">
        <v>0</v>
      </c>
      <c r="CL29">
        <v>0</v>
      </c>
      <c r="CM29">
        <v>0</v>
      </c>
      <c r="CN29">
        <v>0</v>
      </c>
      <c r="CO29">
        <v>0</v>
      </c>
      <c r="CP29">
        <v>0</v>
      </c>
      <c r="CQ29">
        <v>0</v>
      </c>
      <c r="CR29">
        <v>0</v>
      </c>
      <c r="CS29">
        <v>0</v>
      </c>
      <c r="CT29">
        <v>0</v>
      </c>
      <c r="CU29">
        <v>0</v>
      </c>
      <c r="CV29">
        <v>0</v>
      </c>
      <c r="CW29">
        <v>0</v>
      </c>
      <c r="CX29">
        <v>0</v>
      </c>
      <c r="CY29">
        <v>0</v>
      </c>
    </row>
    <row r="30" spans="1:103" x14ac:dyDescent="0.35">
      <c r="A30" t="s">
        <v>124</v>
      </c>
      <c r="B30" t="s">
        <v>123</v>
      </c>
      <c r="C30" t="s">
        <v>683</v>
      </c>
      <c r="D30" t="s">
        <v>782</v>
      </c>
      <c r="E30" s="46">
        <v>0</v>
      </c>
      <c r="F30" t="s">
        <v>790</v>
      </c>
      <c r="G30" s="48">
        <f t="shared" si="0"/>
        <v>0.3</v>
      </c>
      <c r="H30" s="48">
        <f t="shared" si="1"/>
        <v>0.66999999999999993</v>
      </c>
      <c r="I30" s="1">
        <f t="shared" si="2"/>
        <v>149748559</v>
      </c>
      <c r="J30" s="1">
        <f t="shared" si="3"/>
        <v>28432591.175515682</v>
      </c>
      <c r="K30" s="1">
        <f t="shared" si="17"/>
        <v>5138497.0601700703</v>
      </c>
      <c r="L30" s="1">
        <f t="shared" si="4"/>
        <v>6941635.7400000002</v>
      </c>
      <c r="M30" s="1">
        <f t="shared" si="5"/>
        <v>475732</v>
      </c>
      <c r="N30" s="1">
        <f t="shared" si="18"/>
        <v>0</v>
      </c>
      <c r="O30" s="1">
        <f t="shared" si="6"/>
        <v>0</v>
      </c>
      <c r="P30" s="1">
        <f t="shared" si="19"/>
        <v>3131</v>
      </c>
      <c r="Q30" s="1">
        <f t="shared" si="20"/>
        <v>0</v>
      </c>
      <c r="R30" s="1">
        <f t="shared" si="21"/>
        <v>0</v>
      </c>
      <c r="S30" s="1">
        <f t="shared" si="22"/>
        <v>0</v>
      </c>
      <c r="T30" s="1">
        <f t="shared" si="23"/>
        <v>1639204</v>
      </c>
      <c r="U30" s="1">
        <f t="shared" si="24"/>
        <v>12103740</v>
      </c>
      <c r="V30" s="1">
        <f t="shared" si="25"/>
        <v>293040</v>
      </c>
      <c r="W30" s="1">
        <f t="shared" si="7"/>
        <v>0</v>
      </c>
      <c r="X30" s="1">
        <f t="shared" si="8"/>
        <v>57902.495779468125</v>
      </c>
      <c r="Y30" s="1">
        <f t="shared" si="9"/>
        <v>53177645.8376344</v>
      </c>
      <c r="Z30" s="1">
        <f t="shared" si="26"/>
        <v>10459431</v>
      </c>
      <c r="AA30" s="1">
        <f t="shared" si="27"/>
        <v>0</v>
      </c>
      <c r="AB30" s="1">
        <f t="shared" si="10"/>
        <v>0</v>
      </c>
      <c r="AC30" s="1">
        <f t="shared" si="11"/>
        <v>0</v>
      </c>
      <c r="AD30">
        <f t="shared" si="28"/>
        <v>0.22063109164794262</v>
      </c>
      <c r="AE30">
        <f t="shared" si="12"/>
        <v>0.22063109164794262</v>
      </c>
      <c r="AF30">
        <f t="shared" si="13"/>
        <v>0</v>
      </c>
      <c r="AG30">
        <f t="shared" si="14"/>
        <v>0.77936890835205741</v>
      </c>
      <c r="AH30">
        <f t="shared" si="15"/>
        <v>0.77936890835205741</v>
      </c>
      <c r="AI30">
        <f t="shared" si="16"/>
        <v>0</v>
      </c>
      <c r="AJ30">
        <v>0.3</v>
      </c>
      <c r="AK30" s="48">
        <v>53.177645837634401</v>
      </c>
      <c r="AL30" s="48">
        <v>96.972395664005703</v>
      </c>
      <c r="AM30" s="48">
        <v>96.972395664005703</v>
      </c>
      <c r="AN30" s="1">
        <v>57902.495779468125</v>
      </c>
      <c r="AO30" s="1">
        <v>10459431</v>
      </c>
      <c r="AP30">
        <v>0</v>
      </c>
      <c r="AQ30">
        <v>0</v>
      </c>
      <c r="AR30">
        <v>0</v>
      </c>
      <c r="AS30">
        <v>0</v>
      </c>
      <c r="AT30">
        <v>0.78</v>
      </c>
      <c r="AU30">
        <v>475732</v>
      </c>
      <c r="AV30">
        <v>0</v>
      </c>
      <c r="AW30">
        <v>0.3</v>
      </c>
      <c r="AX30">
        <v>0.37</v>
      </c>
      <c r="AY30">
        <v>0</v>
      </c>
      <c r="AZ30">
        <v>149748559</v>
      </c>
      <c r="BA30">
        <v>0</v>
      </c>
      <c r="BB30">
        <v>-8899533</v>
      </c>
      <c r="BC30">
        <v>0</v>
      </c>
      <c r="BD30">
        <v>0</v>
      </c>
      <c r="BE30">
        <v>-1639204</v>
      </c>
      <c r="BF30">
        <v>0</v>
      </c>
      <c r="BG30">
        <v>-7488245</v>
      </c>
      <c r="BH30">
        <v>-4615495</v>
      </c>
      <c r="BI30">
        <v>-3131</v>
      </c>
      <c r="BJ30">
        <v>0</v>
      </c>
      <c r="BK30">
        <v>0</v>
      </c>
      <c r="BL30">
        <v>0</v>
      </c>
      <c r="BM30">
        <v>0</v>
      </c>
      <c r="BN30">
        <v>0</v>
      </c>
      <c r="BO30">
        <v>0</v>
      </c>
      <c r="BP30">
        <v>-293040</v>
      </c>
      <c r="BQ30">
        <v>0</v>
      </c>
      <c r="BR30">
        <v>0</v>
      </c>
      <c r="BS30">
        <v>34897819</v>
      </c>
      <c r="BT30">
        <v>123274897</v>
      </c>
      <c r="BU30">
        <v>158172716</v>
      </c>
      <c r="BV30">
        <v>34897819</v>
      </c>
      <c r="BW30">
        <v>123274897</v>
      </c>
      <c r="BX30">
        <v>0</v>
      </c>
      <c r="BY30">
        <v>0</v>
      </c>
      <c r="BZ30">
        <v>-3200000</v>
      </c>
      <c r="CA30">
        <v>-5200000</v>
      </c>
      <c r="CB30">
        <v>124426</v>
      </c>
      <c r="CC30">
        <v>0</v>
      </c>
      <c r="CD30">
        <v>0</v>
      </c>
      <c r="CE30">
        <v>0</v>
      </c>
      <c r="CF30">
        <v>0</v>
      </c>
      <c r="CG30">
        <v>424765</v>
      </c>
      <c r="CH30">
        <v>276182</v>
      </c>
      <c r="CI30">
        <v>0</v>
      </c>
      <c r="CJ30">
        <v>0</v>
      </c>
      <c r="CK30">
        <v>0</v>
      </c>
      <c r="CL30">
        <v>0</v>
      </c>
      <c r="CM30">
        <v>0</v>
      </c>
      <c r="CN30">
        <v>0</v>
      </c>
      <c r="CO30">
        <v>0</v>
      </c>
      <c r="CP30">
        <v>0</v>
      </c>
      <c r="CQ30">
        <v>0</v>
      </c>
      <c r="CR30">
        <v>0</v>
      </c>
      <c r="CS30">
        <v>0</v>
      </c>
      <c r="CT30">
        <v>0</v>
      </c>
      <c r="CU30">
        <v>0</v>
      </c>
      <c r="CV30">
        <v>0</v>
      </c>
      <c r="CW30">
        <v>0</v>
      </c>
      <c r="CX30">
        <v>0</v>
      </c>
      <c r="CY30">
        <v>0</v>
      </c>
    </row>
    <row r="31" spans="1:103" x14ac:dyDescent="0.35">
      <c r="A31" t="s">
        <v>126</v>
      </c>
      <c r="B31" t="s">
        <v>125</v>
      </c>
      <c r="C31" t="s">
        <v>680</v>
      </c>
      <c r="D31" t="s">
        <v>636</v>
      </c>
      <c r="E31" s="46">
        <v>0</v>
      </c>
      <c r="F31" t="s">
        <v>787</v>
      </c>
      <c r="G31" s="48">
        <f t="shared" si="0"/>
        <v>0.4</v>
      </c>
      <c r="H31" s="48">
        <f t="shared" si="1"/>
        <v>0.5</v>
      </c>
      <c r="I31" s="1">
        <f t="shared" si="2"/>
        <v>27643115</v>
      </c>
      <c r="J31" s="1">
        <f t="shared" si="3"/>
        <v>5525067.4594288915</v>
      </c>
      <c r="K31" s="1">
        <f t="shared" si="17"/>
        <v>1164309.6312408599</v>
      </c>
      <c r="L31" s="1">
        <f t="shared" si="4"/>
        <v>2157082.1999999997</v>
      </c>
      <c r="M31" s="1">
        <f t="shared" si="5"/>
        <v>184403</v>
      </c>
      <c r="N31" s="1">
        <f t="shared" si="18"/>
        <v>0</v>
      </c>
      <c r="O31" s="1">
        <f t="shared" si="6"/>
        <v>0</v>
      </c>
      <c r="P31" s="1">
        <f t="shared" si="19"/>
        <v>3343</v>
      </c>
      <c r="Q31" s="1">
        <f t="shared" si="20"/>
        <v>0</v>
      </c>
      <c r="R31" s="1">
        <f t="shared" si="21"/>
        <v>0</v>
      </c>
      <c r="S31" s="1">
        <f t="shared" si="22"/>
        <v>0</v>
      </c>
      <c r="T31" s="1">
        <f t="shared" si="23"/>
        <v>221822</v>
      </c>
      <c r="U31" s="1">
        <f t="shared" si="24"/>
        <v>2271511</v>
      </c>
      <c r="V31" s="1">
        <f t="shared" si="25"/>
        <v>0</v>
      </c>
      <c r="W31" s="1">
        <f t="shared" si="7"/>
        <v>0</v>
      </c>
      <c r="X31" s="1">
        <f t="shared" si="8"/>
        <v>15081.551348065315</v>
      </c>
      <c r="Y31" s="1">
        <f t="shared" si="9"/>
        <v>-11484139.143745899</v>
      </c>
      <c r="Z31" s="1">
        <f t="shared" si="26"/>
        <v>-2377095</v>
      </c>
      <c r="AA31" s="1">
        <f t="shared" si="27"/>
        <v>147704</v>
      </c>
      <c r="AB31" s="1">
        <f t="shared" si="10"/>
        <v>0</v>
      </c>
      <c r="AC31" s="1">
        <f t="shared" si="11"/>
        <v>0</v>
      </c>
      <c r="AD31">
        <f t="shared" si="28"/>
        <v>0.31822654275773282</v>
      </c>
      <c r="AE31">
        <f t="shared" si="12"/>
        <v>0.31822654275773282</v>
      </c>
      <c r="AF31">
        <f t="shared" si="13"/>
        <v>0</v>
      </c>
      <c r="AG31">
        <f t="shared" si="14"/>
        <v>0.68177345724226712</v>
      </c>
      <c r="AH31">
        <f t="shared" si="15"/>
        <v>0.68177345724226712</v>
      </c>
      <c r="AI31">
        <f t="shared" si="16"/>
        <v>0</v>
      </c>
      <c r="AJ31">
        <v>0.4</v>
      </c>
      <c r="AK31" s="48">
        <v>-11.4841391437459</v>
      </c>
      <c r="AL31" s="48">
        <v>1.8066566792994601</v>
      </c>
      <c r="AM31" s="48">
        <v>1.8066566792994601</v>
      </c>
      <c r="AN31" s="1">
        <v>15081.551348065315</v>
      </c>
      <c r="AO31" s="1">
        <v>-2377095</v>
      </c>
      <c r="AP31">
        <v>147704</v>
      </c>
      <c r="AQ31">
        <v>0</v>
      </c>
      <c r="AR31">
        <v>0</v>
      </c>
      <c r="AS31">
        <v>0</v>
      </c>
      <c r="AT31">
        <v>0.72799999999999998</v>
      </c>
      <c r="AU31">
        <v>184403</v>
      </c>
      <c r="AV31">
        <v>0</v>
      </c>
      <c r="AW31">
        <v>0.4</v>
      </c>
      <c r="AX31">
        <v>0.09</v>
      </c>
      <c r="AY31">
        <v>0.01</v>
      </c>
      <c r="AZ31">
        <v>27643115</v>
      </c>
      <c r="BA31">
        <v>0</v>
      </c>
      <c r="BB31">
        <v>-2963025</v>
      </c>
      <c r="BC31">
        <v>0</v>
      </c>
      <c r="BD31">
        <v>0</v>
      </c>
      <c r="BE31">
        <v>-221822</v>
      </c>
      <c r="BF31">
        <v>0</v>
      </c>
      <c r="BG31">
        <v>-1425741</v>
      </c>
      <c r="BH31">
        <v>-845770</v>
      </c>
      <c r="BI31">
        <v>-3343</v>
      </c>
      <c r="BJ31">
        <v>0</v>
      </c>
      <c r="BK31">
        <v>0</v>
      </c>
      <c r="BL31">
        <v>0</v>
      </c>
      <c r="BM31">
        <v>0</v>
      </c>
      <c r="BN31">
        <v>0</v>
      </c>
      <c r="BO31">
        <v>0</v>
      </c>
      <c r="BP31">
        <v>0</v>
      </c>
      <c r="BQ31">
        <v>0</v>
      </c>
      <c r="BR31">
        <v>0</v>
      </c>
      <c r="BS31">
        <v>9083587</v>
      </c>
      <c r="BT31">
        <v>19460817</v>
      </c>
      <c r="BU31">
        <v>28544404</v>
      </c>
      <c r="BV31">
        <v>9083587</v>
      </c>
      <c r="BW31">
        <v>19460817</v>
      </c>
      <c r="BX31">
        <v>0</v>
      </c>
      <c r="BY31">
        <v>0</v>
      </c>
      <c r="BZ31">
        <v>-383637</v>
      </c>
      <c r="CA31">
        <v>-563914</v>
      </c>
      <c r="CB31">
        <v>95195</v>
      </c>
      <c r="CC31">
        <v>0</v>
      </c>
      <c r="CD31">
        <v>665</v>
      </c>
      <c r="CE31">
        <v>0</v>
      </c>
      <c r="CF31">
        <v>0</v>
      </c>
      <c r="CG31">
        <v>103696</v>
      </c>
      <c r="CH31">
        <v>55428</v>
      </c>
      <c r="CI31">
        <v>0</v>
      </c>
      <c r="CJ31">
        <v>0</v>
      </c>
      <c r="CK31">
        <v>0</v>
      </c>
      <c r="CL31">
        <v>0</v>
      </c>
      <c r="CM31">
        <v>0</v>
      </c>
      <c r="CN31">
        <v>0</v>
      </c>
      <c r="CO31">
        <v>0</v>
      </c>
      <c r="CP31">
        <v>0</v>
      </c>
      <c r="CQ31">
        <v>0</v>
      </c>
      <c r="CR31">
        <v>0</v>
      </c>
      <c r="CS31">
        <v>0</v>
      </c>
      <c r="CT31">
        <v>0</v>
      </c>
      <c r="CU31">
        <v>0</v>
      </c>
      <c r="CV31">
        <v>0</v>
      </c>
      <c r="CW31">
        <v>0</v>
      </c>
      <c r="CX31">
        <v>0</v>
      </c>
      <c r="CY31">
        <v>0</v>
      </c>
    </row>
    <row r="32" spans="1:103" x14ac:dyDescent="0.35">
      <c r="A32" t="s">
        <v>127</v>
      </c>
      <c r="B32" t="s">
        <v>767</v>
      </c>
      <c r="C32" t="s">
        <v>782</v>
      </c>
      <c r="D32" t="s">
        <v>634</v>
      </c>
      <c r="E32" s="46">
        <v>0</v>
      </c>
      <c r="F32" t="s">
        <v>787</v>
      </c>
      <c r="G32" s="48">
        <f t="shared" si="0"/>
        <v>0.49</v>
      </c>
      <c r="H32" s="48">
        <f t="shared" si="1"/>
        <v>0.5</v>
      </c>
      <c r="I32" s="1">
        <f t="shared" si="2"/>
        <v>123508174</v>
      </c>
      <c r="J32" s="1">
        <f t="shared" si="3"/>
        <v>23743117.183106638</v>
      </c>
      <c r="K32" s="1">
        <f t="shared" si="17"/>
        <v>5202679.1171564749</v>
      </c>
      <c r="L32" s="1">
        <f t="shared" si="4"/>
        <v>8372021.9699999997</v>
      </c>
      <c r="M32" s="1">
        <f t="shared" si="5"/>
        <v>646184</v>
      </c>
      <c r="N32" s="1">
        <f t="shared" si="18"/>
        <v>55600</v>
      </c>
      <c r="O32" s="1">
        <f t="shared" si="6"/>
        <v>0</v>
      </c>
      <c r="P32" s="1">
        <f t="shared" si="19"/>
        <v>10971</v>
      </c>
      <c r="Q32" s="1">
        <f t="shared" si="20"/>
        <v>0</v>
      </c>
      <c r="R32" s="1">
        <f t="shared" si="21"/>
        <v>47259</v>
      </c>
      <c r="S32" s="1">
        <f t="shared" si="22"/>
        <v>0</v>
      </c>
      <c r="T32" s="1">
        <f t="shared" si="23"/>
        <v>972262</v>
      </c>
      <c r="U32" s="1">
        <f t="shared" si="24"/>
        <v>11571189</v>
      </c>
      <c r="V32" s="1">
        <f t="shared" si="25"/>
        <v>0</v>
      </c>
      <c r="W32" s="1">
        <f t="shared" si="7"/>
        <v>0</v>
      </c>
      <c r="X32" s="1">
        <f t="shared" si="8"/>
        <v>80374.559133119357</v>
      </c>
      <c r="Y32" s="1">
        <f t="shared" si="9"/>
        <v>1666452.41331244</v>
      </c>
      <c r="Z32" s="1">
        <f t="shared" si="26"/>
        <v>335006</v>
      </c>
      <c r="AA32" s="1">
        <f t="shared" si="27"/>
        <v>0</v>
      </c>
      <c r="AB32" s="1">
        <f t="shared" si="10"/>
        <v>0</v>
      </c>
      <c r="AC32" s="1">
        <f t="shared" si="11"/>
        <v>0</v>
      </c>
      <c r="AD32">
        <f t="shared" si="28"/>
        <v>0.24311132550846348</v>
      </c>
      <c r="AE32">
        <f t="shared" si="12"/>
        <v>0.24311132550846348</v>
      </c>
      <c r="AF32">
        <f t="shared" si="13"/>
        <v>0</v>
      </c>
      <c r="AG32">
        <f t="shared" si="14"/>
        <v>0.75688867449153652</v>
      </c>
      <c r="AH32">
        <f t="shared" si="15"/>
        <v>0.75688867449153652</v>
      </c>
      <c r="AI32">
        <f t="shared" si="16"/>
        <v>0</v>
      </c>
      <c r="AJ32">
        <v>0.49</v>
      </c>
      <c r="AK32" s="48">
        <v>1.6664524133124401</v>
      </c>
      <c r="AL32" s="48">
        <v>64.699678572946596</v>
      </c>
      <c r="AM32" s="48">
        <v>64.699678572946596</v>
      </c>
      <c r="AN32" s="1">
        <v>80374.559133119357</v>
      </c>
      <c r="AO32" s="1">
        <v>335006</v>
      </c>
      <c r="AP32">
        <v>0</v>
      </c>
      <c r="AQ32">
        <v>0</v>
      </c>
      <c r="AR32">
        <v>0</v>
      </c>
      <c r="AS32">
        <v>0</v>
      </c>
      <c r="AT32">
        <v>0.70099999999999996</v>
      </c>
      <c r="AU32">
        <v>646184</v>
      </c>
      <c r="AV32">
        <v>0</v>
      </c>
      <c r="AW32">
        <v>0.49</v>
      </c>
      <c r="AX32">
        <v>0</v>
      </c>
      <c r="AY32">
        <v>0.01</v>
      </c>
      <c r="AZ32">
        <v>123508174</v>
      </c>
      <c r="BA32">
        <v>-55600</v>
      </c>
      <c r="BB32">
        <v>-11998570</v>
      </c>
      <c r="BC32">
        <v>0</v>
      </c>
      <c r="BD32">
        <v>0</v>
      </c>
      <c r="BE32">
        <v>-972262</v>
      </c>
      <c r="BF32">
        <v>0</v>
      </c>
      <c r="BG32">
        <v>-7216442</v>
      </c>
      <c r="BH32">
        <v>-4354747</v>
      </c>
      <c r="BI32">
        <v>-10971</v>
      </c>
      <c r="BJ32">
        <v>0</v>
      </c>
      <c r="BK32">
        <v>0</v>
      </c>
      <c r="BL32">
        <v>0</v>
      </c>
      <c r="BM32">
        <v>0</v>
      </c>
      <c r="BN32">
        <v>-47259</v>
      </c>
      <c r="BO32">
        <v>0</v>
      </c>
      <c r="BP32">
        <v>0</v>
      </c>
      <c r="BQ32">
        <v>0</v>
      </c>
      <c r="BR32">
        <v>0</v>
      </c>
      <c r="BS32">
        <v>31041426</v>
      </c>
      <c r="BT32">
        <v>96642572</v>
      </c>
      <c r="BU32">
        <v>127683998</v>
      </c>
      <c r="BV32">
        <v>31041426</v>
      </c>
      <c r="BW32">
        <v>96642572</v>
      </c>
      <c r="BX32">
        <v>0</v>
      </c>
      <c r="BY32">
        <v>0</v>
      </c>
      <c r="BZ32">
        <v>-1596050</v>
      </c>
      <c r="CA32">
        <v>-2664322</v>
      </c>
      <c r="CB32">
        <v>280018</v>
      </c>
      <c r="CC32">
        <v>0</v>
      </c>
      <c r="CD32">
        <v>43</v>
      </c>
      <c r="CE32">
        <v>0</v>
      </c>
      <c r="CF32">
        <v>0</v>
      </c>
      <c r="CG32">
        <v>439086</v>
      </c>
      <c r="CH32">
        <v>243659</v>
      </c>
      <c r="CI32">
        <v>0</v>
      </c>
      <c r="CJ32">
        <v>0</v>
      </c>
      <c r="CK32">
        <v>0</v>
      </c>
      <c r="CL32">
        <v>0</v>
      </c>
      <c r="CM32">
        <v>0</v>
      </c>
      <c r="CN32">
        <v>0</v>
      </c>
      <c r="CO32">
        <v>0</v>
      </c>
      <c r="CP32">
        <v>0</v>
      </c>
      <c r="CQ32">
        <v>0</v>
      </c>
      <c r="CR32">
        <v>0</v>
      </c>
      <c r="CS32">
        <v>0</v>
      </c>
      <c r="CT32">
        <v>0</v>
      </c>
      <c r="CU32">
        <v>0</v>
      </c>
      <c r="CV32">
        <v>0</v>
      </c>
      <c r="CW32">
        <v>0</v>
      </c>
      <c r="CX32">
        <v>0</v>
      </c>
      <c r="CY32">
        <v>0</v>
      </c>
    </row>
    <row r="33" spans="1:103" x14ac:dyDescent="0.35">
      <c r="A33" t="s">
        <v>128</v>
      </c>
      <c r="B33" t="s">
        <v>768</v>
      </c>
      <c r="C33" t="s">
        <v>711</v>
      </c>
      <c r="D33" t="s">
        <v>611</v>
      </c>
      <c r="E33" s="46" t="s">
        <v>774</v>
      </c>
      <c r="F33" t="s">
        <v>787</v>
      </c>
      <c r="G33" s="48">
        <f t="shared" si="0"/>
        <v>0.94</v>
      </c>
      <c r="H33" s="48">
        <f t="shared" si="1"/>
        <v>1</v>
      </c>
      <c r="I33" s="1">
        <f t="shared" si="2"/>
        <v>229258254</v>
      </c>
      <c r="J33" s="1">
        <f t="shared" si="3"/>
        <v>43822409.101605415</v>
      </c>
      <c r="K33" s="1">
        <f t="shared" si="17"/>
        <v>5129272.7028993117</v>
      </c>
      <c r="L33" s="1">
        <f t="shared" si="4"/>
        <v>8753610.4849999994</v>
      </c>
      <c r="M33" s="1">
        <f t="shared" si="5"/>
        <v>843926</v>
      </c>
      <c r="N33" s="1">
        <f t="shared" si="18"/>
        <v>27472</v>
      </c>
      <c r="O33" s="1">
        <f t="shared" si="6"/>
        <v>0</v>
      </c>
      <c r="P33" s="1">
        <f t="shared" si="19"/>
        <v>6687</v>
      </c>
      <c r="Q33" s="1">
        <f t="shared" si="20"/>
        <v>22455</v>
      </c>
      <c r="R33" s="1">
        <f t="shared" si="21"/>
        <v>0</v>
      </c>
      <c r="S33" s="1">
        <f t="shared" si="22"/>
        <v>0</v>
      </c>
      <c r="T33" s="1">
        <f t="shared" si="23"/>
        <v>2424960</v>
      </c>
      <c r="U33" s="1">
        <f t="shared" si="24"/>
        <v>9294087</v>
      </c>
      <c r="V33" s="1">
        <f t="shared" si="25"/>
        <v>0</v>
      </c>
      <c r="W33" s="1">
        <f t="shared" si="7"/>
        <v>0</v>
      </c>
      <c r="X33" s="1">
        <f t="shared" si="8"/>
        <v>288324.14492956083</v>
      </c>
      <c r="Y33" s="1">
        <f t="shared" si="9"/>
        <v>-97031859.881448999</v>
      </c>
      <c r="Z33" s="1">
        <f t="shared" si="26"/>
        <v>-23324080</v>
      </c>
      <c r="AA33" s="1">
        <f t="shared" si="27"/>
        <v>0</v>
      </c>
      <c r="AB33" s="1">
        <f t="shared" si="10"/>
        <v>0</v>
      </c>
      <c r="AC33" s="1">
        <f t="shared" si="11"/>
        <v>22674370.514246989</v>
      </c>
      <c r="AD33">
        <f t="shared" si="28"/>
        <v>0.22027817725510826</v>
      </c>
      <c r="AE33">
        <f t="shared" si="12"/>
        <v>0.24546719347973328</v>
      </c>
      <c r="AF33">
        <f t="shared" si="13"/>
        <v>0.12426614598014883</v>
      </c>
      <c r="AG33">
        <f t="shared" si="14"/>
        <v>0.77972182274489177</v>
      </c>
      <c r="AH33">
        <f t="shared" si="15"/>
        <v>0.75453280652026677</v>
      </c>
      <c r="AI33">
        <f t="shared" si="16"/>
        <v>0.87573385401985115</v>
      </c>
      <c r="AJ33">
        <v>0.94</v>
      </c>
      <c r="AK33" s="48">
        <v>-97.031859881448995</v>
      </c>
      <c r="AL33" s="48">
        <v>134.83219676723499</v>
      </c>
      <c r="AM33" s="48">
        <v>112.157826252988</v>
      </c>
      <c r="AN33" s="1">
        <v>288324.14492956083</v>
      </c>
      <c r="AO33" s="1">
        <v>-23324080</v>
      </c>
      <c r="AP33">
        <v>0</v>
      </c>
      <c r="AQ33">
        <v>0</v>
      </c>
      <c r="AR33">
        <v>0</v>
      </c>
      <c r="AS33">
        <v>0</v>
      </c>
      <c r="AT33">
        <v>0.69499999999999995</v>
      </c>
      <c r="AU33">
        <v>843926</v>
      </c>
      <c r="AV33">
        <v>64779</v>
      </c>
      <c r="AW33">
        <v>0.94</v>
      </c>
      <c r="AX33">
        <v>0.05</v>
      </c>
      <c r="AY33">
        <v>0.01</v>
      </c>
      <c r="AZ33">
        <v>229258254</v>
      </c>
      <c r="BA33">
        <v>-27472</v>
      </c>
      <c r="BB33">
        <v>-12622595</v>
      </c>
      <c r="BC33">
        <v>0</v>
      </c>
      <c r="BD33">
        <v>0</v>
      </c>
      <c r="BE33">
        <v>-2424960</v>
      </c>
      <c r="BF33">
        <v>0</v>
      </c>
      <c r="BG33">
        <v>-5494942</v>
      </c>
      <c r="BH33">
        <v>-3799145</v>
      </c>
      <c r="BI33">
        <v>-6687</v>
      </c>
      <c r="BJ33">
        <v>0</v>
      </c>
      <c r="BK33">
        <v>-22455</v>
      </c>
      <c r="BL33">
        <v>0</v>
      </c>
      <c r="BM33">
        <v>0</v>
      </c>
      <c r="BN33">
        <v>0</v>
      </c>
      <c r="BO33">
        <v>0</v>
      </c>
      <c r="BP33">
        <v>0</v>
      </c>
      <c r="BQ33">
        <v>0</v>
      </c>
      <c r="BR33">
        <v>0</v>
      </c>
      <c r="BS33">
        <v>57810756</v>
      </c>
      <c r="BT33">
        <v>204633562</v>
      </c>
      <c r="BU33">
        <v>262444318</v>
      </c>
      <c r="BV33">
        <v>51032861</v>
      </c>
      <c r="BW33">
        <v>156868082</v>
      </c>
      <c r="BX33">
        <v>6777895</v>
      </c>
      <c r="BY33">
        <v>47765480</v>
      </c>
      <c r="BZ33">
        <v>-2099555</v>
      </c>
      <c r="CA33">
        <v>-10209354</v>
      </c>
      <c r="CB33">
        <v>1297079</v>
      </c>
      <c r="CC33">
        <v>21407032</v>
      </c>
      <c r="CD33">
        <v>35506</v>
      </c>
      <c r="CE33">
        <v>254967</v>
      </c>
      <c r="CF33">
        <v>0</v>
      </c>
      <c r="CG33">
        <v>696252</v>
      </c>
      <c r="CH33">
        <v>219523</v>
      </c>
      <c r="CI33">
        <v>21407032</v>
      </c>
      <c r="CJ33">
        <v>-5198</v>
      </c>
      <c r="CK33">
        <v>-203194</v>
      </c>
      <c r="CL33">
        <v>0</v>
      </c>
      <c r="CM33">
        <v>0</v>
      </c>
      <c r="CN33">
        <v>-125559</v>
      </c>
      <c r="CO33">
        <v>0</v>
      </c>
      <c r="CP33">
        <v>-125470</v>
      </c>
      <c r="CQ33">
        <v>-225441</v>
      </c>
      <c r="CR33">
        <v>0</v>
      </c>
      <c r="CS33">
        <v>0</v>
      </c>
      <c r="CT33">
        <v>0</v>
      </c>
      <c r="CU33">
        <v>0</v>
      </c>
      <c r="CV33">
        <v>0</v>
      </c>
      <c r="CW33">
        <v>0</v>
      </c>
      <c r="CX33">
        <v>0</v>
      </c>
      <c r="CY33">
        <v>0</v>
      </c>
    </row>
    <row r="34" spans="1:103" x14ac:dyDescent="0.35">
      <c r="A34" t="s">
        <v>130</v>
      </c>
      <c r="B34" t="s">
        <v>129</v>
      </c>
      <c r="C34" t="s">
        <v>697</v>
      </c>
      <c r="D34" t="s">
        <v>782</v>
      </c>
      <c r="E34" s="46">
        <v>0</v>
      </c>
      <c r="F34" t="s">
        <v>795</v>
      </c>
      <c r="G34" s="48">
        <f t="shared" si="0"/>
        <v>0.4</v>
      </c>
      <c r="H34" s="48">
        <f t="shared" si="1"/>
        <v>0.5</v>
      </c>
      <c r="I34" s="1">
        <f t="shared" si="2"/>
        <v>35561068</v>
      </c>
      <c r="J34" s="1">
        <f t="shared" si="3"/>
        <v>6896731.9244475421</v>
      </c>
      <c r="K34" s="1">
        <f t="shared" si="17"/>
        <v>1432397.1539454043</v>
      </c>
      <c r="L34" s="1">
        <f t="shared" si="4"/>
        <v>3161095.2930000001</v>
      </c>
      <c r="M34" s="1">
        <f t="shared" si="5"/>
        <v>164407</v>
      </c>
      <c r="N34" s="1">
        <f t="shared" si="18"/>
        <v>1397</v>
      </c>
      <c r="O34" s="1">
        <f t="shared" si="6"/>
        <v>18881</v>
      </c>
      <c r="P34" s="1">
        <f t="shared" si="19"/>
        <v>10833</v>
      </c>
      <c r="Q34" s="1">
        <f t="shared" si="20"/>
        <v>0</v>
      </c>
      <c r="R34" s="1">
        <f t="shared" si="21"/>
        <v>8699</v>
      </c>
      <c r="S34" s="1">
        <f t="shared" si="22"/>
        <v>0</v>
      </c>
      <c r="T34" s="1">
        <f t="shared" si="23"/>
        <v>373814</v>
      </c>
      <c r="U34" s="1">
        <f t="shared" si="24"/>
        <v>2157316</v>
      </c>
      <c r="V34" s="1">
        <f t="shared" si="25"/>
        <v>0</v>
      </c>
      <c r="W34" s="1">
        <f t="shared" si="7"/>
        <v>0</v>
      </c>
      <c r="X34" s="1">
        <f t="shared" si="8"/>
        <v>18198.645947557463</v>
      </c>
      <c r="Y34" s="1">
        <f t="shared" si="9"/>
        <v>-10161253.150168698</v>
      </c>
      <c r="Z34" s="1">
        <f t="shared" si="26"/>
        <v>-2074709</v>
      </c>
      <c r="AA34" s="1">
        <f t="shared" si="27"/>
        <v>0</v>
      </c>
      <c r="AB34" s="1">
        <f t="shared" si="10"/>
        <v>0</v>
      </c>
      <c r="AC34" s="1">
        <f t="shared" si="11"/>
        <v>0</v>
      </c>
      <c r="AD34">
        <f t="shared" si="28"/>
        <v>0.25750456446297032</v>
      </c>
      <c r="AE34">
        <f t="shared" si="12"/>
        <v>0.25750456446297032</v>
      </c>
      <c r="AF34">
        <f t="shared" si="13"/>
        <v>0</v>
      </c>
      <c r="AG34">
        <f t="shared" si="14"/>
        <v>0.74249543553702968</v>
      </c>
      <c r="AH34">
        <f t="shared" si="15"/>
        <v>0.74249543553702968</v>
      </c>
      <c r="AI34">
        <f t="shared" si="16"/>
        <v>0</v>
      </c>
      <c r="AJ34">
        <v>0.4</v>
      </c>
      <c r="AK34" s="48">
        <v>-10.161253150168699</v>
      </c>
      <c r="AL34" s="48">
        <v>3.1381334387208599</v>
      </c>
      <c r="AM34" s="48">
        <v>3.1381334387208599</v>
      </c>
      <c r="AN34" s="1">
        <v>18198.645947557463</v>
      </c>
      <c r="AO34" s="1">
        <v>-2074709</v>
      </c>
      <c r="AP34">
        <v>0</v>
      </c>
      <c r="AQ34">
        <v>1652690</v>
      </c>
      <c r="AR34">
        <v>0</v>
      </c>
      <c r="AS34">
        <v>0</v>
      </c>
      <c r="AT34">
        <v>0.65300000000000002</v>
      </c>
      <c r="AU34">
        <v>164407</v>
      </c>
      <c r="AV34">
        <v>0</v>
      </c>
      <c r="AW34">
        <v>0.4</v>
      </c>
      <c r="AX34">
        <v>0.1</v>
      </c>
      <c r="AY34">
        <v>0</v>
      </c>
      <c r="AZ34">
        <v>35561068</v>
      </c>
      <c r="BA34">
        <v>-1397</v>
      </c>
      <c r="BB34">
        <v>-4842278</v>
      </c>
      <c r="BC34">
        <v>-37762</v>
      </c>
      <c r="BD34">
        <v>0</v>
      </c>
      <c r="BE34">
        <v>-373814</v>
      </c>
      <c r="BF34">
        <v>0</v>
      </c>
      <c r="BG34">
        <v>-1107234</v>
      </c>
      <c r="BH34">
        <v>-1050082</v>
      </c>
      <c r="BI34">
        <v>-10833</v>
      </c>
      <c r="BJ34">
        <v>0</v>
      </c>
      <c r="BK34">
        <v>0</v>
      </c>
      <c r="BL34">
        <v>0</v>
      </c>
      <c r="BM34">
        <v>-374</v>
      </c>
      <c r="BN34">
        <v>-8325</v>
      </c>
      <c r="BO34">
        <v>0</v>
      </c>
      <c r="BP34">
        <v>0</v>
      </c>
      <c r="BQ34">
        <v>0</v>
      </c>
      <c r="BR34">
        <v>0</v>
      </c>
      <c r="BS34">
        <v>9364763</v>
      </c>
      <c r="BT34">
        <v>27002604</v>
      </c>
      <c r="BU34">
        <v>36367367</v>
      </c>
      <c r="BV34">
        <v>9364763</v>
      </c>
      <c r="BW34">
        <v>27002604</v>
      </c>
      <c r="BX34">
        <v>0</v>
      </c>
      <c r="BY34">
        <v>0</v>
      </c>
      <c r="BZ34">
        <v>-370000</v>
      </c>
      <c r="CA34">
        <v>-300000</v>
      </c>
      <c r="CB34">
        <v>195191</v>
      </c>
      <c r="CC34">
        <v>0</v>
      </c>
      <c r="CD34">
        <v>240577</v>
      </c>
      <c r="CE34">
        <v>0</v>
      </c>
      <c r="CF34">
        <v>0</v>
      </c>
      <c r="CG34">
        <v>143787</v>
      </c>
      <c r="CH34">
        <v>52874</v>
      </c>
      <c r="CI34">
        <v>0</v>
      </c>
      <c r="CJ34">
        <v>0</v>
      </c>
      <c r="CK34">
        <v>0</v>
      </c>
      <c r="CL34">
        <v>0</v>
      </c>
      <c r="CM34">
        <v>0</v>
      </c>
      <c r="CN34">
        <v>0</v>
      </c>
      <c r="CO34">
        <v>0</v>
      </c>
      <c r="CP34">
        <v>0</v>
      </c>
      <c r="CQ34">
        <v>0</v>
      </c>
      <c r="CR34">
        <v>0</v>
      </c>
      <c r="CS34">
        <v>0</v>
      </c>
      <c r="CT34">
        <v>0</v>
      </c>
      <c r="CU34">
        <v>0</v>
      </c>
      <c r="CV34">
        <v>0</v>
      </c>
      <c r="CW34">
        <v>0</v>
      </c>
      <c r="CX34">
        <v>0</v>
      </c>
      <c r="CY34">
        <v>0</v>
      </c>
    </row>
    <row r="35" spans="1:103" x14ac:dyDescent="0.35">
      <c r="A35" t="s">
        <v>132</v>
      </c>
      <c r="B35" t="s">
        <v>131</v>
      </c>
      <c r="C35" t="s">
        <v>683</v>
      </c>
      <c r="D35" t="s">
        <v>782</v>
      </c>
      <c r="E35" s="46">
        <v>0</v>
      </c>
      <c r="F35" t="s">
        <v>787</v>
      </c>
      <c r="G35" s="48">
        <f t="shared" si="0"/>
        <v>0.3</v>
      </c>
      <c r="H35" s="48">
        <f t="shared" si="1"/>
        <v>0.66999999999999993</v>
      </c>
      <c r="I35" s="1">
        <f t="shared" si="2"/>
        <v>96699530</v>
      </c>
      <c r="J35" s="1">
        <f t="shared" si="3"/>
        <v>18544649.850006104</v>
      </c>
      <c r="K35" s="1">
        <f t="shared" si="17"/>
        <v>3782110.0846492983</v>
      </c>
      <c r="L35" s="1">
        <f t="shared" si="4"/>
        <v>5351391.3600000003</v>
      </c>
      <c r="M35" s="1">
        <f t="shared" si="5"/>
        <v>315166</v>
      </c>
      <c r="N35" s="1">
        <f t="shared" si="18"/>
        <v>0</v>
      </c>
      <c r="O35" s="1">
        <f t="shared" si="6"/>
        <v>0</v>
      </c>
      <c r="P35" s="1">
        <f t="shared" si="19"/>
        <v>0</v>
      </c>
      <c r="Q35" s="1">
        <f t="shared" si="20"/>
        <v>0</v>
      </c>
      <c r="R35" s="1">
        <f t="shared" si="21"/>
        <v>0</v>
      </c>
      <c r="S35" s="1">
        <f t="shared" si="22"/>
        <v>0</v>
      </c>
      <c r="T35" s="1">
        <f t="shared" si="23"/>
        <v>958147</v>
      </c>
      <c r="U35" s="1">
        <f t="shared" si="24"/>
        <v>7774588</v>
      </c>
      <c r="V35" s="1">
        <f t="shared" si="25"/>
        <v>0</v>
      </c>
      <c r="W35" s="1">
        <f t="shared" si="7"/>
        <v>0</v>
      </c>
      <c r="X35" s="1">
        <f t="shared" si="8"/>
        <v>38222.322257293461</v>
      </c>
      <c r="Y35" s="1">
        <f t="shared" si="9"/>
        <v>11572914.668881102</v>
      </c>
      <c r="Z35" s="1">
        <f t="shared" si="26"/>
        <v>2313510</v>
      </c>
      <c r="AA35" s="1">
        <f t="shared" si="27"/>
        <v>0</v>
      </c>
      <c r="AB35" s="1">
        <f t="shared" si="10"/>
        <v>0</v>
      </c>
      <c r="AC35" s="1">
        <f t="shared" ref="AC35:AC66" si="29">(AL35-AM35)*10^6</f>
        <v>0</v>
      </c>
      <c r="AD35">
        <f t="shared" si="28"/>
        <v>0.23894874090825435</v>
      </c>
      <c r="AE35">
        <f t="shared" ref="AE35:AE66" si="30">BV35/(BV35+BW35)</f>
        <v>0.23894874090825435</v>
      </c>
      <c r="AF35">
        <f t="shared" si="13"/>
        <v>0</v>
      </c>
      <c r="AG35">
        <f t="shared" ref="AG35:AG66" si="31">BT35/BU35</f>
        <v>0.76105125909174565</v>
      </c>
      <c r="AH35">
        <f t="shared" ref="AH35:AH66" si="32">BW35/(BV35+BW35)</f>
        <v>0.76105125909174565</v>
      </c>
      <c r="AI35">
        <f t="shared" ref="AI35:AI66" si="33">IFERROR(BY35/(BX35+BY35),0)</f>
        <v>0</v>
      </c>
      <c r="AJ35">
        <v>0.3</v>
      </c>
      <c r="AK35" s="48">
        <v>11.572914668881101</v>
      </c>
      <c r="AL35" s="48">
        <v>42.131894035414803</v>
      </c>
      <c r="AM35" s="48">
        <v>42.131894035414803</v>
      </c>
      <c r="AN35" s="1">
        <v>38222.322257293461</v>
      </c>
      <c r="AO35" s="1">
        <v>2313510</v>
      </c>
      <c r="AP35">
        <v>0</v>
      </c>
      <c r="AQ35">
        <v>0</v>
      </c>
      <c r="AR35">
        <v>0</v>
      </c>
      <c r="AS35">
        <v>0</v>
      </c>
      <c r="AT35">
        <v>0.75600000000000001</v>
      </c>
      <c r="AU35">
        <v>315166</v>
      </c>
      <c r="AV35">
        <v>0</v>
      </c>
      <c r="AW35">
        <v>0.3</v>
      </c>
      <c r="AX35">
        <v>0.37</v>
      </c>
      <c r="AY35">
        <v>0</v>
      </c>
      <c r="AZ35">
        <v>96699530</v>
      </c>
      <c r="BA35">
        <v>0</v>
      </c>
      <c r="BB35">
        <v>-7078560</v>
      </c>
      <c r="BC35">
        <v>0</v>
      </c>
      <c r="BD35">
        <v>0</v>
      </c>
      <c r="BE35">
        <v>-958147</v>
      </c>
      <c r="BF35">
        <v>0</v>
      </c>
      <c r="BG35">
        <v>-7774588</v>
      </c>
      <c r="BH35">
        <v>0</v>
      </c>
      <c r="BI35">
        <v>0</v>
      </c>
      <c r="BJ35">
        <v>0</v>
      </c>
      <c r="BK35">
        <v>0</v>
      </c>
      <c r="BL35">
        <v>0</v>
      </c>
      <c r="BM35">
        <v>0</v>
      </c>
      <c r="BN35">
        <v>0</v>
      </c>
      <c r="BO35">
        <v>0</v>
      </c>
      <c r="BP35">
        <v>0</v>
      </c>
      <c r="BQ35">
        <v>0</v>
      </c>
      <c r="BR35">
        <v>0</v>
      </c>
      <c r="BS35">
        <v>23514553</v>
      </c>
      <c r="BT35">
        <v>74893804</v>
      </c>
      <c r="BU35">
        <v>98408357</v>
      </c>
      <c r="BV35">
        <v>23514553</v>
      </c>
      <c r="BW35">
        <v>74893804</v>
      </c>
      <c r="BX35">
        <v>0</v>
      </c>
      <c r="BY35">
        <v>0</v>
      </c>
      <c r="BZ35">
        <v>-637000</v>
      </c>
      <c r="CA35">
        <v>-966526</v>
      </c>
      <c r="CB35">
        <v>129395</v>
      </c>
      <c r="CC35">
        <v>0</v>
      </c>
      <c r="CD35">
        <v>0</v>
      </c>
      <c r="CE35">
        <v>0</v>
      </c>
      <c r="CF35">
        <v>0</v>
      </c>
      <c r="CG35">
        <v>318546</v>
      </c>
      <c r="CH35">
        <v>83850</v>
      </c>
      <c r="CI35">
        <v>0</v>
      </c>
      <c r="CJ35">
        <v>0</v>
      </c>
      <c r="CK35">
        <v>0</v>
      </c>
      <c r="CL35">
        <v>0</v>
      </c>
      <c r="CM35">
        <v>0</v>
      </c>
      <c r="CN35">
        <v>0</v>
      </c>
      <c r="CO35">
        <v>0</v>
      </c>
      <c r="CP35">
        <v>0</v>
      </c>
      <c r="CQ35">
        <v>0</v>
      </c>
      <c r="CR35">
        <v>0</v>
      </c>
      <c r="CS35">
        <v>0</v>
      </c>
      <c r="CT35">
        <v>0</v>
      </c>
      <c r="CU35">
        <v>0</v>
      </c>
      <c r="CV35">
        <v>0</v>
      </c>
      <c r="CW35">
        <v>0</v>
      </c>
      <c r="CX35">
        <v>0</v>
      </c>
      <c r="CY35">
        <v>0</v>
      </c>
    </row>
    <row r="36" spans="1:103" x14ac:dyDescent="0.35">
      <c r="A36" t="s">
        <v>134</v>
      </c>
      <c r="B36" t="s">
        <v>133</v>
      </c>
      <c r="C36" t="s">
        <v>715</v>
      </c>
      <c r="D36" t="s">
        <v>642</v>
      </c>
      <c r="E36" s="46">
        <v>0</v>
      </c>
      <c r="F36" t="s">
        <v>796</v>
      </c>
      <c r="G36" s="48">
        <f t="shared" si="0"/>
        <v>0.4</v>
      </c>
      <c r="H36" s="48">
        <f t="shared" si="1"/>
        <v>0.5</v>
      </c>
      <c r="I36" s="1">
        <f t="shared" si="2"/>
        <v>30022186</v>
      </c>
      <c r="J36" s="1">
        <f t="shared" si="3"/>
        <v>5927603.1251157075</v>
      </c>
      <c r="K36" s="1">
        <f t="shared" si="17"/>
        <v>1381087.8326375997</v>
      </c>
      <c r="L36" s="1">
        <f t="shared" si="4"/>
        <v>3074190.2859999998</v>
      </c>
      <c r="M36" s="1">
        <f t="shared" si="5"/>
        <v>0</v>
      </c>
      <c r="N36" s="1">
        <f t="shared" si="18"/>
        <v>0</v>
      </c>
      <c r="O36" s="1">
        <f t="shared" si="6"/>
        <v>0</v>
      </c>
      <c r="P36" s="1">
        <f t="shared" si="19"/>
        <v>4454</v>
      </c>
      <c r="Q36" s="1">
        <f t="shared" si="20"/>
        <v>0</v>
      </c>
      <c r="R36" s="1">
        <f t="shared" si="21"/>
        <v>0</v>
      </c>
      <c r="S36" s="1">
        <f t="shared" si="22"/>
        <v>0</v>
      </c>
      <c r="T36" s="1">
        <f t="shared" si="23"/>
        <v>770831</v>
      </c>
      <c r="U36" s="1">
        <f t="shared" si="24"/>
        <v>1549097</v>
      </c>
      <c r="V36" s="1">
        <f t="shared" si="25"/>
        <v>0</v>
      </c>
      <c r="W36" s="1">
        <f t="shared" si="7"/>
        <v>0</v>
      </c>
      <c r="X36" s="1">
        <f t="shared" si="8"/>
        <v>16613.439968541192</v>
      </c>
      <c r="Y36" s="1">
        <f t="shared" si="9"/>
        <v>-9857864.4171509985</v>
      </c>
      <c r="Z36" s="1">
        <f t="shared" si="26"/>
        <v>-2045365</v>
      </c>
      <c r="AA36" s="1">
        <f t="shared" si="27"/>
        <v>0</v>
      </c>
      <c r="AB36" s="1">
        <f t="shared" si="10"/>
        <v>148117.59885935424</v>
      </c>
      <c r="AC36" s="1">
        <f t="shared" si="29"/>
        <v>0</v>
      </c>
      <c r="AD36">
        <f t="shared" si="28"/>
        <v>0.28837682997162062</v>
      </c>
      <c r="AE36">
        <f t="shared" si="30"/>
        <v>0.28837682997162062</v>
      </c>
      <c r="AF36">
        <f t="shared" si="13"/>
        <v>0</v>
      </c>
      <c r="AG36">
        <f t="shared" si="31"/>
        <v>0.71162317002837938</v>
      </c>
      <c r="AH36">
        <f t="shared" si="32"/>
        <v>0.71162317002837938</v>
      </c>
      <c r="AI36">
        <f t="shared" si="33"/>
        <v>0</v>
      </c>
      <c r="AJ36">
        <v>0.4</v>
      </c>
      <c r="AK36" s="48">
        <v>-9.8578644171509993</v>
      </c>
      <c r="AL36" s="48">
        <v>1.9005546016078501</v>
      </c>
      <c r="AM36" s="48">
        <v>1.9005546016078501</v>
      </c>
      <c r="AN36" s="1">
        <v>16613.439968541192</v>
      </c>
      <c r="AO36" s="1">
        <v>-2045365</v>
      </c>
      <c r="AP36">
        <v>0</v>
      </c>
      <c r="AQ36">
        <v>1213249</v>
      </c>
      <c r="AR36">
        <v>0</v>
      </c>
      <c r="AS36">
        <v>870433</v>
      </c>
      <c r="AT36">
        <v>0.69399999999999995</v>
      </c>
      <c r="AU36">
        <v>0</v>
      </c>
      <c r="AV36">
        <v>0</v>
      </c>
      <c r="AW36">
        <v>0.4</v>
      </c>
      <c r="AX36">
        <v>0.09</v>
      </c>
      <c r="AY36">
        <v>0.01</v>
      </c>
      <c r="AZ36">
        <v>30022186</v>
      </c>
      <c r="BA36">
        <v>0</v>
      </c>
      <c r="BB36">
        <v>-4429669</v>
      </c>
      <c r="BC36">
        <v>0</v>
      </c>
      <c r="BD36">
        <v>0</v>
      </c>
      <c r="BE36">
        <v>-770831</v>
      </c>
      <c r="BF36">
        <v>0</v>
      </c>
      <c r="BG36">
        <v>-869397</v>
      </c>
      <c r="BH36">
        <v>-679700</v>
      </c>
      <c r="BI36">
        <v>-4454</v>
      </c>
      <c r="BJ36">
        <v>0</v>
      </c>
      <c r="BK36">
        <v>0</v>
      </c>
      <c r="BL36">
        <v>0</v>
      </c>
      <c r="BM36">
        <v>0</v>
      </c>
      <c r="BN36">
        <v>0</v>
      </c>
      <c r="BO36">
        <v>0</v>
      </c>
      <c r="BP36">
        <v>0</v>
      </c>
      <c r="BQ36">
        <v>0</v>
      </c>
      <c r="BR36">
        <v>0</v>
      </c>
      <c r="BS36">
        <v>9160893</v>
      </c>
      <c r="BT36">
        <v>22606198</v>
      </c>
      <c r="BU36">
        <v>31767091</v>
      </c>
      <c r="BV36">
        <v>9160893</v>
      </c>
      <c r="BW36">
        <v>22606198</v>
      </c>
      <c r="BX36">
        <v>0</v>
      </c>
      <c r="BY36">
        <v>0</v>
      </c>
      <c r="BZ36">
        <v>-953012</v>
      </c>
      <c r="CA36">
        <v>-1048310</v>
      </c>
      <c r="CB36">
        <v>335465</v>
      </c>
      <c r="CC36">
        <v>0</v>
      </c>
      <c r="CD36">
        <v>0</v>
      </c>
      <c r="CE36">
        <v>0</v>
      </c>
      <c r="CF36">
        <v>0</v>
      </c>
      <c r="CG36">
        <v>127454</v>
      </c>
      <c r="CH36">
        <v>48406</v>
      </c>
      <c r="CI36">
        <v>0</v>
      </c>
      <c r="CJ36">
        <v>0</v>
      </c>
      <c r="CK36">
        <v>0</v>
      </c>
      <c r="CL36">
        <v>0</v>
      </c>
      <c r="CM36">
        <v>0</v>
      </c>
      <c r="CN36">
        <v>0</v>
      </c>
      <c r="CO36">
        <v>0</v>
      </c>
      <c r="CP36">
        <v>0</v>
      </c>
      <c r="CQ36">
        <v>0</v>
      </c>
      <c r="CR36">
        <v>0</v>
      </c>
      <c r="CS36">
        <v>0</v>
      </c>
      <c r="CT36">
        <v>0</v>
      </c>
      <c r="CU36">
        <v>0</v>
      </c>
      <c r="CV36">
        <v>0</v>
      </c>
      <c r="CW36">
        <v>0</v>
      </c>
      <c r="CX36">
        <v>0</v>
      </c>
      <c r="CY36">
        <v>0</v>
      </c>
    </row>
    <row r="37" spans="1:103" x14ac:dyDescent="0.35">
      <c r="A37" t="s">
        <v>136</v>
      </c>
      <c r="B37" t="s">
        <v>135</v>
      </c>
      <c r="C37" t="s">
        <v>687</v>
      </c>
      <c r="D37" t="s">
        <v>782</v>
      </c>
      <c r="E37" s="46">
        <v>0</v>
      </c>
      <c r="F37" t="s">
        <v>787</v>
      </c>
      <c r="G37" s="48">
        <f t="shared" si="0"/>
        <v>0.4</v>
      </c>
      <c r="H37" s="48">
        <f t="shared" si="1"/>
        <v>0.5</v>
      </c>
      <c r="I37" s="1">
        <f t="shared" si="2"/>
        <v>44809667</v>
      </c>
      <c r="J37" s="1">
        <f t="shared" si="3"/>
        <v>8335816.072902211</v>
      </c>
      <c r="K37" s="1">
        <f t="shared" si="17"/>
        <v>1381660.0187826464</v>
      </c>
      <c r="L37" s="1">
        <f t="shared" si="4"/>
        <v>2124419.7480000001</v>
      </c>
      <c r="M37" s="1">
        <f t="shared" si="5"/>
        <v>157887</v>
      </c>
      <c r="N37" s="1">
        <f t="shared" si="18"/>
        <v>0</v>
      </c>
      <c r="O37" s="1">
        <f t="shared" si="6"/>
        <v>0</v>
      </c>
      <c r="P37" s="1">
        <f t="shared" si="19"/>
        <v>0</v>
      </c>
      <c r="Q37" s="1">
        <f t="shared" si="20"/>
        <v>0</v>
      </c>
      <c r="R37" s="1">
        <f t="shared" si="21"/>
        <v>0</v>
      </c>
      <c r="S37" s="1">
        <f t="shared" si="22"/>
        <v>0</v>
      </c>
      <c r="T37" s="1">
        <f t="shared" si="23"/>
        <v>789219</v>
      </c>
      <c r="U37" s="1">
        <f t="shared" si="24"/>
        <v>2635008</v>
      </c>
      <c r="V37" s="1">
        <f t="shared" si="25"/>
        <v>0</v>
      </c>
      <c r="W37" s="1">
        <f t="shared" si="7"/>
        <v>0</v>
      </c>
      <c r="X37" s="1">
        <f t="shared" si="8"/>
        <v>22171.930191782001</v>
      </c>
      <c r="Y37" s="1">
        <f t="shared" si="9"/>
        <v>-16607896.9428997</v>
      </c>
      <c r="Z37" s="1">
        <f t="shared" si="26"/>
        <v>-3211654</v>
      </c>
      <c r="AA37" s="1">
        <f t="shared" si="27"/>
        <v>0</v>
      </c>
      <c r="AB37" s="1">
        <f t="shared" si="10"/>
        <v>514538</v>
      </c>
      <c r="AC37" s="1">
        <f t="shared" si="29"/>
        <v>0</v>
      </c>
      <c r="AD37">
        <f t="shared" si="28"/>
        <v>0.17898534824862083</v>
      </c>
      <c r="AE37">
        <f t="shared" si="30"/>
        <v>0.17898534824862083</v>
      </c>
      <c r="AF37">
        <f t="shared" si="13"/>
        <v>0</v>
      </c>
      <c r="AG37">
        <f t="shared" si="31"/>
        <v>0.82101465175137911</v>
      </c>
      <c r="AH37">
        <f t="shared" si="32"/>
        <v>0.82101465175137911</v>
      </c>
      <c r="AI37">
        <f t="shared" si="33"/>
        <v>0</v>
      </c>
      <c r="AJ37">
        <v>0.4</v>
      </c>
      <c r="AK37" s="48">
        <v>-16.6078969428997</v>
      </c>
      <c r="AL37" s="48">
        <v>2.59167971811716</v>
      </c>
      <c r="AM37" s="48">
        <v>2.59167971811716</v>
      </c>
      <c r="AN37" s="1">
        <v>22171.930191782001</v>
      </c>
      <c r="AO37" s="1">
        <v>-3211654</v>
      </c>
      <c r="AP37">
        <v>0</v>
      </c>
      <c r="AQ37">
        <v>514538</v>
      </c>
      <c r="AR37">
        <v>514538</v>
      </c>
      <c r="AS37">
        <v>0</v>
      </c>
      <c r="AT37">
        <v>0.75900000000000001</v>
      </c>
      <c r="AU37">
        <v>157887</v>
      </c>
      <c r="AV37">
        <v>0</v>
      </c>
      <c r="AW37">
        <v>0.4</v>
      </c>
      <c r="AX37">
        <v>0.1</v>
      </c>
      <c r="AY37">
        <v>0</v>
      </c>
      <c r="AZ37">
        <v>44809667</v>
      </c>
      <c r="BA37">
        <v>0</v>
      </c>
      <c r="BB37">
        <v>-2798972</v>
      </c>
      <c r="BC37">
        <v>0</v>
      </c>
      <c r="BD37">
        <v>0</v>
      </c>
      <c r="BE37">
        <v>-789219</v>
      </c>
      <c r="BF37">
        <v>0</v>
      </c>
      <c r="BG37">
        <v>-1561839</v>
      </c>
      <c r="BH37">
        <v>-1073169</v>
      </c>
      <c r="BI37">
        <v>0</v>
      </c>
      <c r="BJ37">
        <v>0</v>
      </c>
      <c r="BK37">
        <v>0</v>
      </c>
      <c r="BL37">
        <v>0</v>
      </c>
      <c r="BM37">
        <v>0</v>
      </c>
      <c r="BN37">
        <v>0</v>
      </c>
      <c r="BO37">
        <v>0</v>
      </c>
      <c r="BP37">
        <v>0</v>
      </c>
      <c r="BQ37">
        <v>0</v>
      </c>
      <c r="BR37">
        <v>0</v>
      </c>
      <c r="BS37">
        <v>8297624</v>
      </c>
      <c r="BT37">
        <v>38061612</v>
      </c>
      <c r="BU37">
        <v>46359236</v>
      </c>
      <c r="BV37">
        <v>8297624</v>
      </c>
      <c r="BW37">
        <v>38061612</v>
      </c>
      <c r="BX37">
        <v>0</v>
      </c>
      <c r="BY37">
        <v>0</v>
      </c>
      <c r="BZ37">
        <v>-927000</v>
      </c>
      <c r="CA37">
        <v>-730210</v>
      </c>
      <c r="CB37">
        <v>210805</v>
      </c>
      <c r="CC37">
        <v>0</v>
      </c>
      <c r="CD37">
        <v>0</v>
      </c>
      <c r="CE37">
        <v>0</v>
      </c>
      <c r="CF37">
        <v>0</v>
      </c>
      <c r="CG37">
        <v>109202</v>
      </c>
      <c r="CH37">
        <v>6038</v>
      </c>
      <c r="CI37">
        <v>0</v>
      </c>
      <c r="CJ37">
        <v>0</v>
      </c>
      <c r="CK37">
        <v>0</v>
      </c>
      <c r="CL37">
        <v>0</v>
      </c>
      <c r="CM37">
        <v>0</v>
      </c>
      <c r="CN37">
        <v>0</v>
      </c>
      <c r="CO37">
        <v>0</v>
      </c>
      <c r="CP37">
        <v>0</v>
      </c>
      <c r="CQ37">
        <v>0</v>
      </c>
      <c r="CR37">
        <v>0</v>
      </c>
      <c r="CS37">
        <v>0</v>
      </c>
      <c r="CT37">
        <v>0</v>
      </c>
      <c r="CU37">
        <v>0</v>
      </c>
      <c r="CV37">
        <v>0</v>
      </c>
      <c r="CW37">
        <v>0</v>
      </c>
      <c r="CX37">
        <v>0</v>
      </c>
      <c r="CY37">
        <v>0</v>
      </c>
    </row>
    <row r="38" spans="1:103" x14ac:dyDescent="0.35">
      <c r="A38" t="s">
        <v>138</v>
      </c>
      <c r="B38" t="s">
        <v>137</v>
      </c>
      <c r="C38" t="s">
        <v>699</v>
      </c>
      <c r="D38" t="s">
        <v>658</v>
      </c>
      <c r="E38" s="46">
        <v>0</v>
      </c>
      <c r="F38" t="s">
        <v>785</v>
      </c>
      <c r="G38" s="48">
        <f t="shared" si="0"/>
        <v>0.4</v>
      </c>
      <c r="H38" s="48">
        <f t="shared" si="1"/>
        <v>0.5</v>
      </c>
      <c r="I38" s="1">
        <f t="shared" si="2"/>
        <v>32439345</v>
      </c>
      <c r="J38" s="1">
        <f t="shared" si="3"/>
        <v>6173547.983283652</v>
      </c>
      <c r="K38" s="1">
        <f t="shared" si="17"/>
        <v>969128.7890053622</v>
      </c>
      <c r="L38" s="1">
        <f t="shared" si="4"/>
        <v>2282397.8570000003</v>
      </c>
      <c r="M38" s="1">
        <f t="shared" si="5"/>
        <v>116074</v>
      </c>
      <c r="N38" s="1">
        <f t="shared" si="18"/>
        <v>0</v>
      </c>
      <c r="O38" s="1">
        <f t="shared" si="6"/>
        <v>1547</v>
      </c>
      <c r="P38" s="1">
        <f t="shared" si="19"/>
        <v>6475</v>
      </c>
      <c r="Q38" s="1">
        <f t="shared" si="20"/>
        <v>0</v>
      </c>
      <c r="R38" s="1">
        <f t="shared" si="21"/>
        <v>6250</v>
      </c>
      <c r="S38" s="1">
        <f t="shared" si="22"/>
        <v>0</v>
      </c>
      <c r="T38" s="1">
        <f t="shared" si="23"/>
        <v>227671</v>
      </c>
      <c r="U38" s="1">
        <f t="shared" si="24"/>
        <v>1281342</v>
      </c>
      <c r="V38" s="1">
        <f t="shared" si="25"/>
        <v>0</v>
      </c>
      <c r="W38" s="1">
        <f t="shared" si="7"/>
        <v>0</v>
      </c>
      <c r="X38" s="1">
        <f t="shared" si="8"/>
        <v>15295.235703305043</v>
      </c>
      <c r="Y38" s="1">
        <f t="shared" si="9"/>
        <v>-8388780.8295786306</v>
      </c>
      <c r="Z38" s="1">
        <f t="shared" si="26"/>
        <v>-1676600</v>
      </c>
      <c r="AA38" s="1">
        <f t="shared" si="27"/>
        <v>0</v>
      </c>
      <c r="AB38" s="1">
        <f t="shared" si="10"/>
        <v>0</v>
      </c>
      <c r="AC38" s="1">
        <f t="shared" si="29"/>
        <v>0</v>
      </c>
      <c r="AD38">
        <f t="shared" si="28"/>
        <v>0.22372191792997456</v>
      </c>
      <c r="AE38">
        <f t="shared" si="30"/>
        <v>0.22748316209035591</v>
      </c>
      <c r="AF38">
        <f t="shared" si="13"/>
        <v>3.5689020114527022E-2</v>
      </c>
      <c r="AG38">
        <f t="shared" si="31"/>
        <v>0.77627808207002547</v>
      </c>
      <c r="AH38">
        <f t="shared" si="32"/>
        <v>0.77251683790964409</v>
      </c>
      <c r="AI38">
        <f t="shared" si="33"/>
        <v>0.96431097988547299</v>
      </c>
      <c r="AJ38">
        <v>0.4</v>
      </c>
      <c r="AK38" s="48">
        <v>-8.3887808295786304</v>
      </c>
      <c r="AL38" s="48">
        <v>3.1731185006198999</v>
      </c>
      <c r="AM38" s="48">
        <v>3.1731185006198999</v>
      </c>
      <c r="AN38" s="1">
        <v>15295.235703305043</v>
      </c>
      <c r="AO38" s="1">
        <v>-1676600</v>
      </c>
      <c r="AP38">
        <v>0</v>
      </c>
      <c r="AQ38">
        <v>1498918</v>
      </c>
      <c r="AR38">
        <v>0</v>
      </c>
      <c r="AS38">
        <v>0</v>
      </c>
      <c r="AT38">
        <v>0.67700000000000005</v>
      </c>
      <c r="AU38">
        <v>116074</v>
      </c>
      <c r="AV38">
        <v>0</v>
      </c>
      <c r="AW38">
        <v>0.4</v>
      </c>
      <c r="AX38">
        <v>0.09</v>
      </c>
      <c r="AY38">
        <v>0.01</v>
      </c>
      <c r="AZ38">
        <v>32439345</v>
      </c>
      <c r="BA38">
        <v>0</v>
      </c>
      <c r="BB38">
        <v>-3371341</v>
      </c>
      <c r="BC38">
        <v>-3094</v>
      </c>
      <c r="BD38">
        <v>0</v>
      </c>
      <c r="BE38">
        <v>-227671</v>
      </c>
      <c r="BF38">
        <v>0</v>
      </c>
      <c r="BG38">
        <v>-758034</v>
      </c>
      <c r="BH38">
        <v>-523308</v>
      </c>
      <c r="BI38">
        <v>-6475</v>
      </c>
      <c r="BJ38">
        <v>0</v>
      </c>
      <c r="BK38">
        <v>0</v>
      </c>
      <c r="BL38">
        <v>0</v>
      </c>
      <c r="BM38">
        <v>-6250</v>
      </c>
      <c r="BN38">
        <v>0</v>
      </c>
      <c r="BO38">
        <v>0</v>
      </c>
      <c r="BP38">
        <v>0</v>
      </c>
      <c r="BQ38">
        <v>0</v>
      </c>
      <c r="BR38">
        <v>0</v>
      </c>
      <c r="BS38">
        <v>7337297</v>
      </c>
      <c r="BT38">
        <v>25459208</v>
      </c>
      <c r="BU38">
        <v>32796505</v>
      </c>
      <c r="BV38">
        <v>7314343</v>
      </c>
      <c r="BW38">
        <v>24838995</v>
      </c>
      <c r="BX38">
        <v>22954</v>
      </c>
      <c r="BY38">
        <v>620213</v>
      </c>
      <c r="BZ38">
        <v>-200000</v>
      </c>
      <c r="CA38">
        <v>-150000</v>
      </c>
      <c r="CB38">
        <v>76299</v>
      </c>
      <c r="CC38">
        <v>0</v>
      </c>
      <c r="CD38">
        <v>22974</v>
      </c>
      <c r="CE38">
        <v>0</v>
      </c>
      <c r="CF38">
        <v>0</v>
      </c>
      <c r="CG38">
        <v>103918</v>
      </c>
      <c r="CH38">
        <v>43433</v>
      </c>
      <c r="CI38">
        <v>0</v>
      </c>
      <c r="CJ38">
        <v>0</v>
      </c>
      <c r="CK38">
        <v>0</v>
      </c>
      <c r="CL38">
        <v>0</v>
      </c>
      <c r="CM38">
        <v>0</v>
      </c>
      <c r="CN38">
        <v>0</v>
      </c>
      <c r="CO38">
        <v>0</v>
      </c>
      <c r="CP38">
        <v>0</v>
      </c>
      <c r="CQ38">
        <v>0</v>
      </c>
      <c r="CR38">
        <v>0</v>
      </c>
      <c r="CS38">
        <v>0</v>
      </c>
      <c r="CT38">
        <v>0</v>
      </c>
      <c r="CU38">
        <v>0</v>
      </c>
      <c r="CV38">
        <v>0</v>
      </c>
      <c r="CW38">
        <v>0</v>
      </c>
      <c r="CX38">
        <v>0</v>
      </c>
      <c r="CY38">
        <v>0</v>
      </c>
    </row>
    <row r="39" spans="1:103" x14ac:dyDescent="0.35">
      <c r="A39" t="s">
        <v>139</v>
      </c>
      <c r="B39" t="s">
        <v>769</v>
      </c>
      <c r="C39" t="s">
        <v>782</v>
      </c>
      <c r="D39" t="s">
        <v>617</v>
      </c>
      <c r="E39" s="46">
        <v>0</v>
      </c>
      <c r="F39" t="s">
        <v>787</v>
      </c>
      <c r="G39" s="48">
        <f t="shared" si="0"/>
        <v>0.49</v>
      </c>
      <c r="H39" s="48">
        <f t="shared" si="1"/>
        <v>0.5</v>
      </c>
      <c r="I39" s="1">
        <f t="shared" si="2"/>
        <v>214571736</v>
      </c>
      <c r="J39" s="1">
        <f t="shared" si="3"/>
        <v>41211808.786098361</v>
      </c>
      <c r="K39" s="1">
        <f t="shared" si="17"/>
        <v>6514940.8378036069</v>
      </c>
      <c r="L39" s="1">
        <f t="shared" si="4"/>
        <v>11425556.396</v>
      </c>
      <c r="M39" s="1">
        <f t="shared" si="5"/>
        <v>944636</v>
      </c>
      <c r="N39" s="1">
        <f t="shared" si="18"/>
        <v>50435</v>
      </c>
      <c r="O39" s="1">
        <f t="shared" si="6"/>
        <v>52065</v>
      </c>
      <c r="P39" s="1">
        <f t="shared" si="19"/>
        <v>42987</v>
      </c>
      <c r="Q39" s="1">
        <f t="shared" si="20"/>
        <v>0</v>
      </c>
      <c r="R39" s="1">
        <f t="shared" si="21"/>
        <v>0</v>
      </c>
      <c r="S39" s="1">
        <f t="shared" si="22"/>
        <v>0</v>
      </c>
      <c r="T39" s="1">
        <f t="shared" si="23"/>
        <v>2260691</v>
      </c>
      <c r="U39" s="1">
        <f t="shared" si="24"/>
        <v>12246502</v>
      </c>
      <c r="V39" s="1">
        <f t="shared" si="25"/>
        <v>536317</v>
      </c>
      <c r="W39" s="1">
        <f t="shared" si="7"/>
        <v>0</v>
      </c>
      <c r="X39" s="1">
        <f t="shared" si="8"/>
        <v>138870.27795102459</v>
      </c>
      <c r="Y39" s="1">
        <f t="shared" si="9"/>
        <v>-46644092.770115897</v>
      </c>
      <c r="Z39" s="1">
        <f t="shared" si="26"/>
        <v>-9221363</v>
      </c>
      <c r="AA39" s="1">
        <f t="shared" si="27"/>
        <v>0</v>
      </c>
      <c r="AB39" s="1">
        <f t="shared" si="10"/>
        <v>5443712</v>
      </c>
      <c r="AC39" s="1">
        <f t="shared" si="29"/>
        <v>0</v>
      </c>
      <c r="AD39">
        <f t="shared" si="28"/>
        <v>0.23476515208050713</v>
      </c>
      <c r="AE39">
        <f t="shared" si="30"/>
        <v>0.24084536682331723</v>
      </c>
      <c r="AF39">
        <f t="shared" si="13"/>
        <v>4.3294513861418478E-2</v>
      </c>
      <c r="AG39">
        <f t="shared" si="31"/>
        <v>0.76523484791949292</v>
      </c>
      <c r="AH39">
        <f t="shared" si="32"/>
        <v>0.75915463317668275</v>
      </c>
      <c r="AI39">
        <f t="shared" si="33"/>
        <v>0.95670548613858153</v>
      </c>
      <c r="AJ39">
        <v>0.49</v>
      </c>
      <c r="AK39" s="48">
        <v>-46.644092770115897</v>
      </c>
      <c r="AL39" s="48">
        <v>59.718597461760403</v>
      </c>
      <c r="AM39" s="48">
        <v>59.718597461760403</v>
      </c>
      <c r="AN39" s="1">
        <v>138870.27795102459</v>
      </c>
      <c r="AO39" s="1">
        <v>-9221363</v>
      </c>
      <c r="AP39">
        <v>0</v>
      </c>
      <c r="AQ39">
        <v>5443712</v>
      </c>
      <c r="AR39">
        <v>5443712</v>
      </c>
      <c r="AS39">
        <v>0</v>
      </c>
      <c r="AT39">
        <v>0.71599999999999997</v>
      </c>
      <c r="AU39">
        <v>944636</v>
      </c>
      <c r="AV39">
        <v>6818.5</v>
      </c>
      <c r="AW39">
        <v>0.49</v>
      </c>
      <c r="AX39">
        <v>0</v>
      </c>
      <c r="AY39">
        <v>0.01</v>
      </c>
      <c r="AZ39">
        <v>214571736</v>
      </c>
      <c r="BA39">
        <v>-50435</v>
      </c>
      <c r="BB39">
        <v>-16007916</v>
      </c>
      <c r="BC39">
        <v>-104130</v>
      </c>
      <c r="BD39">
        <v>0</v>
      </c>
      <c r="BE39">
        <v>-2260691</v>
      </c>
      <c r="BF39">
        <v>0</v>
      </c>
      <c r="BG39">
        <v>-6522974</v>
      </c>
      <c r="BH39">
        <v>-5723528</v>
      </c>
      <c r="BI39">
        <v>-42987</v>
      </c>
      <c r="BJ39">
        <v>0</v>
      </c>
      <c r="BK39">
        <v>0</v>
      </c>
      <c r="BL39">
        <v>0</v>
      </c>
      <c r="BM39">
        <v>0</v>
      </c>
      <c r="BN39">
        <v>0</v>
      </c>
      <c r="BO39">
        <v>0</v>
      </c>
      <c r="BP39">
        <v>-536317</v>
      </c>
      <c r="BQ39">
        <v>0</v>
      </c>
      <c r="BR39">
        <v>0</v>
      </c>
      <c r="BS39">
        <v>52545130</v>
      </c>
      <c r="BT39">
        <v>171274843</v>
      </c>
      <c r="BU39">
        <v>223819973</v>
      </c>
      <c r="BV39">
        <v>52246886</v>
      </c>
      <c r="BW39">
        <v>164684362</v>
      </c>
      <c r="BX39">
        <v>298244</v>
      </c>
      <c r="BY39">
        <v>6590481</v>
      </c>
      <c r="BZ39">
        <v>-3581120</v>
      </c>
      <c r="CA39">
        <v>-8085077</v>
      </c>
      <c r="CB39">
        <v>2770448</v>
      </c>
      <c r="CC39">
        <v>6944823</v>
      </c>
      <c r="CD39">
        <v>244062</v>
      </c>
      <c r="CE39">
        <v>0</v>
      </c>
      <c r="CF39">
        <v>0</v>
      </c>
      <c r="CG39">
        <v>667009</v>
      </c>
      <c r="CH39">
        <v>7503406</v>
      </c>
      <c r="CI39">
        <v>6944823</v>
      </c>
      <c r="CJ39">
        <v>0</v>
      </c>
      <c r="CK39">
        <v>-29322</v>
      </c>
      <c r="CL39">
        <v>0</v>
      </c>
      <c r="CM39">
        <v>0</v>
      </c>
      <c r="CN39">
        <v>0</v>
      </c>
      <c r="CO39">
        <v>0</v>
      </c>
      <c r="CP39">
        <v>-8633</v>
      </c>
      <c r="CQ39">
        <v>-27972</v>
      </c>
      <c r="CR39">
        <v>0</v>
      </c>
      <c r="CS39">
        <v>0</v>
      </c>
      <c r="CT39">
        <v>0</v>
      </c>
      <c r="CU39">
        <v>0</v>
      </c>
      <c r="CV39">
        <v>0</v>
      </c>
      <c r="CW39">
        <v>0</v>
      </c>
      <c r="CX39">
        <v>0</v>
      </c>
      <c r="CY39">
        <v>0</v>
      </c>
    </row>
    <row r="40" spans="1:103" x14ac:dyDescent="0.35">
      <c r="A40" t="s">
        <v>141</v>
      </c>
      <c r="B40" t="s">
        <v>140</v>
      </c>
      <c r="C40" t="s">
        <v>691</v>
      </c>
      <c r="D40" t="s">
        <v>648</v>
      </c>
      <c r="E40" s="46">
        <v>0</v>
      </c>
      <c r="F40" t="s">
        <v>797</v>
      </c>
      <c r="G40" s="48">
        <f t="shared" si="0"/>
        <v>0.4</v>
      </c>
      <c r="H40" s="48">
        <f t="shared" si="1"/>
        <v>0.5</v>
      </c>
      <c r="I40" s="1">
        <f t="shared" si="2"/>
        <v>33819208</v>
      </c>
      <c r="J40" s="1">
        <f t="shared" si="3"/>
        <v>6468677.4130533841</v>
      </c>
      <c r="K40" s="1">
        <f t="shared" si="17"/>
        <v>1167794.0193112711</v>
      </c>
      <c r="L40" s="1">
        <f t="shared" si="4"/>
        <v>2958942.6680000001</v>
      </c>
      <c r="M40" s="1">
        <f t="shared" si="5"/>
        <v>120728</v>
      </c>
      <c r="N40" s="1">
        <f t="shared" si="18"/>
        <v>11851</v>
      </c>
      <c r="O40" s="1">
        <f t="shared" si="6"/>
        <v>1147.5</v>
      </c>
      <c r="P40" s="1">
        <f t="shared" si="19"/>
        <v>1336</v>
      </c>
      <c r="Q40" s="1">
        <f t="shared" si="20"/>
        <v>0</v>
      </c>
      <c r="R40" s="1">
        <f t="shared" si="21"/>
        <v>0</v>
      </c>
      <c r="S40" s="1">
        <f t="shared" si="22"/>
        <v>0</v>
      </c>
      <c r="T40" s="1">
        <f t="shared" si="23"/>
        <v>265999</v>
      </c>
      <c r="U40" s="1">
        <f t="shared" si="24"/>
        <v>1322393</v>
      </c>
      <c r="V40" s="1">
        <f t="shared" si="25"/>
        <v>0</v>
      </c>
      <c r="W40" s="1">
        <f t="shared" si="7"/>
        <v>0</v>
      </c>
      <c r="X40" s="1">
        <f t="shared" si="8"/>
        <v>17408.013833170469</v>
      </c>
      <c r="Y40" s="1">
        <f t="shared" si="9"/>
        <v>-6980506.4423433403</v>
      </c>
      <c r="Z40" s="1">
        <f t="shared" si="26"/>
        <v>-1406339</v>
      </c>
      <c r="AA40" s="1">
        <f t="shared" si="27"/>
        <v>0</v>
      </c>
      <c r="AB40" s="1">
        <f t="shared" si="10"/>
        <v>0</v>
      </c>
      <c r="AC40" s="1">
        <f t="shared" si="29"/>
        <v>0</v>
      </c>
      <c r="AD40">
        <f t="shared" si="28"/>
        <v>0.23127750379739848</v>
      </c>
      <c r="AE40">
        <f t="shared" si="30"/>
        <v>0.23127749703432429</v>
      </c>
      <c r="AF40">
        <f t="shared" si="13"/>
        <v>0</v>
      </c>
      <c r="AG40">
        <f t="shared" si="31"/>
        <v>0.76872252544485065</v>
      </c>
      <c r="AH40">
        <f t="shared" si="32"/>
        <v>0.76872250296567568</v>
      </c>
      <c r="AI40">
        <f t="shared" si="33"/>
        <v>0</v>
      </c>
      <c r="AJ40">
        <v>0.4</v>
      </c>
      <c r="AK40" s="48">
        <v>-6.9805064423433398</v>
      </c>
      <c r="AL40" s="48">
        <v>4.6641228730493403</v>
      </c>
      <c r="AM40" s="48">
        <v>4.6641228730493403</v>
      </c>
      <c r="AN40" s="1">
        <v>17408.013833170469</v>
      </c>
      <c r="AO40" s="1">
        <v>-1406339</v>
      </c>
      <c r="AP40">
        <v>0</v>
      </c>
      <c r="AQ40">
        <v>1885843</v>
      </c>
      <c r="AR40">
        <v>0</v>
      </c>
      <c r="AS40">
        <v>0</v>
      </c>
      <c r="AT40">
        <v>0.63400000000000001</v>
      </c>
      <c r="AU40">
        <v>120728</v>
      </c>
      <c r="AV40">
        <v>0</v>
      </c>
      <c r="AW40">
        <v>0.4</v>
      </c>
      <c r="AX40">
        <v>0.09</v>
      </c>
      <c r="AY40">
        <v>0.01</v>
      </c>
      <c r="AZ40">
        <v>33819208</v>
      </c>
      <c r="BA40">
        <v>-11851</v>
      </c>
      <c r="BB40">
        <v>-4678953</v>
      </c>
      <c r="BC40">
        <v>-2295</v>
      </c>
      <c r="BD40">
        <v>0</v>
      </c>
      <c r="BE40">
        <v>-265999</v>
      </c>
      <c r="BF40">
        <v>0</v>
      </c>
      <c r="BG40">
        <v>-756051</v>
      </c>
      <c r="BH40">
        <v>-566342</v>
      </c>
      <c r="BI40">
        <v>-1336</v>
      </c>
      <c r="BJ40">
        <v>0</v>
      </c>
      <c r="BK40">
        <v>0</v>
      </c>
      <c r="BL40">
        <v>0</v>
      </c>
      <c r="BM40">
        <v>0</v>
      </c>
      <c r="BN40">
        <v>0</v>
      </c>
      <c r="BO40">
        <v>0</v>
      </c>
      <c r="BP40">
        <v>0</v>
      </c>
      <c r="BQ40">
        <v>0</v>
      </c>
      <c r="BR40">
        <v>0</v>
      </c>
      <c r="BS40">
        <v>7909019</v>
      </c>
      <c r="BT40">
        <v>26288078</v>
      </c>
      <c r="BU40">
        <v>34197096</v>
      </c>
      <c r="BV40">
        <v>7909019</v>
      </c>
      <c r="BW40">
        <v>26288078</v>
      </c>
      <c r="BX40">
        <v>0</v>
      </c>
      <c r="BY40">
        <v>0</v>
      </c>
      <c r="BZ40">
        <v>0</v>
      </c>
      <c r="CA40">
        <v>0</v>
      </c>
      <c r="CB40">
        <v>155840</v>
      </c>
      <c r="CC40">
        <v>0</v>
      </c>
      <c r="CD40">
        <v>352284</v>
      </c>
      <c r="CE40">
        <v>0</v>
      </c>
      <c r="CF40">
        <v>0</v>
      </c>
      <c r="CG40">
        <v>188570</v>
      </c>
      <c r="CH40">
        <v>7126</v>
      </c>
      <c r="CI40">
        <v>0</v>
      </c>
      <c r="CJ40">
        <v>0</v>
      </c>
      <c r="CK40">
        <v>0</v>
      </c>
      <c r="CL40">
        <v>0</v>
      </c>
      <c r="CM40">
        <v>0</v>
      </c>
      <c r="CN40">
        <v>0</v>
      </c>
      <c r="CO40">
        <v>0</v>
      </c>
      <c r="CP40">
        <v>0</v>
      </c>
      <c r="CQ40">
        <v>0</v>
      </c>
      <c r="CR40">
        <v>0</v>
      </c>
      <c r="CS40">
        <v>0</v>
      </c>
      <c r="CT40">
        <v>0</v>
      </c>
      <c r="CU40">
        <v>0</v>
      </c>
      <c r="CV40">
        <v>0</v>
      </c>
      <c r="CW40">
        <v>0</v>
      </c>
      <c r="CX40">
        <v>0</v>
      </c>
      <c r="CY40">
        <v>0</v>
      </c>
    </row>
    <row r="41" spans="1:103" x14ac:dyDescent="0.35">
      <c r="A41" t="s">
        <v>143</v>
      </c>
      <c r="B41" t="s">
        <v>142</v>
      </c>
      <c r="C41" t="s">
        <v>782</v>
      </c>
      <c r="D41" t="s">
        <v>638</v>
      </c>
      <c r="E41" s="46" t="s">
        <v>776</v>
      </c>
      <c r="F41" t="s">
        <v>787</v>
      </c>
      <c r="G41" s="48">
        <f t="shared" si="0"/>
        <v>0.99</v>
      </c>
      <c r="H41" s="48">
        <f t="shared" si="1"/>
        <v>1</v>
      </c>
      <c r="I41" s="1">
        <f t="shared" si="2"/>
        <v>50305717</v>
      </c>
      <c r="J41" s="1">
        <f t="shared" si="3"/>
        <v>9834956.8943436034</v>
      </c>
      <c r="K41" s="1">
        <f t="shared" si="17"/>
        <v>2336787.9557930995</v>
      </c>
      <c r="L41" s="1">
        <f t="shared" si="4"/>
        <v>6019510.176</v>
      </c>
      <c r="M41" s="1">
        <f t="shared" si="5"/>
        <v>294744</v>
      </c>
      <c r="N41" s="1">
        <f t="shared" si="18"/>
        <v>3942</v>
      </c>
      <c r="O41" s="1">
        <f t="shared" si="6"/>
        <v>1522</v>
      </c>
      <c r="P41" s="1">
        <f t="shared" si="19"/>
        <v>12490</v>
      </c>
      <c r="Q41" s="1">
        <f t="shared" si="20"/>
        <v>0</v>
      </c>
      <c r="R41" s="1">
        <f t="shared" si="21"/>
        <v>0</v>
      </c>
      <c r="S41" s="1">
        <f t="shared" si="22"/>
        <v>0</v>
      </c>
      <c r="T41" s="1">
        <f t="shared" si="23"/>
        <v>406413</v>
      </c>
      <c r="U41" s="1">
        <f t="shared" si="24"/>
        <v>2550702</v>
      </c>
      <c r="V41" s="1">
        <f t="shared" si="25"/>
        <v>0</v>
      </c>
      <c r="W41" s="1">
        <f t="shared" si="7"/>
        <v>0</v>
      </c>
      <c r="X41" s="1">
        <f t="shared" si="8"/>
        <v>69366.018310408428</v>
      </c>
      <c r="Y41" s="1">
        <f t="shared" si="9"/>
        <v>7038523.58174056</v>
      </c>
      <c r="Z41" s="1">
        <f t="shared" si="26"/>
        <v>-3162674</v>
      </c>
      <c r="AA41" s="1">
        <f t="shared" si="27"/>
        <v>0</v>
      </c>
      <c r="AB41" s="1">
        <f t="shared" si="10"/>
        <v>0</v>
      </c>
      <c r="AC41" s="1">
        <f t="shared" si="29"/>
        <v>22240357.209216505</v>
      </c>
      <c r="AD41">
        <f t="shared" si="28"/>
        <v>0.27390475424905647</v>
      </c>
      <c r="AE41">
        <f t="shared" si="30"/>
        <v>0.27390475424905647</v>
      </c>
      <c r="AF41">
        <f t="shared" si="13"/>
        <v>0</v>
      </c>
      <c r="AG41">
        <f t="shared" si="31"/>
        <v>0.72609524575094353</v>
      </c>
      <c r="AH41">
        <f t="shared" si="32"/>
        <v>0.72609524575094353</v>
      </c>
      <c r="AI41">
        <f t="shared" si="33"/>
        <v>0</v>
      </c>
      <c r="AJ41">
        <v>0.99</v>
      </c>
      <c r="AK41" s="48">
        <v>7.0385235817405603</v>
      </c>
      <c r="AL41" s="48">
        <v>61.415218158254703</v>
      </c>
      <c r="AM41" s="48">
        <v>39.174860949038198</v>
      </c>
      <c r="AN41" s="1">
        <v>69366.018310408428</v>
      </c>
      <c r="AO41" s="1">
        <v>-3162674</v>
      </c>
      <c r="AP41">
        <v>0</v>
      </c>
      <c r="AQ41">
        <v>0</v>
      </c>
      <c r="AR41">
        <v>0</v>
      </c>
      <c r="AS41">
        <v>0</v>
      </c>
      <c r="AT41">
        <v>0.67400000000000004</v>
      </c>
      <c r="AU41">
        <v>294744</v>
      </c>
      <c r="AV41">
        <v>0</v>
      </c>
      <c r="AW41">
        <v>0.99</v>
      </c>
      <c r="AX41">
        <v>0</v>
      </c>
      <c r="AY41">
        <v>0.01</v>
      </c>
      <c r="AZ41">
        <v>50305717</v>
      </c>
      <c r="BA41">
        <v>-3942</v>
      </c>
      <c r="BB41">
        <v>-8934966</v>
      </c>
      <c r="BC41">
        <v>-3044</v>
      </c>
      <c r="BD41">
        <v>0</v>
      </c>
      <c r="BE41">
        <v>-406413</v>
      </c>
      <c r="BF41">
        <v>0</v>
      </c>
      <c r="BG41">
        <v>-1772348</v>
      </c>
      <c r="BH41">
        <v>-778354</v>
      </c>
      <c r="BI41">
        <v>-12490</v>
      </c>
      <c r="BJ41">
        <v>0</v>
      </c>
      <c r="BK41">
        <v>0</v>
      </c>
      <c r="BL41">
        <v>0</v>
      </c>
      <c r="BM41">
        <v>0</v>
      </c>
      <c r="BN41">
        <v>0</v>
      </c>
      <c r="BO41">
        <v>0</v>
      </c>
      <c r="BP41">
        <v>0</v>
      </c>
      <c r="BQ41">
        <v>0</v>
      </c>
      <c r="BR41">
        <v>0</v>
      </c>
      <c r="BS41">
        <v>14747293</v>
      </c>
      <c r="BT41">
        <v>39093660</v>
      </c>
      <c r="BU41">
        <v>53840953</v>
      </c>
      <c r="BV41">
        <v>14747293</v>
      </c>
      <c r="BW41">
        <v>39093660</v>
      </c>
      <c r="BX41">
        <v>0</v>
      </c>
      <c r="BY41">
        <v>0</v>
      </c>
      <c r="BZ41">
        <v>-1615229</v>
      </c>
      <c r="CA41">
        <v>-1884433</v>
      </c>
      <c r="CB41">
        <v>194311</v>
      </c>
      <c r="CC41">
        <v>0</v>
      </c>
      <c r="CD41">
        <v>0</v>
      </c>
      <c r="CE41">
        <v>0</v>
      </c>
      <c r="CF41">
        <v>0</v>
      </c>
      <c r="CG41">
        <v>235369</v>
      </c>
      <c r="CH41">
        <v>5484</v>
      </c>
      <c r="CI41">
        <v>0</v>
      </c>
      <c r="CJ41">
        <v>0</v>
      </c>
      <c r="CK41">
        <v>0</v>
      </c>
      <c r="CL41">
        <v>0</v>
      </c>
      <c r="CM41">
        <v>0</v>
      </c>
      <c r="CN41">
        <v>0</v>
      </c>
      <c r="CO41">
        <v>0</v>
      </c>
      <c r="CP41">
        <v>0</v>
      </c>
      <c r="CQ41">
        <v>0</v>
      </c>
      <c r="CR41">
        <v>0</v>
      </c>
      <c r="CS41">
        <v>0</v>
      </c>
      <c r="CT41">
        <v>0</v>
      </c>
      <c r="CU41">
        <v>0</v>
      </c>
      <c r="CV41">
        <v>0</v>
      </c>
      <c r="CW41">
        <v>0</v>
      </c>
      <c r="CX41">
        <v>0</v>
      </c>
      <c r="CY41">
        <v>0</v>
      </c>
    </row>
    <row r="42" spans="1:103" x14ac:dyDescent="0.35">
      <c r="A42" t="s">
        <v>145</v>
      </c>
      <c r="B42" t="s">
        <v>144</v>
      </c>
      <c r="C42" t="s">
        <v>782</v>
      </c>
      <c r="D42" t="s">
        <v>670</v>
      </c>
      <c r="E42" s="46">
        <v>0</v>
      </c>
      <c r="F42" t="s">
        <v>794</v>
      </c>
      <c r="G42" s="48">
        <f t="shared" si="0"/>
        <v>0.49</v>
      </c>
      <c r="H42" s="48">
        <f t="shared" si="1"/>
        <v>0.5</v>
      </c>
      <c r="I42" s="1">
        <f t="shared" si="2"/>
        <v>56603074</v>
      </c>
      <c r="J42" s="1">
        <f t="shared" si="3"/>
        <v>11080023.701290254</v>
      </c>
      <c r="K42" s="1">
        <f t="shared" si="17"/>
        <v>3209057.5335787251</v>
      </c>
      <c r="L42" s="1">
        <f t="shared" si="4"/>
        <v>8598073.3080000002</v>
      </c>
      <c r="M42" s="1">
        <f t="shared" si="5"/>
        <v>307372</v>
      </c>
      <c r="N42" s="1">
        <f t="shared" si="18"/>
        <v>0</v>
      </c>
      <c r="O42" s="1">
        <f t="shared" si="6"/>
        <v>2787</v>
      </c>
      <c r="P42" s="1">
        <f t="shared" si="19"/>
        <v>724</v>
      </c>
      <c r="Q42" s="1">
        <f t="shared" si="20"/>
        <v>0</v>
      </c>
      <c r="R42" s="1">
        <f t="shared" si="21"/>
        <v>0</v>
      </c>
      <c r="S42" s="1">
        <f t="shared" si="22"/>
        <v>0</v>
      </c>
      <c r="T42" s="1">
        <f t="shared" si="23"/>
        <v>611693</v>
      </c>
      <c r="U42" s="1">
        <f t="shared" si="24"/>
        <v>3087339</v>
      </c>
      <c r="V42" s="1">
        <f t="shared" si="25"/>
        <v>0</v>
      </c>
      <c r="W42" s="1">
        <f t="shared" si="7"/>
        <v>0</v>
      </c>
      <c r="X42" s="1">
        <f t="shared" si="8"/>
        <v>43110.896467317289</v>
      </c>
      <c r="Y42" s="1">
        <f t="shared" si="9"/>
        <v>14606068.225977201</v>
      </c>
      <c r="Z42" s="1">
        <f t="shared" si="26"/>
        <v>3064103</v>
      </c>
      <c r="AA42" s="1">
        <f t="shared" si="27"/>
        <v>0</v>
      </c>
      <c r="AB42" s="1">
        <f t="shared" si="10"/>
        <v>0</v>
      </c>
      <c r="AC42" s="1">
        <f t="shared" si="29"/>
        <v>0</v>
      </c>
      <c r="AD42">
        <f t="shared" si="28"/>
        <v>0.2738883287264543</v>
      </c>
      <c r="AE42">
        <f t="shared" si="30"/>
        <v>0.2738883287264543</v>
      </c>
      <c r="AF42">
        <f t="shared" si="13"/>
        <v>0</v>
      </c>
      <c r="AG42">
        <f t="shared" si="31"/>
        <v>0.7261116712735457</v>
      </c>
      <c r="AH42">
        <f t="shared" si="32"/>
        <v>0.7261116712735457</v>
      </c>
      <c r="AI42">
        <f t="shared" si="33"/>
        <v>0</v>
      </c>
      <c r="AJ42">
        <v>0.49</v>
      </c>
      <c r="AK42" s="48">
        <v>14.6060682259772</v>
      </c>
      <c r="AL42" s="48">
        <v>45.877137312561103</v>
      </c>
      <c r="AM42" s="48">
        <v>45.877137312561103</v>
      </c>
      <c r="AN42" s="1">
        <v>43110.896467317289</v>
      </c>
      <c r="AO42" s="1">
        <v>3064103</v>
      </c>
      <c r="AP42">
        <v>0</v>
      </c>
      <c r="AQ42">
        <v>0</v>
      </c>
      <c r="AR42">
        <v>0</v>
      </c>
      <c r="AS42">
        <v>0</v>
      </c>
      <c r="AT42">
        <v>0.65200000000000002</v>
      </c>
      <c r="AU42">
        <v>307372</v>
      </c>
      <c r="AV42">
        <v>0</v>
      </c>
      <c r="AW42">
        <v>0.49</v>
      </c>
      <c r="AX42">
        <v>0</v>
      </c>
      <c r="AY42">
        <v>0.01</v>
      </c>
      <c r="AZ42">
        <v>56603074</v>
      </c>
      <c r="BA42">
        <v>0</v>
      </c>
      <c r="BB42">
        <v>-13187229</v>
      </c>
      <c r="BC42">
        <v>-5574</v>
      </c>
      <c r="BD42">
        <v>0</v>
      </c>
      <c r="BE42">
        <v>-611693</v>
      </c>
      <c r="BF42">
        <v>0</v>
      </c>
      <c r="BG42">
        <v>-2155236</v>
      </c>
      <c r="BH42">
        <v>-932103</v>
      </c>
      <c r="BI42">
        <v>-724</v>
      </c>
      <c r="BJ42">
        <v>0</v>
      </c>
      <c r="BK42">
        <v>0</v>
      </c>
      <c r="BL42">
        <v>0</v>
      </c>
      <c r="BM42">
        <v>0</v>
      </c>
      <c r="BN42">
        <v>0</v>
      </c>
      <c r="BO42">
        <v>0</v>
      </c>
      <c r="BP42">
        <v>0</v>
      </c>
      <c r="BQ42">
        <v>0</v>
      </c>
      <c r="BR42">
        <v>0</v>
      </c>
      <c r="BS42">
        <v>16690663</v>
      </c>
      <c r="BT42">
        <v>44249002</v>
      </c>
      <c r="BU42">
        <v>60939665</v>
      </c>
      <c r="BV42">
        <v>16690663</v>
      </c>
      <c r="BW42">
        <v>44249002</v>
      </c>
      <c r="BX42">
        <v>0</v>
      </c>
      <c r="BY42">
        <v>0</v>
      </c>
      <c r="BZ42">
        <v>-914095</v>
      </c>
      <c r="CA42">
        <v>-2902351</v>
      </c>
      <c r="CB42">
        <v>426257</v>
      </c>
      <c r="CC42">
        <v>0</v>
      </c>
      <c r="CD42">
        <v>646951</v>
      </c>
      <c r="CE42">
        <v>0</v>
      </c>
      <c r="CF42">
        <v>0</v>
      </c>
      <c r="CG42">
        <v>349683</v>
      </c>
      <c r="CH42">
        <v>50232</v>
      </c>
      <c r="CI42">
        <v>0</v>
      </c>
      <c r="CJ42">
        <v>0</v>
      </c>
      <c r="CK42">
        <v>0</v>
      </c>
      <c r="CL42">
        <v>0</v>
      </c>
      <c r="CM42">
        <v>0</v>
      </c>
      <c r="CN42">
        <v>0</v>
      </c>
      <c r="CO42">
        <v>0</v>
      </c>
      <c r="CP42">
        <v>0</v>
      </c>
      <c r="CQ42">
        <v>0</v>
      </c>
      <c r="CR42">
        <v>0</v>
      </c>
      <c r="CS42">
        <v>0</v>
      </c>
      <c r="CT42">
        <v>0</v>
      </c>
      <c r="CU42">
        <v>0</v>
      </c>
      <c r="CV42">
        <v>0</v>
      </c>
      <c r="CW42">
        <v>0</v>
      </c>
      <c r="CX42">
        <v>0</v>
      </c>
      <c r="CY42">
        <v>0</v>
      </c>
    </row>
    <row r="43" spans="1:103" x14ac:dyDescent="0.35">
      <c r="A43" t="s">
        <v>147</v>
      </c>
      <c r="B43" t="s">
        <v>146</v>
      </c>
      <c r="C43" t="s">
        <v>672</v>
      </c>
      <c r="D43" t="s">
        <v>619</v>
      </c>
      <c r="E43" s="46">
        <v>0</v>
      </c>
      <c r="F43" t="s">
        <v>787</v>
      </c>
      <c r="G43" s="48">
        <f t="shared" si="0"/>
        <v>0.4</v>
      </c>
      <c r="H43" s="48">
        <f t="shared" si="1"/>
        <v>0.5</v>
      </c>
      <c r="I43" s="1">
        <f t="shared" si="2"/>
        <v>149145709</v>
      </c>
      <c r="J43" s="1">
        <f t="shared" si="3"/>
        <v>26674613.191445746</v>
      </c>
      <c r="K43" s="1">
        <f t="shared" si="17"/>
        <v>1735053.8008635649</v>
      </c>
      <c r="L43" s="1">
        <f t="shared" si="4"/>
        <v>1849454.568</v>
      </c>
      <c r="M43" s="1">
        <f t="shared" si="5"/>
        <v>322191</v>
      </c>
      <c r="N43" s="1">
        <f t="shared" si="18"/>
        <v>0</v>
      </c>
      <c r="O43" s="1">
        <f t="shared" si="6"/>
        <v>0</v>
      </c>
      <c r="P43" s="1">
        <f t="shared" si="19"/>
        <v>26247</v>
      </c>
      <c r="Q43" s="1">
        <f t="shared" si="20"/>
        <v>0</v>
      </c>
      <c r="R43" s="1">
        <f t="shared" si="21"/>
        <v>0</v>
      </c>
      <c r="S43" s="1">
        <f t="shared" si="22"/>
        <v>0</v>
      </c>
      <c r="T43" s="1">
        <f t="shared" si="23"/>
        <v>753687</v>
      </c>
      <c r="U43" s="1">
        <f t="shared" si="24"/>
        <v>4484171</v>
      </c>
      <c r="V43" s="1">
        <f t="shared" si="25"/>
        <v>0</v>
      </c>
      <c r="W43" s="1">
        <f t="shared" si="7"/>
        <v>0</v>
      </c>
      <c r="X43" s="1">
        <f t="shared" si="8"/>
        <v>71610.606493770523</v>
      </c>
      <c r="Y43" s="1">
        <f t="shared" si="9"/>
        <v>-43233225.535968006</v>
      </c>
      <c r="Z43" s="1">
        <f t="shared" si="26"/>
        <v>-7837356</v>
      </c>
      <c r="AA43" s="1">
        <f t="shared" si="27"/>
        <v>0</v>
      </c>
      <c r="AB43" s="1">
        <f t="shared" si="10"/>
        <v>7360659</v>
      </c>
      <c r="AC43" s="1">
        <f t="shared" si="29"/>
        <v>0</v>
      </c>
      <c r="AD43">
        <f t="shared" si="28"/>
        <v>0.11089409785285215</v>
      </c>
      <c r="AE43">
        <f t="shared" si="30"/>
        <v>0.11089409785285215</v>
      </c>
      <c r="AF43">
        <f t="shared" si="13"/>
        <v>0</v>
      </c>
      <c r="AG43">
        <f t="shared" si="31"/>
        <v>0.88910590214714791</v>
      </c>
      <c r="AH43">
        <f t="shared" si="32"/>
        <v>0.88910590214714791</v>
      </c>
      <c r="AI43">
        <f t="shared" si="33"/>
        <v>0</v>
      </c>
      <c r="AJ43">
        <v>0.4</v>
      </c>
      <c r="AK43" s="48">
        <v>-43.233225535968003</v>
      </c>
      <c r="AL43" s="48">
        <v>4.7496509958123401</v>
      </c>
      <c r="AM43" s="48">
        <v>4.7496509958123401</v>
      </c>
      <c r="AN43" s="1">
        <v>71610.606493770523</v>
      </c>
      <c r="AO43" s="1">
        <v>-7837356</v>
      </c>
      <c r="AP43">
        <v>0</v>
      </c>
      <c r="AQ43">
        <v>7360659</v>
      </c>
      <c r="AR43">
        <v>7360659</v>
      </c>
      <c r="AS43">
        <v>0</v>
      </c>
      <c r="AT43">
        <v>0.73799999999999999</v>
      </c>
      <c r="AU43">
        <v>322191</v>
      </c>
      <c r="AV43">
        <v>0</v>
      </c>
      <c r="AW43">
        <v>0.4</v>
      </c>
      <c r="AX43">
        <v>0.09</v>
      </c>
      <c r="AY43">
        <v>0.01</v>
      </c>
      <c r="AZ43">
        <v>149145709</v>
      </c>
      <c r="BA43">
        <v>0</v>
      </c>
      <c r="BB43">
        <v>-2506036</v>
      </c>
      <c r="BC43">
        <v>0</v>
      </c>
      <c r="BD43">
        <v>0</v>
      </c>
      <c r="BE43">
        <v>-753687</v>
      </c>
      <c r="BF43">
        <v>0</v>
      </c>
      <c r="BG43">
        <v>-2748987</v>
      </c>
      <c r="BH43">
        <v>-1735184</v>
      </c>
      <c r="BI43">
        <v>-26247</v>
      </c>
      <c r="BJ43">
        <v>0</v>
      </c>
      <c r="BK43">
        <v>0</v>
      </c>
      <c r="BL43">
        <v>0</v>
      </c>
      <c r="BM43">
        <v>0</v>
      </c>
      <c r="BN43">
        <v>0</v>
      </c>
      <c r="BO43">
        <v>0</v>
      </c>
      <c r="BP43">
        <v>0</v>
      </c>
      <c r="BQ43">
        <v>0</v>
      </c>
      <c r="BR43">
        <v>0</v>
      </c>
      <c r="BS43">
        <v>16676420</v>
      </c>
      <c r="BT43">
        <v>133705073</v>
      </c>
      <c r="BU43">
        <v>150381493</v>
      </c>
      <c r="BV43">
        <v>16676420</v>
      </c>
      <c r="BW43">
        <v>133705073</v>
      </c>
      <c r="BX43">
        <v>0</v>
      </c>
      <c r="BY43">
        <v>0</v>
      </c>
      <c r="BZ43">
        <v>-272575</v>
      </c>
      <c r="CA43">
        <v>-990413</v>
      </c>
      <c r="CB43">
        <v>154218</v>
      </c>
      <c r="CC43">
        <v>0</v>
      </c>
      <c r="CD43">
        <v>0</v>
      </c>
      <c r="CE43">
        <v>0</v>
      </c>
      <c r="CF43">
        <v>0</v>
      </c>
      <c r="CG43">
        <v>233110</v>
      </c>
      <c r="CH43">
        <v>106096</v>
      </c>
      <c r="CI43">
        <v>0</v>
      </c>
      <c r="CJ43">
        <v>0</v>
      </c>
      <c r="CK43">
        <v>0</v>
      </c>
      <c r="CL43">
        <v>0</v>
      </c>
      <c r="CM43">
        <v>0</v>
      </c>
      <c r="CN43">
        <v>0</v>
      </c>
      <c r="CO43">
        <v>0</v>
      </c>
      <c r="CP43">
        <v>0</v>
      </c>
      <c r="CQ43">
        <v>0</v>
      </c>
      <c r="CR43">
        <v>0</v>
      </c>
      <c r="CS43">
        <v>0</v>
      </c>
      <c r="CT43">
        <v>0</v>
      </c>
      <c r="CU43">
        <v>0</v>
      </c>
      <c r="CV43">
        <v>0</v>
      </c>
      <c r="CW43">
        <v>0</v>
      </c>
      <c r="CX43">
        <v>0</v>
      </c>
      <c r="CY43">
        <v>0</v>
      </c>
    </row>
    <row r="44" spans="1:103" x14ac:dyDescent="0.35">
      <c r="A44" t="s">
        <v>149</v>
      </c>
      <c r="B44" t="s">
        <v>148</v>
      </c>
      <c r="C44" t="s">
        <v>683</v>
      </c>
      <c r="D44" t="s">
        <v>782</v>
      </c>
      <c r="E44" s="46">
        <v>0</v>
      </c>
      <c r="F44" t="s">
        <v>787</v>
      </c>
      <c r="G44" s="48">
        <f t="shared" si="0"/>
        <v>0.3</v>
      </c>
      <c r="H44" s="48">
        <f t="shared" si="1"/>
        <v>0.66999999999999993</v>
      </c>
      <c r="I44" s="1">
        <f t="shared" si="2"/>
        <v>654576703</v>
      </c>
      <c r="J44" s="1">
        <f t="shared" si="3"/>
        <v>116674202.00022352</v>
      </c>
      <c r="K44" s="1">
        <f t="shared" si="17"/>
        <v>8286581.8200379126</v>
      </c>
      <c r="L44" s="1">
        <f t="shared" si="4"/>
        <v>4684348.0199999996</v>
      </c>
      <c r="M44" s="1">
        <f t="shared" si="5"/>
        <v>1229200</v>
      </c>
      <c r="N44" s="1">
        <f t="shared" si="18"/>
        <v>0</v>
      </c>
      <c r="O44" s="1">
        <f t="shared" si="6"/>
        <v>0</v>
      </c>
      <c r="P44" s="1">
        <f t="shared" si="19"/>
        <v>20709</v>
      </c>
      <c r="Q44" s="1">
        <f t="shared" si="20"/>
        <v>0</v>
      </c>
      <c r="R44" s="1">
        <f t="shared" si="21"/>
        <v>0</v>
      </c>
      <c r="S44" s="1">
        <f t="shared" si="22"/>
        <v>0</v>
      </c>
      <c r="T44" s="1">
        <f t="shared" si="23"/>
        <v>446302</v>
      </c>
      <c r="U44" s="1">
        <f t="shared" si="24"/>
        <v>33624889</v>
      </c>
      <c r="V44" s="1">
        <f t="shared" si="25"/>
        <v>0</v>
      </c>
      <c r="W44" s="1">
        <f t="shared" si="7"/>
        <v>0</v>
      </c>
      <c r="X44" s="1">
        <f t="shared" si="8"/>
        <v>242777.84326156045</v>
      </c>
      <c r="Y44" s="1">
        <f t="shared" si="9"/>
        <v>-98127114.103007704</v>
      </c>
      <c r="Z44" s="1">
        <f t="shared" si="26"/>
        <v>-17681964</v>
      </c>
      <c r="AA44" s="1">
        <f t="shared" si="27"/>
        <v>0</v>
      </c>
      <c r="AB44" s="1">
        <f t="shared" si="10"/>
        <v>4259251</v>
      </c>
      <c r="AC44" s="1">
        <f t="shared" si="29"/>
        <v>0</v>
      </c>
      <c r="AD44">
        <f t="shared" si="28"/>
        <v>0.10539810034875467</v>
      </c>
      <c r="AE44">
        <f t="shared" si="30"/>
        <v>0.10539810034875467</v>
      </c>
      <c r="AF44">
        <f t="shared" si="13"/>
        <v>0</v>
      </c>
      <c r="AG44">
        <f t="shared" si="31"/>
        <v>0.89460189965124537</v>
      </c>
      <c r="AH44">
        <f t="shared" si="32"/>
        <v>0.89460189965124537</v>
      </c>
      <c r="AI44">
        <f t="shared" si="33"/>
        <v>0</v>
      </c>
      <c r="AJ44">
        <v>0.3</v>
      </c>
      <c r="AK44" s="48">
        <v>-98.127114103007699</v>
      </c>
      <c r="AL44" s="48">
        <v>101.811869384296</v>
      </c>
      <c r="AM44" s="48">
        <v>101.811869384296</v>
      </c>
      <c r="AN44" s="1">
        <v>242777.84326156045</v>
      </c>
      <c r="AO44" s="1">
        <v>-17681964</v>
      </c>
      <c r="AP44">
        <v>0</v>
      </c>
      <c r="AQ44">
        <v>4259251</v>
      </c>
      <c r="AR44">
        <v>4259251</v>
      </c>
      <c r="AS44">
        <v>0</v>
      </c>
      <c r="AT44">
        <v>0.72599999999999998</v>
      </c>
      <c r="AU44">
        <v>1229200</v>
      </c>
      <c r="AV44">
        <v>0</v>
      </c>
      <c r="AW44">
        <v>0.3</v>
      </c>
      <c r="AX44">
        <v>0.37</v>
      </c>
      <c r="AY44">
        <v>0</v>
      </c>
      <c r="AZ44">
        <v>654576703</v>
      </c>
      <c r="BA44">
        <v>0</v>
      </c>
      <c r="BB44">
        <v>-6452270</v>
      </c>
      <c r="BC44">
        <v>0</v>
      </c>
      <c r="BD44">
        <v>0</v>
      </c>
      <c r="BE44">
        <v>-446302</v>
      </c>
      <c r="BF44">
        <v>0</v>
      </c>
      <c r="BG44">
        <v>-12566270</v>
      </c>
      <c r="BH44">
        <v>-21058619</v>
      </c>
      <c r="BI44">
        <v>-20709</v>
      </c>
      <c r="BJ44">
        <v>0</v>
      </c>
      <c r="BK44">
        <v>0</v>
      </c>
      <c r="BL44">
        <v>0</v>
      </c>
      <c r="BM44">
        <v>0</v>
      </c>
      <c r="BN44">
        <v>0</v>
      </c>
      <c r="BO44">
        <v>0</v>
      </c>
      <c r="BP44">
        <v>0</v>
      </c>
      <c r="BQ44">
        <v>0</v>
      </c>
      <c r="BR44">
        <v>0</v>
      </c>
      <c r="BS44">
        <v>72273871</v>
      </c>
      <c r="BT44">
        <v>613448839</v>
      </c>
      <c r="BU44">
        <v>685722710</v>
      </c>
      <c r="BV44">
        <v>72273871</v>
      </c>
      <c r="BW44">
        <v>613448839</v>
      </c>
      <c r="BX44">
        <v>0</v>
      </c>
      <c r="BY44">
        <v>0</v>
      </c>
      <c r="BZ44">
        <v>-20554380</v>
      </c>
      <c r="CA44">
        <v>-10000000</v>
      </c>
      <c r="CB44">
        <v>286514</v>
      </c>
      <c r="CC44">
        <v>0</v>
      </c>
      <c r="CD44">
        <v>0</v>
      </c>
      <c r="CE44">
        <v>0</v>
      </c>
      <c r="CF44">
        <v>0</v>
      </c>
      <c r="CG44">
        <v>1207541</v>
      </c>
      <c r="CH44">
        <v>329400</v>
      </c>
      <c r="CI44">
        <v>0</v>
      </c>
      <c r="CJ44">
        <v>0</v>
      </c>
      <c r="CK44">
        <v>0</v>
      </c>
      <c r="CL44">
        <v>0</v>
      </c>
      <c r="CM44">
        <v>0</v>
      </c>
      <c r="CN44">
        <v>0</v>
      </c>
      <c r="CO44">
        <v>0</v>
      </c>
      <c r="CP44">
        <v>0</v>
      </c>
      <c r="CQ44">
        <v>0</v>
      </c>
      <c r="CR44">
        <v>0</v>
      </c>
      <c r="CS44">
        <v>0</v>
      </c>
      <c r="CT44">
        <v>0</v>
      </c>
      <c r="CU44">
        <v>0</v>
      </c>
      <c r="CV44">
        <v>0</v>
      </c>
      <c r="CW44">
        <v>0</v>
      </c>
      <c r="CX44">
        <v>0</v>
      </c>
      <c r="CY44">
        <v>0</v>
      </c>
    </row>
    <row r="45" spans="1:103" x14ac:dyDescent="0.35">
      <c r="A45" t="s">
        <v>151</v>
      </c>
      <c r="B45" t="s">
        <v>150</v>
      </c>
      <c r="C45" t="s">
        <v>703</v>
      </c>
      <c r="D45" t="s">
        <v>664</v>
      </c>
      <c r="E45" s="46">
        <v>0</v>
      </c>
      <c r="F45" t="s">
        <v>799</v>
      </c>
      <c r="G45" s="48">
        <f t="shared" si="0"/>
        <v>0.4</v>
      </c>
      <c r="H45" s="48">
        <f t="shared" si="1"/>
        <v>0.5</v>
      </c>
      <c r="I45" s="1">
        <f t="shared" si="2"/>
        <v>39152504</v>
      </c>
      <c r="J45" s="1">
        <f t="shared" si="3"/>
        <v>7657357.164198976</v>
      </c>
      <c r="K45" s="1">
        <f t="shared" si="17"/>
        <v>1284247.2376124139</v>
      </c>
      <c r="L45" s="1">
        <f t="shared" si="4"/>
        <v>3047151.7609999999</v>
      </c>
      <c r="M45" s="1">
        <f t="shared" si="5"/>
        <v>171570</v>
      </c>
      <c r="N45" s="1">
        <f t="shared" si="18"/>
        <v>0</v>
      </c>
      <c r="O45" s="1">
        <f t="shared" si="6"/>
        <v>0</v>
      </c>
      <c r="P45" s="1">
        <f t="shared" si="19"/>
        <v>0</v>
      </c>
      <c r="Q45" s="1">
        <f t="shared" si="20"/>
        <v>0</v>
      </c>
      <c r="R45" s="1">
        <f t="shared" si="21"/>
        <v>0</v>
      </c>
      <c r="S45" s="1">
        <f t="shared" si="22"/>
        <v>0</v>
      </c>
      <c r="T45" s="1">
        <f t="shared" si="23"/>
        <v>515237</v>
      </c>
      <c r="U45" s="1">
        <f t="shared" si="24"/>
        <v>1361887</v>
      </c>
      <c r="V45" s="1">
        <f t="shared" si="25"/>
        <v>0</v>
      </c>
      <c r="W45" s="1">
        <f t="shared" si="7"/>
        <v>0</v>
      </c>
      <c r="X45" s="1">
        <f t="shared" si="8"/>
        <v>20057.284917064964</v>
      </c>
      <c r="Y45" s="1">
        <f t="shared" si="9"/>
        <v>-10392050.322776999</v>
      </c>
      <c r="Z45" s="1">
        <f t="shared" si="26"/>
        <v>-2113364</v>
      </c>
      <c r="AA45" s="1">
        <f t="shared" si="27"/>
        <v>0</v>
      </c>
      <c r="AB45" s="1">
        <f t="shared" si="10"/>
        <v>0</v>
      </c>
      <c r="AC45" s="1">
        <f t="shared" si="29"/>
        <v>0</v>
      </c>
      <c r="AD45">
        <f t="shared" si="28"/>
        <v>0.26430915590072951</v>
      </c>
      <c r="AE45">
        <f t="shared" si="30"/>
        <v>0.26430915590072951</v>
      </c>
      <c r="AF45">
        <f t="shared" si="13"/>
        <v>0</v>
      </c>
      <c r="AG45">
        <f t="shared" si="31"/>
        <v>0.73569084409927055</v>
      </c>
      <c r="AH45">
        <f t="shared" si="32"/>
        <v>0.73569084409927055</v>
      </c>
      <c r="AI45">
        <f t="shared" si="33"/>
        <v>0</v>
      </c>
      <c r="AJ45">
        <v>0.4</v>
      </c>
      <c r="AK45" s="48">
        <v>-10.392050322776999</v>
      </c>
      <c r="AL45" s="48">
        <v>3.3258652926857999</v>
      </c>
      <c r="AM45" s="48">
        <v>3.3258652926857999</v>
      </c>
      <c r="AN45" s="1">
        <v>20057.284917064964</v>
      </c>
      <c r="AO45" s="1">
        <v>-2113364</v>
      </c>
      <c r="AP45">
        <v>0</v>
      </c>
      <c r="AQ45">
        <v>2000741</v>
      </c>
      <c r="AR45">
        <v>0</v>
      </c>
      <c r="AS45">
        <v>0</v>
      </c>
      <c r="AT45">
        <v>0.69099999999999995</v>
      </c>
      <c r="AU45">
        <v>171570</v>
      </c>
      <c r="AV45">
        <v>0</v>
      </c>
      <c r="AW45">
        <v>0.4</v>
      </c>
      <c r="AX45">
        <v>0.09</v>
      </c>
      <c r="AY45">
        <v>0.01</v>
      </c>
      <c r="AZ45">
        <v>39152504</v>
      </c>
      <c r="BA45">
        <v>0</v>
      </c>
      <c r="BB45">
        <v>-4409771</v>
      </c>
      <c r="BC45">
        <v>0</v>
      </c>
      <c r="BD45">
        <v>0</v>
      </c>
      <c r="BE45">
        <v>-515237</v>
      </c>
      <c r="BF45">
        <v>0</v>
      </c>
      <c r="BG45">
        <v>-984512</v>
      </c>
      <c r="BH45">
        <v>-377375</v>
      </c>
      <c r="BI45">
        <v>0</v>
      </c>
      <c r="BJ45">
        <v>0</v>
      </c>
      <c r="BK45">
        <v>0</v>
      </c>
      <c r="BL45">
        <v>0</v>
      </c>
      <c r="BM45">
        <v>0</v>
      </c>
      <c r="BN45">
        <v>0</v>
      </c>
      <c r="BO45">
        <v>0</v>
      </c>
      <c r="BP45">
        <v>0</v>
      </c>
      <c r="BQ45">
        <v>0</v>
      </c>
      <c r="BR45">
        <v>0</v>
      </c>
      <c r="BS45">
        <v>10636873</v>
      </c>
      <c r="BT45">
        <v>29607185</v>
      </c>
      <c r="BU45">
        <v>40244058</v>
      </c>
      <c r="BV45">
        <v>10636873</v>
      </c>
      <c r="BW45">
        <v>29607185</v>
      </c>
      <c r="BX45">
        <v>0</v>
      </c>
      <c r="BY45">
        <v>0</v>
      </c>
      <c r="BZ45">
        <v>-420687</v>
      </c>
      <c r="CA45">
        <v>-1230424</v>
      </c>
      <c r="CB45">
        <v>697312</v>
      </c>
      <c r="CC45">
        <v>0</v>
      </c>
      <c r="CD45">
        <v>0</v>
      </c>
      <c r="CE45">
        <v>0</v>
      </c>
      <c r="CF45">
        <v>0</v>
      </c>
      <c r="CG45">
        <v>137755</v>
      </c>
      <c r="CH45">
        <v>0</v>
      </c>
      <c r="CI45">
        <v>0</v>
      </c>
      <c r="CJ45">
        <v>0</v>
      </c>
      <c r="CK45">
        <v>0</v>
      </c>
      <c r="CL45">
        <v>0</v>
      </c>
      <c r="CM45">
        <v>0</v>
      </c>
      <c r="CN45">
        <v>0</v>
      </c>
      <c r="CO45">
        <v>0</v>
      </c>
      <c r="CP45">
        <v>0</v>
      </c>
      <c r="CQ45">
        <v>0</v>
      </c>
      <c r="CR45">
        <v>0</v>
      </c>
      <c r="CS45">
        <v>0</v>
      </c>
      <c r="CT45">
        <v>0</v>
      </c>
      <c r="CU45">
        <v>0</v>
      </c>
      <c r="CV45">
        <v>0</v>
      </c>
      <c r="CW45">
        <v>0</v>
      </c>
      <c r="CX45">
        <v>0</v>
      </c>
      <c r="CY45">
        <v>0</v>
      </c>
    </row>
    <row r="46" spans="1:103" x14ac:dyDescent="0.35">
      <c r="A46" t="s">
        <v>153</v>
      </c>
      <c r="B46" t="s">
        <v>152</v>
      </c>
      <c r="C46" t="s">
        <v>689</v>
      </c>
      <c r="D46" t="s">
        <v>646</v>
      </c>
      <c r="E46" s="46">
        <v>0</v>
      </c>
      <c r="F46" t="s">
        <v>787</v>
      </c>
      <c r="G46" s="48">
        <f t="shared" si="0"/>
        <v>0.4</v>
      </c>
      <c r="H46" s="48">
        <f t="shared" si="1"/>
        <v>0.5</v>
      </c>
      <c r="I46" s="1">
        <f t="shared" si="2"/>
        <v>53263943</v>
      </c>
      <c r="J46" s="1">
        <f t="shared" si="3"/>
        <v>10247098.901658811</v>
      </c>
      <c r="K46" s="1">
        <f t="shared" si="17"/>
        <v>2246522.7245249418</v>
      </c>
      <c r="L46" s="1">
        <f t="shared" si="4"/>
        <v>4393524.8880000003</v>
      </c>
      <c r="M46" s="1">
        <f t="shared" si="5"/>
        <v>255862</v>
      </c>
      <c r="N46" s="1">
        <f t="shared" si="18"/>
        <v>928</v>
      </c>
      <c r="O46" s="1">
        <f t="shared" si="6"/>
        <v>9955</v>
      </c>
      <c r="P46" s="1">
        <f t="shared" si="19"/>
        <v>29516</v>
      </c>
      <c r="Q46" s="1">
        <f t="shared" si="20"/>
        <v>0</v>
      </c>
      <c r="R46" s="1">
        <f t="shared" si="21"/>
        <v>0</v>
      </c>
      <c r="S46" s="1">
        <f t="shared" si="22"/>
        <v>0</v>
      </c>
      <c r="T46" s="1">
        <f t="shared" si="23"/>
        <v>431444</v>
      </c>
      <c r="U46" s="1">
        <f t="shared" si="24"/>
        <v>4087780</v>
      </c>
      <c r="V46" s="1">
        <f t="shared" si="25"/>
        <v>0</v>
      </c>
      <c r="W46" s="1">
        <f t="shared" si="7"/>
        <v>0</v>
      </c>
      <c r="X46" s="1">
        <f t="shared" si="8"/>
        <v>32008.256730598729</v>
      </c>
      <c r="Y46" s="1">
        <f t="shared" si="9"/>
        <v>-18070796.792248201</v>
      </c>
      <c r="Z46" s="1">
        <f t="shared" si="26"/>
        <v>-3596112</v>
      </c>
      <c r="AA46" s="1">
        <f t="shared" si="27"/>
        <v>0</v>
      </c>
      <c r="AB46" s="1">
        <f t="shared" si="10"/>
        <v>906714</v>
      </c>
      <c r="AC46" s="1">
        <f t="shared" si="29"/>
        <v>0</v>
      </c>
      <c r="AD46">
        <f t="shared" si="28"/>
        <v>0.24284972813732478</v>
      </c>
      <c r="AE46">
        <f t="shared" si="30"/>
        <v>0.24284972813732478</v>
      </c>
      <c r="AF46">
        <f t="shared" si="13"/>
        <v>0</v>
      </c>
      <c r="AG46">
        <f t="shared" si="31"/>
        <v>0.75715027186267525</v>
      </c>
      <c r="AH46">
        <f t="shared" si="32"/>
        <v>0.75715027186267525</v>
      </c>
      <c r="AI46">
        <f t="shared" si="33"/>
        <v>0</v>
      </c>
      <c r="AJ46">
        <v>0.4</v>
      </c>
      <c r="AK46" s="48">
        <v>-18.070796792248199</v>
      </c>
      <c r="AL46" s="48">
        <v>5.1368472016115501</v>
      </c>
      <c r="AM46" s="48">
        <v>5.1368472016115501</v>
      </c>
      <c r="AN46" s="1">
        <v>32008.256730598729</v>
      </c>
      <c r="AO46" s="1">
        <v>-3596112</v>
      </c>
      <c r="AP46">
        <v>0</v>
      </c>
      <c r="AQ46">
        <v>906714</v>
      </c>
      <c r="AR46">
        <v>906714</v>
      </c>
      <c r="AS46">
        <v>0</v>
      </c>
      <c r="AT46">
        <v>0.68400000000000005</v>
      </c>
      <c r="AU46">
        <v>255862</v>
      </c>
      <c r="AV46">
        <v>0</v>
      </c>
      <c r="AW46">
        <v>0.4</v>
      </c>
      <c r="AX46">
        <v>0.09</v>
      </c>
      <c r="AY46">
        <v>0.01</v>
      </c>
      <c r="AZ46">
        <v>53263943</v>
      </c>
      <c r="BA46">
        <v>-928</v>
      </c>
      <c r="BB46">
        <v>-6424210</v>
      </c>
      <c r="BC46">
        <v>-19910</v>
      </c>
      <c r="BD46">
        <v>0</v>
      </c>
      <c r="BE46">
        <v>-431444</v>
      </c>
      <c r="BF46">
        <v>0</v>
      </c>
      <c r="BG46">
        <v>-2525631</v>
      </c>
      <c r="BH46">
        <v>-1562149</v>
      </c>
      <c r="BI46">
        <v>-29516</v>
      </c>
      <c r="BJ46">
        <v>0</v>
      </c>
      <c r="BK46">
        <v>0</v>
      </c>
      <c r="BL46">
        <v>0</v>
      </c>
      <c r="BM46">
        <v>0</v>
      </c>
      <c r="BN46">
        <v>0</v>
      </c>
      <c r="BO46">
        <v>0</v>
      </c>
      <c r="BP46">
        <v>0</v>
      </c>
      <c r="BQ46">
        <v>0</v>
      </c>
      <c r="BR46">
        <v>0</v>
      </c>
      <c r="BS46">
        <v>14031120</v>
      </c>
      <c r="BT46">
        <v>43745844</v>
      </c>
      <c r="BU46">
        <v>57776964</v>
      </c>
      <c r="BV46">
        <v>14031120</v>
      </c>
      <c r="BW46">
        <v>43745844</v>
      </c>
      <c r="BX46">
        <v>0</v>
      </c>
      <c r="BY46">
        <v>0</v>
      </c>
      <c r="BZ46">
        <v>-1404015</v>
      </c>
      <c r="CA46">
        <v>-2727150</v>
      </c>
      <c r="CB46">
        <v>209799</v>
      </c>
      <c r="CC46">
        <v>0</v>
      </c>
      <c r="CD46">
        <v>365823</v>
      </c>
      <c r="CE46">
        <v>0</v>
      </c>
      <c r="CF46">
        <v>0</v>
      </c>
      <c r="CG46">
        <v>238210</v>
      </c>
      <c r="CH46">
        <v>12378</v>
      </c>
      <c r="CI46">
        <v>0</v>
      </c>
      <c r="CJ46">
        <v>0</v>
      </c>
      <c r="CK46">
        <v>0</v>
      </c>
      <c r="CL46">
        <v>0</v>
      </c>
      <c r="CM46">
        <v>0</v>
      </c>
      <c r="CN46">
        <v>0</v>
      </c>
      <c r="CO46">
        <v>0</v>
      </c>
      <c r="CP46">
        <v>0</v>
      </c>
      <c r="CQ46">
        <v>0</v>
      </c>
      <c r="CR46">
        <v>0</v>
      </c>
      <c r="CS46">
        <v>0</v>
      </c>
      <c r="CT46">
        <v>0</v>
      </c>
      <c r="CU46">
        <v>0</v>
      </c>
      <c r="CV46">
        <v>0</v>
      </c>
      <c r="CW46">
        <v>0</v>
      </c>
      <c r="CX46">
        <v>0</v>
      </c>
      <c r="CY46">
        <v>0</v>
      </c>
    </row>
    <row r="47" spans="1:103" x14ac:dyDescent="0.35">
      <c r="A47" t="s">
        <v>155</v>
      </c>
      <c r="B47" t="s">
        <v>154</v>
      </c>
      <c r="C47" t="s">
        <v>680</v>
      </c>
      <c r="D47" t="s">
        <v>636</v>
      </c>
      <c r="E47" s="46">
        <v>0</v>
      </c>
      <c r="F47" t="s">
        <v>791</v>
      </c>
      <c r="G47" s="48">
        <f t="shared" si="0"/>
        <v>0.4</v>
      </c>
      <c r="H47" s="48">
        <f t="shared" si="1"/>
        <v>0.5</v>
      </c>
      <c r="I47" s="1">
        <f t="shared" si="2"/>
        <v>16646058</v>
      </c>
      <c r="J47" s="1">
        <f t="shared" si="3"/>
        <v>3340142.4194928203</v>
      </c>
      <c r="K47" s="1">
        <f t="shared" si="17"/>
        <v>1003472.0907484156</v>
      </c>
      <c r="L47" s="1">
        <f t="shared" si="4"/>
        <v>2394650.9359999998</v>
      </c>
      <c r="M47" s="1">
        <f t="shared" si="5"/>
        <v>83909</v>
      </c>
      <c r="N47" s="1">
        <f t="shared" si="18"/>
        <v>0</v>
      </c>
      <c r="O47" s="1">
        <f t="shared" si="6"/>
        <v>0</v>
      </c>
      <c r="P47" s="1">
        <f t="shared" si="19"/>
        <v>8832</v>
      </c>
      <c r="Q47" s="1">
        <f t="shared" si="20"/>
        <v>0</v>
      </c>
      <c r="R47" s="1">
        <f t="shared" si="21"/>
        <v>0</v>
      </c>
      <c r="S47" s="1">
        <f t="shared" si="22"/>
        <v>0</v>
      </c>
      <c r="T47" s="1">
        <f t="shared" si="23"/>
        <v>345506</v>
      </c>
      <c r="U47" s="1">
        <f t="shared" si="24"/>
        <v>1213479</v>
      </c>
      <c r="V47" s="1">
        <f t="shared" si="25"/>
        <v>0</v>
      </c>
      <c r="W47" s="1">
        <f t="shared" si="7"/>
        <v>0</v>
      </c>
      <c r="X47" s="1">
        <f t="shared" si="8"/>
        <v>9520.5715983556929</v>
      </c>
      <c r="Y47" s="1">
        <f t="shared" si="9"/>
        <v>-4431262.2243436705</v>
      </c>
      <c r="Z47" s="1">
        <f t="shared" si="26"/>
        <v>-936406</v>
      </c>
      <c r="AA47" s="1">
        <f t="shared" si="27"/>
        <v>0</v>
      </c>
      <c r="AB47" s="1">
        <f t="shared" si="10"/>
        <v>36795.436986804758</v>
      </c>
      <c r="AC47" s="1">
        <f t="shared" si="29"/>
        <v>0</v>
      </c>
      <c r="AD47">
        <f t="shared" si="28"/>
        <v>0.31757677018464064</v>
      </c>
      <c r="AE47">
        <f t="shared" si="30"/>
        <v>0.31757677018464064</v>
      </c>
      <c r="AF47">
        <f t="shared" si="13"/>
        <v>0</v>
      </c>
      <c r="AG47">
        <f t="shared" si="31"/>
        <v>0.68242322981535941</v>
      </c>
      <c r="AH47">
        <f t="shared" si="32"/>
        <v>0.68242322981535941</v>
      </c>
      <c r="AI47">
        <f t="shared" si="33"/>
        <v>0</v>
      </c>
      <c r="AJ47">
        <v>0.4</v>
      </c>
      <c r="AK47" s="48">
        <v>-4.4312622243436701</v>
      </c>
      <c r="AL47" s="48">
        <v>2.4557530880891001</v>
      </c>
      <c r="AM47" s="48">
        <v>2.4557530880891001</v>
      </c>
      <c r="AN47" s="1">
        <v>9520.5715983556929</v>
      </c>
      <c r="AO47" s="1">
        <v>-936406</v>
      </c>
      <c r="AP47">
        <v>0</v>
      </c>
      <c r="AQ47">
        <v>699740</v>
      </c>
      <c r="AR47">
        <v>0</v>
      </c>
      <c r="AS47">
        <v>840128</v>
      </c>
      <c r="AT47">
        <v>0.69799999999999995</v>
      </c>
      <c r="AU47">
        <v>83909</v>
      </c>
      <c r="AV47">
        <v>0</v>
      </c>
      <c r="AW47">
        <v>0.4</v>
      </c>
      <c r="AX47">
        <v>0.09</v>
      </c>
      <c r="AY47">
        <v>0.01</v>
      </c>
      <c r="AZ47">
        <v>16646058</v>
      </c>
      <c r="BA47">
        <v>0</v>
      </c>
      <c r="BB47">
        <v>-3430732</v>
      </c>
      <c r="BC47">
        <v>0</v>
      </c>
      <c r="BD47">
        <v>0</v>
      </c>
      <c r="BE47">
        <v>-345506</v>
      </c>
      <c r="BF47">
        <v>0</v>
      </c>
      <c r="BG47">
        <v>-613323</v>
      </c>
      <c r="BH47">
        <v>-600156</v>
      </c>
      <c r="BI47">
        <v>-8832</v>
      </c>
      <c r="BJ47">
        <v>0</v>
      </c>
      <c r="BK47">
        <v>0</v>
      </c>
      <c r="BL47">
        <v>0</v>
      </c>
      <c r="BM47">
        <v>0</v>
      </c>
      <c r="BN47">
        <v>0</v>
      </c>
      <c r="BO47">
        <v>0</v>
      </c>
      <c r="BP47">
        <v>0</v>
      </c>
      <c r="BQ47">
        <v>0</v>
      </c>
      <c r="BR47">
        <v>0</v>
      </c>
      <c r="BS47">
        <v>5493523</v>
      </c>
      <c r="BT47">
        <v>11804729</v>
      </c>
      <c r="BU47">
        <v>17298252</v>
      </c>
      <c r="BV47">
        <v>5493523</v>
      </c>
      <c r="BW47">
        <v>11804729</v>
      </c>
      <c r="BX47">
        <v>0</v>
      </c>
      <c r="BY47">
        <v>0</v>
      </c>
      <c r="BZ47">
        <v>-259474</v>
      </c>
      <c r="CA47">
        <v>-603432</v>
      </c>
      <c r="CB47">
        <v>260072</v>
      </c>
      <c r="CC47">
        <v>0</v>
      </c>
      <c r="CD47">
        <v>0</v>
      </c>
      <c r="CE47">
        <v>0</v>
      </c>
      <c r="CF47">
        <v>0</v>
      </c>
      <c r="CG47">
        <v>76877</v>
      </c>
      <c r="CH47">
        <v>27517</v>
      </c>
      <c r="CI47">
        <v>0</v>
      </c>
      <c r="CJ47">
        <v>0</v>
      </c>
      <c r="CK47">
        <v>0</v>
      </c>
      <c r="CL47">
        <v>0</v>
      </c>
      <c r="CM47">
        <v>0</v>
      </c>
      <c r="CN47">
        <v>0</v>
      </c>
      <c r="CO47">
        <v>0</v>
      </c>
      <c r="CP47">
        <v>0</v>
      </c>
      <c r="CQ47">
        <v>0</v>
      </c>
      <c r="CR47">
        <v>0</v>
      </c>
      <c r="CS47">
        <v>0</v>
      </c>
      <c r="CT47">
        <v>0</v>
      </c>
      <c r="CU47">
        <v>0</v>
      </c>
      <c r="CV47">
        <v>0</v>
      </c>
      <c r="CW47">
        <v>0</v>
      </c>
      <c r="CX47">
        <v>0</v>
      </c>
      <c r="CY47">
        <v>0</v>
      </c>
    </row>
    <row r="48" spans="1:103" x14ac:dyDescent="0.35">
      <c r="A48" t="s">
        <v>156</v>
      </c>
      <c r="B48" t="s">
        <v>721</v>
      </c>
      <c r="C48" t="s">
        <v>782</v>
      </c>
      <c r="D48" t="s">
        <v>613</v>
      </c>
      <c r="E48" s="46">
        <v>0</v>
      </c>
      <c r="F48" t="s">
        <v>787</v>
      </c>
      <c r="G48" s="48">
        <f t="shared" si="0"/>
        <v>0.49</v>
      </c>
      <c r="H48" s="48">
        <f t="shared" si="1"/>
        <v>0.5</v>
      </c>
      <c r="I48" s="1">
        <f t="shared" si="2"/>
        <v>147593715</v>
      </c>
      <c r="J48" s="1">
        <f t="shared" si="3"/>
        <v>28370242.212617043</v>
      </c>
      <c r="K48" s="1">
        <f t="shared" si="17"/>
        <v>3181451.2658166056</v>
      </c>
      <c r="L48" s="1">
        <f t="shared" si="4"/>
        <v>6446831.2339999992</v>
      </c>
      <c r="M48" s="1">
        <f t="shared" si="5"/>
        <v>391777</v>
      </c>
      <c r="N48" s="1">
        <f t="shared" si="18"/>
        <v>0</v>
      </c>
      <c r="O48" s="1">
        <f t="shared" si="6"/>
        <v>15240</v>
      </c>
      <c r="P48" s="1">
        <f t="shared" si="19"/>
        <v>17949</v>
      </c>
      <c r="Q48" s="1">
        <f t="shared" si="20"/>
        <v>0</v>
      </c>
      <c r="R48" s="1">
        <f t="shared" si="21"/>
        <v>204945</v>
      </c>
      <c r="S48" s="1">
        <f t="shared" si="22"/>
        <v>0</v>
      </c>
      <c r="T48" s="1">
        <f t="shared" si="23"/>
        <v>1470617</v>
      </c>
      <c r="U48" s="1">
        <f t="shared" si="24"/>
        <v>4380846</v>
      </c>
      <c r="V48" s="1">
        <f t="shared" si="25"/>
        <v>0</v>
      </c>
      <c r="W48" s="1">
        <f t="shared" si="7"/>
        <v>10701.495999999999</v>
      </c>
      <c r="X48" s="1">
        <f t="shared" si="8"/>
        <v>74091.73081075064</v>
      </c>
      <c r="Y48" s="1">
        <f t="shared" si="9"/>
        <v>-16218324.7890686</v>
      </c>
      <c r="Z48" s="1">
        <f t="shared" si="26"/>
        <v>-3119823</v>
      </c>
      <c r="AA48" s="1">
        <f t="shared" si="27"/>
        <v>0</v>
      </c>
      <c r="AB48" s="1">
        <f t="shared" si="10"/>
        <v>8494862</v>
      </c>
      <c r="AC48" s="1">
        <f t="shared" si="29"/>
        <v>0</v>
      </c>
      <c r="AD48">
        <f t="shared" si="28"/>
        <v>0.24196934737878592</v>
      </c>
      <c r="AE48">
        <f t="shared" si="30"/>
        <v>0.24196934737878592</v>
      </c>
      <c r="AF48">
        <f t="shared" si="13"/>
        <v>0</v>
      </c>
      <c r="AG48">
        <f t="shared" si="31"/>
        <v>0.75803065262121405</v>
      </c>
      <c r="AH48">
        <f t="shared" si="32"/>
        <v>0.75803065262121405</v>
      </c>
      <c r="AI48">
        <f t="shared" si="33"/>
        <v>0</v>
      </c>
      <c r="AJ48">
        <v>0.49</v>
      </c>
      <c r="AK48" s="48">
        <v>-16.2183247890686</v>
      </c>
      <c r="AL48" s="48">
        <v>35.449071448947699</v>
      </c>
      <c r="AM48" s="48">
        <v>35.449071448947699</v>
      </c>
      <c r="AN48" s="1">
        <v>74091.73081075064</v>
      </c>
      <c r="AO48" s="1">
        <v>-3119823</v>
      </c>
      <c r="AP48">
        <v>0</v>
      </c>
      <c r="AQ48">
        <v>8494862</v>
      </c>
      <c r="AR48">
        <v>8494862</v>
      </c>
      <c r="AS48">
        <v>0</v>
      </c>
      <c r="AT48">
        <v>0.70599999999999996</v>
      </c>
      <c r="AU48">
        <v>391777</v>
      </c>
      <c r="AV48">
        <v>5350.7479999999996</v>
      </c>
      <c r="AW48">
        <v>0.49</v>
      </c>
      <c r="AX48">
        <v>0</v>
      </c>
      <c r="AY48">
        <v>0.01</v>
      </c>
      <c r="AZ48">
        <v>147593715</v>
      </c>
      <c r="BA48">
        <v>0</v>
      </c>
      <c r="BB48">
        <v>-9131489</v>
      </c>
      <c r="BC48">
        <v>-30480</v>
      </c>
      <c r="BD48">
        <v>0</v>
      </c>
      <c r="BE48">
        <v>-1470617</v>
      </c>
      <c r="BF48">
        <v>0</v>
      </c>
      <c r="BG48">
        <v>-2694134</v>
      </c>
      <c r="BH48">
        <v>-1686712</v>
      </c>
      <c r="BI48">
        <v>-17949</v>
      </c>
      <c r="BJ48">
        <v>0</v>
      </c>
      <c r="BK48">
        <v>0</v>
      </c>
      <c r="BL48">
        <v>0</v>
      </c>
      <c r="BM48">
        <v>-58980</v>
      </c>
      <c r="BN48">
        <v>-145965</v>
      </c>
      <c r="BO48">
        <v>0</v>
      </c>
      <c r="BP48">
        <v>0</v>
      </c>
      <c r="BQ48">
        <v>0</v>
      </c>
      <c r="BR48">
        <v>0</v>
      </c>
      <c r="BS48">
        <v>37489885</v>
      </c>
      <c r="BT48">
        <v>117446620</v>
      </c>
      <c r="BU48">
        <v>154936505</v>
      </c>
      <c r="BV48">
        <v>37489885</v>
      </c>
      <c r="BW48">
        <v>117446620</v>
      </c>
      <c r="BX48">
        <v>0</v>
      </c>
      <c r="BY48">
        <v>0</v>
      </c>
      <c r="BZ48">
        <v>-350000</v>
      </c>
      <c r="CA48">
        <v>-4000000</v>
      </c>
      <c r="CB48">
        <v>468618</v>
      </c>
      <c r="CC48">
        <v>0</v>
      </c>
      <c r="CD48">
        <v>3282588</v>
      </c>
      <c r="CE48">
        <v>0</v>
      </c>
      <c r="CF48">
        <v>0</v>
      </c>
      <c r="CG48">
        <v>321435</v>
      </c>
      <c r="CH48">
        <v>142615</v>
      </c>
      <c r="CI48">
        <v>0</v>
      </c>
      <c r="CJ48">
        <v>0</v>
      </c>
      <c r="CK48">
        <v>0</v>
      </c>
      <c r="CL48">
        <v>0</v>
      </c>
      <c r="CM48">
        <v>0</v>
      </c>
      <c r="CN48">
        <v>0</v>
      </c>
      <c r="CO48">
        <v>0</v>
      </c>
      <c r="CP48">
        <v>0</v>
      </c>
      <c r="CQ48">
        <v>0</v>
      </c>
      <c r="CR48">
        <v>0</v>
      </c>
      <c r="CS48">
        <v>0</v>
      </c>
      <c r="CT48">
        <v>0</v>
      </c>
      <c r="CU48">
        <v>0</v>
      </c>
      <c r="CV48">
        <v>0</v>
      </c>
      <c r="CW48">
        <v>0</v>
      </c>
      <c r="CX48">
        <v>0</v>
      </c>
      <c r="CY48">
        <v>0</v>
      </c>
    </row>
    <row r="49" spans="1:103" x14ac:dyDescent="0.35">
      <c r="A49" t="s">
        <v>158</v>
      </c>
      <c r="B49" t="s">
        <v>157</v>
      </c>
      <c r="C49" t="s">
        <v>693</v>
      </c>
      <c r="D49" t="s">
        <v>650</v>
      </c>
      <c r="E49" s="46">
        <v>0</v>
      </c>
      <c r="F49" t="s">
        <v>792</v>
      </c>
      <c r="G49" s="48">
        <f t="shared" si="0"/>
        <v>0.4</v>
      </c>
      <c r="H49" s="48">
        <f t="shared" si="1"/>
        <v>0.5</v>
      </c>
      <c r="I49" s="1">
        <f t="shared" si="2"/>
        <v>52717241</v>
      </c>
      <c r="J49" s="1">
        <f t="shared" si="3"/>
        <v>10174783.874817051</v>
      </c>
      <c r="K49" s="1">
        <f t="shared" si="17"/>
        <v>1931429.2962004005</v>
      </c>
      <c r="L49" s="1">
        <f t="shared" si="4"/>
        <v>4535335.6059999997</v>
      </c>
      <c r="M49" s="1">
        <f t="shared" si="5"/>
        <v>261891</v>
      </c>
      <c r="N49" s="1">
        <f t="shared" si="18"/>
        <v>3587</v>
      </c>
      <c r="O49" s="1">
        <f t="shared" si="6"/>
        <v>2495</v>
      </c>
      <c r="P49" s="1">
        <f t="shared" si="19"/>
        <v>8433</v>
      </c>
      <c r="Q49" s="1">
        <f t="shared" si="20"/>
        <v>0</v>
      </c>
      <c r="R49" s="1">
        <f t="shared" si="21"/>
        <v>0</v>
      </c>
      <c r="S49" s="1">
        <f t="shared" si="22"/>
        <v>0</v>
      </c>
      <c r="T49" s="1">
        <f t="shared" si="23"/>
        <v>543565</v>
      </c>
      <c r="U49" s="1">
        <f t="shared" si="24"/>
        <v>2382967</v>
      </c>
      <c r="V49" s="1">
        <f t="shared" si="25"/>
        <v>0</v>
      </c>
      <c r="W49" s="1">
        <f t="shared" si="7"/>
        <v>0</v>
      </c>
      <c r="X49" s="1">
        <f t="shared" si="8"/>
        <v>29591.963832077261</v>
      </c>
      <c r="Y49" s="1">
        <f t="shared" si="9"/>
        <v>-16895774.326594099</v>
      </c>
      <c r="Z49" s="1">
        <f t="shared" si="26"/>
        <v>-3392059</v>
      </c>
      <c r="AA49" s="1">
        <f t="shared" si="27"/>
        <v>0</v>
      </c>
      <c r="AB49" s="1">
        <f t="shared" si="10"/>
        <v>0</v>
      </c>
      <c r="AC49" s="1">
        <f t="shared" si="29"/>
        <v>0</v>
      </c>
      <c r="AD49">
        <f t="shared" si="28"/>
        <v>0.24530042191230131</v>
      </c>
      <c r="AE49">
        <f t="shared" si="30"/>
        <v>0.25117895515492616</v>
      </c>
      <c r="AF49">
        <f t="shared" si="13"/>
        <v>3.6930045693718645E-3</v>
      </c>
      <c r="AG49">
        <f t="shared" si="31"/>
        <v>0.75469957808769872</v>
      </c>
      <c r="AH49">
        <f t="shared" si="32"/>
        <v>0.74882104484507384</v>
      </c>
      <c r="AI49">
        <f t="shared" si="33"/>
        <v>0.99630699543062817</v>
      </c>
      <c r="AJ49">
        <v>0.4</v>
      </c>
      <c r="AK49" s="48">
        <v>-16.895774326594101</v>
      </c>
      <c r="AL49" s="48">
        <v>4.6977090162975603</v>
      </c>
      <c r="AM49" s="48">
        <v>4.6977090162975603</v>
      </c>
      <c r="AN49" s="1">
        <v>29591.963832077261</v>
      </c>
      <c r="AO49" s="1">
        <v>-3392059</v>
      </c>
      <c r="AP49">
        <v>0</v>
      </c>
      <c r="AQ49">
        <v>1323945</v>
      </c>
      <c r="AR49">
        <v>0</v>
      </c>
      <c r="AS49">
        <v>0</v>
      </c>
      <c r="AT49">
        <v>0.70299999999999996</v>
      </c>
      <c r="AU49">
        <v>261891</v>
      </c>
      <c r="AV49">
        <v>0</v>
      </c>
      <c r="AW49">
        <v>0.4</v>
      </c>
      <c r="AX49">
        <v>0.09</v>
      </c>
      <c r="AY49">
        <v>0.01</v>
      </c>
      <c r="AZ49">
        <v>52717241</v>
      </c>
      <c r="BA49">
        <v>-3587</v>
      </c>
      <c r="BB49">
        <v>-6454989</v>
      </c>
      <c r="BC49">
        <v>-4990</v>
      </c>
      <c r="BD49">
        <v>0</v>
      </c>
      <c r="BE49">
        <v>-543565</v>
      </c>
      <c r="BF49">
        <v>0</v>
      </c>
      <c r="BG49">
        <v>-1627723</v>
      </c>
      <c r="BH49">
        <v>-755244</v>
      </c>
      <c r="BI49">
        <v>-8433</v>
      </c>
      <c r="BJ49">
        <v>0</v>
      </c>
      <c r="BK49">
        <v>0</v>
      </c>
      <c r="BL49">
        <v>0</v>
      </c>
      <c r="BM49">
        <v>0</v>
      </c>
      <c r="BN49">
        <v>0</v>
      </c>
      <c r="BO49">
        <v>0</v>
      </c>
      <c r="BP49">
        <v>0</v>
      </c>
      <c r="BQ49">
        <v>0</v>
      </c>
      <c r="BR49">
        <v>0</v>
      </c>
      <c r="BS49">
        <v>14317592</v>
      </c>
      <c r="BT49">
        <v>44049988</v>
      </c>
      <c r="BU49">
        <v>58367580</v>
      </c>
      <c r="BV49">
        <v>14312472</v>
      </c>
      <c r="BW49">
        <v>42668703</v>
      </c>
      <c r="BX49">
        <v>5120</v>
      </c>
      <c r="BY49">
        <v>1381285</v>
      </c>
      <c r="BZ49">
        <v>-501701</v>
      </c>
      <c r="CA49">
        <v>-3666630</v>
      </c>
      <c r="CB49">
        <v>114084</v>
      </c>
      <c r="CC49">
        <v>1156723</v>
      </c>
      <c r="CD49">
        <v>305416</v>
      </c>
      <c r="CE49">
        <v>130</v>
      </c>
      <c r="CF49">
        <v>0</v>
      </c>
      <c r="CG49">
        <v>188041</v>
      </c>
      <c r="CH49">
        <v>54218</v>
      </c>
      <c r="CI49">
        <v>1156723</v>
      </c>
      <c r="CJ49">
        <v>0</v>
      </c>
      <c r="CK49">
        <v>0</v>
      </c>
      <c r="CL49">
        <v>0</v>
      </c>
      <c r="CM49">
        <v>0</v>
      </c>
      <c r="CN49">
        <v>0</v>
      </c>
      <c r="CO49">
        <v>0</v>
      </c>
      <c r="CP49">
        <v>0</v>
      </c>
      <c r="CQ49">
        <v>0</v>
      </c>
      <c r="CR49">
        <v>0</v>
      </c>
      <c r="CS49">
        <v>0</v>
      </c>
      <c r="CT49">
        <v>0</v>
      </c>
      <c r="CU49">
        <v>0</v>
      </c>
      <c r="CV49">
        <v>0</v>
      </c>
      <c r="CW49">
        <v>0</v>
      </c>
      <c r="CX49">
        <v>0</v>
      </c>
      <c r="CY49">
        <v>0</v>
      </c>
    </row>
    <row r="50" spans="1:103" x14ac:dyDescent="0.35">
      <c r="A50" t="s">
        <v>160</v>
      </c>
      <c r="B50" t="s">
        <v>159</v>
      </c>
      <c r="C50" t="s">
        <v>680</v>
      </c>
      <c r="D50" t="s">
        <v>636</v>
      </c>
      <c r="E50" s="46">
        <v>0</v>
      </c>
      <c r="F50" t="s">
        <v>791</v>
      </c>
      <c r="G50" s="48">
        <f t="shared" si="0"/>
        <v>0.4</v>
      </c>
      <c r="H50" s="48">
        <f t="shared" si="1"/>
        <v>0.5</v>
      </c>
      <c r="I50" s="1">
        <f t="shared" si="2"/>
        <v>87938636</v>
      </c>
      <c r="J50" s="1">
        <f t="shared" si="3"/>
        <v>16485399.485343797</v>
      </c>
      <c r="K50" s="1">
        <f t="shared" si="17"/>
        <v>2107069.854387694</v>
      </c>
      <c r="L50" s="1">
        <f t="shared" si="4"/>
        <v>4149831.1199999996</v>
      </c>
      <c r="M50" s="1">
        <f t="shared" si="5"/>
        <v>314763</v>
      </c>
      <c r="N50" s="1">
        <f t="shared" si="18"/>
        <v>0</v>
      </c>
      <c r="O50" s="1">
        <f t="shared" si="6"/>
        <v>1297.5</v>
      </c>
      <c r="P50" s="1">
        <f t="shared" si="19"/>
        <v>8882</v>
      </c>
      <c r="Q50" s="1">
        <f t="shared" si="20"/>
        <v>0</v>
      </c>
      <c r="R50" s="1">
        <f t="shared" si="21"/>
        <v>0</v>
      </c>
      <c r="S50" s="1">
        <f t="shared" si="22"/>
        <v>0</v>
      </c>
      <c r="T50" s="1">
        <f t="shared" si="23"/>
        <v>770667</v>
      </c>
      <c r="U50" s="1">
        <f t="shared" si="24"/>
        <v>3596071</v>
      </c>
      <c r="V50" s="1">
        <f t="shared" si="25"/>
        <v>0</v>
      </c>
      <c r="W50" s="1">
        <f t="shared" si="7"/>
        <v>0</v>
      </c>
      <c r="X50" s="1">
        <f t="shared" si="8"/>
        <v>43546.174610848713</v>
      </c>
      <c r="Y50" s="1">
        <f t="shared" si="9"/>
        <v>-31085128.521224502</v>
      </c>
      <c r="Z50" s="1">
        <f t="shared" si="26"/>
        <v>-6001976</v>
      </c>
      <c r="AA50" s="1">
        <f t="shared" si="27"/>
        <v>0</v>
      </c>
      <c r="AB50" s="1">
        <f t="shared" si="10"/>
        <v>102999.98482243657</v>
      </c>
      <c r="AC50" s="1">
        <f t="shared" si="29"/>
        <v>0</v>
      </c>
      <c r="AD50">
        <f t="shared" si="28"/>
        <v>0.19438591189290416</v>
      </c>
      <c r="AE50">
        <f t="shared" si="30"/>
        <v>0.19438591189290416</v>
      </c>
      <c r="AF50">
        <f t="shared" si="13"/>
        <v>0</v>
      </c>
      <c r="AG50">
        <f t="shared" si="31"/>
        <v>0.80561408810709578</v>
      </c>
      <c r="AH50">
        <f t="shared" si="32"/>
        <v>0.80561408810709578</v>
      </c>
      <c r="AI50">
        <f t="shared" si="33"/>
        <v>0</v>
      </c>
      <c r="AJ50">
        <v>0.4</v>
      </c>
      <c r="AK50" s="48">
        <v>-31.085128521224501</v>
      </c>
      <c r="AL50" s="48">
        <v>3.7529693053014701</v>
      </c>
      <c r="AM50" s="48">
        <v>3.7529693053014701</v>
      </c>
      <c r="AN50" s="1">
        <v>43546.174610848713</v>
      </c>
      <c r="AO50" s="1">
        <v>-6001976</v>
      </c>
      <c r="AP50">
        <v>0</v>
      </c>
      <c r="AQ50">
        <v>1958754</v>
      </c>
      <c r="AR50">
        <v>0</v>
      </c>
      <c r="AS50">
        <v>840128</v>
      </c>
      <c r="AT50">
        <v>0.71299999999999997</v>
      </c>
      <c r="AU50">
        <v>314763</v>
      </c>
      <c r="AV50">
        <v>0</v>
      </c>
      <c r="AW50">
        <v>0.4</v>
      </c>
      <c r="AX50">
        <v>0.09</v>
      </c>
      <c r="AY50">
        <v>0.01</v>
      </c>
      <c r="AZ50">
        <v>87938636</v>
      </c>
      <c r="BA50">
        <v>0</v>
      </c>
      <c r="BB50">
        <v>-5820240</v>
      </c>
      <c r="BC50">
        <v>-2595</v>
      </c>
      <c r="BD50">
        <v>0</v>
      </c>
      <c r="BE50">
        <v>-770667</v>
      </c>
      <c r="BF50">
        <v>0</v>
      </c>
      <c r="BG50">
        <v>-1786829</v>
      </c>
      <c r="BH50">
        <v>-1809242</v>
      </c>
      <c r="BI50">
        <v>-8882</v>
      </c>
      <c r="BJ50">
        <v>0</v>
      </c>
      <c r="BK50">
        <v>0</v>
      </c>
      <c r="BL50">
        <v>0</v>
      </c>
      <c r="BM50">
        <v>0</v>
      </c>
      <c r="BN50">
        <v>0</v>
      </c>
      <c r="BO50">
        <v>0</v>
      </c>
      <c r="BP50">
        <v>0</v>
      </c>
      <c r="BQ50">
        <v>0</v>
      </c>
      <c r="BR50">
        <v>0</v>
      </c>
      <c r="BS50">
        <v>17562308</v>
      </c>
      <c r="BT50">
        <v>72785330</v>
      </c>
      <c r="BU50">
        <v>90347638</v>
      </c>
      <c r="BV50">
        <v>17562308</v>
      </c>
      <c r="BW50">
        <v>72785330</v>
      </c>
      <c r="BX50">
        <v>0</v>
      </c>
      <c r="BY50">
        <v>0</v>
      </c>
      <c r="BZ50">
        <v>-1081772</v>
      </c>
      <c r="CA50">
        <v>-1655680</v>
      </c>
      <c r="CB50">
        <v>341521</v>
      </c>
      <c r="CC50">
        <v>0</v>
      </c>
      <c r="CD50">
        <v>0</v>
      </c>
      <c r="CE50">
        <v>0</v>
      </c>
      <c r="CF50">
        <v>0</v>
      </c>
      <c r="CG50">
        <v>217889</v>
      </c>
      <c r="CH50">
        <v>204818</v>
      </c>
      <c r="CI50">
        <v>0</v>
      </c>
      <c r="CJ50">
        <v>0</v>
      </c>
      <c r="CK50">
        <v>0</v>
      </c>
      <c r="CL50">
        <v>0</v>
      </c>
      <c r="CM50">
        <v>0</v>
      </c>
      <c r="CN50">
        <v>0</v>
      </c>
      <c r="CO50">
        <v>0</v>
      </c>
      <c r="CP50">
        <v>0</v>
      </c>
      <c r="CQ50">
        <v>0</v>
      </c>
      <c r="CR50">
        <v>0</v>
      </c>
      <c r="CS50">
        <v>0</v>
      </c>
      <c r="CT50">
        <v>0</v>
      </c>
      <c r="CU50">
        <v>0</v>
      </c>
      <c r="CV50">
        <v>0</v>
      </c>
      <c r="CW50">
        <v>0</v>
      </c>
      <c r="CX50">
        <v>0</v>
      </c>
      <c r="CY50">
        <v>0</v>
      </c>
    </row>
    <row r="51" spans="1:103" x14ac:dyDescent="0.35">
      <c r="A51" t="s">
        <v>162</v>
      </c>
      <c r="B51" t="s">
        <v>161</v>
      </c>
      <c r="C51" t="s">
        <v>682</v>
      </c>
      <c r="D51" t="s">
        <v>782</v>
      </c>
      <c r="E51" s="46">
        <v>0</v>
      </c>
      <c r="F51" t="s">
        <v>787</v>
      </c>
      <c r="G51" s="48">
        <f t="shared" si="0"/>
        <v>0.4</v>
      </c>
      <c r="H51" s="48">
        <f t="shared" si="1"/>
        <v>0.5</v>
      </c>
      <c r="I51" s="1">
        <f t="shared" si="2"/>
        <v>64158386</v>
      </c>
      <c r="J51" s="1">
        <f t="shared" si="3"/>
        <v>12047490.125481848</v>
      </c>
      <c r="K51" s="1">
        <f t="shared" si="17"/>
        <v>1622520.9083056925</v>
      </c>
      <c r="L51" s="1">
        <f t="shared" si="4"/>
        <v>2613211.3560000001</v>
      </c>
      <c r="M51" s="1">
        <f t="shared" si="5"/>
        <v>234443</v>
      </c>
      <c r="N51" s="1">
        <f t="shared" si="18"/>
        <v>7000</v>
      </c>
      <c r="O51" s="1">
        <f t="shared" si="6"/>
        <v>0</v>
      </c>
      <c r="P51" s="1">
        <f t="shared" si="19"/>
        <v>7111</v>
      </c>
      <c r="Q51" s="1">
        <f t="shared" si="20"/>
        <v>0</v>
      </c>
      <c r="R51" s="1">
        <f t="shared" si="21"/>
        <v>21000</v>
      </c>
      <c r="S51" s="1">
        <f t="shared" si="22"/>
        <v>0</v>
      </c>
      <c r="T51" s="1">
        <f t="shared" si="23"/>
        <v>998350</v>
      </c>
      <c r="U51" s="1">
        <f t="shared" si="24"/>
        <v>2789841</v>
      </c>
      <c r="V51" s="1">
        <f t="shared" si="25"/>
        <v>0</v>
      </c>
      <c r="W51" s="1">
        <f t="shared" si="7"/>
        <v>0</v>
      </c>
      <c r="X51" s="1">
        <f t="shared" si="8"/>
        <v>31134.640400584656</v>
      </c>
      <c r="Y51" s="1">
        <f t="shared" si="9"/>
        <v>-22138721.486171901</v>
      </c>
      <c r="Z51" s="1">
        <f t="shared" si="26"/>
        <v>-4325979</v>
      </c>
      <c r="AA51" s="1">
        <f t="shared" si="27"/>
        <v>0</v>
      </c>
      <c r="AB51" s="1">
        <f t="shared" si="10"/>
        <v>1550118</v>
      </c>
      <c r="AC51" s="1">
        <f t="shared" si="29"/>
        <v>0</v>
      </c>
      <c r="AD51">
        <f t="shared" si="28"/>
        <v>0.19496190418969386</v>
      </c>
      <c r="AE51">
        <f t="shared" si="30"/>
        <v>0.19496190418969386</v>
      </c>
      <c r="AF51">
        <f t="shared" si="13"/>
        <v>0</v>
      </c>
      <c r="AG51">
        <f t="shared" si="31"/>
        <v>0.80503809581030616</v>
      </c>
      <c r="AH51">
        <f t="shared" si="32"/>
        <v>0.80503809581030616</v>
      </c>
      <c r="AI51">
        <f t="shared" si="33"/>
        <v>0</v>
      </c>
      <c r="AJ51">
        <v>0.4</v>
      </c>
      <c r="AK51" s="48">
        <v>-22.138721486171899</v>
      </c>
      <c r="AL51" s="48">
        <v>3.1230349460096001</v>
      </c>
      <c r="AM51" s="48">
        <v>3.1230349460096001</v>
      </c>
      <c r="AN51" s="1">
        <v>31134.640400584656</v>
      </c>
      <c r="AO51" s="1">
        <v>-4325979</v>
      </c>
      <c r="AP51">
        <v>0</v>
      </c>
      <c r="AQ51">
        <v>1550118</v>
      </c>
      <c r="AR51">
        <v>1550118</v>
      </c>
      <c r="AS51">
        <v>0</v>
      </c>
      <c r="AT51">
        <v>0.68600000000000005</v>
      </c>
      <c r="AU51">
        <v>234443</v>
      </c>
      <c r="AV51">
        <v>0</v>
      </c>
      <c r="AW51">
        <v>0.4</v>
      </c>
      <c r="AX51">
        <v>0.1</v>
      </c>
      <c r="AY51">
        <v>0</v>
      </c>
      <c r="AZ51">
        <v>64158386</v>
      </c>
      <c r="BA51">
        <v>-7000</v>
      </c>
      <c r="BB51">
        <v>-3816346</v>
      </c>
      <c r="BC51">
        <v>0</v>
      </c>
      <c r="BD51">
        <v>0</v>
      </c>
      <c r="BE51">
        <v>-998350</v>
      </c>
      <c r="BF51">
        <v>0</v>
      </c>
      <c r="BG51">
        <v>-1760796</v>
      </c>
      <c r="BH51">
        <v>-1029045</v>
      </c>
      <c r="BI51">
        <v>-7111</v>
      </c>
      <c r="BJ51">
        <v>0</v>
      </c>
      <c r="BK51">
        <v>0</v>
      </c>
      <c r="BL51">
        <v>0</v>
      </c>
      <c r="BM51">
        <v>-1000</v>
      </c>
      <c r="BN51">
        <v>-20000</v>
      </c>
      <c r="BO51">
        <v>0</v>
      </c>
      <c r="BP51">
        <v>0</v>
      </c>
      <c r="BQ51">
        <v>0</v>
      </c>
      <c r="BR51">
        <v>0</v>
      </c>
      <c r="BS51">
        <v>12697382</v>
      </c>
      <c r="BT51">
        <v>52430121</v>
      </c>
      <c r="BU51">
        <v>65127503</v>
      </c>
      <c r="BV51">
        <v>12697382</v>
      </c>
      <c r="BW51">
        <v>52430121</v>
      </c>
      <c r="BX51">
        <v>0</v>
      </c>
      <c r="BY51">
        <v>0</v>
      </c>
      <c r="BZ51">
        <v>-400000</v>
      </c>
      <c r="CA51">
        <v>-900000</v>
      </c>
      <c r="CB51">
        <v>430400</v>
      </c>
      <c r="CC51">
        <v>0</v>
      </c>
      <c r="CD51">
        <v>0</v>
      </c>
      <c r="CE51">
        <v>0</v>
      </c>
      <c r="CF51">
        <v>0</v>
      </c>
      <c r="CG51">
        <v>167103</v>
      </c>
      <c r="CH51">
        <v>67586</v>
      </c>
      <c r="CI51">
        <v>0</v>
      </c>
      <c r="CJ51">
        <v>0</v>
      </c>
      <c r="CK51">
        <v>0</v>
      </c>
      <c r="CL51">
        <v>0</v>
      </c>
      <c r="CM51">
        <v>0</v>
      </c>
      <c r="CN51">
        <v>0</v>
      </c>
      <c r="CO51">
        <v>0</v>
      </c>
      <c r="CP51">
        <v>0</v>
      </c>
      <c r="CQ51">
        <v>0</v>
      </c>
      <c r="CR51">
        <v>0</v>
      </c>
      <c r="CS51">
        <v>0</v>
      </c>
      <c r="CT51">
        <v>0</v>
      </c>
      <c r="CU51">
        <v>0</v>
      </c>
      <c r="CV51">
        <v>0</v>
      </c>
      <c r="CW51">
        <v>0</v>
      </c>
      <c r="CX51">
        <v>0</v>
      </c>
      <c r="CY51">
        <v>0</v>
      </c>
    </row>
    <row r="52" spans="1:103" x14ac:dyDescent="0.35">
      <c r="A52" t="s">
        <v>164</v>
      </c>
      <c r="B52" t="s">
        <v>163</v>
      </c>
      <c r="C52" t="s">
        <v>701</v>
      </c>
      <c r="D52" t="s">
        <v>782</v>
      </c>
      <c r="E52" s="46">
        <v>0</v>
      </c>
      <c r="F52" t="s">
        <v>800</v>
      </c>
      <c r="G52" s="48">
        <f t="shared" si="0"/>
        <v>0.4</v>
      </c>
      <c r="H52" s="48">
        <f t="shared" si="1"/>
        <v>0.5</v>
      </c>
      <c r="I52" s="1">
        <f t="shared" si="2"/>
        <v>117681745</v>
      </c>
      <c r="J52" s="1">
        <f t="shared" si="3"/>
        <v>21434408.153399974</v>
      </c>
      <c r="K52" s="1">
        <f t="shared" si="17"/>
        <v>2422490.8882012675</v>
      </c>
      <c r="L52" s="1">
        <f t="shared" si="4"/>
        <v>3357000.37</v>
      </c>
      <c r="M52" s="1">
        <f t="shared" si="5"/>
        <v>339444</v>
      </c>
      <c r="N52" s="1">
        <f t="shared" si="18"/>
        <v>0</v>
      </c>
      <c r="O52" s="1">
        <f t="shared" si="6"/>
        <v>26812</v>
      </c>
      <c r="P52" s="1">
        <f t="shared" si="19"/>
        <v>5140</v>
      </c>
      <c r="Q52" s="1">
        <f t="shared" si="20"/>
        <v>0</v>
      </c>
      <c r="R52" s="1">
        <f t="shared" si="21"/>
        <v>288600</v>
      </c>
      <c r="S52" s="1">
        <f t="shared" si="22"/>
        <v>0</v>
      </c>
      <c r="T52" s="1">
        <f t="shared" si="23"/>
        <v>548985</v>
      </c>
      <c r="U52" s="1">
        <f t="shared" si="24"/>
        <v>6475343</v>
      </c>
      <c r="V52" s="1">
        <f t="shared" si="25"/>
        <v>0</v>
      </c>
      <c r="W52" s="1">
        <f t="shared" si="7"/>
        <v>0</v>
      </c>
      <c r="X52" s="1">
        <f t="shared" si="8"/>
        <v>54366.486486463524</v>
      </c>
      <c r="Y52" s="1">
        <f t="shared" si="9"/>
        <v>-35012209.203738995</v>
      </c>
      <c r="Z52" s="1">
        <f t="shared" si="26"/>
        <v>-6565294</v>
      </c>
      <c r="AA52" s="1">
        <f t="shared" si="27"/>
        <v>0</v>
      </c>
      <c r="AB52" s="1">
        <f t="shared" si="10"/>
        <v>1237020.237222489</v>
      </c>
      <c r="AC52" s="1">
        <f t="shared" si="29"/>
        <v>0</v>
      </c>
      <c r="AD52">
        <f t="shared" si="28"/>
        <v>0.14241417973286521</v>
      </c>
      <c r="AE52">
        <f t="shared" si="30"/>
        <v>0.14241417973286521</v>
      </c>
      <c r="AF52">
        <f t="shared" si="13"/>
        <v>0</v>
      </c>
      <c r="AG52">
        <f t="shared" si="31"/>
        <v>0.85758582026713481</v>
      </c>
      <c r="AH52">
        <f t="shared" si="32"/>
        <v>0.85758582026713481</v>
      </c>
      <c r="AI52">
        <f t="shared" si="33"/>
        <v>0</v>
      </c>
      <c r="AJ52">
        <v>0.4</v>
      </c>
      <c r="AK52" s="48">
        <v>-35.012209203738998</v>
      </c>
      <c r="AL52" s="48">
        <v>4.2243856241154703</v>
      </c>
      <c r="AM52" s="48">
        <v>4.2243856241154703</v>
      </c>
      <c r="AN52" s="1">
        <v>54366.486486463524</v>
      </c>
      <c r="AO52" s="1">
        <v>-6565294</v>
      </c>
      <c r="AP52">
        <v>0</v>
      </c>
      <c r="AQ52">
        <v>6153499</v>
      </c>
      <c r="AR52">
        <v>0</v>
      </c>
      <c r="AS52">
        <v>1794847</v>
      </c>
      <c r="AT52">
        <v>0.72199999999999998</v>
      </c>
      <c r="AU52">
        <v>339444</v>
      </c>
      <c r="AV52">
        <v>0</v>
      </c>
      <c r="AW52">
        <v>0.4</v>
      </c>
      <c r="AX52">
        <v>0.1</v>
      </c>
      <c r="AY52">
        <v>0</v>
      </c>
      <c r="AZ52">
        <v>117681745</v>
      </c>
      <c r="BA52">
        <v>0</v>
      </c>
      <c r="BB52">
        <v>-4649585</v>
      </c>
      <c r="BC52">
        <v>-53624</v>
      </c>
      <c r="BD52">
        <v>0</v>
      </c>
      <c r="BE52">
        <v>-548985</v>
      </c>
      <c r="BF52">
        <v>0</v>
      </c>
      <c r="BG52">
        <v>-2293675</v>
      </c>
      <c r="BH52">
        <v>-4181668</v>
      </c>
      <c r="BI52">
        <v>-5140</v>
      </c>
      <c r="BJ52">
        <v>0</v>
      </c>
      <c r="BK52">
        <v>0</v>
      </c>
      <c r="BL52">
        <v>0</v>
      </c>
      <c r="BM52">
        <v>0</v>
      </c>
      <c r="BN52">
        <v>-288600</v>
      </c>
      <c r="BO52">
        <v>0</v>
      </c>
      <c r="BP52">
        <v>0</v>
      </c>
      <c r="BQ52">
        <v>0</v>
      </c>
      <c r="BR52">
        <v>0</v>
      </c>
      <c r="BS52">
        <v>17604749</v>
      </c>
      <c r="BT52">
        <v>106011797</v>
      </c>
      <c r="BU52">
        <v>123616546</v>
      </c>
      <c r="BV52">
        <v>17604749</v>
      </c>
      <c r="BW52">
        <v>106011797</v>
      </c>
      <c r="BX52">
        <v>0</v>
      </c>
      <c r="BY52">
        <v>0</v>
      </c>
      <c r="BZ52">
        <v>-618081</v>
      </c>
      <c r="CA52">
        <v>-4771586</v>
      </c>
      <c r="CB52">
        <v>271249</v>
      </c>
      <c r="CC52">
        <v>0</v>
      </c>
      <c r="CD52">
        <v>636840</v>
      </c>
      <c r="CE52">
        <v>0</v>
      </c>
      <c r="CF52">
        <v>0</v>
      </c>
      <c r="CG52">
        <v>243973</v>
      </c>
      <c r="CH52">
        <v>64430</v>
      </c>
      <c r="CI52">
        <v>0</v>
      </c>
      <c r="CJ52">
        <v>0</v>
      </c>
      <c r="CK52">
        <v>0</v>
      </c>
      <c r="CL52">
        <v>0</v>
      </c>
      <c r="CM52">
        <v>0</v>
      </c>
      <c r="CN52">
        <v>0</v>
      </c>
      <c r="CO52">
        <v>0</v>
      </c>
      <c r="CP52">
        <v>0</v>
      </c>
      <c r="CQ52">
        <v>0</v>
      </c>
      <c r="CR52">
        <v>0</v>
      </c>
      <c r="CS52">
        <v>0</v>
      </c>
      <c r="CT52">
        <v>0</v>
      </c>
      <c r="CU52">
        <v>0</v>
      </c>
      <c r="CV52">
        <v>0</v>
      </c>
      <c r="CW52">
        <v>0</v>
      </c>
      <c r="CX52">
        <v>0</v>
      </c>
      <c r="CY52">
        <v>0</v>
      </c>
    </row>
    <row r="53" spans="1:103" x14ac:dyDescent="0.35">
      <c r="A53" t="s">
        <v>165</v>
      </c>
      <c r="B53" t="s">
        <v>722</v>
      </c>
      <c r="C53" t="s">
        <v>782</v>
      </c>
      <c r="D53" t="s">
        <v>621</v>
      </c>
      <c r="E53" s="46">
        <v>0</v>
      </c>
      <c r="F53" t="s">
        <v>787</v>
      </c>
      <c r="G53" s="48">
        <f t="shared" si="0"/>
        <v>0.49</v>
      </c>
      <c r="H53" s="48">
        <f t="shared" si="1"/>
        <v>0.5</v>
      </c>
      <c r="I53" s="1">
        <f t="shared" si="2"/>
        <v>154286215</v>
      </c>
      <c r="J53" s="1">
        <f t="shared" si="3"/>
        <v>29727488.111337937</v>
      </c>
      <c r="K53" s="1">
        <f t="shared" si="17"/>
        <v>4651505.4530182527</v>
      </c>
      <c r="L53" s="1">
        <f t="shared" si="4"/>
        <v>11802114.822000001</v>
      </c>
      <c r="M53" s="1">
        <f t="shared" si="5"/>
        <v>707349</v>
      </c>
      <c r="N53" s="1">
        <f t="shared" si="18"/>
        <v>24639</v>
      </c>
      <c r="O53" s="1">
        <f t="shared" si="6"/>
        <v>10753.5</v>
      </c>
      <c r="P53" s="1">
        <f t="shared" si="19"/>
        <v>19747</v>
      </c>
      <c r="Q53" s="1">
        <f t="shared" si="20"/>
        <v>0</v>
      </c>
      <c r="R53" s="1">
        <f t="shared" si="21"/>
        <v>3685</v>
      </c>
      <c r="S53" s="1">
        <f t="shared" si="22"/>
        <v>0</v>
      </c>
      <c r="T53" s="1">
        <f t="shared" si="23"/>
        <v>1276685</v>
      </c>
      <c r="U53" s="1">
        <f t="shared" si="24"/>
        <v>4755731</v>
      </c>
      <c r="V53" s="1">
        <f t="shared" si="25"/>
        <v>0</v>
      </c>
      <c r="W53" s="1">
        <f t="shared" si="7"/>
        <v>0</v>
      </c>
      <c r="X53" s="1">
        <f t="shared" si="8"/>
        <v>97691.093241587936</v>
      </c>
      <c r="Y53" s="1">
        <f t="shared" si="9"/>
        <v>-29122944.318167001</v>
      </c>
      <c r="Z53" s="1">
        <f t="shared" si="26"/>
        <v>-5890283</v>
      </c>
      <c r="AA53" s="1">
        <f t="shared" si="27"/>
        <v>0</v>
      </c>
      <c r="AB53" s="1">
        <f t="shared" si="10"/>
        <v>3540484</v>
      </c>
      <c r="AC53" s="1">
        <f t="shared" si="29"/>
        <v>0</v>
      </c>
      <c r="AD53">
        <f t="shared" si="28"/>
        <v>0.24648275348619142</v>
      </c>
      <c r="AE53">
        <f t="shared" si="30"/>
        <v>0.24412105842430148</v>
      </c>
      <c r="AF53">
        <f t="shared" si="13"/>
        <v>0.35948979108667228</v>
      </c>
      <c r="AG53">
        <f t="shared" si="31"/>
        <v>0.75351724651380858</v>
      </c>
      <c r="AH53">
        <f t="shared" si="32"/>
        <v>0.75587894157569846</v>
      </c>
      <c r="AI53">
        <f t="shared" si="33"/>
        <v>0.64051020891332777</v>
      </c>
      <c r="AJ53">
        <v>0.49</v>
      </c>
      <c r="AK53" s="48">
        <v>-29.122944318167001</v>
      </c>
      <c r="AL53" s="48">
        <v>46.4928220062123</v>
      </c>
      <c r="AM53" s="48">
        <v>46.4928220062123</v>
      </c>
      <c r="AN53" s="1">
        <v>97691.093241587936</v>
      </c>
      <c r="AO53" s="1">
        <v>-5890283</v>
      </c>
      <c r="AP53">
        <v>0</v>
      </c>
      <c r="AQ53">
        <v>3540484</v>
      </c>
      <c r="AR53">
        <v>3540484</v>
      </c>
      <c r="AS53">
        <v>0</v>
      </c>
      <c r="AT53">
        <v>0.67800000000000005</v>
      </c>
      <c r="AU53">
        <v>707349</v>
      </c>
      <c r="AV53">
        <v>2301</v>
      </c>
      <c r="AW53">
        <v>0.49</v>
      </c>
      <c r="AX53">
        <v>0</v>
      </c>
      <c r="AY53">
        <v>0.01</v>
      </c>
      <c r="AZ53">
        <v>154286215</v>
      </c>
      <c r="BA53">
        <v>-24639</v>
      </c>
      <c r="BB53">
        <v>-17431888</v>
      </c>
      <c r="BC53">
        <v>-21507</v>
      </c>
      <c r="BD53">
        <v>0</v>
      </c>
      <c r="BE53">
        <v>-1276685</v>
      </c>
      <c r="BF53">
        <v>0</v>
      </c>
      <c r="BG53">
        <v>-3238130</v>
      </c>
      <c r="BH53">
        <v>-1517601</v>
      </c>
      <c r="BI53">
        <v>-19747</v>
      </c>
      <c r="BJ53">
        <v>0</v>
      </c>
      <c r="BK53">
        <v>0</v>
      </c>
      <c r="BL53">
        <v>0</v>
      </c>
      <c r="BM53">
        <v>-789</v>
      </c>
      <c r="BN53">
        <v>-2896</v>
      </c>
      <c r="BO53">
        <v>0</v>
      </c>
      <c r="BP53">
        <v>0</v>
      </c>
      <c r="BQ53">
        <v>0</v>
      </c>
      <c r="BR53">
        <v>0</v>
      </c>
      <c r="BS53">
        <v>39668871</v>
      </c>
      <c r="BT53">
        <v>121270872</v>
      </c>
      <c r="BU53">
        <v>160939743</v>
      </c>
      <c r="BV53">
        <v>38484506</v>
      </c>
      <c r="BW53">
        <v>119160665</v>
      </c>
      <c r="BX53">
        <v>1184365</v>
      </c>
      <c r="BY53">
        <v>2110207</v>
      </c>
      <c r="BZ53">
        <v>-2000000</v>
      </c>
      <c r="CA53">
        <v>-3420261</v>
      </c>
      <c r="CB53">
        <v>680584</v>
      </c>
      <c r="CC53">
        <v>1320710</v>
      </c>
      <c r="CD53">
        <v>103557</v>
      </c>
      <c r="CE53">
        <v>0</v>
      </c>
      <c r="CF53">
        <v>0</v>
      </c>
      <c r="CG53">
        <v>584871</v>
      </c>
      <c r="CH53">
        <v>95287</v>
      </c>
      <c r="CI53">
        <v>1320710</v>
      </c>
      <c r="CJ53">
        <v>0</v>
      </c>
      <c r="CK53">
        <v>-59269</v>
      </c>
      <c r="CL53">
        <v>0</v>
      </c>
      <c r="CM53">
        <v>0</v>
      </c>
      <c r="CN53">
        <v>-3564</v>
      </c>
      <c r="CO53">
        <v>0</v>
      </c>
      <c r="CP53">
        <v>0</v>
      </c>
      <c r="CQ53">
        <v>-52031</v>
      </c>
      <c r="CR53">
        <v>0</v>
      </c>
      <c r="CS53">
        <v>0</v>
      </c>
      <c r="CT53">
        <v>0</v>
      </c>
      <c r="CU53">
        <v>0</v>
      </c>
      <c r="CV53">
        <v>0</v>
      </c>
      <c r="CW53">
        <v>0</v>
      </c>
      <c r="CX53">
        <v>0</v>
      </c>
      <c r="CY53">
        <v>0</v>
      </c>
    </row>
    <row r="54" spans="1:103" x14ac:dyDescent="0.35">
      <c r="A54" t="s">
        <v>166</v>
      </c>
      <c r="B54" t="s">
        <v>723</v>
      </c>
      <c r="C54" t="s">
        <v>782</v>
      </c>
      <c r="D54" t="s">
        <v>621</v>
      </c>
      <c r="E54" s="46">
        <v>0</v>
      </c>
      <c r="F54" t="s">
        <v>787</v>
      </c>
      <c r="G54" s="48">
        <f t="shared" si="0"/>
        <v>0.49</v>
      </c>
      <c r="H54" s="48">
        <f t="shared" si="1"/>
        <v>0.5</v>
      </c>
      <c r="I54" s="1">
        <f t="shared" si="2"/>
        <v>153124098</v>
      </c>
      <c r="J54" s="1">
        <f t="shared" si="3"/>
        <v>28393543.127579957</v>
      </c>
      <c r="K54" s="1">
        <f t="shared" si="17"/>
        <v>4231944.6714908732</v>
      </c>
      <c r="L54" s="1">
        <f t="shared" si="4"/>
        <v>8549162.9919999987</v>
      </c>
      <c r="M54" s="1">
        <f t="shared" si="5"/>
        <v>561412</v>
      </c>
      <c r="N54" s="1">
        <f t="shared" si="18"/>
        <v>19247</v>
      </c>
      <c r="O54" s="1">
        <f t="shared" si="6"/>
        <v>3104.5</v>
      </c>
      <c r="P54" s="1">
        <f t="shared" si="19"/>
        <v>25100</v>
      </c>
      <c r="Q54" s="1">
        <f t="shared" si="20"/>
        <v>0</v>
      </c>
      <c r="R54" s="1">
        <f t="shared" si="21"/>
        <v>0</v>
      </c>
      <c r="S54" s="1">
        <f t="shared" si="22"/>
        <v>0</v>
      </c>
      <c r="T54" s="1">
        <f t="shared" si="23"/>
        <v>880926</v>
      </c>
      <c r="U54" s="1">
        <f t="shared" si="24"/>
        <v>7578688</v>
      </c>
      <c r="V54" s="1">
        <f t="shared" si="25"/>
        <v>0</v>
      </c>
      <c r="W54" s="1">
        <f t="shared" si="7"/>
        <v>0</v>
      </c>
      <c r="X54" s="1">
        <f t="shared" si="8"/>
        <v>101156.02655390793</v>
      </c>
      <c r="Y54" s="1">
        <f t="shared" si="9"/>
        <v>-19805447.7911359</v>
      </c>
      <c r="Z54" s="1">
        <f t="shared" si="26"/>
        <v>-3837513</v>
      </c>
      <c r="AA54" s="1">
        <f t="shared" si="27"/>
        <v>0</v>
      </c>
      <c r="AB54" s="1">
        <f t="shared" si="10"/>
        <v>1486390</v>
      </c>
      <c r="AC54" s="1">
        <f t="shared" si="29"/>
        <v>0</v>
      </c>
      <c r="AD54">
        <f t="shared" si="28"/>
        <v>0.17177093295005683</v>
      </c>
      <c r="AE54">
        <f t="shared" si="30"/>
        <v>0.17355986437935317</v>
      </c>
      <c r="AF54">
        <f t="shared" si="13"/>
        <v>1.9863099777140337E-2</v>
      </c>
      <c r="AG54">
        <f t="shared" si="31"/>
        <v>0.82822906704994315</v>
      </c>
      <c r="AH54">
        <f t="shared" si="32"/>
        <v>0.82644013562064678</v>
      </c>
      <c r="AI54">
        <f t="shared" si="33"/>
        <v>0.98013690022285971</v>
      </c>
      <c r="AJ54">
        <v>0.49</v>
      </c>
      <c r="AK54" s="48">
        <v>-19.805447791135901</v>
      </c>
      <c r="AL54" s="48">
        <v>58.278278269273798</v>
      </c>
      <c r="AM54" s="48">
        <v>58.278278269273798</v>
      </c>
      <c r="AN54" s="1">
        <v>101156.02655390793</v>
      </c>
      <c r="AO54" s="1">
        <v>-3837513</v>
      </c>
      <c r="AP54">
        <v>0</v>
      </c>
      <c r="AQ54">
        <v>1486390</v>
      </c>
      <c r="AR54">
        <v>1486390</v>
      </c>
      <c r="AS54">
        <v>0</v>
      </c>
      <c r="AT54">
        <v>0.68799999999999994</v>
      </c>
      <c r="AU54">
        <v>561412</v>
      </c>
      <c r="AV54">
        <v>650</v>
      </c>
      <c r="AW54">
        <v>0.49</v>
      </c>
      <c r="AX54">
        <v>0</v>
      </c>
      <c r="AY54">
        <v>0.01</v>
      </c>
      <c r="AZ54">
        <v>153124098</v>
      </c>
      <c r="BA54">
        <v>-19247</v>
      </c>
      <c r="BB54">
        <v>-12445356</v>
      </c>
      <c r="BC54">
        <v>-6209</v>
      </c>
      <c r="BD54">
        <v>0</v>
      </c>
      <c r="BE54">
        <v>-880926</v>
      </c>
      <c r="BF54">
        <v>0</v>
      </c>
      <c r="BG54">
        <v>-4129280</v>
      </c>
      <c r="BH54">
        <v>-3449408</v>
      </c>
      <c r="BI54">
        <v>-25100</v>
      </c>
      <c r="BJ54">
        <v>0</v>
      </c>
      <c r="BK54">
        <v>0</v>
      </c>
      <c r="BL54">
        <v>0</v>
      </c>
      <c r="BM54">
        <v>0</v>
      </c>
      <c r="BN54">
        <v>0</v>
      </c>
      <c r="BO54">
        <v>0</v>
      </c>
      <c r="BP54">
        <v>0</v>
      </c>
      <c r="BQ54">
        <v>0</v>
      </c>
      <c r="BR54">
        <v>0</v>
      </c>
      <c r="BS54">
        <v>29474526</v>
      </c>
      <c r="BT54">
        <v>142117521</v>
      </c>
      <c r="BU54">
        <v>171592047</v>
      </c>
      <c r="BV54">
        <v>29434855</v>
      </c>
      <c r="BW54">
        <v>140159971</v>
      </c>
      <c r="BX54">
        <v>39671</v>
      </c>
      <c r="BY54">
        <v>1957550</v>
      </c>
      <c r="BZ54">
        <v>-3000000</v>
      </c>
      <c r="CA54">
        <v>-13000000</v>
      </c>
      <c r="CB54">
        <v>642532</v>
      </c>
      <c r="CC54">
        <v>1781035</v>
      </c>
      <c r="CD54">
        <v>929756</v>
      </c>
      <c r="CE54">
        <v>0</v>
      </c>
      <c r="CF54">
        <v>0</v>
      </c>
      <c r="CG54">
        <v>497630</v>
      </c>
      <c r="CH54">
        <v>97940</v>
      </c>
      <c r="CI54">
        <v>1781035</v>
      </c>
      <c r="CJ54">
        <v>0</v>
      </c>
      <c r="CK54">
        <v>0</v>
      </c>
      <c r="CL54">
        <v>0</v>
      </c>
      <c r="CM54">
        <v>0</v>
      </c>
      <c r="CN54">
        <v>0</v>
      </c>
      <c r="CO54">
        <v>0</v>
      </c>
      <c r="CP54">
        <v>-9930</v>
      </c>
      <c r="CQ54">
        <v>-11433</v>
      </c>
      <c r="CR54">
        <v>0</v>
      </c>
      <c r="CS54">
        <v>0</v>
      </c>
      <c r="CT54">
        <v>0</v>
      </c>
      <c r="CU54">
        <v>0</v>
      </c>
      <c r="CV54">
        <v>0</v>
      </c>
      <c r="CW54">
        <v>0</v>
      </c>
      <c r="CX54">
        <v>0</v>
      </c>
      <c r="CY54">
        <v>0</v>
      </c>
    </row>
    <row r="55" spans="1:103" x14ac:dyDescent="0.35">
      <c r="A55" t="s">
        <v>168</v>
      </c>
      <c r="B55" t="s">
        <v>167</v>
      </c>
      <c r="C55" t="s">
        <v>674</v>
      </c>
      <c r="D55" t="s">
        <v>626</v>
      </c>
      <c r="E55" s="46">
        <v>0</v>
      </c>
      <c r="F55" t="s">
        <v>784</v>
      </c>
      <c r="G55" s="48">
        <f t="shared" si="0"/>
        <v>0.4</v>
      </c>
      <c r="H55" s="48">
        <f t="shared" si="1"/>
        <v>0.5</v>
      </c>
      <c r="I55" s="1">
        <f t="shared" si="2"/>
        <v>41700193</v>
      </c>
      <c r="J55" s="1">
        <f t="shared" si="3"/>
        <v>8202095.8886647727</v>
      </c>
      <c r="K55" s="1">
        <f t="shared" si="17"/>
        <v>1480089.803934355</v>
      </c>
      <c r="L55" s="1">
        <f t="shared" si="4"/>
        <v>3608675.68</v>
      </c>
      <c r="M55" s="1">
        <f t="shared" si="5"/>
        <v>222849</v>
      </c>
      <c r="N55" s="1">
        <f t="shared" si="18"/>
        <v>3593</v>
      </c>
      <c r="O55" s="1">
        <f t="shared" si="6"/>
        <v>2121</v>
      </c>
      <c r="P55" s="1">
        <f t="shared" si="19"/>
        <v>9806</v>
      </c>
      <c r="Q55" s="1">
        <f t="shared" si="20"/>
        <v>0</v>
      </c>
      <c r="R55" s="1">
        <f t="shared" si="21"/>
        <v>0</v>
      </c>
      <c r="S55" s="1">
        <f t="shared" si="22"/>
        <v>0</v>
      </c>
      <c r="T55" s="1">
        <f t="shared" si="23"/>
        <v>310131</v>
      </c>
      <c r="U55" s="1">
        <f t="shared" si="24"/>
        <v>1795162</v>
      </c>
      <c r="V55" s="1">
        <f t="shared" si="25"/>
        <v>0</v>
      </c>
      <c r="W55" s="1">
        <f t="shared" si="7"/>
        <v>0</v>
      </c>
      <c r="X55" s="1">
        <f t="shared" si="8"/>
        <v>21935.21771670576</v>
      </c>
      <c r="Y55" s="1">
        <f t="shared" si="9"/>
        <v>-12239347.3885512</v>
      </c>
      <c r="Z55" s="1">
        <f t="shared" si="26"/>
        <v>-2509849</v>
      </c>
      <c r="AA55" s="1">
        <f t="shared" si="27"/>
        <v>0</v>
      </c>
      <c r="AB55" s="1">
        <f t="shared" si="10"/>
        <v>0</v>
      </c>
      <c r="AC55" s="1">
        <f t="shared" si="29"/>
        <v>0</v>
      </c>
      <c r="AD55">
        <f t="shared" si="28"/>
        <v>0.26970798248302497</v>
      </c>
      <c r="AE55">
        <f t="shared" si="30"/>
        <v>0.28679950788685721</v>
      </c>
      <c r="AF55">
        <f t="shared" si="13"/>
        <v>0</v>
      </c>
      <c r="AG55">
        <f t="shared" si="31"/>
        <v>0.73029201751697503</v>
      </c>
      <c r="AH55">
        <f t="shared" si="32"/>
        <v>0.71320049211314274</v>
      </c>
      <c r="AI55">
        <f t="shared" si="33"/>
        <v>1</v>
      </c>
      <c r="AJ55">
        <v>0.4</v>
      </c>
      <c r="AK55" s="48">
        <v>-12.239347388551201</v>
      </c>
      <c r="AL55" s="48">
        <v>3.67894833021739</v>
      </c>
      <c r="AM55" s="48">
        <v>3.67894833021739</v>
      </c>
      <c r="AN55" s="1">
        <v>21935.21771670576</v>
      </c>
      <c r="AO55" s="1">
        <v>-2509849</v>
      </c>
      <c r="AP55">
        <v>0</v>
      </c>
      <c r="AQ55">
        <v>1582096</v>
      </c>
      <c r="AR55">
        <v>0</v>
      </c>
      <c r="AS55">
        <v>0</v>
      </c>
      <c r="AT55">
        <v>0.68</v>
      </c>
      <c r="AU55">
        <v>222849</v>
      </c>
      <c r="AV55">
        <v>0</v>
      </c>
      <c r="AW55">
        <v>0.4</v>
      </c>
      <c r="AX55">
        <v>0.09</v>
      </c>
      <c r="AY55">
        <v>0.01</v>
      </c>
      <c r="AZ55">
        <v>41700193</v>
      </c>
      <c r="BA55">
        <v>-3593</v>
      </c>
      <c r="BB55">
        <v>-5310469</v>
      </c>
      <c r="BC55">
        <v>-4242</v>
      </c>
      <c r="BD55">
        <v>0</v>
      </c>
      <c r="BE55">
        <v>-310131</v>
      </c>
      <c r="BF55">
        <v>0</v>
      </c>
      <c r="BG55">
        <v>-1215875</v>
      </c>
      <c r="BH55">
        <v>-579287</v>
      </c>
      <c r="BI55">
        <v>-9806</v>
      </c>
      <c r="BJ55">
        <v>0</v>
      </c>
      <c r="BK55">
        <v>0</v>
      </c>
      <c r="BL55">
        <v>0</v>
      </c>
      <c r="BM55">
        <v>0</v>
      </c>
      <c r="BN55">
        <v>0</v>
      </c>
      <c r="BO55">
        <v>0</v>
      </c>
      <c r="BP55">
        <v>0</v>
      </c>
      <c r="BQ55">
        <v>0</v>
      </c>
      <c r="BR55">
        <v>0</v>
      </c>
      <c r="BS55">
        <v>12360548</v>
      </c>
      <c r="BT55">
        <v>33468826</v>
      </c>
      <c r="BU55">
        <v>45829374</v>
      </c>
      <c r="BV55">
        <v>12360548</v>
      </c>
      <c r="BW55">
        <v>30737671</v>
      </c>
      <c r="BX55">
        <v>0</v>
      </c>
      <c r="BY55">
        <v>2731155</v>
      </c>
      <c r="BZ55">
        <v>-646473</v>
      </c>
      <c r="CA55">
        <v>-592594</v>
      </c>
      <c r="CB55">
        <v>78876</v>
      </c>
      <c r="CC55">
        <v>2691335</v>
      </c>
      <c r="CD55">
        <v>113999</v>
      </c>
      <c r="CE55">
        <v>0</v>
      </c>
      <c r="CF55">
        <v>0</v>
      </c>
      <c r="CG55">
        <v>163876</v>
      </c>
      <c r="CH55">
        <v>220</v>
      </c>
      <c r="CI55">
        <v>2691335</v>
      </c>
      <c r="CJ55">
        <v>0</v>
      </c>
      <c r="CK55">
        <v>0</v>
      </c>
      <c r="CL55">
        <v>0</v>
      </c>
      <c r="CM55">
        <v>0</v>
      </c>
      <c r="CN55">
        <v>0</v>
      </c>
      <c r="CO55">
        <v>0</v>
      </c>
      <c r="CP55">
        <v>0</v>
      </c>
      <c r="CQ55">
        <v>0</v>
      </c>
      <c r="CR55">
        <v>0</v>
      </c>
      <c r="CS55">
        <v>0</v>
      </c>
      <c r="CT55">
        <v>0</v>
      </c>
      <c r="CU55">
        <v>0</v>
      </c>
      <c r="CV55">
        <v>0</v>
      </c>
      <c r="CW55">
        <v>0</v>
      </c>
      <c r="CX55">
        <v>0</v>
      </c>
      <c r="CY55">
        <v>0</v>
      </c>
    </row>
    <row r="56" spans="1:103" x14ac:dyDescent="0.35">
      <c r="A56" t="s">
        <v>170</v>
      </c>
      <c r="B56" t="s">
        <v>169</v>
      </c>
      <c r="C56" t="s">
        <v>713</v>
      </c>
      <c r="D56" t="s">
        <v>782</v>
      </c>
      <c r="E56" s="46">
        <v>0</v>
      </c>
      <c r="F56" t="s">
        <v>787</v>
      </c>
      <c r="G56" s="48">
        <f t="shared" si="0"/>
        <v>0.4</v>
      </c>
      <c r="H56" s="48">
        <f t="shared" si="1"/>
        <v>0.5</v>
      </c>
      <c r="I56" s="1">
        <f t="shared" si="2"/>
        <v>50756090</v>
      </c>
      <c r="J56" s="1">
        <f t="shared" si="3"/>
        <v>9955240.4453394488</v>
      </c>
      <c r="K56" s="1">
        <f t="shared" si="17"/>
        <v>2472630.0245726043</v>
      </c>
      <c r="L56" s="1">
        <f t="shared" si="4"/>
        <v>4372353.398</v>
      </c>
      <c r="M56" s="1">
        <f t="shared" si="5"/>
        <v>254814</v>
      </c>
      <c r="N56" s="1">
        <f t="shared" si="18"/>
        <v>21000</v>
      </c>
      <c r="O56" s="1">
        <f t="shared" si="6"/>
        <v>11219</v>
      </c>
      <c r="P56" s="1">
        <f t="shared" si="19"/>
        <v>27455</v>
      </c>
      <c r="Q56" s="1">
        <f t="shared" si="20"/>
        <v>16218</v>
      </c>
      <c r="R56" s="1">
        <f t="shared" si="21"/>
        <v>34688</v>
      </c>
      <c r="S56" s="1">
        <f t="shared" si="22"/>
        <v>0</v>
      </c>
      <c r="T56" s="1">
        <f t="shared" si="23"/>
        <v>1234000</v>
      </c>
      <c r="U56" s="1">
        <f t="shared" si="24"/>
        <v>4185750</v>
      </c>
      <c r="V56" s="1">
        <f t="shared" si="25"/>
        <v>0</v>
      </c>
      <c r="W56" s="1">
        <f t="shared" si="7"/>
        <v>0</v>
      </c>
      <c r="X56" s="1">
        <f t="shared" si="8"/>
        <v>27931.242216840346</v>
      </c>
      <c r="Y56" s="1">
        <f t="shared" si="9"/>
        <v>-19025230.873730902</v>
      </c>
      <c r="Z56" s="1">
        <f t="shared" si="26"/>
        <v>-3904841</v>
      </c>
      <c r="AA56" s="1">
        <f t="shared" si="27"/>
        <v>0</v>
      </c>
      <c r="AB56" s="1">
        <f t="shared" si="10"/>
        <v>1456036</v>
      </c>
      <c r="AC56" s="1">
        <f t="shared" si="29"/>
        <v>0</v>
      </c>
      <c r="AD56">
        <f t="shared" si="28"/>
        <v>0.27567340507543259</v>
      </c>
      <c r="AE56">
        <f t="shared" si="30"/>
        <v>0.27567340507543259</v>
      </c>
      <c r="AF56">
        <f t="shared" si="13"/>
        <v>0</v>
      </c>
      <c r="AG56">
        <f t="shared" si="31"/>
        <v>0.72432659492456741</v>
      </c>
      <c r="AH56">
        <f t="shared" si="32"/>
        <v>0.72432659492456741</v>
      </c>
      <c r="AI56">
        <f t="shared" si="33"/>
        <v>0</v>
      </c>
      <c r="AJ56">
        <v>0.4</v>
      </c>
      <c r="AK56" s="48">
        <v>-19.025230873730901</v>
      </c>
      <c r="AL56" s="48">
        <v>2.4554247592969798</v>
      </c>
      <c r="AM56" s="48">
        <v>2.4554247592969798</v>
      </c>
      <c r="AN56" s="1">
        <v>27931.242216840346</v>
      </c>
      <c r="AO56" s="1">
        <v>-3904841</v>
      </c>
      <c r="AP56">
        <v>0</v>
      </c>
      <c r="AQ56">
        <v>1456036</v>
      </c>
      <c r="AR56">
        <v>1456036</v>
      </c>
      <c r="AS56">
        <v>0</v>
      </c>
      <c r="AT56">
        <v>0.68600000000000005</v>
      </c>
      <c r="AU56">
        <v>254814</v>
      </c>
      <c r="AV56">
        <v>0</v>
      </c>
      <c r="AW56">
        <v>0.4</v>
      </c>
      <c r="AX56">
        <v>0.1</v>
      </c>
      <c r="AY56">
        <v>0</v>
      </c>
      <c r="AZ56">
        <v>50756090</v>
      </c>
      <c r="BA56">
        <v>-21000</v>
      </c>
      <c r="BB56">
        <v>-6394693</v>
      </c>
      <c r="BC56">
        <v>-22438</v>
      </c>
      <c r="BD56">
        <v>0</v>
      </c>
      <c r="BE56">
        <v>-1234000</v>
      </c>
      <c r="BF56">
        <v>0</v>
      </c>
      <c r="BG56">
        <v>-2372280</v>
      </c>
      <c r="BH56">
        <v>-1813470</v>
      </c>
      <c r="BI56">
        <v>-27455</v>
      </c>
      <c r="BJ56">
        <v>0</v>
      </c>
      <c r="BK56">
        <v>-16218</v>
      </c>
      <c r="BL56">
        <v>0</v>
      </c>
      <c r="BM56">
        <v>0</v>
      </c>
      <c r="BN56">
        <v>-34688</v>
      </c>
      <c r="BO56">
        <v>0</v>
      </c>
      <c r="BP56">
        <v>0</v>
      </c>
      <c r="BQ56">
        <v>0</v>
      </c>
      <c r="BR56">
        <v>0</v>
      </c>
      <c r="BS56">
        <v>14338184</v>
      </c>
      <c r="BT56">
        <v>37673304</v>
      </c>
      <c r="BU56">
        <v>52011488</v>
      </c>
      <c r="BV56">
        <v>14338184</v>
      </c>
      <c r="BW56">
        <v>37673304</v>
      </c>
      <c r="BX56">
        <v>0</v>
      </c>
      <c r="BY56">
        <v>0</v>
      </c>
      <c r="BZ56">
        <v>-520000</v>
      </c>
      <c r="CA56">
        <v>-933000</v>
      </c>
      <c r="CB56">
        <v>538384</v>
      </c>
      <c r="CC56">
        <v>0</v>
      </c>
      <c r="CD56">
        <v>206609</v>
      </c>
      <c r="CE56">
        <v>0</v>
      </c>
      <c r="CF56">
        <v>0</v>
      </c>
      <c r="CG56">
        <v>205473</v>
      </c>
      <c r="CH56">
        <v>71300</v>
      </c>
      <c r="CI56">
        <v>0</v>
      </c>
      <c r="CJ56">
        <v>0</v>
      </c>
      <c r="CK56">
        <v>0</v>
      </c>
      <c r="CL56">
        <v>0</v>
      </c>
      <c r="CM56">
        <v>0</v>
      </c>
      <c r="CN56">
        <v>0</v>
      </c>
      <c r="CO56">
        <v>0</v>
      </c>
      <c r="CP56">
        <v>0</v>
      </c>
      <c r="CQ56">
        <v>0</v>
      </c>
      <c r="CR56">
        <v>0</v>
      </c>
      <c r="CS56">
        <v>0</v>
      </c>
      <c r="CT56">
        <v>0</v>
      </c>
      <c r="CU56">
        <v>0</v>
      </c>
      <c r="CV56">
        <v>0</v>
      </c>
      <c r="CW56">
        <v>0</v>
      </c>
      <c r="CX56">
        <v>0</v>
      </c>
      <c r="CY56">
        <v>0</v>
      </c>
    </row>
    <row r="57" spans="1:103" x14ac:dyDescent="0.35">
      <c r="A57" t="s">
        <v>172</v>
      </c>
      <c r="B57" t="s">
        <v>171</v>
      </c>
      <c r="C57" t="s">
        <v>691</v>
      </c>
      <c r="D57" t="s">
        <v>648</v>
      </c>
      <c r="E57" s="46">
        <v>0</v>
      </c>
      <c r="F57" t="s">
        <v>797</v>
      </c>
      <c r="G57" s="48">
        <f t="shared" si="0"/>
        <v>0.4</v>
      </c>
      <c r="H57" s="48">
        <f t="shared" si="1"/>
        <v>0.5</v>
      </c>
      <c r="I57" s="1">
        <f t="shared" si="2"/>
        <v>29244915</v>
      </c>
      <c r="J57" s="1">
        <f t="shared" si="3"/>
        <v>5693860.5090048313</v>
      </c>
      <c r="K57" s="1">
        <f t="shared" si="17"/>
        <v>1314063.5275337701</v>
      </c>
      <c r="L57" s="1">
        <f t="shared" si="4"/>
        <v>2974895.5320000001</v>
      </c>
      <c r="M57" s="1">
        <f t="shared" si="5"/>
        <v>138578</v>
      </c>
      <c r="N57" s="1">
        <f t="shared" si="18"/>
        <v>0</v>
      </c>
      <c r="O57" s="1">
        <f t="shared" si="6"/>
        <v>3556.5</v>
      </c>
      <c r="P57" s="1">
        <f t="shared" si="19"/>
        <v>2450</v>
      </c>
      <c r="Q57" s="1">
        <f t="shared" si="20"/>
        <v>0</v>
      </c>
      <c r="R57" s="1">
        <f t="shared" si="21"/>
        <v>0</v>
      </c>
      <c r="S57" s="1">
        <f t="shared" si="22"/>
        <v>0</v>
      </c>
      <c r="T57" s="1">
        <f t="shared" si="23"/>
        <v>473920</v>
      </c>
      <c r="U57" s="1">
        <f t="shared" si="24"/>
        <v>1724149</v>
      </c>
      <c r="V57" s="1">
        <f t="shared" si="25"/>
        <v>0</v>
      </c>
      <c r="W57" s="1">
        <f t="shared" si="7"/>
        <v>0</v>
      </c>
      <c r="X57" s="1">
        <f t="shared" si="8"/>
        <v>15909.941280562631</v>
      </c>
      <c r="Y57" s="1">
        <f t="shared" si="9"/>
        <v>-7943392.2543541603</v>
      </c>
      <c r="Z57" s="1">
        <f t="shared" si="26"/>
        <v>-1634225</v>
      </c>
      <c r="AA57" s="1">
        <f t="shared" si="27"/>
        <v>0</v>
      </c>
      <c r="AB57" s="1">
        <f t="shared" si="10"/>
        <v>0</v>
      </c>
      <c r="AC57" s="1">
        <f t="shared" si="29"/>
        <v>0</v>
      </c>
      <c r="AD57">
        <f t="shared" si="28"/>
        <v>0.26228294923470463</v>
      </c>
      <c r="AE57">
        <f t="shared" si="30"/>
        <v>0.26228294923470463</v>
      </c>
      <c r="AF57">
        <f t="shared" si="13"/>
        <v>0</v>
      </c>
      <c r="AG57">
        <f t="shared" si="31"/>
        <v>0.73771705076529537</v>
      </c>
      <c r="AH57">
        <f t="shared" si="32"/>
        <v>0.73771705076529537</v>
      </c>
      <c r="AI57">
        <f t="shared" si="33"/>
        <v>0</v>
      </c>
      <c r="AJ57">
        <v>0.4</v>
      </c>
      <c r="AK57" s="48">
        <v>-7.9433922543541602</v>
      </c>
      <c r="AL57" s="48">
        <v>3.20559091721536</v>
      </c>
      <c r="AM57" s="48">
        <v>3.20559091721536</v>
      </c>
      <c r="AN57" s="1">
        <v>15909.941280562631</v>
      </c>
      <c r="AO57" s="1">
        <v>-1634225</v>
      </c>
      <c r="AP57">
        <v>0</v>
      </c>
      <c r="AQ57">
        <v>1345956</v>
      </c>
      <c r="AR57">
        <v>0</v>
      </c>
      <c r="AS57">
        <v>0</v>
      </c>
      <c r="AT57">
        <v>0.65100000000000002</v>
      </c>
      <c r="AU57">
        <v>138578</v>
      </c>
      <c r="AV57">
        <v>0</v>
      </c>
      <c r="AW57">
        <v>0.4</v>
      </c>
      <c r="AX57">
        <v>0.09</v>
      </c>
      <c r="AY57">
        <v>0.01</v>
      </c>
      <c r="AZ57">
        <v>29244915</v>
      </c>
      <c r="BA57">
        <v>0</v>
      </c>
      <c r="BB57">
        <v>-4569732</v>
      </c>
      <c r="BC57">
        <v>-7113</v>
      </c>
      <c r="BD57">
        <v>0</v>
      </c>
      <c r="BE57">
        <v>-473920</v>
      </c>
      <c r="BF57">
        <v>0</v>
      </c>
      <c r="BG57">
        <v>-964690</v>
      </c>
      <c r="BH57">
        <v>-759459</v>
      </c>
      <c r="BI57">
        <v>-2450</v>
      </c>
      <c r="BJ57">
        <v>0</v>
      </c>
      <c r="BK57">
        <v>0</v>
      </c>
      <c r="BL57">
        <v>0</v>
      </c>
      <c r="BM57">
        <v>0</v>
      </c>
      <c r="BN57">
        <v>0</v>
      </c>
      <c r="BO57">
        <v>0</v>
      </c>
      <c r="BP57">
        <v>0</v>
      </c>
      <c r="BQ57">
        <v>0</v>
      </c>
      <c r="BR57">
        <v>0</v>
      </c>
      <c r="BS57">
        <v>8167629</v>
      </c>
      <c r="BT57">
        <v>22972897</v>
      </c>
      <c r="BU57">
        <v>31140526</v>
      </c>
      <c r="BV57">
        <v>8167629</v>
      </c>
      <c r="BW57">
        <v>22972897</v>
      </c>
      <c r="BX57">
        <v>0</v>
      </c>
      <c r="BY57">
        <v>0</v>
      </c>
      <c r="BZ57">
        <v>-934216</v>
      </c>
      <c r="CA57">
        <v>-1121059</v>
      </c>
      <c r="CB57">
        <v>264937</v>
      </c>
      <c r="CC57">
        <v>0</v>
      </c>
      <c r="CD57">
        <v>0</v>
      </c>
      <c r="CE57">
        <v>0</v>
      </c>
      <c r="CF57">
        <v>0</v>
      </c>
      <c r="CG57">
        <v>137517</v>
      </c>
      <c r="CH57">
        <v>32244</v>
      </c>
      <c r="CI57">
        <v>0</v>
      </c>
      <c r="CJ57">
        <v>0</v>
      </c>
      <c r="CK57">
        <v>0</v>
      </c>
      <c r="CL57">
        <v>0</v>
      </c>
      <c r="CM57">
        <v>0</v>
      </c>
      <c r="CN57">
        <v>0</v>
      </c>
      <c r="CO57">
        <v>0</v>
      </c>
      <c r="CP57">
        <v>0</v>
      </c>
      <c r="CQ57">
        <v>0</v>
      </c>
      <c r="CR57">
        <v>0</v>
      </c>
      <c r="CS57">
        <v>0</v>
      </c>
      <c r="CT57">
        <v>0</v>
      </c>
      <c r="CU57">
        <v>0</v>
      </c>
      <c r="CV57">
        <v>0</v>
      </c>
      <c r="CW57">
        <v>0</v>
      </c>
      <c r="CX57">
        <v>0</v>
      </c>
      <c r="CY57">
        <v>0</v>
      </c>
    </row>
    <row r="58" spans="1:103" x14ac:dyDescent="0.35">
      <c r="A58" t="s">
        <v>174</v>
      </c>
      <c r="B58" t="s">
        <v>173</v>
      </c>
      <c r="C58" t="s">
        <v>683</v>
      </c>
      <c r="D58" t="s">
        <v>782</v>
      </c>
      <c r="E58" s="46">
        <v>0</v>
      </c>
      <c r="F58" t="s">
        <v>790</v>
      </c>
      <c r="G58" s="48">
        <f t="shared" si="0"/>
        <v>0.3</v>
      </c>
      <c r="H58" s="48">
        <f t="shared" si="1"/>
        <v>0.66999999999999993</v>
      </c>
      <c r="I58" s="1">
        <f t="shared" si="2"/>
        <v>1297540409</v>
      </c>
      <c r="J58" s="1">
        <f t="shared" si="3"/>
        <v>226251108.76326182</v>
      </c>
      <c r="K58" s="1">
        <f t="shared" si="17"/>
        <v>3331849.0882527214</v>
      </c>
      <c r="L58" s="1">
        <f t="shared" si="4"/>
        <v>1763602.2949999999</v>
      </c>
      <c r="M58" s="1">
        <f t="shared" si="5"/>
        <v>829203</v>
      </c>
      <c r="N58" s="1">
        <f t="shared" si="18"/>
        <v>0</v>
      </c>
      <c r="O58" s="1">
        <f t="shared" si="6"/>
        <v>0</v>
      </c>
      <c r="P58" s="1">
        <f t="shared" si="19"/>
        <v>25324</v>
      </c>
      <c r="Q58" s="1">
        <f t="shared" si="20"/>
        <v>0</v>
      </c>
      <c r="R58" s="1">
        <f t="shared" si="21"/>
        <v>0</v>
      </c>
      <c r="S58" s="1">
        <f t="shared" si="22"/>
        <v>0</v>
      </c>
      <c r="T58" s="1">
        <f t="shared" si="23"/>
        <v>65344</v>
      </c>
      <c r="U58" s="1">
        <f t="shared" si="24"/>
        <v>15505601</v>
      </c>
      <c r="V58" s="1">
        <f t="shared" si="25"/>
        <v>0</v>
      </c>
      <c r="W58" s="1">
        <f t="shared" si="7"/>
        <v>0</v>
      </c>
      <c r="X58" s="1">
        <f t="shared" si="8"/>
        <v>404542.76093826327</v>
      </c>
      <c r="Y58" s="1">
        <f t="shared" si="9"/>
        <v>-290820535.658849</v>
      </c>
      <c r="Z58" s="1">
        <f t="shared" si="26"/>
        <v>-50551571</v>
      </c>
      <c r="AA58" s="1">
        <f t="shared" si="27"/>
        <v>0</v>
      </c>
      <c r="AB58" s="1">
        <f t="shared" si="10"/>
        <v>0</v>
      </c>
      <c r="AC58" s="1">
        <f t="shared" si="29"/>
        <v>0</v>
      </c>
      <c r="AD58">
        <f t="shared" si="28"/>
        <v>4.9563202350396428E-2</v>
      </c>
      <c r="AE58">
        <f t="shared" si="30"/>
        <v>4.9563202350396428E-2</v>
      </c>
      <c r="AF58">
        <f t="shared" si="13"/>
        <v>0</v>
      </c>
      <c r="AG58">
        <f t="shared" si="31"/>
        <v>0.95043679764960354</v>
      </c>
      <c r="AH58">
        <f t="shared" si="32"/>
        <v>0.95043679764960354</v>
      </c>
      <c r="AI58">
        <f t="shared" si="33"/>
        <v>0</v>
      </c>
      <c r="AJ58">
        <v>0.3</v>
      </c>
      <c r="AK58" s="48">
        <v>-290.820535658849</v>
      </c>
      <c r="AL58" s="48">
        <v>18.653467668886201</v>
      </c>
      <c r="AM58" s="48">
        <v>18.653467668886201</v>
      </c>
      <c r="AN58" s="1">
        <v>404542.76093826327</v>
      </c>
      <c r="AO58" s="1">
        <v>-50551571</v>
      </c>
      <c r="AP58">
        <v>0</v>
      </c>
      <c r="AQ58">
        <v>42840753</v>
      </c>
      <c r="AR58">
        <v>0</v>
      </c>
      <c r="AS58">
        <v>0</v>
      </c>
      <c r="AT58">
        <v>0.68899999999999995</v>
      </c>
      <c r="AU58">
        <v>829203</v>
      </c>
      <c r="AV58">
        <v>0</v>
      </c>
      <c r="AW58">
        <v>0.3</v>
      </c>
      <c r="AX58">
        <v>0.37</v>
      </c>
      <c r="AY58">
        <v>0</v>
      </c>
      <c r="AZ58">
        <v>1297540409</v>
      </c>
      <c r="BA58">
        <v>0</v>
      </c>
      <c r="BB58">
        <v>-2559655</v>
      </c>
      <c r="BC58">
        <v>0</v>
      </c>
      <c r="BD58">
        <v>0</v>
      </c>
      <c r="BE58">
        <v>-65344</v>
      </c>
      <c r="BF58">
        <v>0</v>
      </c>
      <c r="BG58">
        <v>-2334100</v>
      </c>
      <c r="BH58">
        <v>-13171501</v>
      </c>
      <c r="BI58">
        <v>-25324</v>
      </c>
      <c r="BJ58">
        <v>0</v>
      </c>
      <c r="BK58">
        <v>0</v>
      </c>
      <c r="BL58">
        <v>0</v>
      </c>
      <c r="BM58">
        <v>0</v>
      </c>
      <c r="BN58">
        <v>0</v>
      </c>
      <c r="BO58">
        <v>0</v>
      </c>
      <c r="BP58">
        <v>0</v>
      </c>
      <c r="BQ58">
        <v>0</v>
      </c>
      <c r="BR58">
        <v>0</v>
      </c>
      <c r="BS58">
        <v>68670714</v>
      </c>
      <c r="BT58">
        <v>1316847387</v>
      </c>
      <c r="BU58">
        <v>1385518101</v>
      </c>
      <c r="BV58">
        <v>68670714</v>
      </c>
      <c r="BW58">
        <v>1316847387</v>
      </c>
      <c r="BX58">
        <v>0</v>
      </c>
      <c r="BY58">
        <v>0</v>
      </c>
      <c r="BZ58">
        <v>-13000000</v>
      </c>
      <c r="CA58">
        <v>-60457401</v>
      </c>
      <c r="CB58">
        <v>70049</v>
      </c>
      <c r="CC58">
        <v>0</v>
      </c>
      <c r="CD58">
        <v>0</v>
      </c>
      <c r="CE58">
        <v>0</v>
      </c>
      <c r="CF58">
        <v>0</v>
      </c>
      <c r="CG58">
        <v>1835603</v>
      </c>
      <c r="CH58">
        <v>741263</v>
      </c>
      <c r="CI58">
        <v>0</v>
      </c>
      <c r="CJ58">
        <v>0</v>
      </c>
      <c r="CK58">
        <v>0</v>
      </c>
      <c r="CL58">
        <v>0</v>
      </c>
      <c r="CM58">
        <v>0</v>
      </c>
      <c r="CN58">
        <v>0</v>
      </c>
      <c r="CO58">
        <v>0</v>
      </c>
      <c r="CP58">
        <v>0</v>
      </c>
      <c r="CQ58">
        <v>0</v>
      </c>
      <c r="CR58">
        <v>0</v>
      </c>
      <c r="CS58">
        <v>0</v>
      </c>
      <c r="CT58">
        <v>0</v>
      </c>
      <c r="CU58">
        <v>0</v>
      </c>
      <c r="CV58">
        <v>0</v>
      </c>
      <c r="CW58">
        <v>0</v>
      </c>
      <c r="CX58">
        <v>0</v>
      </c>
      <c r="CY58">
        <v>0</v>
      </c>
    </row>
    <row r="59" spans="1:103" x14ac:dyDescent="0.35">
      <c r="A59" t="s">
        <v>176</v>
      </c>
      <c r="B59" t="s">
        <v>175</v>
      </c>
      <c r="C59" t="s">
        <v>680</v>
      </c>
      <c r="D59" t="s">
        <v>636</v>
      </c>
      <c r="E59" s="46">
        <v>0</v>
      </c>
      <c r="F59" t="s">
        <v>791</v>
      </c>
      <c r="G59" s="48">
        <f t="shared" si="0"/>
        <v>0.4</v>
      </c>
      <c r="H59" s="48">
        <f t="shared" si="1"/>
        <v>0.5</v>
      </c>
      <c r="I59" s="1">
        <f t="shared" si="2"/>
        <v>67880365</v>
      </c>
      <c r="J59" s="1">
        <f t="shared" si="3"/>
        <v>12968284.907021718</v>
      </c>
      <c r="K59" s="1">
        <f t="shared" si="17"/>
        <v>2253452.1674631424</v>
      </c>
      <c r="L59" s="1">
        <f t="shared" si="4"/>
        <v>4671258.6839999994</v>
      </c>
      <c r="M59" s="1">
        <f t="shared" si="5"/>
        <v>316117</v>
      </c>
      <c r="N59" s="1">
        <f t="shared" si="18"/>
        <v>0</v>
      </c>
      <c r="O59" s="1">
        <f t="shared" si="6"/>
        <v>4187</v>
      </c>
      <c r="P59" s="1">
        <f t="shared" si="19"/>
        <v>20771</v>
      </c>
      <c r="Q59" s="1">
        <f t="shared" si="20"/>
        <v>0</v>
      </c>
      <c r="R59" s="1">
        <f t="shared" si="21"/>
        <v>0</v>
      </c>
      <c r="S59" s="1">
        <f t="shared" si="22"/>
        <v>0</v>
      </c>
      <c r="T59" s="1">
        <f t="shared" si="23"/>
        <v>633518</v>
      </c>
      <c r="U59" s="1">
        <f t="shared" si="24"/>
        <v>3618949</v>
      </c>
      <c r="V59" s="1">
        <f t="shared" si="25"/>
        <v>0</v>
      </c>
      <c r="W59" s="1">
        <f t="shared" si="7"/>
        <v>0</v>
      </c>
      <c r="X59" s="1">
        <f t="shared" si="8"/>
        <v>36039.629925762223</v>
      </c>
      <c r="Y59" s="1">
        <f t="shared" si="9"/>
        <v>-21503405.2405085</v>
      </c>
      <c r="Z59" s="1">
        <f t="shared" si="26"/>
        <v>-4268564</v>
      </c>
      <c r="AA59" s="1">
        <f t="shared" si="27"/>
        <v>0</v>
      </c>
      <c r="AB59" s="1">
        <f t="shared" si="10"/>
        <v>122178.79260757873</v>
      </c>
      <c r="AC59" s="1">
        <f t="shared" si="29"/>
        <v>0</v>
      </c>
      <c r="AD59">
        <f t="shared" si="28"/>
        <v>0.22969410164490156</v>
      </c>
      <c r="AE59">
        <f t="shared" si="30"/>
        <v>0.22969410164490156</v>
      </c>
      <c r="AF59">
        <f t="shared" si="13"/>
        <v>0</v>
      </c>
      <c r="AG59">
        <f t="shared" si="31"/>
        <v>0.77030589835509844</v>
      </c>
      <c r="AH59">
        <f t="shared" si="32"/>
        <v>0.77030589835509844</v>
      </c>
      <c r="AI59">
        <f t="shared" si="33"/>
        <v>0</v>
      </c>
      <c r="AJ59">
        <v>0.4</v>
      </c>
      <c r="AK59" s="48">
        <v>-21.503405240508499</v>
      </c>
      <c r="AL59" s="48">
        <v>4.7437460421687803</v>
      </c>
      <c r="AM59" s="48">
        <v>4.7437460421687803</v>
      </c>
      <c r="AN59" s="1">
        <v>36039.629925762223</v>
      </c>
      <c r="AO59" s="1">
        <v>-4268564</v>
      </c>
      <c r="AP59">
        <v>0</v>
      </c>
      <c r="AQ59">
        <v>2323478</v>
      </c>
      <c r="AR59">
        <v>0</v>
      </c>
      <c r="AS59">
        <v>840128</v>
      </c>
      <c r="AT59">
        <v>0.70799999999999996</v>
      </c>
      <c r="AU59">
        <v>316117</v>
      </c>
      <c r="AV59">
        <v>0</v>
      </c>
      <c r="AW59">
        <v>0.4</v>
      </c>
      <c r="AX59">
        <v>0.09</v>
      </c>
      <c r="AY59">
        <v>0.01</v>
      </c>
      <c r="AZ59">
        <v>67880365</v>
      </c>
      <c r="BA59">
        <v>0</v>
      </c>
      <c r="BB59">
        <v>-6597823</v>
      </c>
      <c r="BC59">
        <v>-8374</v>
      </c>
      <c r="BD59">
        <v>0</v>
      </c>
      <c r="BE59">
        <v>-633518</v>
      </c>
      <c r="BF59">
        <v>0</v>
      </c>
      <c r="BG59">
        <v>-2137302</v>
      </c>
      <c r="BH59">
        <v>-1481647</v>
      </c>
      <c r="BI59">
        <v>-20771</v>
      </c>
      <c r="BJ59">
        <v>0</v>
      </c>
      <c r="BK59">
        <v>0</v>
      </c>
      <c r="BL59">
        <v>0</v>
      </c>
      <c r="BM59">
        <v>0</v>
      </c>
      <c r="BN59">
        <v>0</v>
      </c>
      <c r="BO59">
        <v>0</v>
      </c>
      <c r="BP59">
        <v>0</v>
      </c>
      <c r="BQ59">
        <v>0</v>
      </c>
      <c r="BR59">
        <v>0</v>
      </c>
      <c r="BS59">
        <v>16362823</v>
      </c>
      <c r="BT59">
        <v>54874631</v>
      </c>
      <c r="BU59">
        <v>71237454</v>
      </c>
      <c r="BV59">
        <v>16362823</v>
      </c>
      <c r="BW59">
        <v>54874631</v>
      </c>
      <c r="BX59">
        <v>0</v>
      </c>
      <c r="BY59">
        <v>0</v>
      </c>
      <c r="BZ59">
        <v>-712000</v>
      </c>
      <c r="CA59">
        <v>-2849498</v>
      </c>
      <c r="CB59">
        <v>294704</v>
      </c>
      <c r="CC59">
        <v>0</v>
      </c>
      <c r="CD59">
        <v>0</v>
      </c>
      <c r="CE59">
        <v>0</v>
      </c>
      <c r="CF59">
        <v>0</v>
      </c>
      <c r="CG59">
        <v>240013</v>
      </c>
      <c r="CH59">
        <v>149718</v>
      </c>
      <c r="CI59">
        <v>0</v>
      </c>
      <c r="CJ59">
        <v>0</v>
      </c>
      <c r="CK59">
        <v>0</v>
      </c>
      <c r="CL59">
        <v>0</v>
      </c>
      <c r="CM59">
        <v>0</v>
      </c>
      <c r="CN59">
        <v>0</v>
      </c>
      <c r="CO59">
        <v>0</v>
      </c>
      <c r="CP59">
        <v>0</v>
      </c>
      <c r="CQ59">
        <v>0</v>
      </c>
      <c r="CR59">
        <v>0</v>
      </c>
      <c r="CS59">
        <v>0</v>
      </c>
      <c r="CT59">
        <v>0</v>
      </c>
      <c r="CU59">
        <v>0</v>
      </c>
      <c r="CV59">
        <v>0</v>
      </c>
      <c r="CW59">
        <v>0</v>
      </c>
      <c r="CX59">
        <v>0</v>
      </c>
      <c r="CY59">
        <v>0</v>
      </c>
    </row>
    <row r="60" spans="1:103" x14ac:dyDescent="0.35">
      <c r="A60" t="s">
        <v>177</v>
      </c>
      <c r="B60" t="s">
        <v>724</v>
      </c>
      <c r="C60" t="s">
        <v>782</v>
      </c>
      <c r="D60" t="s">
        <v>782</v>
      </c>
      <c r="E60" s="46" t="s">
        <v>777</v>
      </c>
      <c r="F60" t="s">
        <v>787</v>
      </c>
      <c r="G60" s="48">
        <f t="shared" si="0"/>
        <v>1</v>
      </c>
      <c r="H60" s="48">
        <f t="shared" si="1"/>
        <v>1</v>
      </c>
      <c r="I60" s="1">
        <f t="shared" si="2"/>
        <v>169913524</v>
      </c>
      <c r="J60" s="1">
        <f t="shared" si="3"/>
        <v>34361091.86112266</v>
      </c>
      <c r="K60" s="1">
        <f t="shared" si="17"/>
        <v>13126158.303480798</v>
      </c>
      <c r="L60" s="1">
        <f t="shared" si="4"/>
        <v>29194282.677000001</v>
      </c>
      <c r="M60" s="1">
        <f t="shared" si="5"/>
        <v>1087610</v>
      </c>
      <c r="N60" s="1">
        <f t="shared" si="18"/>
        <v>8203</v>
      </c>
      <c r="O60" s="1">
        <f t="shared" si="6"/>
        <v>131172.5</v>
      </c>
      <c r="P60" s="1">
        <f t="shared" si="19"/>
        <v>277810</v>
      </c>
      <c r="Q60" s="1">
        <f t="shared" si="20"/>
        <v>0</v>
      </c>
      <c r="R60" s="1">
        <f t="shared" si="21"/>
        <v>0</v>
      </c>
      <c r="S60" s="1">
        <f t="shared" si="22"/>
        <v>0</v>
      </c>
      <c r="T60" s="1">
        <f t="shared" si="23"/>
        <v>2282755</v>
      </c>
      <c r="U60" s="1">
        <f t="shared" si="24"/>
        <v>20312380</v>
      </c>
      <c r="V60" s="1">
        <f t="shared" si="25"/>
        <v>0</v>
      </c>
      <c r="W60" s="1">
        <f t="shared" si="7"/>
        <v>0</v>
      </c>
      <c r="X60" s="1">
        <f t="shared" si="8"/>
        <v>270932.05369276385</v>
      </c>
      <c r="Y60" s="1">
        <f t="shared" si="9"/>
        <v>-18637441.320560701</v>
      </c>
      <c r="Z60" s="1">
        <f t="shared" si="26"/>
        <v>-13264907</v>
      </c>
      <c r="AA60" s="1">
        <f t="shared" si="27"/>
        <v>0</v>
      </c>
      <c r="AB60" s="1">
        <f t="shared" si="10"/>
        <v>0</v>
      </c>
      <c r="AC60" s="1">
        <f t="shared" si="29"/>
        <v>42696170.939711012</v>
      </c>
      <c r="AD60">
        <f t="shared" si="28"/>
        <v>0.33940468048844863</v>
      </c>
      <c r="AE60">
        <f t="shared" si="30"/>
        <v>0.33960780945025143</v>
      </c>
      <c r="AF60">
        <f t="shared" si="13"/>
        <v>0.30996196399061338</v>
      </c>
      <c r="AG60">
        <f t="shared" si="31"/>
        <v>0.66059531951155137</v>
      </c>
      <c r="AH60">
        <f t="shared" si="32"/>
        <v>0.66039219054974863</v>
      </c>
      <c r="AI60">
        <f t="shared" si="33"/>
        <v>0.69003803600938662</v>
      </c>
      <c r="AJ60">
        <v>1</v>
      </c>
      <c r="AK60" s="48">
        <v>-18.637441320560701</v>
      </c>
      <c r="AL60" s="48">
        <v>163.88846018732701</v>
      </c>
      <c r="AM60" s="48">
        <v>121.192289247616</v>
      </c>
      <c r="AN60" s="1">
        <v>270932.05369276385</v>
      </c>
      <c r="AO60" s="1">
        <v>-13264907</v>
      </c>
      <c r="AP60">
        <v>0</v>
      </c>
      <c r="AQ60">
        <v>0</v>
      </c>
      <c r="AR60">
        <v>0</v>
      </c>
      <c r="AS60">
        <v>0</v>
      </c>
      <c r="AT60">
        <v>0.64300000000000002</v>
      </c>
      <c r="AU60">
        <v>1087610</v>
      </c>
      <c r="AV60">
        <v>4485</v>
      </c>
      <c r="AW60">
        <v>1</v>
      </c>
      <c r="AX60">
        <v>0</v>
      </c>
      <c r="AY60">
        <v>0</v>
      </c>
      <c r="AZ60">
        <v>169913524</v>
      </c>
      <c r="BA60">
        <v>-8203</v>
      </c>
      <c r="BB60">
        <v>-45411442</v>
      </c>
      <c r="BC60">
        <v>-262345</v>
      </c>
      <c r="BD60">
        <v>0</v>
      </c>
      <c r="BE60">
        <v>-2282755</v>
      </c>
      <c r="BF60">
        <v>0</v>
      </c>
      <c r="BG60">
        <v>-11465648</v>
      </c>
      <c r="BH60">
        <v>-8846732</v>
      </c>
      <c r="BI60">
        <v>-277810</v>
      </c>
      <c r="BJ60">
        <v>0</v>
      </c>
      <c r="BK60">
        <v>0</v>
      </c>
      <c r="BL60">
        <v>0</v>
      </c>
      <c r="BM60">
        <v>0</v>
      </c>
      <c r="BN60">
        <v>0</v>
      </c>
      <c r="BO60">
        <v>0</v>
      </c>
      <c r="BP60">
        <v>0</v>
      </c>
      <c r="BQ60">
        <v>0</v>
      </c>
      <c r="BR60">
        <v>0</v>
      </c>
      <c r="BS60">
        <v>60518415</v>
      </c>
      <c r="BT60">
        <v>117789129</v>
      </c>
      <c r="BU60">
        <v>178307544</v>
      </c>
      <c r="BV60">
        <v>60139723</v>
      </c>
      <c r="BW60">
        <v>116946084</v>
      </c>
      <c r="BX60">
        <v>378692</v>
      </c>
      <c r="BY60">
        <v>843045</v>
      </c>
      <c r="BZ60">
        <v>-1250000</v>
      </c>
      <c r="CA60">
        <v>-3570000</v>
      </c>
      <c r="CB60">
        <v>1190485</v>
      </c>
      <c r="CC60">
        <v>541919</v>
      </c>
      <c r="CD60">
        <v>3420000</v>
      </c>
      <c r="CE60">
        <v>0</v>
      </c>
      <c r="CF60">
        <v>0</v>
      </c>
      <c r="CG60">
        <v>1231705</v>
      </c>
      <c r="CH60">
        <v>429119</v>
      </c>
      <c r="CI60">
        <v>541919</v>
      </c>
      <c r="CJ60">
        <v>0</v>
      </c>
      <c r="CK60">
        <v>-14122</v>
      </c>
      <c r="CL60">
        <v>0</v>
      </c>
      <c r="CM60">
        <v>0</v>
      </c>
      <c r="CN60">
        <v>-10185</v>
      </c>
      <c r="CO60">
        <v>0</v>
      </c>
      <c r="CP60">
        <v>0</v>
      </c>
      <c r="CQ60">
        <v>0</v>
      </c>
      <c r="CR60">
        <v>0</v>
      </c>
      <c r="CS60">
        <v>0</v>
      </c>
      <c r="CT60">
        <v>0</v>
      </c>
      <c r="CU60">
        <v>0</v>
      </c>
      <c r="CV60">
        <v>0</v>
      </c>
      <c r="CW60">
        <v>0</v>
      </c>
      <c r="CX60">
        <v>0</v>
      </c>
      <c r="CY60">
        <v>0</v>
      </c>
    </row>
    <row r="61" spans="1:103" x14ac:dyDescent="0.35">
      <c r="A61" t="s">
        <v>179</v>
      </c>
      <c r="B61" t="s">
        <v>178</v>
      </c>
      <c r="C61" t="s">
        <v>682</v>
      </c>
      <c r="D61" t="s">
        <v>782</v>
      </c>
      <c r="E61" s="46">
        <v>0</v>
      </c>
      <c r="F61" t="s">
        <v>801</v>
      </c>
      <c r="G61" s="48">
        <f t="shared" si="0"/>
        <v>0.4</v>
      </c>
      <c r="H61" s="48">
        <f t="shared" si="1"/>
        <v>0.5</v>
      </c>
      <c r="I61" s="1">
        <f t="shared" si="2"/>
        <v>36885294</v>
      </c>
      <c r="J61" s="1">
        <f t="shared" si="3"/>
        <v>7600225.7010679543</v>
      </c>
      <c r="K61" s="1">
        <f t="shared" si="17"/>
        <v>2420927.3204432647</v>
      </c>
      <c r="L61" s="1">
        <f t="shared" si="4"/>
        <v>4133519.0680000004</v>
      </c>
      <c r="M61" s="1">
        <f t="shared" si="5"/>
        <v>229193</v>
      </c>
      <c r="N61" s="1">
        <f t="shared" si="18"/>
        <v>0</v>
      </c>
      <c r="O61" s="1">
        <f t="shared" si="6"/>
        <v>15993</v>
      </c>
      <c r="P61" s="1">
        <f t="shared" si="19"/>
        <v>23915</v>
      </c>
      <c r="Q61" s="1">
        <f t="shared" si="20"/>
        <v>0</v>
      </c>
      <c r="R61" s="1">
        <f t="shared" si="21"/>
        <v>0</v>
      </c>
      <c r="S61" s="1">
        <f t="shared" si="22"/>
        <v>0</v>
      </c>
      <c r="T61" s="1">
        <f t="shared" si="23"/>
        <v>1011439</v>
      </c>
      <c r="U61" s="1">
        <f t="shared" si="24"/>
        <v>4564729</v>
      </c>
      <c r="V61" s="1">
        <f t="shared" si="25"/>
        <v>0</v>
      </c>
      <c r="W61" s="1">
        <f t="shared" si="7"/>
        <v>0</v>
      </c>
      <c r="X61" s="1">
        <f t="shared" si="8"/>
        <v>21310.139112494788</v>
      </c>
      <c r="Y61" s="1">
        <f t="shared" si="9"/>
        <v>-13444101.178164002</v>
      </c>
      <c r="Z61" s="1">
        <f t="shared" si="26"/>
        <v>-2911804</v>
      </c>
      <c r="AA61" s="1">
        <f t="shared" si="27"/>
        <v>0</v>
      </c>
      <c r="AB61" s="1">
        <f t="shared" si="10"/>
        <v>177665.10366396795</v>
      </c>
      <c r="AC61" s="1">
        <f t="shared" si="29"/>
        <v>0</v>
      </c>
      <c r="AD61">
        <f t="shared" si="28"/>
        <v>0.37613351693131025</v>
      </c>
      <c r="AE61">
        <f t="shared" si="30"/>
        <v>0.37613351693131025</v>
      </c>
      <c r="AF61">
        <f t="shared" si="13"/>
        <v>0</v>
      </c>
      <c r="AG61">
        <f t="shared" si="31"/>
        <v>0.62386648306868975</v>
      </c>
      <c r="AH61">
        <f t="shared" si="32"/>
        <v>0.62386648306868975</v>
      </c>
      <c r="AI61">
        <f t="shared" si="33"/>
        <v>0</v>
      </c>
      <c r="AJ61">
        <v>0.4</v>
      </c>
      <c r="AK61" s="48">
        <v>-13.444101178164001</v>
      </c>
      <c r="AL61" s="48">
        <v>2.0295104927323799</v>
      </c>
      <c r="AM61" s="48">
        <v>2.0295104927323799</v>
      </c>
      <c r="AN61" s="1">
        <v>21310.139112494788</v>
      </c>
      <c r="AO61" s="1">
        <v>-2911804</v>
      </c>
      <c r="AP61">
        <v>0</v>
      </c>
      <c r="AQ61">
        <v>1646666</v>
      </c>
      <c r="AR61">
        <v>0</v>
      </c>
      <c r="AS61">
        <v>896466</v>
      </c>
      <c r="AT61">
        <v>0.68600000000000005</v>
      </c>
      <c r="AU61">
        <v>229193</v>
      </c>
      <c r="AV61">
        <v>0</v>
      </c>
      <c r="AW61">
        <v>0.4</v>
      </c>
      <c r="AX61">
        <v>0.1</v>
      </c>
      <c r="AY61">
        <v>0</v>
      </c>
      <c r="AZ61">
        <v>36885294</v>
      </c>
      <c r="BA61">
        <v>0</v>
      </c>
      <c r="BB61">
        <v>-6025538</v>
      </c>
      <c r="BC61">
        <v>-31986</v>
      </c>
      <c r="BD61">
        <v>0</v>
      </c>
      <c r="BE61">
        <v>-1011439</v>
      </c>
      <c r="BF61">
        <v>0</v>
      </c>
      <c r="BG61">
        <v>-2611660</v>
      </c>
      <c r="BH61">
        <v>-1953069</v>
      </c>
      <c r="BI61">
        <v>-23915</v>
      </c>
      <c r="BJ61">
        <v>0</v>
      </c>
      <c r="BK61">
        <v>0</v>
      </c>
      <c r="BL61">
        <v>0</v>
      </c>
      <c r="BM61">
        <v>0</v>
      </c>
      <c r="BN61">
        <v>0</v>
      </c>
      <c r="BO61">
        <v>0</v>
      </c>
      <c r="BP61">
        <v>0</v>
      </c>
      <c r="BQ61">
        <v>0</v>
      </c>
      <c r="BR61">
        <v>0</v>
      </c>
      <c r="BS61">
        <v>14258267</v>
      </c>
      <c r="BT61">
        <v>23649195</v>
      </c>
      <c r="BU61">
        <v>37907462</v>
      </c>
      <c r="BV61">
        <v>14258267</v>
      </c>
      <c r="BW61">
        <v>23649195</v>
      </c>
      <c r="BX61">
        <v>0</v>
      </c>
      <c r="BY61">
        <v>0</v>
      </c>
      <c r="BZ61">
        <v>-100000</v>
      </c>
      <c r="CA61">
        <v>-947685</v>
      </c>
      <c r="CB61">
        <v>368399</v>
      </c>
      <c r="CC61">
        <v>0</v>
      </c>
      <c r="CD61">
        <v>267922</v>
      </c>
      <c r="CE61">
        <v>0</v>
      </c>
      <c r="CF61">
        <v>0</v>
      </c>
      <c r="CG61">
        <v>195808</v>
      </c>
      <c r="CH61">
        <v>120848</v>
      </c>
      <c r="CI61">
        <v>0</v>
      </c>
      <c r="CJ61">
        <v>0</v>
      </c>
      <c r="CK61">
        <v>0</v>
      </c>
      <c r="CL61">
        <v>0</v>
      </c>
      <c r="CM61">
        <v>0</v>
      </c>
      <c r="CN61">
        <v>0</v>
      </c>
      <c r="CO61">
        <v>0</v>
      </c>
      <c r="CP61">
        <v>0</v>
      </c>
      <c r="CQ61">
        <v>0</v>
      </c>
      <c r="CR61">
        <v>0</v>
      </c>
      <c r="CS61">
        <v>0</v>
      </c>
      <c r="CT61">
        <v>0</v>
      </c>
      <c r="CU61">
        <v>0</v>
      </c>
      <c r="CV61">
        <v>0</v>
      </c>
      <c r="CW61">
        <v>0</v>
      </c>
      <c r="CX61">
        <v>0</v>
      </c>
      <c r="CY61">
        <v>0</v>
      </c>
    </row>
    <row r="62" spans="1:103" x14ac:dyDescent="0.35">
      <c r="A62" t="s">
        <v>181</v>
      </c>
      <c r="B62" t="s">
        <v>180</v>
      </c>
      <c r="C62" t="s">
        <v>782</v>
      </c>
      <c r="D62" t="s">
        <v>668</v>
      </c>
      <c r="E62" s="46" t="s">
        <v>775</v>
      </c>
      <c r="F62" t="s">
        <v>802</v>
      </c>
      <c r="G62" s="48">
        <f t="shared" si="0"/>
        <v>0.99</v>
      </c>
      <c r="H62" s="48">
        <f t="shared" si="1"/>
        <v>1</v>
      </c>
      <c r="I62" s="1">
        <f t="shared" si="2"/>
        <v>128717418</v>
      </c>
      <c r="J62" s="1">
        <f t="shared" si="3"/>
        <v>24001351.762730654</v>
      </c>
      <c r="K62" s="1">
        <f t="shared" si="17"/>
        <v>3360872.1860066075</v>
      </c>
      <c r="L62" s="1">
        <f t="shared" si="4"/>
        <v>6454788.4800000004</v>
      </c>
      <c r="M62" s="1">
        <f t="shared" si="5"/>
        <v>429015</v>
      </c>
      <c r="N62" s="1">
        <f t="shared" si="18"/>
        <v>0</v>
      </c>
      <c r="O62" s="1">
        <f t="shared" si="6"/>
        <v>0</v>
      </c>
      <c r="P62" s="1">
        <f t="shared" si="19"/>
        <v>8759</v>
      </c>
      <c r="Q62" s="1">
        <f t="shared" si="20"/>
        <v>52416</v>
      </c>
      <c r="R62" s="1">
        <f t="shared" si="21"/>
        <v>0</v>
      </c>
      <c r="S62" s="1">
        <f t="shared" si="22"/>
        <v>0</v>
      </c>
      <c r="T62" s="1">
        <f t="shared" si="23"/>
        <v>2096129</v>
      </c>
      <c r="U62" s="1">
        <f t="shared" si="24"/>
        <v>4595599</v>
      </c>
      <c r="V62" s="1">
        <f t="shared" si="25"/>
        <v>0</v>
      </c>
      <c r="W62" s="1">
        <f t="shared" si="7"/>
        <v>0</v>
      </c>
      <c r="X62" s="1">
        <f t="shared" si="8"/>
        <v>175383.1564854811</v>
      </c>
      <c r="Y62" s="1">
        <f t="shared" si="9"/>
        <v>-22199035.431867301</v>
      </c>
      <c r="Z62" s="1">
        <f t="shared" si="26"/>
        <v>-8531513</v>
      </c>
      <c r="AA62" s="1">
        <f t="shared" si="27"/>
        <v>0</v>
      </c>
      <c r="AB62" s="1">
        <f t="shared" si="10"/>
        <v>0</v>
      </c>
      <c r="AC62" s="1">
        <f t="shared" si="29"/>
        <v>22242684.27736</v>
      </c>
      <c r="AD62">
        <f t="shared" si="28"/>
        <v>0.17015010073101305</v>
      </c>
      <c r="AE62">
        <f t="shared" si="30"/>
        <v>0.17014341915444992</v>
      </c>
      <c r="AF62">
        <f t="shared" si="13"/>
        <v>1</v>
      </c>
      <c r="AG62">
        <f t="shared" si="31"/>
        <v>0.829849899268987</v>
      </c>
      <c r="AH62">
        <f t="shared" si="32"/>
        <v>0.82985658084555014</v>
      </c>
      <c r="AI62">
        <f t="shared" si="33"/>
        <v>0</v>
      </c>
      <c r="AJ62">
        <v>0.99</v>
      </c>
      <c r="AK62" s="48">
        <v>-22.199035431867301</v>
      </c>
      <c r="AL62" s="48">
        <v>111.368109587704</v>
      </c>
      <c r="AM62" s="48">
        <v>89.125425310343999</v>
      </c>
      <c r="AN62" s="1">
        <v>175383.1564854811</v>
      </c>
      <c r="AO62" s="1">
        <v>-8531513</v>
      </c>
      <c r="AP62">
        <v>0</v>
      </c>
      <c r="AQ62">
        <v>0</v>
      </c>
      <c r="AR62">
        <v>0</v>
      </c>
      <c r="AS62">
        <v>8143996</v>
      </c>
      <c r="AT62">
        <v>0.68</v>
      </c>
      <c r="AU62">
        <v>429015</v>
      </c>
      <c r="AV62">
        <v>0</v>
      </c>
      <c r="AW62">
        <v>0.99</v>
      </c>
      <c r="AX62">
        <v>0</v>
      </c>
      <c r="AY62">
        <v>0.01</v>
      </c>
      <c r="AZ62">
        <v>128717418</v>
      </c>
      <c r="BA62">
        <v>0</v>
      </c>
      <c r="BB62">
        <v>-9492336</v>
      </c>
      <c r="BC62">
        <v>0</v>
      </c>
      <c r="BD62">
        <v>0</v>
      </c>
      <c r="BE62">
        <v>-2096129</v>
      </c>
      <c r="BF62">
        <v>0</v>
      </c>
      <c r="BG62">
        <v>-2754621</v>
      </c>
      <c r="BH62">
        <v>-1840978</v>
      </c>
      <c r="BI62">
        <v>-8759</v>
      </c>
      <c r="BJ62">
        <v>0</v>
      </c>
      <c r="BK62">
        <v>-52416</v>
      </c>
      <c r="BL62">
        <v>0</v>
      </c>
      <c r="BM62">
        <v>0</v>
      </c>
      <c r="BN62">
        <v>0</v>
      </c>
      <c r="BO62">
        <v>0</v>
      </c>
      <c r="BP62">
        <v>0</v>
      </c>
      <c r="BQ62">
        <v>0</v>
      </c>
      <c r="BR62">
        <v>0</v>
      </c>
      <c r="BS62">
        <v>23732094</v>
      </c>
      <c r="BT62">
        <v>115745308</v>
      </c>
      <c r="BU62">
        <v>139477402</v>
      </c>
      <c r="BV62">
        <v>23730971</v>
      </c>
      <c r="BW62">
        <v>115745308</v>
      </c>
      <c r="BX62">
        <v>1123</v>
      </c>
      <c r="BY62">
        <v>0</v>
      </c>
      <c r="BZ62">
        <v>-3486917</v>
      </c>
      <c r="CA62">
        <v>-10321315</v>
      </c>
      <c r="CB62">
        <v>2771423</v>
      </c>
      <c r="CC62">
        <v>0</v>
      </c>
      <c r="CD62">
        <v>0</v>
      </c>
      <c r="CE62">
        <v>0</v>
      </c>
      <c r="CF62">
        <v>0</v>
      </c>
      <c r="CG62">
        <v>368736</v>
      </c>
      <c r="CH62">
        <v>645561</v>
      </c>
      <c r="CI62">
        <v>0</v>
      </c>
      <c r="CJ62">
        <v>0</v>
      </c>
      <c r="CK62">
        <v>0</v>
      </c>
      <c r="CL62">
        <v>0</v>
      </c>
      <c r="CM62">
        <v>0</v>
      </c>
      <c r="CN62">
        <v>0</v>
      </c>
      <c r="CO62">
        <v>0</v>
      </c>
      <c r="CP62">
        <v>0</v>
      </c>
      <c r="CQ62">
        <v>0</v>
      </c>
      <c r="CR62">
        <v>0</v>
      </c>
      <c r="CS62">
        <v>0</v>
      </c>
      <c r="CT62">
        <v>0</v>
      </c>
      <c r="CU62">
        <v>0</v>
      </c>
      <c r="CV62">
        <v>0</v>
      </c>
      <c r="CW62">
        <v>0</v>
      </c>
      <c r="CX62">
        <v>0</v>
      </c>
      <c r="CY62">
        <v>0</v>
      </c>
    </row>
    <row r="63" spans="1:103" x14ac:dyDescent="0.35">
      <c r="A63" t="s">
        <v>183</v>
      </c>
      <c r="B63" t="s">
        <v>182</v>
      </c>
      <c r="C63" t="s">
        <v>713</v>
      </c>
      <c r="D63" t="s">
        <v>782</v>
      </c>
      <c r="E63" s="46">
        <v>0</v>
      </c>
      <c r="F63" t="s">
        <v>787</v>
      </c>
      <c r="G63" s="48">
        <f t="shared" si="0"/>
        <v>0.4</v>
      </c>
      <c r="H63" s="48">
        <f t="shared" si="1"/>
        <v>0.5</v>
      </c>
      <c r="I63" s="1">
        <f t="shared" si="2"/>
        <v>142557954</v>
      </c>
      <c r="J63" s="1">
        <f t="shared" si="3"/>
        <v>25177731.638555907</v>
      </c>
      <c r="K63" s="1">
        <f t="shared" si="17"/>
        <v>902997.25082565122</v>
      </c>
      <c r="L63" s="1">
        <f t="shared" si="4"/>
        <v>1120637.943</v>
      </c>
      <c r="M63" s="1">
        <f t="shared" si="5"/>
        <v>225922</v>
      </c>
      <c r="N63" s="1">
        <f t="shared" si="18"/>
        <v>11000</v>
      </c>
      <c r="O63" s="1">
        <f t="shared" si="6"/>
        <v>0</v>
      </c>
      <c r="P63" s="1">
        <f t="shared" si="19"/>
        <v>19189</v>
      </c>
      <c r="Q63" s="1">
        <f t="shared" si="20"/>
        <v>11727</v>
      </c>
      <c r="R63" s="1">
        <f t="shared" si="21"/>
        <v>0</v>
      </c>
      <c r="S63" s="1">
        <f t="shared" si="22"/>
        <v>0</v>
      </c>
      <c r="T63" s="1">
        <f t="shared" si="23"/>
        <v>470311</v>
      </c>
      <c r="U63" s="1">
        <f t="shared" si="24"/>
        <v>2035170</v>
      </c>
      <c r="V63" s="1">
        <f t="shared" si="25"/>
        <v>0</v>
      </c>
      <c r="W63" s="1">
        <f t="shared" si="7"/>
        <v>0</v>
      </c>
      <c r="X63" s="1">
        <f t="shared" si="8"/>
        <v>61186.33678723593</v>
      </c>
      <c r="Y63" s="1">
        <f t="shared" si="9"/>
        <v>-50445039.554103099</v>
      </c>
      <c r="Z63" s="1">
        <f t="shared" si="26"/>
        <v>-9028411</v>
      </c>
      <c r="AA63" s="1">
        <f t="shared" si="27"/>
        <v>0</v>
      </c>
      <c r="AB63" s="1">
        <f t="shared" si="10"/>
        <v>2068840</v>
      </c>
      <c r="AC63" s="1">
        <f t="shared" si="29"/>
        <v>0</v>
      </c>
      <c r="AD63">
        <f t="shared" si="28"/>
        <v>8.9370306746253902E-2</v>
      </c>
      <c r="AE63">
        <f t="shared" si="30"/>
        <v>8.9370306746253902E-2</v>
      </c>
      <c r="AF63">
        <f t="shared" si="13"/>
        <v>0</v>
      </c>
      <c r="AG63">
        <f t="shared" si="31"/>
        <v>0.9106296932537461</v>
      </c>
      <c r="AH63">
        <f t="shared" si="32"/>
        <v>0.9106296932537461</v>
      </c>
      <c r="AI63">
        <f t="shared" si="33"/>
        <v>0</v>
      </c>
      <c r="AJ63">
        <v>0.4</v>
      </c>
      <c r="AK63" s="48">
        <v>-50.445039554103097</v>
      </c>
      <c r="AL63" s="48">
        <v>4.0581440702021103</v>
      </c>
      <c r="AM63" s="48">
        <v>4.0581440702021103</v>
      </c>
      <c r="AN63" s="1">
        <v>61186.33678723593</v>
      </c>
      <c r="AO63" s="1">
        <v>-9028411</v>
      </c>
      <c r="AP63">
        <v>0</v>
      </c>
      <c r="AQ63">
        <v>2068840</v>
      </c>
      <c r="AR63">
        <v>2068840</v>
      </c>
      <c r="AS63">
        <v>0</v>
      </c>
      <c r="AT63">
        <v>0.753</v>
      </c>
      <c r="AU63">
        <v>225922</v>
      </c>
      <c r="AV63">
        <v>0</v>
      </c>
      <c r="AW63">
        <v>0.4</v>
      </c>
      <c r="AX63">
        <v>0.1</v>
      </c>
      <c r="AY63">
        <v>0</v>
      </c>
      <c r="AZ63">
        <v>142557954</v>
      </c>
      <c r="BA63">
        <v>-11000</v>
      </c>
      <c r="BB63">
        <v>-1499231</v>
      </c>
      <c r="BC63">
        <v>0</v>
      </c>
      <c r="BD63">
        <v>0</v>
      </c>
      <c r="BE63">
        <v>-470311</v>
      </c>
      <c r="BF63">
        <v>0</v>
      </c>
      <c r="BG63">
        <v>-1222983</v>
      </c>
      <c r="BH63">
        <v>-812187</v>
      </c>
      <c r="BI63">
        <v>-19189</v>
      </c>
      <c r="BJ63">
        <v>0</v>
      </c>
      <c r="BK63">
        <v>-11727</v>
      </c>
      <c r="BL63">
        <v>0</v>
      </c>
      <c r="BM63">
        <v>0</v>
      </c>
      <c r="BN63">
        <v>0</v>
      </c>
      <c r="BO63">
        <v>0</v>
      </c>
      <c r="BP63">
        <v>0</v>
      </c>
      <c r="BQ63">
        <v>0</v>
      </c>
      <c r="BR63">
        <v>0</v>
      </c>
      <c r="BS63">
        <v>13481883</v>
      </c>
      <c r="BT63">
        <v>137372282</v>
      </c>
      <c r="BU63">
        <v>150854165</v>
      </c>
      <c r="BV63">
        <v>13481883</v>
      </c>
      <c r="BW63">
        <v>137372282</v>
      </c>
      <c r="BX63">
        <v>0</v>
      </c>
      <c r="BY63">
        <v>0</v>
      </c>
      <c r="BZ63">
        <v>-2262812</v>
      </c>
      <c r="CA63">
        <v>-5883312</v>
      </c>
      <c r="CB63">
        <v>38179</v>
      </c>
      <c r="CC63">
        <v>0</v>
      </c>
      <c r="CD63">
        <v>1873</v>
      </c>
      <c r="CE63">
        <v>0</v>
      </c>
      <c r="CF63">
        <v>0</v>
      </c>
      <c r="CG63">
        <v>215772</v>
      </c>
      <c r="CH63">
        <v>29379</v>
      </c>
      <c r="CI63">
        <v>0</v>
      </c>
      <c r="CJ63">
        <v>0</v>
      </c>
      <c r="CK63">
        <v>0</v>
      </c>
      <c r="CL63">
        <v>0</v>
      </c>
      <c r="CM63">
        <v>0</v>
      </c>
      <c r="CN63">
        <v>0</v>
      </c>
      <c r="CO63">
        <v>0</v>
      </c>
      <c r="CP63">
        <v>0</v>
      </c>
      <c r="CQ63">
        <v>0</v>
      </c>
      <c r="CR63">
        <v>0</v>
      </c>
      <c r="CS63">
        <v>0</v>
      </c>
      <c r="CT63">
        <v>0</v>
      </c>
      <c r="CU63">
        <v>0</v>
      </c>
      <c r="CV63">
        <v>0</v>
      </c>
      <c r="CW63">
        <v>0</v>
      </c>
      <c r="CX63">
        <v>0</v>
      </c>
      <c r="CY63">
        <v>0</v>
      </c>
    </row>
    <row r="64" spans="1:103" x14ac:dyDescent="0.35">
      <c r="A64" t="s">
        <v>185</v>
      </c>
      <c r="B64" t="s">
        <v>184</v>
      </c>
      <c r="C64" t="s">
        <v>683</v>
      </c>
      <c r="D64" t="s">
        <v>782</v>
      </c>
      <c r="E64" s="46">
        <v>0</v>
      </c>
      <c r="F64" t="s">
        <v>787</v>
      </c>
      <c r="G64" s="48">
        <f t="shared" si="0"/>
        <v>0.3</v>
      </c>
      <c r="H64" s="48">
        <f t="shared" si="1"/>
        <v>0.66999999999999993</v>
      </c>
      <c r="I64" s="1">
        <f t="shared" si="2"/>
        <v>120827108</v>
      </c>
      <c r="J64" s="1">
        <f t="shared" si="3"/>
        <v>22750271.431897342</v>
      </c>
      <c r="K64" s="1">
        <f t="shared" si="17"/>
        <v>4040860.7197981905</v>
      </c>
      <c r="L64" s="1">
        <f t="shared" si="4"/>
        <v>7335397.3229999999</v>
      </c>
      <c r="M64" s="1">
        <f t="shared" si="5"/>
        <v>302598</v>
      </c>
      <c r="N64" s="1">
        <f t="shared" si="18"/>
        <v>0</v>
      </c>
      <c r="O64" s="1">
        <f t="shared" si="6"/>
        <v>0</v>
      </c>
      <c r="P64" s="1">
        <f t="shared" si="19"/>
        <v>19848</v>
      </c>
      <c r="Q64" s="1">
        <f t="shared" si="20"/>
        <v>0</v>
      </c>
      <c r="R64" s="1">
        <f t="shared" si="21"/>
        <v>0</v>
      </c>
      <c r="S64" s="1">
        <f t="shared" si="22"/>
        <v>0</v>
      </c>
      <c r="T64" s="1">
        <f t="shared" si="23"/>
        <v>822273</v>
      </c>
      <c r="U64" s="1">
        <f t="shared" si="24"/>
        <v>8177597</v>
      </c>
      <c r="V64" s="1">
        <f t="shared" si="25"/>
        <v>0</v>
      </c>
      <c r="W64" s="1">
        <f t="shared" si="7"/>
        <v>0</v>
      </c>
      <c r="X64" s="1">
        <f t="shared" si="8"/>
        <v>50716.63322264552</v>
      </c>
      <c r="Y64" s="1">
        <f t="shared" si="9"/>
        <v>38352934.035475999</v>
      </c>
      <c r="Z64" s="1">
        <f t="shared" si="26"/>
        <v>7454756</v>
      </c>
      <c r="AA64" s="1">
        <f t="shared" si="27"/>
        <v>0</v>
      </c>
      <c r="AB64" s="1">
        <f t="shared" si="10"/>
        <v>0</v>
      </c>
      <c r="AC64" s="1">
        <f t="shared" si="29"/>
        <v>0</v>
      </c>
      <c r="AD64">
        <f t="shared" si="28"/>
        <v>0.20050739143553054</v>
      </c>
      <c r="AE64">
        <f t="shared" si="30"/>
        <v>0.22075298434020346</v>
      </c>
      <c r="AF64">
        <f t="shared" si="13"/>
        <v>0.12030923475222216</v>
      </c>
      <c r="AG64">
        <f t="shared" si="31"/>
        <v>0.79949260856446946</v>
      </c>
      <c r="AH64">
        <f t="shared" si="32"/>
        <v>0.77924701565979648</v>
      </c>
      <c r="AI64">
        <f t="shared" si="33"/>
        <v>0.87969076524777789</v>
      </c>
      <c r="AJ64">
        <v>0.3</v>
      </c>
      <c r="AK64" s="48">
        <v>38.352934035475997</v>
      </c>
      <c r="AL64" s="48">
        <v>81.450387759901304</v>
      </c>
      <c r="AM64" s="48">
        <v>81.450387759901304</v>
      </c>
      <c r="AN64" s="1">
        <v>50716.63322264552</v>
      </c>
      <c r="AO64" s="1">
        <v>7454756</v>
      </c>
      <c r="AP64">
        <v>0</v>
      </c>
      <c r="AQ64">
        <v>0</v>
      </c>
      <c r="AR64">
        <v>0</v>
      </c>
      <c r="AS64">
        <v>0</v>
      </c>
      <c r="AT64">
        <v>0.747</v>
      </c>
      <c r="AU64">
        <v>302598</v>
      </c>
      <c r="AV64">
        <v>33309.25</v>
      </c>
      <c r="AW64">
        <v>0.3</v>
      </c>
      <c r="AX64">
        <v>0.37</v>
      </c>
      <c r="AY64">
        <v>0</v>
      </c>
      <c r="AZ64">
        <v>120827108</v>
      </c>
      <c r="BA64">
        <v>0</v>
      </c>
      <c r="BB64">
        <v>-9819809</v>
      </c>
      <c r="BC64">
        <v>0</v>
      </c>
      <c r="BD64">
        <v>0</v>
      </c>
      <c r="BE64">
        <v>-822273</v>
      </c>
      <c r="BF64">
        <v>0</v>
      </c>
      <c r="BG64">
        <v>-4700368</v>
      </c>
      <c r="BH64">
        <v>-3477229</v>
      </c>
      <c r="BI64">
        <v>-19848</v>
      </c>
      <c r="BJ64">
        <v>0</v>
      </c>
      <c r="BK64">
        <v>0</v>
      </c>
      <c r="BL64">
        <v>0</v>
      </c>
      <c r="BM64">
        <v>0</v>
      </c>
      <c r="BN64">
        <v>0</v>
      </c>
      <c r="BO64">
        <v>0</v>
      </c>
      <c r="BP64">
        <v>0</v>
      </c>
      <c r="BQ64">
        <v>0</v>
      </c>
      <c r="BR64">
        <v>0</v>
      </c>
      <c r="BS64">
        <v>26276870</v>
      </c>
      <c r="BT64">
        <v>104775007</v>
      </c>
      <c r="BU64">
        <v>131051877</v>
      </c>
      <c r="BV64">
        <v>23098900</v>
      </c>
      <c r="BW64">
        <v>81537964</v>
      </c>
      <c r="BX64">
        <v>3177970</v>
      </c>
      <c r="BY64">
        <v>23237043</v>
      </c>
      <c r="BZ64">
        <v>-2621038</v>
      </c>
      <c r="CA64">
        <v>-3050678</v>
      </c>
      <c r="CB64">
        <v>272945</v>
      </c>
      <c r="CC64">
        <v>4501669</v>
      </c>
      <c r="CD64">
        <v>0</v>
      </c>
      <c r="CE64">
        <v>0</v>
      </c>
      <c r="CF64">
        <v>0</v>
      </c>
      <c r="CG64">
        <v>377667</v>
      </c>
      <c r="CH64">
        <v>53338</v>
      </c>
      <c r="CI64">
        <v>4501669</v>
      </c>
      <c r="CJ64">
        <v>0</v>
      </c>
      <c r="CK64">
        <v>-308911</v>
      </c>
      <c r="CL64">
        <v>0</v>
      </c>
      <c r="CM64">
        <v>0</v>
      </c>
      <c r="CN64">
        <v>-26864</v>
      </c>
      <c r="CO64">
        <v>0</v>
      </c>
      <c r="CP64">
        <v>-492623</v>
      </c>
      <c r="CQ64">
        <v>-317416</v>
      </c>
      <c r="CR64">
        <v>-2994</v>
      </c>
      <c r="CS64">
        <v>0</v>
      </c>
      <c r="CT64">
        <v>0</v>
      </c>
      <c r="CU64">
        <v>0</v>
      </c>
      <c r="CV64">
        <v>0</v>
      </c>
      <c r="CW64">
        <v>0</v>
      </c>
      <c r="CX64">
        <v>0</v>
      </c>
      <c r="CY64">
        <v>0</v>
      </c>
    </row>
    <row r="65" spans="1:103" x14ac:dyDescent="0.35">
      <c r="A65" t="s">
        <v>187</v>
      </c>
      <c r="B65" t="s">
        <v>186</v>
      </c>
      <c r="C65" t="s">
        <v>782</v>
      </c>
      <c r="D65" t="s">
        <v>624</v>
      </c>
      <c r="E65" s="46">
        <v>0</v>
      </c>
      <c r="F65" t="s">
        <v>787</v>
      </c>
      <c r="G65" s="48">
        <f t="shared" si="0"/>
        <v>0.49</v>
      </c>
      <c r="H65" s="48">
        <f t="shared" si="1"/>
        <v>0.5</v>
      </c>
      <c r="I65" s="1">
        <f t="shared" si="2"/>
        <v>113244858</v>
      </c>
      <c r="J65" s="1">
        <f t="shared" si="3"/>
        <v>21661534.733138531</v>
      </c>
      <c r="K65" s="1">
        <f t="shared" si="17"/>
        <v>3814094.8677437035</v>
      </c>
      <c r="L65" s="1">
        <f t="shared" si="4"/>
        <v>8698365.1439999994</v>
      </c>
      <c r="M65" s="1">
        <f t="shared" si="5"/>
        <v>480778</v>
      </c>
      <c r="N65" s="1">
        <f t="shared" si="18"/>
        <v>32765</v>
      </c>
      <c r="O65" s="1">
        <f t="shared" si="6"/>
        <v>66911</v>
      </c>
      <c r="P65" s="1">
        <f t="shared" si="19"/>
        <v>39290</v>
      </c>
      <c r="Q65" s="1">
        <f t="shared" si="20"/>
        <v>0</v>
      </c>
      <c r="R65" s="1">
        <f t="shared" si="21"/>
        <v>20033</v>
      </c>
      <c r="S65" s="1">
        <f t="shared" si="22"/>
        <v>0</v>
      </c>
      <c r="T65" s="1">
        <f t="shared" si="23"/>
        <v>450579</v>
      </c>
      <c r="U65" s="1">
        <f t="shared" si="24"/>
        <v>5863082</v>
      </c>
      <c r="V65" s="1">
        <f t="shared" si="25"/>
        <v>0</v>
      </c>
      <c r="W65" s="1">
        <f t="shared" si="7"/>
        <v>0</v>
      </c>
      <c r="X65" s="1">
        <f t="shared" si="8"/>
        <v>72393.318802078604</v>
      </c>
      <c r="Y65" s="1">
        <f t="shared" si="9"/>
        <v>12096779.726817101</v>
      </c>
      <c r="Z65" s="1">
        <f t="shared" si="26"/>
        <v>2440346</v>
      </c>
      <c r="AA65" s="1">
        <f t="shared" si="27"/>
        <v>0</v>
      </c>
      <c r="AB65" s="1">
        <f t="shared" si="10"/>
        <v>0</v>
      </c>
      <c r="AC65" s="1">
        <f t="shared" si="29"/>
        <v>0</v>
      </c>
      <c r="AD65">
        <f t="shared" si="28"/>
        <v>0.23200793034663153</v>
      </c>
      <c r="AE65">
        <f t="shared" si="30"/>
        <v>0.23312276688005529</v>
      </c>
      <c r="AF65">
        <f t="shared" si="13"/>
        <v>0.18321948313055872</v>
      </c>
      <c r="AG65">
        <f t="shared" si="31"/>
        <v>0.76799206965336853</v>
      </c>
      <c r="AH65">
        <f t="shared" si="32"/>
        <v>0.76687723311994471</v>
      </c>
      <c r="AI65">
        <f t="shared" si="33"/>
        <v>0.81678051686944131</v>
      </c>
      <c r="AJ65">
        <v>0.49</v>
      </c>
      <c r="AK65" s="48">
        <v>12.0967797268171</v>
      </c>
      <c r="AL65" s="48">
        <v>66.338398674028994</v>
      </c>
      <c r="AM65" s="48">
        <v>66.338398674028994</v>
      </c>
      <c r="AN65" s="1">
        <v>72393.318802078604</v>
      </c>
      <c r="AO65" s="1">
        <v>2440346</v>
      </c>
      <c r="AP65">
        <v>0</v>
      </c>
      <c r="AQ65">
        <v>0</v>
      </c>
      <c r="AR65">
        <v>0</v>
      </c>
      <c r="AS65">
        <v>0</v>
      </c>
      <c r="AT65">
        <v>0.64800000000000002</v>
      </c>
      <c r="AU65">
        <v>480778</v>
      </c>
      <c r="AV65">
        <v>4910.75</v>
      </c>
      <c r="AW65">
        <v>0.49</v>
      </c>
      <c r="AX65">
        <v>0</v>
      </c>
      <c r="AY65">
        <v>0.01</v>
      </c>
      <c r="AZ65">
        <v>113244858</v>
      </c>
      <c r="BA65">
        <v>-32765</v>
      </c>
      <c r="BB65">
        <v>-13456168</v>
      </c>
      <c r="BC65">
        <v>-133822</v>
      </c>
      <c r="BD65">
        <v>0</v>
      </c>
      <c r="BE65">
        <v>-383803</v>
      </c>
      <c r="BF65">
        <v>-66776</v>
      </c>
      <c r="BG65">
        <v>-3375967</v>
      </c>
      <c r="BH65">
        <v>-2487115</v>
      </c>
      <c r="BI65">
        <v>-39290</v>
      </c>
      <c r="BJ65">
        <v>0</v>
      </c>
      <c r="BK65">
        <v>0</v>
      </c>
      <c r="BL65">
        <v>0</v>
      </c>
      <c r="BM65">
        <v>0</v>
      </c>
      <c r="BN65">
        <v>-20033</v>
      </c>
      <c r="BO65">
        <v>0</v>
      </c>
      <c r="BP65">
        <v>0</v>
      </c>
      <c r="BQ65">
        <v>0</v>
      </c>
      <c r="BR65">
        <v>0</v>
      </c>
      <c r="BS65">
        <v>27748925</v>
      </c>
      <c r="BT65">
        <v>91854422</v>
      </c>
      <c r="BU65">
        <v>119603347</v>
      </c>
      <c r="BV65">
        <v>27259375</v>
      </c>
      <c r="BW65">
        <v>89672040</v>
      </c>
      <c r="BX65">
        <v>489550</v>
      </c>
      <c r="BY65">
        <v>2182382</v>
      </c>
      <c r="BZ65">
        <v>-1279678</v>
      </c>
      <c r="CA65">
        <v>-2874536</v>
      </c>
      <c r="CB65">
        <v>409146</v>
      </c>
      <c r="CC65">
        <v>694233</v>
      </c>
      <c r="CD65">
        <v>1554170</v>
      </c>
      <c r="CE65">
        <v>4077</v>
      </c>
      <c r="CF65">
        <v>0</v>
      </c>
      <c r="CG65">
        <v>466187</v>
      </c>
      <c r="CH65">
        <v>105246</v>
      </c>
      <c r="CI65">
        <v>694233</v>
      </c>
      <c r="CJ65">
        <v>0</v>
      </c>
      <c r="CK65">
        <v>-177143</v>
      </c>
      <c r="CL65">
        <v>0</v>
      </c>
      <c r="CM65">
        <v>0</v>
      </c>
      <c r="CN65">
        <v>-6297</v>
      </c>
      <c r="CO65">
        <v>0</v>
      </c>
      <c r="CP65">
        <v>-8084</v>
      </c>
      <c r="CQ65">
        <v>-15873</v>
      </c>
      <c r="CR65">
        <v>0</v>
      </c>
      <c r="CS65">
        <v>0</v>
      </c>
      <c r="CT65">
        <v>0</v>
      </c>
      <c r="CU65">
        <v>0</v>
      </c>
      <c r="CV65">
        <v>0</v>
      </c>
      <c r="CW65">
        <v>0</v>
      </c>
      <c r="CX65">
        <v>0</v>
      </c>
      <c r="CY65">
        <v>0</v>
      </c>
    </row>
    <row r="66" spans="1:103" x14ac:dyDescent="0.35">
      <c r="A66" t="s">
        <v>189</v>
      </c>
      <c r="B66" t="s">
        <v>188</v>
      </c>
      <c r="C66" t="s">
        <v>687</v>
      </c>
      <c r="D66" t="s">
        <v>782</v>
      </c>
      <c r="E66" s="46">
        <v>0</v>
      </c>
      <c r="F66" t="s">
        <v>787</v>
      </c>
      <c r="G66" s="48">
        <f t="shared" si="0"/>
        <v>0.4</v>
      </c>
      <c r="H66" s="48">
        <f t="shared" si="1"/>
        <v>0.5</v>
      </c>
      <c r="I66" s="1">
        <f t="shared" si="2"/>
        <v>81998121</v>
      </c>
      <c r="J66" s="1">
        <f t="shared" si="3"/>
        <v>15284645.494894665</v>
      </c>
      <c r="K66" s="1">
        <f t="shared" si="17"/>
        <v>2035746.208212533</v>
      </c>
      <c r="L66" s="1">
        <f t="shared" si="4"/>
        <v>2566930.2659999998</v>
      </c>
      <c r="M66" s="1">
        <f t="shared" si="5"/>
        <v>297607</v>
      </c>
      <c r="N66" s="1">
        <f t="shared" si="18"/>
        <v>0</v>
      </c>
      <c r="O66" s="1">
        <f t="shared" si="6"/>
        <v>0</v>
      </c>
      <c r="P66" s="1">
        <f t="shared" si="19"/>
        <v>5065</v>
      </c>
      <c r="Q66" s="1">
        <f t="shared" si="20"/>
        <v>0</v>
      </c>
      <c r="R66" s="1">
        <f t="shared" si="21"/>
        <v>0</v>
      </c>
      <c r="S66" s="1">
        <f t="shared" si="22"/>
        <v>0</v>
      </c>
      <c r="T66" s="1">
        <f t="shared" si="23"/>
        <v>1028107</v>
      </c>
      <c r="U66" s="1">
        <f t="shared" si="24"/>
        <v>3907761</v>
      </c>
      <c r="V66" s="1">
        <f t="shared" si="25"/>
        <v>1076700</v>
      </c>
      <c r="W66" s="1">
        <f t="shared" si="7"/>
        <v>0</v>
      </c>
      <c r="X66" s="1">
        <f t="shared" si="8"/>
        <v>41245.022311509812</v>
      </c>
      <c r="Y66" s="1">
        <f t="shared" si="9"/>
        <v>-31188508.006544899</v>
      </c>
      <c r="Z66" s="1">
        <f t="shared" si="26"/>
        <v>-5958400</v>
      </c>
      <c r="AA66" s="1">
        <f t="shared" si="27"/>
        <v>0</v>
      </c>
      <c r="AB66" s="1">
        <f t="shared" si="10"/>
        <v>938462</v>
      </c>
      <c r="AC66" s="1">
        <f t="shared" si="29"/>
        <v>0</v>
      </c>
      <c r="AD66">
        <f t="shared" si="28"/>
        <v>0.17260368583959088</v>
      </c>
      <c r="AE66">
        <f t="shared" si="30"/>
        <v>0.1781335493129298</v>
      </c>
      <c r="AF66">
        <f t="shared" si="13"/>
        <v>0</v>
      </c>
      <c r="AG66">
        <f t="shared" si="31"/>
        <v>0.82739631416040915</v>
      </c>
      <c r="AH66">
        <f t="shared" si="32"/>
        <v>0.8218664506870702</v>
      </c>
      <c r="AI66">
        <f t="shared" si="33"/>
        <v>1</v>
      </c>
      <c r="AJ66">
        <v>0.4</v>
      </c>
      <c r="AK66" s="48">
        <v>-31.1885080065449</v>
      </c>
      <c r="AL66" s="48">
        <v>3.3279301309247402</v>
      </c>
      <c r="AM66" s="48">
        <v>3.3279301309247402</v>
      </c>
      <c r="AN66" s="1">
        <v>41245.022311509812</v>
      </c>
      <c r="AO66" s="1">
        <v>-5958400</v>
      </c>
      <c r="AP66">
        <v>0</v>
      </c>
      <c r="AQ66">
        <v>938462</v>
      </c>
      <c r="AR66">
        <v>938462</v>
      </c>
      <c r="AS66">
        <v>0</v>
      </c>
      <c r="AT66">
        <v>0.71699999999999997</v>
      </c>
      <c r="AU66">
        <v>297607</v>
      </c>
      <c r="AV66">
        <v>0</v>
      </c>
      <c r="AW66">
        <v>0.4</v>
      </c>
      <c r="AX66">
        <v>0.1</v>
      </c>
      <c r="AY66">
        <v>0</v>
      </c>
      <c r="AZ66">
        <v>81998121</v>
      </c>
      <c r="BA66">
        <v>0</v>
      </c>
      <c r="BB66">
        <v>-3580098</v>
      </c>
      <c r="BC66">
        <v>0</v>
      </c>
      <c r="BD66">
        <v>0</v>
      </c>
      <c r="BE66">
        <v>-1028107</v>
      </c>
      <c r="BF66">
        <v>0</v>
      </c>
      <c r="BG66">
        <v>-2315068</v>
      </c>
      <c r="BH66">
        <v>-1592693</v>
      </c>
      <c r="BI66">
        <v>-5065</v>
      </c>
      <c r="BJ66">
        <v>0</v>
      </c>
      <c r="BK66">
        <v>0</v>
      </c>
      <c r="BL66">
        <v>0</v>
      </c>
      <c r="BM66">
        <v>0</v>
      </c>
      <c r="BN66">
        <v>0</v>
      </c>
      <c r="BO66">
        <v>0</v>
      </c>
      <c r="BP66">
        <v>-1076700</v>
      </c>
      <c r="BQ66">
        <v>0</v>
      </c>
      <c r="BR66">
        <v>0</v>
      </c>
      <c r="BS66">
        <v>15082079</v>
      </c>
      <c r="BT66">
        <v>72297741</v>
      </c>
      <c r="BU66">
        <v>87379820</v>
      </c>
      <c r="BV66">
        <v>15082079</v>
      </c>
      <c r="BW66">
        <v>69585178</v>
      </c>
      <c r="BX66">
        <v>0</v>
      </c>
      <c r="BY66">
        <v>2712563</v>
      </c>
      <c r="BZ66">
        <v>-874122</v>
      </c>
      <c r="CA66">
        <v>-2600000</v>
      </c>
      <c r="CB66">
        <v>859307</v>
      </c>
      <c r="CC66">
        <v>2544923</v>
      </c>
      <c r="CD66">
        <v>59510</v>
      </c>
      <c r="CE66">
        <v>0</v>
      </c>
      <c r="CF66">
        <v>0</v>
      </c>
      <c r="CG66">
        <v>204142</v>
      </c>
      <c r="CH66">
        <v>41691</v>
      </c>
      <c r="CI66">
        <v>2544923</v>
      </c>
      <c r="CJ66">
        <v>0</v>
      </c>
      <c r="CK66">
        <v>0</v>
      </c>
      <c r="CL66">
        <v>0</v>
      </c>
      <c r="CM66">
        <v>0</v>
      </c>
      <c r="CN66">
        <v>0</v>
      </c>
      <c r="CO66">
        <v>0</v>
      </c>
      <c r="CP66">
        <v>0</v>
      </c>
      <c r="CQ66">
        <v>0</v>
      </c>
      <c r="CR66">
        <v>0</v>
      </c>
      <c r="CS66">
        <v>0</v>
      </c>
      <c r="CT66">
        <v>0</v>
      </c>
      <c r="CU66">
        <v>0</v>
      </c>
      <c r="CV66">
        <v>0</v>
      </c>
      <c r="CW66">
        <v>0</v>
      </c>
      <c r="CX66">
        <v>0</v>
      </c>
      <c r="CY66">
        <v>0</v>
      </c>
    </row>
    <row r="67" spans="1:103" x14ac:dyDescent="0.35">
      <c r="A67" t="s">
        <v>190</v>
      </c>
      <c r="B67" t="s">
        <v>725</v>
      </c>
      <c r="C67" t="s">
        <v>782</v>
      </c>
      <c r="D67" t="s">
        <v>632</v>
      </c>
      <c r="E67" s="46">
        <v>0</v>
      </c>
      <c r="F67" t="s">
        <v>787</v>
      </c>
      <c r="G67" s="48">
        <f t="shared" ref="G67:G130" si="34">AJ67</f>
        <v>0.49</v>
      </c>
      <c r="H67" s="48">
        <f t="shared" ref="H67:H130" si="35">AW67+AX67+AY67</f>
        <v>0.5</v>
      </c>
      <c r="I67" s="1">
        <f t="shared" ref="I67:I130" si="36">AZ67</f>
        <v>35905336</v>
      </c>
      <c r="J67" s="1">
        <f t="shared" ref="J67:J130" si="37">(BS67+(BZ67+CA67)*AD67+CB67-CC67*AF67-CD67*AE67-CE67*AF67-CF67*AD67-CG67*AD67)*(134 / 499) + (BT67+(BZ67+CA67)*AG67+CH67-CC67*AI67-CD67*AH67-CE67*AI67-CF67*AG67-CG67*AG67)*(93 / 555)</f>
        <v>6910498.821040187</v>
      </c>
      <c r="K67" s="1">
        <f t="shared" si="17"/>
        <v>1344826.7687548071</v>
      </c>
      <c r="L67" s="1">
        <f t="shared" ref="L67:L130" si="38">-(BB67 - $BA67) * $AT67</f>
        <v>3255067.14</v>
      </c>
      <c r="M67" s="1">
        <f t="shared" ref="M67:M130" si="39">AU67</f>
        <v>136682</v>
      </c>
      <c r="N67" s="1">
        <f t="shared" si="18"/>
        <v>7285</v>
      </c>
      <c r="O67" s="1">
        <f t="shared" ref="O67:O130" si="40">-(BC67-BD67) * 0.5</f>
        <v>0</v>
      </c>
      <c r="P67" s="1">
        <f t="shared" si="19"/>
        <v>0</v>
      </c>
      <c r="Q67" s="1">
        <f t="shared" si="20"/>
        <v>0</v>
      </c>
      <c r="R67" s="1">
        <f t="shared" si="21"/>
        <v>52516</v>
      </c>
      <c r="S67" s="1">
        <f t="shared" si="22"/>
        <v>0</v>
      </c>
      <c r="T67" s="1">
        <f t="shared" si="23"/>
        <v>0</v>
      </c>
      <c r="U67" s="1">
        <f t="shared" si="24"/>
        <v>2060939</v>
      </c>
      <c r="V67" s="1">
        <f t="shared" si="25"/>
        <v>0</v>
      </c>
      <c r="W67" s="1">
        <f t="shared" ref="W67:W130" si="41">IF(CI67=0,-(((CK67-CJ67)*AT67+CJ67+CL67*0.5+CN67+CP67+CR67+CT67+CV67+CX67) * (1 + (134 / 499)) + (CM67*0.5+CO67+CQ67+CS67+CU67+CW67+CY67) * (1 + (93/555))) + AV67/SUM(AW67:AY67),0)</f>
        <v>0</v>
      </c>
      <c r="X67" s="1">
        <f t="shared" ref="X67:X130" si="42">AN67</f>
        <v>22977.738044601796</v>
      </c>
      <c r="Y67" s="1">
        <f t="shared" ref="Y67:Y130" si="43">AK67*10^6</f>
        <v>8534844.1432080902</v>
      </c>
      <c r="Z67" s="1">
        <f t="shared" si="26"/>
        <v>1726850</v>
      </c>
      <c r="AA67" s="1">
        <f t="shared" si="27"/>
        <v>0</v>
      </c>
      <c r="AB67" s="1">
        <f t="shared" ref="AB67:AB130" si="44">IF(F67="",AR67,AS67*AQ67/SUMIF($F$3:$F$356,F67,$AQ$3:$AQ$356))</f>
        <v>0</v>
      </c>
      <c r="AC67" s="1">
        <f t="shared" ref="AC67:AC130" si="45">(AL67-AM67)*10^6</f>
        <v>0</v>
      </c>
      <c r="AD67">
        <f t="shared" si="28"/>
        <v>0.24697644873503355</v>
      </c>
      <c r="AE67">
        <f t="shared" ref="AE67:AE130" si="46">BV67/(BV67+BW67)</f>
        <v>0.2440415387574702</v>
      </c>
      <c r="AF67">
        <f t="shared" ref="AF67:AF130" si="47">IFERROR(BX67/(BX67+BY67),0)</f>
        <v>0.50850157356222681</v>
      </c>
      <c r="AG67">
        <f t="shared" ref="AG67:AG130" si="48">BT67/BU67</f>
        <v>0.75302355126496645</v>
      </c>
      <c r="AH67">
        <f t="shared" ref="AH67:AH130" si="49">BW67/(BV67+BW67)</f>
        <v>0.75595846124252974</v>
      </c>
      <c r="AI67">
        <f t="shared" ref="AI67:AI130" si="50">IFERROR(BY67/(BX67+BY67),0)</f>
        <v>0.49149842643777319</v>
      </c>
      <c r="AJ67">
        <v>0.49</v>
      </c>
      <c r="AK67" s="48">
        <v>8.5348441432080904</v>
      </c>
      <c r="AL67" s="48">
        <v>25.035976501581601</v>
      </c>
      <c r="AM67" s="48">
        <v>25.035976501581601</v>
      </c>
      <c r="AN67" s="1">
        <v>22977.738044601796</v>
      </c>
      <c r="AO67" s="1">
        <v>1726850</v>
      </c>
      <c r="AP67">
        <v>0</v>
      </c>
      <c r="AQ67">
        <v>0</v>
      </c>
      <c r="AR67">
        <v>0</v>
      </c>
      <c r="AS67">
        <v>0</v>
      </c>
      <c r="AT67">
        <v>0.66800000000000004</v>
      </c>
      <c r="AU67">
        <v>136682</v>
      </c>
      <c r="AV67">
        <v>325</v>
      </c>
      <c r="AW67">
        <v>0.49</v>
      </c>
      <c r="AX67">
        <v>0</v>
      </c>
      <c r="AY67">
        <v>0.01</v>
      </c>
      <c r="AZ67">
        <v>35905336</v>
      </c>
      <c r="BA67">
        <v>-7285</v>
      </c>
      <c r="BB67">
        <v>-4880140</v>
      </c>
      <c r="BC67">
        <v>0</v>
      </c>
      <c r="BD67">
        <v>0</v>
      </c>
      <c r="BE67">
        <v>0</v>
      </c>
      <c r="BF67">
        <v>0</v>
      </c>
      <c r="BG67">
        <v>-1133800</v>
      </c>
      <c r="BH67">
        <v>-927139</v>
      </c>
      <c r="BI67">
        <v>0</v>
      </c>
      <c r="BJ67">
        <v>0</v>
      </c>
      <c r="BK67">
        <v>0</v>
      </c>
      <c r="BL67">
        <v>0</v>
      </c>
      <c r="BM67">
        <v>-1372</v>
      </c>
      <c r="BN67">
        <v>-51144</v>
      </c>
      <c r="BO67">
        <v>0</v>
      </c>
      <c r="BP67">
        <v>0</v>
      </c>
      <c r="BQ67">
        <v>0</v>
      </c>
      <c r="BR67">
        <v>0</v>
      </c>
      <c r="BS67">
        <v>9235280</v>
      </c>
      <c r="BT67">
        <v>28158083</v>
      </c>
      <c r="BU67">
        <v>37393363</v>
      </c>
      <c r="BV67">
        <v>9024261</v>
      </c>
      <c r="BW67">
        <v>27954120</v>
      </c>
      <c r="BX67">
        <v>211019</v>
      </c>
      <c r="BY67">
        <v>203963</v>
      </c>
      <c r="BZ67">
        <v>0</v>
      </c>
      <c r="CA67">
        <v>-1100000</v>
      </c>
      <c r="CB67">
        <v>121416</v>
      </c>
      <c r="CC67">
        <v>384221</v>
      </c>
      <c r="CD67">
        <v>0</v>
      </c>
      <c r="CE67">
        <v>0</v>
      </c>
      <c r="CF67">
        <v>0</v>
      </c>
      <c r="CG67">
        <v>146531</v>
      </c>
      <c r="CH67">
        <v>21309</v>
      </c>
      <c r="CI67">
        <v>384221</v>
      </c>
      <c r="CJ67">
        <v>0</v>
      </c>
      <c r="CK67">
        <v>-93026</v>
      </c>
      <c r="CL67">
        <v>0</v>
      </c>
      <c r="CM67">
        <v>0</v>
      </c>
      <c r="CN67">
        <v>0</v>
      </c>
      <c r="CO67">
        <v>0</v>
      </c>
      <c r="CP67">
        <v>0</v>
      </c>
      <c r="CQ67">
        <v>0</v>
      </c>
      <c r="CR67">
        <v>0</v>
      </c>
      <c r="CS67">
        <v>0</v>
      </c>
      <c r="CT67">
        <v>0</v>
      </c>
      <c r="CU67">
        <v>0</v>
      </c>
      <c r="CV67">
        <v>0</v>
      </c>
      <c r="CW67">
        <v>0</v>
      </c>
      <c r="CX67">
        <v>0</v>
      </c>
      <c r="CY67">
        <v>0</v>
      </c>
    </row>
    <row r="68" spans="1:103" x14ac:dyDescent="0.35">
      <c r="A68" t="s">
        <v>192</v>
      </c>
      <c r="B68" t="s">
        <v>191</v>
      </c>
      <c r="C68" t="s">
        <v>689</v>
      </c>
      <c r="D68" t="s">
        <v>646</v>
      </c>
      <c r="E68" s="46">
        <v>0</v>
      </c>
      <c r="F68" t="s">
        <v>786</v>
      </c>
      <c r="G68" s="48">
        <f t="shared" si="34"/>
        <v>0.4</v>
      </c>
      <c r="H68" s="48">
        <f t="shared" si="35"/>
        <v>0.5</v>
      </c>
      <c r="I68" s="1">
        <f t="shared" si="36"/>
        <v>97331801</v>
      </c>
      <c r="J68" s="1">
        <f t="shared" si="37"/>
        <v>17326099.75980185</v>
      </c>
      <c r="K68" s="1">
        <f t="shared" ref="K68:K131" si="51">-(((BB68 - $BA68) * $AT68+BA68+BC68*0.5+BE68+BG68+BI68+BK68+BM68+BO68)*(134/499)+(BD68*0.5+BF68+BH68+BJ68+BL68+BN68+BP68)*(93/555))</f>
        <v>1135578.9017906082</v>
      </c>
      <c r="L68" s="1">
        <f t="shared" si="38"/>
        <v>1879650.42</v>
      </c>
      <c r="M68" s="1">
        <f t="shared" si="39"/>
        <v>176235</v>
      </c>
      <c r="N68" s="1">
        <f t="shared" ref="N68:N131" si="52">-BA68</f>
        <v>6786</v>
      </c>
      <c r="O68" s="1">
        <f t="shared" si="40"/>
        <v>0</v>
      </c>
      <c r="P68" s="1">
        <f t="shared" ref="P68:P131" si="53">-BI68-BJ68</f>
        <v>0</v>
      </c>
      <c r="Q68" s="1">
        <f t="shared" ref="Q68:Q131" si="54">-BK68-BL68</f>
        <v>0</v>
      </c>
      <c r="R68" s="1">
        <f t="shared" ref="R68:R131" si="55">-BM68-BN68</f>
        <v>0</v>
      </c>
      <c r="S68" s="1">
        <f t="shared" ref="S68:S131" si="56">-BQ68-BR68</f>
        <v>0</v>
      </c>
      <c r="T68" s="1">
        <f t="shared" ref="T68:T131" si="57">-BE68-BF68</f>
        <v>537027</v>
      </c>
      <c r="U68" s="1">
        <f t="shared" ref="U68:U131" si="58">-BG68-BH68</f>
        <v>2370792</v>
      </c>
      <c r="V68" s="1">
        <f t="shared" ref="V68:V131" si="59">-BO68-BP68</f>
        <v>0</v>
      </c>
      <c r="W68" s="1">
        <f t="shared" si="41"/>
        <v>0</v>
      </c>
      <c r="X68" s="1">
        <f t="shared" si="42"/>
        <v>42184.818553486482</v>
      </c>
      <c r="Y68" s="1">
        <f t="shared" si="43"/>
        <v>-29350911.187853601</v>
      </c>
      <c r="Z68" s="1">
        <f t="shared" ref="Z68:Z131" si="60">AO68</f>
        <v>-5339228</v>
      </c>
      <c r="AA68" s="1">
        <f t="shared" ref="AA68:AA131" si="61">AP68</f>
        <v>0</v>
      </c>
      <c r="AB68" s="1">
        <f t="shared" si="44"/>
        <v>0</v>
      </c>
      <c r="AC68" s="1">
        <f t="shared" si="45"/>
        <v>0</v>
      </c>
      <c r="AD68">
        <f t="shared" ref="AD68:AD131" si="62">BS68/BU68</f>
        <v>0.10073260418050393</v>
      </c>
      <c r="AE68">
        <f t="shared" si="46"/>
        <v>0.10073260418050393</v>
      </c>
      <c r="AF68">
        <f t="shared" si="47"/>
        <v>0</v>
      </c>
      <c r="AG68">
        <f t="shared" si="48"/>
        <v>0.89926739581949611</v>
      </c>
      <c r="AH68">
        <f t="shared" si="49"/>
        <v>0.89926739581949611</v>
      </c>
      <c r="AI68">
        <f t="shared" si="50"/>
        <v>0</v>
      </c>
      <c r="AJ68">
        <v>0.4</v>
      </c>
      <c r="AK68" s="48">
        <v>-29.350911187853601</v>
      </c>
      <c r="AL68" s="48">
        <v>3.0181654546310499</v>
      </c>
      <c r="AM68" s="48">
        <v>3.0181654546310499</v>
      </c>
      <c r="AN68" s="1">
        <v>42184.818553486482</v>
      </c>
      <c r="AO68" s="1">
        <v>-5339228</v>
      </c>
      <c r="AP68">
        <v>0</v>
      </c>
      <c r="AQ68">
        <v>4296597</v>
      </c>
      <c r="AR68">
        <v>0</v>
      </c>
      <c r="AS68">
        <v>0</v>
      </c>
      <c r="AT68">
        <v>0.69399999999999995</v>
      </c>
      <c r="AU68">
        <v>176235</v>
      </c>
      <c r="AV68">
        <v>0</v>
      </c>
      <c r="AW68">
        <v>0.4</v>
      </c>
      <c r="AX68">
        <v>0.09</v>
      </c>
      <c r="AY68">
        <v>0.01</v>
      </c>
      <c r="AZ68">
        <v>97331801</v>
      </c>
      <c r="BA68">
        <v>-6786</v>
      </c>
      <c r="BB68">
        <v>-2715216</v>
      </c>
      <c r="BC68">
        <v>0</v>
      </c>
      <c r="BD68">
        <v>0</v>
      </c>
      <c r="BE68">
        <v>-537027</v>
      </c>
      <c r="BF68">
        <v>0</v>
      </c>
      <c r="BG68">
        <v>-866809</v>
      </c>
      <c r="BH68">
        <v>-1503983</v>
      </c>
      <c r="BI68">
        <v>0</v>
      </c>
      <c r="BJ68">
        <v>0</v>
      </c>
      <c r="BK68">
        <v>0</v>
      </c>
      <c r="BL68">
        <v>0</v>
      </c>
      <c r="BM68">
        <v>0</v>
      </c>
      <c r="BN68">
        <v>0</v>
      </c>
      <c r="BO68">
        <v>0</v>
      </c>
      <c r="BP68">
        <v>0</v>
      </c>
      <c r="BQ68">
        <v>0</v>
      </c>
      <c r="BR68">
        <v>0</v>
      </c>
      <c r="BS68">
        <v>10273622</v>
      </c>
      <c r="BT68">
        <v>91715422</v>
      </c>
      <c r="BU68">
        <v>101989044</v>
      </c>
      <c r="BV68">
        <v>10273622</v>
      </c>
      <c r="BW68">
        <v>91715422</v>
      </c>
      <c r="BX68">
        <v>0</v>
      </c>
      <c r="BY68">
        <v>0</v>
      </c>
      <c r="BZ68">
        <v>-600000</v>
      </c>
      <c r="CA68">
        <v>-4187021</v>
      </c>
      <c r="CB68">
        <v>292842</v>
      </c>
      <c r="CC68">
        <v>0</v>
      </c>
      <c r="CD68">
        <v>0</v>
      </c>
      <c r="CE68">
        <v>0</v>
      </c>
      <c r="CF68">
        <v>0</v>
      </c>
      <c r="CG68">
        <v>172612</v>
      </c>
      <c r="CH68">
        <v>9548</v>
      </c>
      <c r="CI68">
        <v>0</v>
      </c>
      <c r="CJ68">
        <v>0</v>
      </c>
      <c r="CK68">
        <v>0</v>
      </c>
      <c r="CL68">
        <v>0</v>
      </c>
      <c r="CM68">
        <v>0</v>
      </c>
      <c r="CN68">
        <v>0</v>
      </c>
      <c r="CO68">
        <v>0</v>
      </c>
      <c r="CP68">
        <v>0</v>
      </c>
      <c r="CQ68">
        <v>0</v>
      </c>
      <c r="CR68">
        <v>0</v>
      </c>
      <c r="CS68">
        <v>0</v>
      </c>
      <c r="CT68">
        <v>0</v>
      </c>
      <c r="CU68">
        <v>0</v>
      </c>
      <c r="CV68">
        <v>0</v>
      </c>
      <c r="CW68">
        <v>0</v>
      </c>
      <c r="CX68">
        <v>0</v>
      </c>
      <c r="CY68">
        <v>0</v>
      </c>
    </row>
    <row r="69" spans="1:103" x14ac:dyDescent="0.35">
      <c r="A69" t="s">
        <v>193</v>
      </c>
      <c r="B69" t="s">
        <v>726</v>
      </c>
      <c r="C69" t="s">
        <v>782</v>
      </c>
      <c r="D69" t="s">
        <v>626</v>
      </c>
      <c r="E69" s="46">
        <v>0</v>
      </c>
      <c r="F69" t="s">
        <v>784</v>
      </c>
      <c r="G69" s="48">
        <f t="shared" si="34"/>
        <v>0.49</v>
      </c>
      <c r="H69" s="48">
        <f t="shared" si="35"/>
        <v>0.5</v>
      </c>
      <c r="I69" s="1">
        <f t="shared" si="36"/>
        <v>97616788</v>
      </c>
      <c r="J69" s="1">
        <f t="shared" si="37"/>
        <v>18622852.034518927</v>
      </c>
      <c r="K69" s="1">
        <f t="shared" si="51"/>
        <v>2550255.2941732118</v>
      </c>
      <c r="L69" s="1">
        <f t="shared" si="38"/>
        <v>5682336.9400000004</v>
      </c>
      <c r="M69" s="1">
        <f t="shared" si="39"/>
        <v>424765</v>
      </c>
      <c r="N69" s="1">
        <f t="shared" si="52"/>
        <v>0</v>
      </c>
      <c r="O69" s="1">
        <f t="shared" si="40"/>
        <v>0</v>
      </c>
      <c r="P69" s="1">
        <f t="shared" si="53"/>
        <v>3705</v>
      </c>
      <c r="Q69" s="1">
        <f t="shared" si="54"/>
        <v>0</v>
      </c>
      <c r="R69" s="1">
        <f t="shared" si="55"/>
        <v>0</v>
      </c>
      <c r="S69" s="1">
        <f t="shared" si="56"/>
        <v>0</v>
      </c>
      <c r="T69" s="1">
        <f t="shared" si="57"/>
        <v>646000</v>
      </c>
      <c r="U69" s="1">
        <f t="shared" si="58"/>
        <v>3650290</v>
      </c>
      <c r="V69" s="1">
        <f t="shared" si="59"/>
        <v>0</v>
      </c>
      <c r="W69" s="1">
        <f t="shared" si="41"/>
        <v>0</v>
      </c>
      <c r="X69" s="1">
        <f t="shared" si="42"/>
        <v>59129.541883837926</v>
      </c>
      <c r="Y69" s="1">
        <f t="shared" si="43"/>
        <v>19751020.345544901</v>
      </c>
      <c r="Z69" s="1">
        <f t="shared" si="60"/>
        <v>3941080</v>
      </c>
      <c r="AA69" s="1">
        <f t="shared" si="61"/>
        <v>0</v>
      </c>
      <c r="AB69" s="1">
        <f t="shared" si="44"/>
        <v>0</v>
      </c>
      <c r="AC69" s="1">
        <f t="shared" si="45"/>
        <v>0</v>
      </c>
      <c r="AD69">
        <f t="shared" si="62"/>
        <v>0.22395773407121458</v>
      </c>
      <c r="AE69">
        <f t="shared" si="46"/>
        <v>0.22499388936289921</v>
      </c>
      <c r="AF69">
        <f t="shared" si="47"/>
        <v>4.9256527767386551E-2</v>
      </c>
      <c r="AG69">
        <f t="shared" si="48"/>
        <v>0.77604227531440628</v>
      </c>
      <c r="AH69">
        <f t="shared" si="49"/>
        <v>0.77500611063710079</v>
      </c>
      <c r="AI69">
        <f t="shared" si="50"/>
        <v>0.95074347223261346</v>
      </c>
      <c r="AJ69">
        <v>0.49</v>
      </c>
      <c r="AK69" s="48">
        <v>19.751020345544902</v>
      </c>
      <c r="AL69" s="48">
        <v>63.228131026821302</v>
      </c>
      <c r="AM69" s="48">
        <v>63.228131026821302</v>
      </c>
      <c r="AN69" s="1">
        <v>59129.541883837926</v>
      </c>
      <c r="AO69" s="1">
        <v>3941080</v>
      </c>
      <c r="AP69">
        <v>0</v>
      </c>
      <c r="AQ69">
        <v>0</v>
      </c>
      <c r="AR69">
        <v>0</v>
      </c>
      <c r="AS69">
        <v>0</v>
      </c>
      <c r="AT69">
        <v>0.68600000000000005</v>
      </c>
      <c r="AU69">
        <v>424765</v>
      </c>
      <c r="AV69">
        <v>273</v>
      </c>
      <c r="AW69">
        <v>0.49</v>
      </c>
      <c r="AX69">
        <v>0</v>
      </c>
      <c r="AY69">
        <v>0.01</v>
      </c>
      <c r="AZ69">
        <v>97616788</v>
      </c>
      <c r="BA69">
        <v>0</v>
      </c>
      <c r="BB69">
        <v>-8283290</v>
      </c>
      <c r="BC69">
        <v>0</v>
      </c>
      <c r="BD69">
        <v>0</v>
      </c>
      <c r="BE69">
        <v>-646000</v>
      </c>
      <c r="BF69">
        <v>0</v>
      </c>
      <c r="BG69">
        <v>-2359099</v>
      </c>
      <c r="BH69">
        <v>-1291191</v>
      </c>
      <c r="BI69">
        <v>-3705</v>
      </c>
      <c r="BJ69">
        <v>0</v>
      </c>
      <c r="BK69">
        <v>0</v>
      </c>
      <c r="BL69">
        <v>0</v>
      </c>
      <c r="BM69">
        <v>0</v>
      </c>
      <c r="BN69">
        <v>0</v>
      </c>
      <c r="BO69">
        <v>0</v>
      </c>
      <c r="BP69">
        <v>0</v>
      </c>
      <c r="BQ69">
        <v>0</v>
      </c>
      <c r="BR69">
        <v>0</v>
      </c>
      <c r="BS69">
        <v>23861792</v>
      </c>
      <c r="BT69">
        <v>82684170</v>
      </c>
      <c r="BU69">
        <v>106545961</v>
      </c>
      <c r="BV69">
        <v>23830849</v>
      </c>
      <c r="BW69">
        <v>82086912</v>
      </c>
      <c r="BX69">
        <v>30943</v>
      </c>
      <c r="BY69">
        <v>597258</v>
      </c>
      <c r="BZ69">
        <v>-5295888</v>
      </c>
      <c r="CA69">
        <v>-2500000</v>
      </c>
      <c r="CB69">
        <v>602693</v>
      </c>
      <c r="CC69">
        <v>628201</v>
      </c>
      <c r="CD69">
        <v>784801</v>
      </c>
      <c r="CE69">
        <v>0</v>
      </c>
      <c r="CF69">
        <v>0</v>
      </c>
      <c r="CG69">
        <v>330879</v>
      </c>
      <c r="CH69">
        <v>7903</v>
      </c>
      <c r="CI69">
        <v>628201</v>
      </c>
      <c r="CJ69">
        <v>0</v>
      </c>
      <c r="CK69">
        <v>0</v>
      </c>
      <c r="CL69">
        <v>0</v>
      </c>
      <c r="CM69">
        <v>0</v>
      </c>
      <c r="CN69">
        <v>0</v>
      </c>
      <c r="CO69">
        <v>0</v>
      </c>
      <c r="CP69">
        <v>0</v>
      </c>
      <c r="CQ69">
        <v>0</v>
      </c>
      <c r="CR69">
        <v>0</v>
      </c>
      <c r="CS69">
        <v>0</v>
      </c>
      <c r="CT69">
        <v>0</v>
      </c>
      <c r="CU69">
        <v>0</v>
      </c>
      <c r="CV69">
        <v>0</v>
      </c>
      <c r="CW69">
        <v>0</v>
      </c>
      <c r="CX69">
        <v>0</v>
      </c>
      <c r="CY69">
        <v>0</v>
      </c>
    </row>
    <row r="70" spans="1:103" x14ac:dyDescent="0.35">
      <c r="A70" t="s">
        <v>195</v>
      </c>
      <c r="B70" t="s">
        <v>194</v>
      </c>
      <c r="C70" t="s">
        <v>674</v>
      </c>
      <c r="D70" t="s">
        <v>626</v>
      </c>
      <c r="E70" s="46">
        <v>0</v>
      </c>
      <c r="F70" t="s">
        <v>784</v>
      </c>
      <c r="G70" s="48">
        <f t="shared" si="34"/>
        <v>0.4</v>
      </c>
      <c r="H70" s="48">
        <f t="shared" si="35"/>
        <v>0.5</v>
      </c>
      <c r="I70" s="1">
        <f t="shared" si="36"/>
        <v>19221925</v>
      </c>
      <c r="J70" s="1">
        <f t="shared" si="37"/>
        <v>4021894.0058539291</v>
      </c>
      <c r="K70" s="1">
        <f t="shared" si="51"/>
        <v>1632202.833641445</v>
      </c>
      <c r="L70" s="1">
        <f t="shared" si="38"/>
        <v>3871318.659</v>
      </c>
      <c r="M70" s="1">
        <f t="shared" si="39"/>
        <v>146302</v>
      </c>
      <c r="N70" s="1">
        <f t="shared" si="52"/>
        <v>0</v>
      </c>
      <c r="O70" s="1">
        <f t="shared" si="40"/>
        <v>38611.5</v>
      </c>
      <c r="P70" s="1">
        <f t="shared" si="53"/>
        <v>25511</v>
      </c>
      <c r="Q70" s="1">
        <f t="shared" si="54"/>
        <v>0</v>
      </c>
      <c r="R70" s="1">
        <f t="shared" si="55"/>
        <v>0</v>
      </c>
      <c r="S70" s="1">
        <f t="shared" si="56"/>
        <v>0</v>
      </c>
      <c r="T70" s="1">
        <f t="shared" si="57"/>
        <v>128078</v>
      </c>
      <c r="U70" s="1">
        <f t="shared" si="58"/>
        <v>2305329</v>
      </c>
      <c r="V70" s="1">
        <f t="shared" si="59"/>
        <v>0</v>
      </c>
      <c r="W70" s="1">
        <f t="shared" si="41"/>
        <v>0</v>
      </c>
      <c r="X70" s="1">
        <f t="shared" si="42"/>
        <v>12621.69173633963</v>
      </c>
      <c r="Y70" s="1">
        <f t="shared" si="43"/>
        <v>-6803797.5635786196</v>
      </c>
      <c r="Z70" s="1">
        <f t="shared" si="60"/>
        <v>-1519565</v>
      </c>
      <c r="AA70" s="1">
        <f t="shared" si="61"/>
        <v>0</v>
      </c>
      <c r="AB70" s="1">
        <f t="shared" si="44"/>
        <v>0</v>
      </c>
      <c r="AC70" s="1">
        <f t="shared" si="45"/>
        <v>0</v>
      </c>
      <c r="AD70">
        <f t="shared" si="62"/>
        <v>0.40960712778436559</v>
      </c>
      <c r="AE70">
        <f t="shared" si="46"/>
        <v>0.40960712778436559</v>
      </c>
      <c r="AF70">
        <f t="shared" si="47"/>
        <v>0</v>
      </c>
      <c r="AG70">
        <f t="shared" si="48"/>
        <v>0.59039287221563441</v>
      </c>
      <c r="AH70">
        <f t="shared" si="49"/>
        <v>0.59039287221563441</v>
      </c>
      <c r="AI70">
        <f t="shared" si="50"/>
        <v>0</v>
      </c>
      <c r="AJ70">
        <v>0.4</v>
      </c>
      <c r="AK70" s="48">
        <v>-6.8037975635786196</v>
      </c>
      <c r="AL70" s="48">
        <v>1.80022346305554</v>
      </c>
      <c r="AM70" s="48">
        <v>1.80022346305554</v>
      </c>
      <c r="AN70" s="1">
        <v>12621.69173633963</v>
      </c>
      <c r="AO70" s="1">
        <v>-1519565</v>
      </c>
      <c r="AP70">
        <v>0</v>
      </c>
      <c r="AQ70">
        <v>853836</v>
      </c>
      <c r="AR70">
        <v>0</v>
      </c>
      <c r="AS70">
        <v>0</v>
      </c>
      <c r="AT70">
        <v>0.66300000000000003</v>
      </c>
      <c r="AU70">
        <v>146302</v>
      </c>
      <c r="AV70">
        <v>0</v>
      </c>
      <c r="AW70">
        <v>0.4</v>
      </c>
      <c r="AX70">
        <v>0.09</v>
      </c>
      <c r="AY70">
        <v>0.01</v>
      </c>
      <c r="AZ70">
        <v>19221925</v>
      </c>
      <c r="BA70">
        <v>0</v>
      </c>
      <c r="BB70">
        <v>-5839093</v>
      </c>
      <c r="BC70">
        <v>-77223</v>
      </c>
      <c r="BD70">
        <v>0</v>
      </c>
      <c r="BE70">
        <v>-128078</v>
      </c>
      <c r="BF70">
        <v>0</v>
      </c>
      <c r="BG70">
        <v>-1532135</v>
      </c>
      <c r="BH70">
        <v>-773194</v>
      </c>
      <c r="BI70">
        <v>-25511</v>
      </c>
      <c r="BJ70">
        <v>0</v>
      </c>
      <c r="BK70">
        <v>0</v>
      </c>
      <c r="BL70">
        <v>0</v>
      </c>
      <c r="BM70">
        <v>0</v>
      </c>
      <c r="BN70">
        <v>0</v>
      </c>
      <c r="BO70">
        <v>0</v>
      </c>
      <c r="BP70">
        <v>0</v>
      </c>
      <c r="BQ70">
        <v>0</v>
      </c>
      <c r="BR70">
        <v>0</v>
      </c>
      <c r="BS70">
        <v>8211791</v>
      </c>
      <c r="BT70">
        <v>11836178</v>
      </c>
      <c r="BU70">
        <v>20047969</v>
      </c>
      <c r="BV70">
        <v>8211791</v>
      </c>
      <c r="BW70">
        <v>11836178</v>
      </c>
      <c r="BX70">
        <v>0</v>
      </c>
      <c r="BY70">
        <v>0</v>
      </c>
      <c r="BZ70">
        <v>-200480</v>
      </c>
      <c r="CA70">
        <v>-300612</v>
      </c>
      <c r="CB70">
        <v>121023</v>
      </c>
      <c r="CC70">
        <v>0</v>
      </c>
      <c r="CD70">
        <v>317737</v>
      </c>
      <c r="CE70">
        <v>0</v>
      </c>
      <c r="CF70">
        <v>0</v>
      </c>
      <c r="CG70">
        <v>158914</v>
      </c>
      <c r="CH70">
        <v>30676</v>
      </c>
      <c r="CI70">
        <v>0</v>
      </c>
      <c r="CJ70">
        <v>0</v>
      </c>
      <c r="CK70">
        <v>0</v>
      </c>
      <c r="CL70">
        <v>0</v>
      </c>
      <c r="CM70">
        <v>0</v>
      </c>
      <c r="CN70">
        <v>0</v>
      </c>
      <c r="CO70">
        <v>0</v>
      </c>
      <c r="CP70">
        <v>0</v>
      </c>
      <c r="CQ70">
        <v>0</v>
      </c>
      <c r="CR70">
        <v>0</v>
      </c>
      <c r="CS70">
        <v>0</v>
      </c>
      <c r="CT70">
        <v>0</v>
      </c>
      <c r="CU70">
        <v>0</v>
      </c>
      <c r="CV70">
        <v>0</v>
      </c>
      <c r="CW70">
        <v>0</v>
      </c>
      <c r="CX70">
        <v>0</v>
      </c>
      <c r="CY70">
        <v>0</v>
      </c>
    </row>
    <row r="71" spans="1:103" x14ac:dyDescent="0.35">
      <c r="A71" t="s">
        <v>197</v>
      </c>
      <c r="B71" t="s">
        <v>196</v>
      </c>
      <c r="C71" t="s">
        <v>782</v>
      </c>
      <c r="D71" t="s">
        <v>662</v>
      </c>
      <c r="E71" s="46">
        <v>0</v>
      </c>
      <c r="F71" t="s">
        <v>787</v>
      </c>
      <c r="G71" s="48">
        <f t="shared" si="34"/>
        <v>0.49</v>
      </c>
      <c r="H71" s="48">
        <f t="shared" si="35"/>
        <v>0.5</v>
      </c>
      <c r="I71" s="1">
        <f t="shared" si="36"/>
        <v>118144141</v>
      </c>
      <c r="J71" s="1">
        <f t="shared" si="37"/>
        <v>21918356.43253966</v>
      </c>
      <c r="K71" s="1">
        <f t="shared" si="51"/>
        <v>3308692.2743625632</v>
      </c>
      <c r="L71" s="1">
        <f t="shared" si="38"/>
        <v>8015281.5820000004</v>
      </c>
      <c r="M71" s="1">
        <f t="shared" si="39"/>
        <v>396069</v>
      </c>
      <c r="N71" s="1">
        <f t="shared" si="52"/>
        <v>6238</v>
      </c>
      <c r="O71" s="1">
        <f t="shared" si="40"/>
        <v>5212</v>
      </c>
      <c r="P71" s="1">
        <f t="shared" si="53"/>
        <v>5440</v>
      </c>
      <c r="Q71" s="1">
        <f t="shared" si="54"/>
        <v>0</v>
      </c>
      <c r="R71" s="1">
        <f t="shared" si="55"/>
        <v>87413</v>
      </c>
      <c r="S71" s="1">
        <f t="shared" si="56"/>
        <v>0</v>
      </c>
      <c r="T71" s="1">
        <f t="shared" si="57"/>
        <v>622164</v>
      </c>
      <c r="U71" s="1">
        <f t="shared" si="58"/>
        <v>4283160</v>
      </c>
      <c r="V71" s="1">
        <f t="shared" si="59"/>
        <v>0</v>
      </c>
      <c r="W71" s="1">
        <f t="shared" si="41"/>
        <v>0</v>
      </c>
      <c r="X71" s="1">
        <f t="shared" si="42"/>
        <v>72404.755064294717</v>
      </c>
      <c r="Y71" s="1">
        <f t="shared" si="43"/>
        <v>36200851.433943301</v>
      </c>
      <c r="Z71" s="1">
        <f t="shared" si="60"/>
        <v>7075472</v>
      </c>
      <c r="AA71" s="1">
        <f t="shared" si="61"/>
        <v>0</v>
      </c>
      <c r="AB71" s="1">
        <f t="shared" si="44"/>
        <v>0</v>
      </c>
      <c r="AC71" s="1">
        <f t="shared" si="45"/>
        <v>0</v>
      </c>
      <c r="AD71">
        <f t="shared" si="62"/>
        <v>0.17416412045439103</v>
      </c>
      <c r="AE71">
        <f t="shared" si="46"/>
        <v>0.17416412045439103</v>
      </c>
      <c r="AF71">
        <f t="shared" si="47"/>
        <v>0</v>
      </c>
      <c r="AG71">
        <f t="shared" si="48"/>
        <v>0.825835879545609</v>
      </c>
      <c r="AH71">
        <f t="shared" si="49"/>
        <v>0.825835879545609</v>
      </c>
      <c r="AI71">
        <f t="shared" si="50"/>
        <v>0</v>
      </c>
      <c r="AJ71">
        <v>0.49</v>
      </c>
      <c r="AK71" s="48">
        <v>36.200851433943299</v>
      </c>
      <c r="AL71" s="48">
        <v>83.931448410594896</v>
      </c>
      <c r="AM71" s="48">
        <v>83.931448410594896</v>
      </c>
      <c r="AN71" s="1">
        <v>72404.755064294717</v>
      </c>
      <c r="AO71" s="1">
        <v>7075472</v>
      </c>
      <c r="AP71">
        <v>0</v>
      </c>
      <c r="AQ71">
        <v>0</v>
      </c>
      <c r="AR71">
        <v>0</v>
      </c>
      <c r="AS71">
        <v>0</v>
      </c>
      <c r="AT71">
        <v>0.65800000000000003</v>
      </c>
      <c r="AU71">
        <v>396069</v>
      </c>
      <c r="AV71">
        <v>0</v>
      </c>
      <c r="AW71">
        <v>0.49</v>
      </c>
      <c r="AX71">
        <v>0</v>
      </c>
      <c r="AY71">
        <v>0.01</v>
      </c>
      <c r="AZ71">
        <v>118144141</v>
      </c>
      <c r="BA71">
        <v>-6238</v>
      </c>
      <c r="BB71">
        <v>-12187517</v>
      </c>
      <c r="BC71">
        <v>-10424</v>
      </c>
      <c r="BD71">
        <v>0</v>
      </c>
      <c r="BE71">
        <v>-622164</v>
      </c>
      <c r="BF71">
        <v>0</v>
      </c>
      <c r="BG71">
        <v>-2411520</v>
      </c>
      <c r="BH71">
        <v>-1871640</v>
      </c>
      <c r="BI71">
        <v>-5440</v>
      </c>
      <c r="BJ71">
        <v>0</v>
      </c>
      <c r="BK71">
        <v>0</v>
      </c>
      <c r="BL71">
        <v>0</v>
      </c>
      <c r="BM71">
        <v>-87413</v>
      </c>
      <c r="BN71">
        <v>0</v>
      </c>
      <c r="BO71">
        <v>0</v>
      </c>
      <c r="BP71">
        <v>0</v>
      </c>
      <c r="BQ71">
        <v>0</v>
      </c>
      <c r="BR71">
        <v>0</v>
      </c>
      <c r="BS71">
        <v>22200369</v>
      </c>
      <c r="BT71">
        <v>105267728</v>
      </c>
      <c r="BU71">
        <v>127468097</v>
      </c>
      <c r="BV71">
        <v>22200369</v>
      </c>
      <c r="BW71">
        <v>105267728</v>
      </c>
      <c r="BX71">
        <v>0</v>
      </c>
      <c r="BY71">
        <v>0</v>
      </c>
      <c r="BZ71">
        <v>-1912021</v>
      </c>
      <c r="CA71">
        <v>-7240527</v>
      </c>
      <c r="CB71">
        <v>588522</v>
      </c>
      <c r="CC71">
        <v>0</v>
      </c>
      <c r="CD71">
        <v>689448</v>
      </c>
      <c r="CE71">
        <v>0</v>
      </c>
      <c r="CF71">
        <v>0</v>
      </c>
      <c r="CG71">
        <v>379799</v>
      </c>
      <c r="CH71">
        <v>309317</v>
      </c>
      <c r="CI71">
        <v>0</v>
      </c>
      <c r="CJ71">
        <v>0</v>
      </c>
      <c r="CK71">
        <v>0</v>
      </c>
      <c r="CL71">
        <v>0</v>
      </c>
      <c r="CM71">
        <v>0</v>
      </c>
      <c r="CN71">
        <v>0</v>
      </c>
      <c r="CO71">
        <v>0</v>
      </c>
      <c r="CP71">
        <v>0</v>
      </c>
      <c r="CQ71">
        <v>0</v>
      </c>
      <c r="CR71">
        <v>0</v>
      </c>
      <c r="CS71">
        <v>0</v>
      </c>
      <c r="CT71">
        <v>0</v>
      </c>
      <c r="CU71">
        <v>0</v>
      </c>
      <c r="CV71">
        <v>0</v>
      </c>
      <c r="CW71">
        <v>0</v>
      </c>
      <c r="CX71">
        <v>0</v>
      </c>
      <c r="CY71">
        <v>0</v>
      </c>
    </row>
    <row r="72" spans="1:103" x14ac:dyDescent="0.35">
      <c r="A72" t="s">
        <v>198</v>
      </c>
      <c r="B72" t="s">
        <v>770</v>
      </c>
      <c r="C72" t="s">
        <v>782</v>
      </c>
      <c r="D72" t="s">
        <v>630</v>
      </c>
      <c r="E72" s="46">
        <v>0</v>
      </c>
      <c r="F72" t="s">
        <v>787</v>
      </c>
      <c r="G72" s="48">
        <f t="shared" si="34"/>
        <v>0.49</v>
      </c>
      <c r="H72" s="48">
        <f t="shared" si="35"/>
        <v>0.5</v>
      </c>
      <c r="I72" s="1">
        <f t="shared" si="36"/>
        <v>111780931</v>
      </c>
      <c r="J72" s="1">
        <f t="shared" si="37"/>
        <v>22730108.032160625</v>
      </c>
      <c r="K72" s="1">
        <f t="shared" si="51"/>
        <v>6827893.4983879114</v>
      </c>
      <c r="L72" s="1">
        <f t="shared" si="38"/>
        <v>14853691.892000001</v>
      </c>
      <c r="M72" s="1">
        <f t="shared" si="39"/>
        <v>696947</v>
      </c>
      <c r="N72" s="1">
        <f t="shared" si="52"/>
        <v>8990</v>
      </c>
      <c r="O72" s="1">
        <f t="shared" si="40"/>
        <v>86659</v>
      </c>
      <c r="P72" s="1">
        <f t="shared" si="53"/>
        <v>109176</v>
      </c>
      <c r="Q72" s="1">
        <f t="shared" si="54"/>
        <v>0</v>
      </c>
      <c r="R72" s="1">
        <f t="shared" si="55"/>
        <v>0</v>
      </c>
      <c r="S72" s="1">
        <f t="shared" si="56"/>
        <v>0</v>
      </c>
      <c r="T72" s="1">
        <f t="shared" si="57"/>
        <v>1774548</v>
      </c>
      <c r="U72" s="1">
        <f t="shared" si="58"/>
        <v>11149277</v>
      </c>
      <c r="V72" s="1">
        <f t="shared" si="59"/>
        <v>0</v>
      </c>
      <c r="W72" s="1">
        <f t="shared" si="41"/>
        <v>0</v>
      </c>
      <c r="X72" s="1">
        <f t="shared" si="42"/>
        <v>81371.038780882795</v>
      </c>
      <c r="Y72" s="1">
        <f t="shared" si="43"/>
        <v>-12960378.3537629</v>
      </c>
      <c r="Z72" s="1">
        <f t="shared" si="60"/>
        <v>-2768880</v>
      </c>
      <c r="AA72" s="1">
        <f t="shared" si="61"/>
        <v>0</v>
      </c>
      <c r="AB72" s="1">
        <f t="shared" si="44"/>
        <v>1691224</v>
      </c>
      <c r="AC72" s="1">
        <f t="shared" si="45"/>
        <v>0</v>
      </c>
      <c r="AD72">
        <f t="shared" si="62"/>
        <v>0.35115565306799779</v>
      </c>
      <c r="AE72">
        <f t="shared" si="46"/>
        <v>0.35154961350540997</v>
      </c>
      <c r="AF72">
        <f t="shared" si="47"/>
        <v>0.2775952858575727</v>
      </c>
      <c r="AG72">
        <f t="shared" si="48"/>
        <v>0.64884434693200221</v>
      </c>
      <c r="AH72">
        <f t="shared" si="49"/>
        <v>0.64845038649459008</v>
      </c>
      <c r="AI72">
        <f t="shared" si="50"/>
        <v>0.72240471414242724</v>
      </c>
      <c r="AJ72">
        <v>0.49</v>
      </c>
      <c r="AK72" s="48">
        <v>-12.9603783537629</v>
      </c>
      <c r="AL72" s="48">
        <v>47.991366630237202</v>
      </c>
      <c r="AM72" s="48">
        <v>47.991366630237202</v>
      </c>
      <c r="AN72" s="1">
        <v>81371.038780882795</v>
      </c>
      <c r="AO72" s="1">
        <v>-2768880</v>
      </c>
      <c r="AP72">
        <v>0</v>
      </c>
      <c r="AQ72">
        <v>1691224</v>
      </c>
      <c r="AR72">
        <v>1691224</v>
      </c>
      <c r="AS72">
        <v>0</v>
      </c>
      <c r="AT72">
        <v>0.67600000000000005</v>
      </c>
      <c r="AU72">
        <v>696947</v>
      </c>
      <c r="AV72">
        <v>0</v>
      </c>
      <c r="AW72">
        <v>0.49</v>
      </c>
      <c r="AX72">
        <v>0</v>
      </c>
      <c r="AY72">
        <v>0.01</v>
      </c>
      <c r="AZ72">
        <v>111780931</v>
      </c>
      <c r="BA72">
        <v>-8990</v>
      </c>
      <c r="BB72">
        <v>-21981907</v>
      </c>
      <c r="BC72">
        <v>-173318</v>
      </c>
      <c r="BD72">
        <v>0</v>
      </c>
      <c r="BE72">
        <v>-1774548</v>
      </c>
      <c r="BF72">
        <v>0</v>
      </c>
      <c r="BG72">
        <v>-4351158</v>
      </c>
      <c r="BH72">
        <v>-6798119</v>
      </c>
      <c r="BI72">
        <v>-109176</v>
      </c>
      <c r="BJ72">
        <v>0</v>
      </c>
      <c r="BK72">
        <v>0</v>
      </c>
      <c r="BL72">
        <v>0</v>
      </c>
      <c r="BM72">
        <v>0</v>
      </c>
      <c r="BN72">
        <v>0</v>
      </c>
      <c r="BO72">
        <v>0</v>
      </c>
      <c r="BP72">
        <v>0</v>
      </c>
      <c r="BQ72">
        <v>0</v>
      </c>
      <c r="BR72">
        <v>0</v>
      </c>
      <c r="BS72">
        <v>42061599</v>
      </c>
      <c r="BT72">
        <v>77718899</v>
      </c>
      <c r="BU72">
        <v>119780498</v>
      </c>
      <c r="BV72">
        <v>41884471</v>
      </c>
      <c r="BW72">
        <v>77257947</v>
      </c>
      <c r="BX72">
        <v>177128</v>
      </c>
      <c r="BY72">
        <v>460952</v>
      </c>
      <c r="BZ72">
        <v>-2790886</v>
      </c>
      <c r="CA72">
        <v>-4246573</v>
      </c>
      <c r="CB72">
        <v>776590</v>
      </c>
      <c r="CC72">
        <v>278852</v>
      </c>
      <c r="CD72">
        <v>1294722</v>
      </c>
      <c r="CE72">
        <v>0</v>
      </c>
      <c r="CF72">
        <v>0</v>
      </c>
      <c r="CG72">
        <v>643282</v>
      </c>
      <c r="CH72">
        <v>478158</v>
      </c>
      <c r="CI72">
        <v>278852</v>
      </c>
      <c r="CJ72">
        <v>0</v>
      </c>
      <c r="CK72">
        <v>-40057</v>
      </c>
      <c r="CL72">
        <v>0</v>
      </c>
      <c r="CM72">
        <v>0</v>
      </c>
      <c r="CN72">
        <v>0</v>
      </c>
      <c r="CO72">
        <v>0</v>
      </c>
      <c r="CP72">
        <v>-1078</v>
      </c>
      <c r="CQ72">
        <v>0</v>
      </c>
      <c r="CR72">
        <v>0</v>
      </c>
      <c r="CS72">
        <v>0</v>
      </c>
      <c r="CT72">
        <v>0</v>
      </c>
      <c r="CU72">
        <v>0</v>
      </c>
      <c r="CV72">
        <v>0</v>
      </c>
      <c r="CW72">
        <v>0</v>
      </c>
      <c r="CX72">
        <v>0</v>
      </c>
      <c r="CY72">
        <v>0</v>
      </c>
    </row>
    <row r="73" spans="1:103" x14ac:dyDescent="0.35">
      <c r="A73" t="s">
        <v>200</v>
      </c>
      <c r="B73" t="s">
        <v>199</v>
      </c>
      <c r="C73" t="s">
        <v>689</v>
      </c>
      <c r="D73" t="s">
        <v>646</v>
      </c>
      <c r="E73" s="46">
        <v>0</v>
      </c>
      <c r="F73" t="s">
        <v>786</v>
      </c>
      <c r="G73" s="48">
        <f t="shared" si="34"/>
        <v>0.4</v>
      </c>
      <c r="H73" s="48">
        <f t="shared" si="35"/>
        <v>0.5</v>
      </c>
      <c r="I73" s="1">
        <f t="shared" si="36"/>
        <v>55138258</v>
      </c>
      <c r="J73" s="1">
        <f t="shared" si="37"/>
        <v>10144082.846816311</v>
      </c>
      <c r="K73" s="1">
        <f t="shared" si="51"/>
        <v>1343292.4447329254</v>
      </c>
      <c r="L73" s="1">
        <f t="shared" si="38"/>
        <v>3138269.8880000003</v>
      </c>
      <c r="M73" s="1">
        <f t="shared" si="39"/>
        <v>151139</v>
      </c>
      <c r="N73" s="1">
        <f t="shared" si="52"/>
        <v>1210</v>
      </c>
      <c r="O73" s="1">
        <f t="shared" si="40"/>
        <v>9591</v>
      </c>
      <c r="P73" s="1">
        <f t="shared" si="53"/>
        <v>28468</v>
      </c>
      <c r="Q73" s="1">
        <f t="shared" si="54"/>
        <v>0</v>
      </c>
      <c r="R73" s="1">
        <f t="shared" si="55"/>
        <v>0</v>
      </c>
      <c r="S73" s="1">
        <f t="shared" si="56"/>
        <v>0</v>
      </c>
      <c r="T73" s="1">
        <f t="shared" si="57"/>
        <v>237999</v>
      </c>
      <c r="U73" s="1">
        <f t="shared" si="58"/>
        <v>1864269</v>
      </c>
      <c r="V73" s="1">
        <f t="shared" si="59"/>
        <v>0</v>
      </c>
      <c r="W73" s="1">
        <f t="shared" si="41"/>
        <v>1287</v>
      </c>
      <c r="X73" s="1">
        <f t="shared" si="42"/>
        <v>26819.668648515624</v>
      </c>
      <c r="Y73" s="1">
        <f t="shared" si="43"/>
        <v>-16221714.672259299</v>
      </c>
      <c r="Z73" s="1">
        <f t="shared" si="60"/>
        <v>-3125315</v>
      </c>
      <c r="AA73" s="1">
        <f t="shared" si="61"/>
        <v>0</v>
      </c>
      <c r="AB73" s="1">
        <f t="shared" si="44"/>
        <v>0</v>
      </c>
      <c r="AC73" s="1">
        <f t="shared" si="45"/>
        <v>0</v>
      </c>
      <c r="AD73">
        <f t="shared" si="62"/>
        <v>0.1608365757208659</v>
      </c>
      <c r="AE73">
        <f t="shared" si="46"/>
        <v>0.1608365757208659</v>
      </c>
      <c r="AF73">
        <f t="shared" si="47"/>
        <v>0</v>
      </c>
      <c r="AG73">
        <f t="shared" si="48"/>
        <v>0.83916342427913404</v>
      </c>
      <c r="AH73">
        <f t="shared" si="49"/>
        <v>0.83916342427913404</v>
      </c>
      <c r="AI73">
        <f t="shared" si="50"/>
        <v>0</v>
      </c>
      <c r="AJ73">
        <v>0.4</v>
      </c>
      <c r="AK73" s="48">
        <v>-16.221714672259299</v>
      </c>
      <c r="AL73" s="48">
        <v>4.0812825442481397</v>
      </c>
      <c r="AM73" s="48">
        <v>4.0812825442481397</v>
      </c>
      <c r="AN73" s="1">
        <v>26819.668648515624</v>
      </c>
      <c r="AO73" s="1">
        <v>-3125315</v>
      </c>
      <c r="AP73">
        <v>0</v>
      </c>
      <c r="AQ73">
        <v>1975669</v>
      </c>
      <c r="AR73">
        <v>0</v>
      </c>
      <c r="AS73">
        <v>0</v>
      </c>
      <c r="AT73">
        <v>0.65600000000000003</v>
      </c>
      <c r="AU73">
        <v>151139</v>
      </c>
      <c r="AV73">
        <v>643.5</v>
      </c>
      <c r="AW73">
        <v>0.4</v>
      </c>
      <c r="AX73">
        <v>0.09</v>
      </c>
      <c r="AY73">
        <v>0.01</v>
      </c>
      <c r="AZ73">
        <v>55138258</v>
      </c>
      <c r="BA73">
        <v>-1210</v>
      </c>
      <c r="BB73">
        <v>-4785158</v>
      </c>
      <c r="BC73">
        <v>-19182</v>
      </c>
      <c r="BD73">
        <v>0</v>
      </c>
      <c r="BE73">
        <v>-237999</v>
      </c>
      <c r="BF73">
        <v>0</v>
      </c>
      <c r="BG73">
        <v>-1126111</v>
      </c>
      <c r="BH73">
        <v>-738158</v>
      </c>
      <c r="BI73">
        <v>-28468</v>
      </c>
      <c r="BJ73">
        <v>0</v>
      </c>
      <c r="BK73">
        <v>0</v>
      </c>
      <c r="BL73">
        <v>0</v>
      </c>
      <c r="BM73">
        <v>0</v>
      </c>
      <c r="BN73">
        <v>0</v>
      </c>
      <c r="BO73">
        <v>0</v>
      </c>
      <c r="BP73">
        <v>0</v>
      </c>
      <c r="BQ73">
        <v>0</v>
      </c>
      <c r="BR73">
        <v>0</v>
      </c>
      <c r="BS73">
        <v>9208017</v>
      </c>
      <c r="BT73">
        <v>48042748</v>
      </c>
      <c r="BU73">
        <v>57250765</v>
      </c>
      <c r="BV73">
        <v>9208017</v>
      </c>
      <c r="BW73">
        <v>48042748</v>
      </c>
      <c r="BX73">
        <v>0</v>
      </c>
      <c r="BY73">
        <v>0</v>
      </c>
      <c r="BZ73">
        <v>-468829</v>
      </c>
      <c r="CA73">
        <v>-1000000</v>
      </c>
      <c r="CB73">
        <v>116205</v>
      </c>
      <c r="CC73">
        <v>0</v>
      </c>
      <c r="CD73">
        <v>630129</v>
      </c>
      <c r="CE73">
        <v>0</v>
      </c>
      <c r="CF73">
        <v>0</v>
      </c>
      <c r="CG73">
        <v>164832</v>
      </c>
      <c r="CH73">
        <v>35078</v>
      </c>
      <c r="CI73">
        <v>0</v>
      </c>
      <c r="CJ73">
        <v>0</v>
      </c>
      <c r="CK73">
        <v>0</v>
      </c>
      <c r="CL73">
        <v>0</v>
      </c>
      <c r="CM73">
        <v>0</v>
      </c>
      <c r="CN73">
        <v>0</v>
      </c>
      <c r="CO73">
        <v>0</v>
      </c>
      <c r="CP73">
        <v>0</v>
      </c>
      <c r="CQ73">
        <v>0</v>
      </c>
      <c r="CR73">
        <v>0</v>
      </c>
      <c r="CS73">
        <v>0</v>
      </c>
      <c r="CT73">
        <v>0</v>
      </c>
      <c r="CU73">
        <v>0</v>
      </c>
      <c r="CV73">
        <v>0</v>
      </c>
      <c r="CW73">
        <v>0</v>
      </c>
      <c r="CX73">
        <v>0</v>
      </c>
      <c r="CY73">
        <v>0</v>
      </c>
    </row>
    <row r="74" spans="1:103" x14ac:dyDescent="0.35">
      <c r="A74" t="s">
        <v>202</v>
      </c>
      <c r="B74" t="s">
        <v>201</v>
      </c>
      <c r="C74" t="s">
        <v>782</v>
      </c>
      <c r="D74" t="s">
        <v>668</v>
      </c>
      <c r="E74" s="46" t="s">
        <v>775</v>
      </c>
      <c r="F74" t="s">
        <v>787</v>
      </c>
      <c r="G74" s="48">
        <f t="shared" si="34"/>
        <v>0.99</v>
      </c>
      <c r="H74" s="48">
        <f t="shared" si="35"/>
        <v>1</v>
      </c>
      <c r="I74" s="1">
        <f t="shared" si="36"/>
        <v>88163504</v>
      </c>
      <c r="J74" s="1">
        <f t="shared" si="37"/>
        <v>17238839.569022834</v>
      </c>
      <c r="K74" s="1">
        <f t="shared" si="51"/>
        <v>4336219.5081224069</v>
      </c>
      <c r="L74" s="1">
        <f t="shared" si="38"/>
        <v>8502521.5080000013</v>
      </c>
      <c r="M74" s="1">
        <f t="shared" si="39"/>
        <v>447956</v>
      </c>
      <c r="N74" s="1">
        <f t="shared" si="52"/>
        <v>28447</v>
      </c>
      <c r="O74" s="1">
        <f t="shared" si="40"/>
        <v>0</v>
      </c>
      <c r="P74" s="1">
        <f t="shared" si="53"/>
        <v>7086</v>
      </c>
      <c r="Q74" s="1">
        <f t="shared" si="54"/>
        <v>0</v>
      </c>
      <c r="R74" s="1">
        <f t="shared" si="55"/>
        <v>0</v>
      </c>
      <c r="S74" s="1">
        <f t="shared" si="56"/>
        <v>0</v>
      </c>
      <c r="T74" s="1">
        <f t="shared" si="57"/>
        <v>1500424</v>
      </c>
      <c r="U74" s="1">
        <f t="shared" si="58"/>
        <v>7022239</v>
      </c>
      <c r="V74" s="1">
        <f t="shared" si="59"/>
        <v>0</v>
      </c>
      <c r="W74" s="1">
        <f t="shared" si="41"/>
        <v>0</v>
      </c>
      <c r="X74" s="1">
        <f t="shared" si="42"/>
        <v>122367.39889026605</v>
      </c>
      <c r="Y74" s="1">
        <f t="shared" si="43"/>
        <v>-1200730.3799827299</v>
      </c>
      <c r="Z74" s="1">
        <f t="shared" si="60"/>
        <v>-4913761</v>
      </c>
      <c r="AA74" s="1">
        <f t="shared" si="61"/>
        <v>0</v>
      </c>
      <c r="AB74" s="1">
        <f t="shared" si="44"/>
        <v>0</v>
      </c>
      <c r="AC74" s="1">
        <f t="shared" si="45"/>
        <v>22610478.859373301</v>
      </c>
      <c r="AD74">
        <f t="shared" si="62"/>
        <v>0.26710486695613095</v>
      </c>
      <c r="AE74">
        <f t="shared" si="46"/>
        <v>0.26940698254063533</v>
      </c>
      <c r="AF74">
        <f t="shared" si="47"/>
        <v>7.1255334431909415E-2</v>
      </c>
      <c r="AG74">
        <f t="shared" si="48"/>
        <v>0.732895133043869</v>
      </c>
      <c r="AH74">
        <f t="shared" si="49"/>
        <v>0.73059301745936467</v>
      </c>
      <c r="AI74">
        <f t="shared" si="50"/>
        <v>0.92874466556809054</v>
      </c>
      <c r="AJ74">
        <v>0.99</v>
      </c>
      <c r="AK74" s="48">
        <v>-1.20073037998273</v>
      </c>
      <c r="AL74" s="48">
        <v>97.644315546645899</v>
      </c>
      <c r="AM74" s="48">
        <v>75.033836687272597</v>
      </c>
      <c r="AN74" s="1">
        <v>122367.39889026605</v>
      </c>
      <c r="AO74" s="1">
        <v>-4913761</v>
      </c>
      <c r="AP74">
        <v>0</v>
      </c>
      <c r="AQ74">
        <v>0</v>
      </c>
      <c r="AR74">
        <v>0</v>
      </c>
      <c r="AS74">
        <v>0</v>
      </c>
      <c r="AT74">
        <v>0.66300000000000003</v>
      </c>
      <c r="AU74">
        <v>447956</v>
      </c>
      <c r="AV74">
        <v>685.75</v>
      </c>
      <c r="AW74">
        <v>0.99</v>
      </c>
      <c r="AX74">
        <v>0</v>
      </c>
      <c r="AY74">
        <v>0.01</v>
      </c>
      <c r="AZ74">
        <v>88163504</v>
      </c>
      <c r="BA74">
        <v>-28447</v>
      </c>
      <c r="BB74">
        <v>-12852763</v>
      </c>
      <c r="BC74">
        <v>0</v>
      </c>
      <c r="BD74">
        <v>0</v>
      </c>
      <c r="BE74">
        <v>-1500424</v>
      </c>
      <c r="BF74">
        <v>0</v>
      </c>
      <c r="BG74">
        <v>-4593628</v>
      </c>
      <c r="BH74">
        <v>-2428611</v>
      </c>
      <c r="BI74">
        <v>-7086</v>
      </c>
      <c r="BJ74">
        <v>0</v>
      </c>
      <c r="BK74">
        <v>0</v>
      </c>
      <c r="BL74">
        <v>0</v>
      </c>
      <c r="BM74">
        <v>0</v>
      </c>
      <c r="BN74">
        <v>0</v>
      </c>
      <c r="BO74">
        <v>0</v>
      </c>
      <c r="BP74">
        <v>0</v>
      </c>
      <c r="BQ74">
        <v>0</v>
      </c>
      <c r="BR74">
        <v>0</v>
      </c>
      <c r="BS74">
        <v>24485450</v>
      </c>
      <c r="BT74">
        <v>67184351</v>
      </c>
      <c r="BU74">
        <v>91669801</v>
      </c>
      <c r="BV74">
        <v>24409562</v>
      </c>
      <c r="BW74">
        <v>66195224</v>
      </c>
      <c r="BX74">
        <v>75888</v>
      </c>
      <c r="BY74">
        <v>989127</v>
      </c>
      <c r="BZ74">
        <v>-1800000</v>
      </c>
      <c r="CA74">
        <v>-1600000</v>
      </c>
      <c r="CB74">
        <v>1007757</v>
      </c>
      <c r="CC74">
        <v>880037</v>
      </c>
      <c r="CD74">
        <v>0</v>
      </c>
      <c r="CE74">
        <v>0</v>
      </c>
      <c r="CF74">
        <v>0</v>
      </c>
      <c r="CG74">
        <v>389820</v>
      </c>
      <c r="CH74">
        <v>155803</v>
      </c>
      <c r="CI74">
        <v>880037</v>
      </c>
      <c r="CJ74">
        <v>0</v>
      </c>
      <c r="CK74">
        <v>-18887</v>
      </c>
      <c r="CL74">
        <v>0</v>
      </c>
      <c r="CM74">
        <v>0</v>
      </c>
      <c r="CN74">
        <v>0</v>
      </c>
      <c r="CO74">
        <v>0</v>
      </c>
      <c r="CP74">
        <v>0</v>
      </c>
      <c r="CQ74">
        <v>0</v>
      </c>
      <c r="CR74">
        <v>0</v>
      </c>
      <c r="CS74">
        <v>0</v>
      </c>
      <c r="CT74">
        <v>0</v>
      </c>
      <c r="CU74">
        <v>0</v>
      </c>
      <c r="CV74">
        <v>0</v>
      </c>
      <c r="CW74">
        <v>0</v>
      </c>
      <c r="CX74">
        <v>0</v>
      </c>
      <c r="CY74">
        <v>0</v>
      </c>
    </row>
    <row r="75" spans="1:103" x14ac:dyDescent="0.35">
      <c r="A75" t="s">
        <v>203</v>
      </c>
      <c r="B75" t="s">
        <v>727</v>
      </c>
      <c r="C75" t="s">
        <v>782</v>
      </c>
      <c r="D75" t="s">
        <v>632</v>
      </c>
      <c r="E75" s="46">
        <v>0</v>
      </c>
      <c r="F75" t="s">
        <v>787</v>
      </c>
      <c r="G75" s="48">
        <f t="shared" si="34"/>
        <v>0.49</v>
      </c>
      <c r="H75" s="48">
        <f t="shared" si="35"/>
        <v>0.5</v>
      </c>
      <c r="I75" s="1">
        <f t="shared" si="36"/>
        <v>127512982</v>
      </c>
      <c r="J75" s="1">
        <f t="shared" si="37"/>
        <v>24692804.969170511</v>
      </c>
      <c r="K75" s="1">
        <f t="shared" si="51"/>
        <v>4575353.4103413317</v>
      </c>
      <c r="L75" s="1">
        <f t="shared" si="38"/>
        <v>11444301.154000001</v>
      </c>
      <c r="M75" s="1">
        <f t="shared" si="39"/>
        <v>595873</v>
      </c>
      <c r="N75" s="1">
        <f t="shared" si="52"/>
        <v>62234</v>
      </c>
      <c r="O75" s="1">
        <f t="shared" si="40"/>
        <v>71161.5</v>
      </c>
      <c r="P75" s="1">
        <f t="shared" si="53"/>
        <v>26277</v>
      </c>
      <c r="Q75" s="1">
        <f t="shared" si="54"/>
        <v>0</v>
      </c>
      <c r="R75" s="1">
        <f t="shared" si="55"/>
        <v>34720</v>
      </c>
      <c r="S75" s="1">
        <f t="shared" si="56"/>
        <v>0</v>
      </c>
      <c r="T75" s="1">
        <f t="shared" si="57"/>
        <v>821529</v>
      </c>
      <c r="U75" s="1">
        <f t="shared" si="58"/>
        <v>5250650</v>
      </c>
      <c r="V75" s="1">
        <f t="shared" si="59"/>
        <v>0</v>
      </c>
      <c r="W75" s="1">
        <f t="shared" si="41"/>
        <v>0</v>
      </c>
      <c r="X75" s="1">
        <f t="shared" si="42"/>
        <v>86229.162970284975</v>
      </c>
      <c r="Y75" s="1">
        <f t="shared" si="43"/>
        <v>79739659.466564402</v>
      </c>
      <c r="Z75" s="1">
        <f t="shared" si="60"/>
        <v>16230549</v>
      </c>
      <c r="AA75" s="1">
        <f t="shared" si="61"/>
        <v>0</v>
      </c>
      <c r="AB75" s="1">
        <f t="shared" si="44"/>
        <v>0</v>
      </c>
      <c r="AC75" s="1">
        <f t="shared" si="45"/>
        <v>0</v>
      </c>
      <c r="AD75">
        <f t="shared" si="62"/>
        <v>0.25402557060199971</v>
      </c>
      <c r="AE75">
        <f t="shared" si="46"/>
        <v>0.25462375473505511</v>
      </c>
      <c r="AF75">
        <f t="shared" si="47"/>
        <v>0</v>
      </c>
      <c r="AG75">
        <f t="shared" si="48"/>
        <v>0.74597442939800029</v>
      </c>
      <c r="AH75">
        <f t="shared" si="49"/>
        <v>0.74537624526494495</v>
      </c>
      <c r="AI75">
        <f t="shared" si="50"/>
        <v>1</v>
      </c>
      <c r="AJ75">
        <v>0.49</v>
      </c>
      <c r="AK75" s="48">
        <v>79.739659466564405</v>
      </c>
      <c r="AL75" s="48">
        <v>138.99693720053099</v>
      </c>
      <c r="AM75" s="48">
        <v>138.99693720053099</v>
      </c>
      <c r="AN75" s="1">
        <v>86229.162970284975</v>
      </c>
      <c r="AO75" s="1">
        <v>16230549</v>
      </c>
      <c r="AP75">
        <v>0</v>
      </c>
      <c r="AQ75">
        <v>0</v>
      </c>
      <c r="AR75">
        <v>0</v>
      </c>
      <c r="AS75">
        <v>0</v>
      </c>
      <c r="AT75">
        <v>0.64900000000000002</v>
      </c>
      <c r="AU75">
        <v>595873</v>
      </c>
      <c r="AV75">
        <v>4501.25</v>
      </c>
      <c r="AW75">
        <v>0.49</v>
      </c>
      <c r="AX75">
        <v>0</v>
      </c>
      <c r="AY75">
        <v>0.01</v>
      </c>
      <c r="AZ75">
        <v>127512982</v>
      </c>
      <c r="BA75">
        <v>-62234</v>
      </c>
      <c r="BB75">
        <v>-17695980</v>
      </c>
      <c r="BC75">
        <v>-142323</v>
      </c>
      <c r="BD75">
        <v>0</v>
      </c>
      <c r="BE75">
        <v>-821529</v>
      </c>
      <c r="BF75">
        <v>0</v>
      </c>
      <c r="BG75">
        <v>-3483473</v>
      </c>
      <c r="BH75">
        <v>-1767177</v>
      </c>
      <c r="BI75">
        <v>-26277</v>
      </c>
      <c r="BJ75">
        <v>0</v>
      </c>
      <c r="BK75">
        <v>0</v>
      </c>
      <c r="BL75">
        <v>0</v>
      </c>
      <c r="BM75">
        <v>-12520</v>
      </c>
      <c r="BN75">
        <v>-22200</v>
      </c>
      <c r="BO75">
        <v>0</v>
      </c>
      <c r="BP75">
        <v>0</v>
      </c>
      <c r="BQ75">
        <v>0</v>
      </c>
      <c r="BR75">
        <v>0</v>
      </c>
      <c r="BS75">
        <v>33756412</v>
      </c>
      <c r="BT75">
        <v>99129470</v>
      </c>
      <c r="BU75">
        <v>132885882</v>
      </c>
      <c r="BV75">
        <v>33756412</v>
      </c>
      <c r="BW75">
        <v>98817283</v>
      </c>
      <c r="BX75">
        <v>0</v>
      </c>
      <c r="BY75">
        <v>312187</v>
      </c>
      <c r="BZ75">
        <v>-1330343</v>
      </c>
      <c r="CA75">
        <v>-3700000</v>
      </c>
      <c r="CB75">
        <v>716793</v>
      </c>
      <c r="CC75">
        <v>312187</v>
      </c>
      <c r="CD75">
        <v>426314</v>
      </c>
      <c r="CE75">
        <v>0</v>
      </c>
      <c r="CF75">
        <v>0</v>
      </c>
      <c r="CG75">
        <v>584631</v>
      </c>
      <c r="CH75">
        <v>263782</v>
      </c>
      <c r="CI75">
        <v>312187</v>
      </c>
      <c r="CJ75">
        <v>0</v>
      </c>
      <c r="CK75">
        <v>0</v>
      </c>
      <c r="CL75">
        <v>0</v>
      </c>
      <c r="CM75">
        <v>0</v>
      </c>
      <c r="CN75">
        <v>0</v>
      </c>
      <c r="CO75">
        <v>0</v>
      </c>
      <c r="CP75">
        <v>0</v>
      </c>
      <c r="CQ75">
        <v>0</v>
      </c>
      <c r="CR75">
        <v>0</v>
      </c>
      <c r="CS75">
        <v>0</v>
      </c>
      <c r="CT75">
        <v>0</v>
      </c>
      <c r="CU75">
        <v>0</v>
      </c>
      <c r="CV75">
        <v>0</v>
      </c>
      <c r="CW75">
        <v>0</v>
      </c>
      <c r="CX75">
        <v>0</v>
      </c>
      <c r="CY75">
        <v>0</v>
      </c>
    </row>
    <row r="76" spans="1:103" x14ac:dyDescent="0.35">
      <c r="A76" t="s">
        <v>205</v>
      </c>
      <c r="B76" t="s">
        <v>204</v>
      </c>
      <c r="C76" t="s">
        <v>683</v>
      </c>
      <c r="D76" t="s">
        <v>782</v>
      </c>
      <c r="E76" s="46">
        <v>0</v>
      </c>
      <c r="F76" t="s">
        <v>787</v>
      </c>
      <c r="G76" s="48">
        <f t="shared" si="34"/>
        <v>0.3</v>
      </c>
      <c r="H76" s="48">
        <f t="shared" si="35"/>
        <v>0.66999999999999993</v>
      </c>
      <c r="I76" s="1">
        <f t="shared" si="36"/>
        <v>183182453</v>
      </c>
      <c r="J76" s="1">
        <f t="shared" si="37"/>
        <v>34651723.072341815</v>
      </c>
      <c r="K76" s="1">
        <f t="shared" si="51"/>
        <v>5498064.7259344636</v>
      </c>
      <c r="L76" s="1">
        <f t="shared" si="38"/>
        <v>8306537.6160000004</v>
      </c>
      <c r="M76" s="1">
        <f t="shared" si="39"/>
        <v>424327</v>
      </c>
      <c r="N76" s="1">
        <f t="shared" si="52"/>
        <v>8807</v>
      </c>
      <c r="O76" s="1">
        <f t="shared" si="40"/>
        <v>0</v>
      </c>
      <c r="P76" s="1">
        <f t="shared" si="53"/>
        <v>4877</v>
      </c>
      <c r="Q76" s="1">
        <f t="shared" si="54"/>
        <v>10354</v>
      </c>
      <c r="R76" s="1">
        <f t="shared" si="55"/>
        <v>145000</v>
      </c>
      <c r="S76" s="1">
        <f t="shared" si="56"/>
        <v>0</v>
      </c>
      <c r="T76" s="1">
        <f t="shared" si="57"/>
        <v>1362265</v>
      </c>
      <c r="U76" s="1">
        <f t="shared" si="58"/>
        <v>12040800</v>
      </c>
      <c r="V76" s="1">
        <f t="shared" si="59"/>
        <v>1101456</v>
      </c>
      <c r="W76" s="1">
        <f t="shared" si="41"/>
        <v>0</v>
      </c>
      <c r="X76" s="1">
        <f t="shared" si="42"/>
        <v>69432.737619772583</v>
      </c>
      <c r="Y76" s="1">
        <f t="shared" si="43"/>
        <v>26702941.951692298</v>
      </c>
      <c r="Z76" s="1">
        <f t="shared" si="60"/>
        <v>5189429</v>
      </c>
      <c r="AA76" s="1">
        <f t="shared" si="61"/>
        <v>0</v>
      </c>
      <c r="AB76" s="1">
        <f t="shared" si="44"/>
        <v>0</v>
      </c>
      <c r="AC76" s="1">
        <f t="shared" si="45"/>
        <v>0</v>
      </c>
      <c r="AD76">
        <f t="shared" si="62"/>
        <v>0.21333390035840968</v>
      </c>
      <c r="AE76">
        <f t="shared" si="46"/>
        <v>0.21333390035840968</v>
      </c>
      <c r="AF76">
        <f t="shared" si="47"/>
        <v>0</v>
      </c>
      <c r="AG76">
        <f t="shared" si="48"/>
        <v>0.78666609964159029</v>
      </c>
      <c r="AH76">
        <f t="shared" si="49"/>
        <v>0.78666609964159029</v>
      </c>
      <c r="AI76">
        <f t="shared" si="50"/>
        <v>0</v>
      </c>
      <c r="AJ76">
        <v>0.3</v>
      </c>
      <c r="AK76" s="48">
        <v>26.702941951692299</v>
      </c>
      <c r="AL76" s="48">
        <v>84.819579070666293</v>
      </c>
      <c r="AM76" s="48">
        <v>84.819579070666293</v>
      </c>
      <c r="AN76" s="1">
        <v>69432.737619772583</v>
      </c>
      <c r="AO76" s="1">
        <v>5189429</v>
      </c>
      <c r="AP76">
        <v>0</v>
      </c>
      <c r="AQ76">
        <v>0</v>
      </c>
      <c r="AR76">
        <v>0</v>
      </c>
      <c r="AS76">
        <v>0</v>
      </c>
      <c r="AT76">
        <v>0.76200000000000001</v>
      </c>
      <c r="AU76">
        <v>424327</v>
      </c>
      <c r="AV76">
        <v>0</v>
      </c>
      <c r="AW76">
        <v>0.3</v>
      </c>
      <c r="AX76">
        <v>0.37</v>
      </c>
      <c r="AY76">
        <v>0</v>
      </c>
      <c r="AZ76">
        <v>183182453</v>
      </c>
      <c r="BA76">
        <v>-8807</v>
      </c>
      <c r="BB76">
        <v>-10909775</v>
      </c>
      <c r="BC76">
        <v>0</v>
      </c>
      <c r="BD76">
        <v>0</v>
      </c>
      <c r="BE76">
        <v>-1362265</v>
      </c>
      <c r="BF76">
        <v>0</v>
      </c>
      <c r="BG76">
        <v>-6622440</v>
      </c>
      <c r="BH76">
        <v>-5418360</v>
      </c>
      <c r="BI76">
        <v>-4877</v>
      </c>
      <c r="BJ76">
        <v>0</v>
      </c>
      <c r="BK76">
        <v>-10354</v>
      </c>
      <c r="BL76">
        <v>0</v>
      </c>
      <c r="BM76">
        <v>0</v>
      </c>
      <c r="BN76">
        <v>-145000</v>
      </c>
      <c r="BO76">
        <v>0</v>
      </c>
      <c r="BP76">
        <v>-1101456</v>
      </c>
      <c r="BQ76">
        <v>0</v>
      </c>
      <c r="BR76">
        <v>0</v>
      </c>
      <c r="BS76">
        <v>41175008</v>
      </c>
      <c r="BT76">
        <v>151832329</v>
      </c>
      <c r="BU76">
        <v>193007337</v>
      </c>
      <c r="BV76">
        <v>41175008</v>
      </c>
      <c r="BW76">
        <v>151832329</v>
      </c>
      <c r="BX76">
        <v>0</v>
      </c>
      <c r="BY76">
        <v>0</v>
      </c>
      <c r="BZ76">
        <v>-3860147</v>
      </c>
      <c r="CA76">
        <v>-5790220</v>
      </c>
      <c r="CB76">
        <v>179337</v>
      </c>
      <c r="CC76">
        <v>0</v>
      </c>
      <c r="CD76">
        <v>0</v>
      </c>
      <c r="CE76">
        <v>0</v>
      </c>
      <c r="CF76">
        <v>0</v>
      </c>
      <c r="CG76">
        <v>527933</v>
      </c>
      <c r="CH76">
        <v>174079</v>
      </c>
      <c r="CI76">
        <v>0</v>
      </c>
      <c r="CJ76">
        <v>0</v>
      </c>
      <c r="CK76">
        <v>0</v>
      </c>
      <c r="CL76">
        <v>0</v>
      </c>
      <c r="CM76">
        <v>0</v>
      </c>
      <c r="CN76">
        <v>0</v>
      </c>
      <c r="CO76">
        <v>0</v>
      </c>
      <c r="CP76">
        <v>0</v>
      </c>
      <c r="CQ76">
        <v>0</v>
      </c>
      <c r="CR76">
        <v>0</v>
      </c>
      <c r="CS76">
        <v>0</v>
      </c>
      <c r="CT76">
        <v>0</v>
      </c>
      <c r="CU76">
        <v>0</v>
      </c>
      <c r="CV76">
        <v>0</v>
      </c>
      <c r="CW76">
        <v>0</v>
      </c>
      <c r="CX76">
        <v>0</v>
      </c>
      <c r="CY76">
        <v>0</v>
      </c>
    </row>
    <row r="77" spans="1:103" x14ac:dyDescent="0.35">
      <c r="A77" t="s">
        <v>207</v>
      </c>
      <c r="B77" t="s">
        <v>206</v>
      </c>
      <c r="C77" t="s">
        <v>672</v>
      </c>
      <c r="D77" t="s">
        <v>619</v>
      </c>
      <c r="E77" s="46">
        <v>0</v>
      </c>
      <c r="F77" t="s">
        <v>798</v>
      </c>
      <c r="G77" s="48">
        <f t="shared" si="34"/>
        <v>0.4</v>
      </c>
      <c r="H77" s="48">
        <f t="shared" si="35"/>
        <v>0.5</v>
      </c>
      <c r="I77" s="1">
        <f t="shared" si="36"/>
        <v>26281060</v>
      </c>
      <c r="J77" s="1">
        <f t="shared" si="37"/>
        <v>5184694.8476844663</v>
      </c>
      <c r="K77" s="1">
        <f t="shared" si="51"/>
        <v>989611.10230493417</v>
      </c>
      <c r="L77" s="1">
        <f t="shared" si="38"/>
        <v>2067962.8319999999</v>
      </c>
      <c r="M77" s="1">
        <f t="shared" si="39"/>
        <v>153301</v>
      </c>
      <c r="N77" s="1">
        <f t="shared" si="52"/>
        <v>0</v>
      </c>
      <c r="O77" s="1">
        <f t="shared" si="40"/>
        <v>12091.5</v>
      </c>
      <c r="P77" s="1">
        <f t="shared" si="53"/>
        <v>17752</v>
      </c>
      <c r="Q77" s="1">
        <f t="shared" si="54"/>
        <v>0</v>
      </c>
      <c r="R77" s="1">
        <f t="shared" si="55"/>
        <v>0</v>
      </c>
      <c r="S77" s="1">
        <f t="shared" si="56"/>
        <v>0</v>
      </c>
      <c r="T77" s="1">
        <f t="shared" si="57"/>
        <v>347208</v>
      </c>
      <c r="U77" s="1">
        <f t="shared" si="58"/>
        <v>1451408</v>
      </c>
      <c r="V77" s="1">
        <f t="shared" si="59"/>
        <v>0</v>
      </c>
      <c r="W77" s="1">
        <f t="shared" si="41"/>
        <v>0</v>
      </c>
      <c r="X77" s="1">
        <f t="shared" si="42"/>
        <v>14461.036875713833</v>
      </c>
      <c r="Y77" s="1">
        <f t="shared" si="43"/>
        <v>-6738210.1599121802</v>
      </c>
      <c r="Z77" s="1">
        <f t="shared" si="60"/>
        <v>-1380645</v>
      </c>
      <c r="AA77" s="1">
        <f t="shared" si="61"/>
        <v>0</v>
      </c>
      <c r="AB77" s="1">
        <f t="shared" si="44"/>
        <v>170766.15405876545</v>
      </c>
      <c r="AC77" s="1">
        <f t="shared" si="45"/>
        <v>0</v>
      </c>
      <c r="AD77">
        <f t="shared" si="62"/>
        <v>0.28521713376158808</v>
      </c>
      <c r="AE77">
        <f t="shared" si="46"/>
        <v>0.29251803974588386</v>
      </c>
      <c r="AF77">
        <f t="shared" si="47"/>
        <v>0</v>
      </c>
      <c r="AG77">
        <f t="shared" si="48"/>
        <v>0.71478286623841192</v>
      </c>
      <c r="AH77">
        <f t="shared" si="49"/>
        <v>0.70748196025411614</v>
      </c>
      <c r="AI77">
        <f t="shared" si="50"/>
        <v>1</v>
      </c>
      <c r="AJ77">
        <v>0.4</v>
      </c>
      <c r="AK77" s="48">
        <v>-6.73821015991218</v>
      </c>
      <c r="AL77" s="48">
        <v>2.6897345336112601</v>
      </c>
      <c r="AM77" s="48">
        <v>2.6897345336112601</v>
      </c>
      <c r="AN77" s="1">
        <v>14461.036875713833</v>
      </c>
      <c r="AO77" s="1">
        <v>-1380645</v>
      </c>
      <c r="AP77">
        <v>0</v>
      </c>
      <c r="AQ77">
        <v>1359415</v>
      </c>
      <c r="AR77">
        <v>0</v>
      </c>
      <c r="AS77">
        <v>1034862</v>
      </c>
      <c r="AT77">
        <v>0.70199999999999996</v>
      </c>
      <c r="AU77">
        <v>153301</v>
      </c>
      <c r="AV77">
        <v>0</v>
      </c>
      <c r="AW77">
        <v>0.4</v>
      </c>
      <c r="AX77">
        <v>0.09</v>
      </c>
      <c r="AY77">
        <v>0.01</v>
      </c>
      <c r="AZ77">
        <v>26281060</v>
      </c>
      <c r="BA77">
        <v>0</v>
      </c>
      <c r="BB77">
        <v>-2945816</v>
      </c>
      <c r="BC77">
        <v>-24183</v>
      </c>
      <c r="BD77">
        <v>0</v>
      </c>
      <c r="BE77">
        <v>-347208</v>
      </c>
      <c r="BF77">
        <v>0</v>
      </c>
      <c r="BG77">
        <v>-889627</v>
      </c>
      <c r="BH77">
        <v>-561781</v>
      </c>
      <c r="BI77">
        <v>-17752</v>
      </c>
      <c r="BJ77">
        <v>0</v>
      </c>
      <c r="BK77">
        <v>0</v>
      </c>
      <c r="BL77">
        <v>0</v>
      </c>
      <c r="BM77">
        <v>0</v>
      </c>
      <c r="BN77">
        <v>0</v>
      </c>
      <c r="BO77">
        <v>0</v>
      </c>
      <c r="BP77">
        <v>0</v>
      </c>
      <c r="BQ77">
        <v>0</v>
      </c>
      <c r="BR77">
        <v>0</v>
      </c>
      <c r="BS77">
        <v>8326139</v>
      </c>
      <c r="BT77">
        <v>20866143</v>
      </c>
      <c r="BU77">
        <v>29192282</v>
      </c>
      <c r="BV77">
        <v>8326139</v>
      </c>
      <c r="BW77">
        <v>20137538</v>
      </c>
      <c r="BX77">
        <v>0</v>
      </c>
      <c r="BY77">
        <v>728605</v>
      </c>
      <c r="BZ77">
        <v>-145961</v>
      </c>
      <c r="CA77">
        <v>-1237718</v>
      </c>
      <c r="CB77">
        <v>171444</v>
      </c>
      <c r="CC77">
        <v>500816</v>
      </c>
      <c r="CD77">
        <v>1163025</v>
      </c>
      <c r="CE77">
        <v>0</v>
      </c>
      <c r="CF77">
        <v>0</v>
      </c>
      <c r="CG77">
        <v>102690</v>
      </c>
      <c r="CH77">
        <v>67544</v>
      </c>
      <c r="CI77">
        <v>500816</v>
      </c>
      <c r="CJ77">
        <v>0</v>
      </c>
      <c r="CK77">
        <v>0</v>
      </c>
      <c r="CL77">
        <v>0</v>
      </c>
      <c r="CM77">
        <v>0</v>
      </c>
      <c r="CN77">
        <v>0</v>
      </c>
      <c r="CO77">
        <v>0</v>
      </c>
      <c r="CP77">
        <v>0</v>
      </c>
      <c r="CQ77">
        <v>0</v>
      </c>
      <c r="CR77">
        <v>0</v>
      </c>
      <c r="CS77">
        <v>0</v>
      </c>
      <c r="CT77">
        <v>0</v>
      </c>
      <c r="CU77">
        <v>0</v>
      </c>
      <c r="CV77">
        <v>0</v>
      </c>
      <c r="CW77">
        <v>0</v>
      </c>
      <c r="CX77">
        <v>0</v>
      </c>
      <c r="CY77">
        <v>0</v>
      </c>
    </row>
    <row r="78" spans="1:103" x14ac:dyDescent="0.35">
      <c r="A78" t="s">
        <v>209</v>
      </c>
      <c r="B78" t="s">
        <v>208</v>
      </c>
      <c r="C78" t="s">
        <v>676</v>
      </c>
      <c r="D78" t="s">
        <v>628</v>
      </c>
      <c r="E78" s="46">
        <v>0</v>
      </c>
      <c r="F78" t="s">
        <v>803</v>
      </c>
      <c r="G78" s="48">
        <f t="shared" si="34"/>
        <v>0.4</v>
      </c>
      <c r="H78" s="48">
        <f t="shared" si="35"/>
        <v>0.5</v>
      </c>
      <c r="I78" s="1">
        <f t="shared" si="36"/>
        <v>39328405</v>
      </c>
      <c r="J78" s="1">
        <f t="shared" si="37"/>
        <v>8028489.747300568</v>
      </c>
      <c r="K78" s="1">
        <f t="shared" si="51"/>
        <v>2644165.9319540705</v>
      </c>
      <c r="L78" s="1">
        <f t="shared" si="38"/>
        <v>5929019.0460000001</v>
      </c>
      <c r="M78" s="1">
        <f t="shared" si="39"/>
        <v>228392</v>
      </c>
      <c r="N78" s="1">
        <f t="shared" si="52"/>
        <v>4676</v>
      </c>
      <c r="O78" s="1">
        <f t="shared" si="40"/>
        <v>44461</v>
      </c>
      <c r="P78" s="1">
        <f t="shared" si="53"/>
        <v>46996</v>
      </c>
      <c r="Q78" s="1">
        <f t="shared" si="54"/>
        <v>0</v>
      </c>
      <c r="R78" s="1">
        <f t="shared" si="55"/>
        <v>2220</v>
      </c>
      <c r="S78" s="1">
        <f t="shared" si="56"/>
        <v>0</v>
      </c>
      <c r="T78" s="1">
        <f t="shared" si="57"/>
        <v>569895</v>
      </c>
      <c r="U78" s="1">
        <f t="shared" si="58"/>
        <v>3826096</v>
      </c>
      <c r="V78" s="1">
        <f t="shared" si="59"/>
        <v>0</v>
      </c>
      <c r="W78" s="1">
        <f t="shared" si="41"/>
        <v>0</v>
      </c>
      <c r="X78" s="1">
        <f t="shared" si="42"/>
        <v>24785.518062956849</v>
      </c>
      <c r="Y78" s="1">
        <f t="shared" si="43"/>
        <v>-12006696.877765499</v>
      </c>
      <c r="Z78" s="1">
        <f t="shared" si="60"/>
        <v>-2590104</v>
      </c>
      <c r="AA78" s="1">
        <f t="shared" si="61"/>
        <v>0</v>
      </c>
      <c r="AB78" s="1">
        <f t="shared" si="44"/>
        <v>0</v>
      </c>
      <c r="AC78" s="1">
        <f t="shared" si="45"/>
        <v>0</v>
      </c>
      <c r="AD78">
        <f t="shared" si="62"/>
        <v>0.34614674467727263</v>
      </c>
      <c r="AE78">
        <f t="shared" si="46"/>
        <v>0.3581514829883064</v>
      </c>
      <c r="AF78">
        <f t="shared" si="47"/>
        <v>0.17755913162489906</v>
      </c>
      <c r="AG78">
        <f t="shared" si="48"/>
        <v>0.65385325532272731</v>
      </c>
      <c r="AH78">
        <f t="shared" si="49"/>
        <v>0.64184851701169365</v>
      </c>
      <c r="AI78">
        <f t="shared" si="50"/>
        <v>0.822440868375101</v>
      </c>
      <c r="AJ78">
        <v>0.4</v>
      </c>
      <c r="AK78" s="48">
        <v>-12.006696877765499</v>
      </c>
      <c r="AL78" s="48">
        <v>2.884013448663</v>
      </c>
      <c r="AM78" s="48">
        <v>2.884013448663</v>
      </c>
      <c r="AN78" s="1">
        <v>24785.518062956849</v>
      </c>
      <c r="AO78" s="1">
        <v>-2590104</v>
      </c>
      <c r="AP78">
        <v>0</v>
      </c>
      <c r="AQ78">
        <v>2562757</v>
      </c>
      <c r="AR78">
        <v>0</v>
      </c>
      <c r="AS78">
        <v>0</v>
      </c>
      <c r="AT78">
        <v>0.66600000000000004</v>
      </c>
      <c r="AU78">
        <v>228392</v>
      </c>
      <c r="AV78">
        <v>2011.75</v>
      </c>
      <c r="AW78">
        <v>0.4</v>
      </c>
      <c r="AX78">
        <v>0.09</v>
      </c>
      <c r="AY78">
        <v>0.01</v>
      </c>
      <c r="AZ78">
        <v>39328405</v>
      </c>
      <c r="BA78">
        <v>-4676</v>
      </c>
      <c r="BB78">
        <v>-8907107</v>
      </c>
      <c r="BC78">
        <v>-88922</v>
      </c>
      <c r="BD78">
        <v>0</v>
      </c>
      <c r="BE78">
        <v>-569895</v>
      </c>
      <c r="BF78">
        <v>0</v>
      </c>
      <c r="BG78">
        <v>-2294254</v>
      </c>
      <c r="BH78">
        <v>-1531842</v>
      </c>
      <c r="BI78">
        <v>-46996</v>
      </c>
      <c r="BJ78">
        <v>0</v>
      </c>
      <c r="BK78">
        <v>0</v>
      </c>
      <c r="BL78">
        <v>0</v>
      </c>
      <c r="BM78">
        <v>0</v>
      </c>
      <c r="BN78">
        <v>-2220</v>
      </c>
      <c r="BO78">
        <v>0</v>
      </c>
      <c r="BP78">
        <v>0</v>
      </c>
      <c r="BQ78">
        <v>0</v>
      </c>
      <c r="BR78">
        <v>0</v>
      </c>
      <c r="BS78">
        <v>14979076</v>
      </c>
      <c r="BT78">
        <v>28294698</v>
      </c>
      <c r="BU78">
        <v>43273774</v>
      </c>
      <c r="BV78">
        <v>14468311</v>
      </c>
      <c r="BW78">
        <v>25928872</v>
      </c>
      <c r="BX78">
        <v>510765</v>
      </c>
      <c r="BY78">
        <v>2365826</v>
      </c>
      <c r="BZ78">
        <v>-235359</v>
      </c>
      <c r="CA78">
        <v>-1215617</v>
      </c>
      <c r="CB78">
        <v>476049</v>
      </c>
      <c r="CC78">
        <v>1973127</v>
      </c>
      <c r="CD78">
        <v>742865</v>
      </c>
      <c r="CE78">
        <v>0</v>
      </c>
      <c r="CF78">
        <v>0</v>
      </c>
      <c r="CG78">
        <v>263851</v>
      </c>
      <c r="CH78">
        <v>9401</v>
      </c>
      <c r="CI78">
        <v>1973127</v>
      </c>
      <c r="CJ78">
        <v>0</v>
      </c>
      <c r="CK78">
        <v>-130452</v>
      </c>
      <c r="CL78">
        <v>0</v>
      </c>
      <c r="CM78">
        <v>0</v>
      </c>
      <c r="CN78">
        <v>-4956</v>
      </c>
      <c r="CO78">
        <v>0</v>
      </c>
      <c r="CP78">
        <v>-15050</v>
      </c>
      <c r="CQ78">
        <v>0</v>
      </c>
      <c r="CR78">
        <v>0</v>
      </c>
      <c r="CS78">
        <v>0</v>
      </c>
      <c r="CT78">
        <v>0</v>
      </c>
      <c r="CU78">
        <v>-263625</v>
      </c>
      <c r="CV78">
        <v>0</v>
      </c>
      <c r="CW78">
        <v>0</v>
      </c>
      <c r="CX78">
        <v>0</v>
      </c>
      <c r="CY78">
        <v>0</v>
      </c>
    </row>
    <row r="79" spans="1:103" x14ac:dyDescent="0.35">
      <c r="A79" t="s">
        <v>211</v>
      </c>
      <c r="B79" t="s">
        <v>210</v>
      </c>
      <c r="C79" t="s">
        <v>685</v>
      </c>
      <c r="D79" t="s">
        <v>640</v>
      </c>
      <c r="E79" s="46">
        <v>0</v>
      </c>
      <c r="F79" t="s">
        <v>804</v>
      </c>
      <c r="G79" s="48">
        <f t="shared" si="34"/>
        <v>0.4</v>
      </c>
      <c r="H79" s="48">
        <f t="shared" si="35"/>
        <v>0.5</v>
      </c>
      <c r="I79" s="1">
        <f t="shared" si="36"/>
        <v>35482594</v>
      </c>
      <c r="J79" s="1">
        <f t="shared" si="37"/>
        <v>7166984.7188306712</v>
      </c>
      <c r="K79" s="1">
        <f t="shared" si="51"/>
        <v>1780297.3585622055</v>
      </c>
      <c r="L79" s="1">
        <f t="shared" si="38"/>
        <v>3357994.773</v>
      </c>
      <c r="M79" s="1">
        <f t="shared" si="39"/>
        <v>254853</v>
      </c>
      <c r="N79" s="1">
        <f t="shared" si="52"/>
        <v>13411</v>
      </c>
      <c r="O79" s="1">
        <f t="shared" si="40"/>
        <v>8651</v>
      </c>
      <c r="P79" s="1">
        <f t="shared" si="53"/>
        <v>10446</v>
      </c>
      <c r="Q79" s="1">
        <f t="shared" si="54"/>
        <v>0</v>
      </c>
      <c r="R79" s="1">
        <f t="shared" si="55"/>
        <v>0</v>
      </c>
      <c r="S79" s="1">
        <f t="shared" si="56"/>
        <v>0</v>
      </c>
      <c r="T79" s="1">
        <f t="shared" si="57"/>
        <v>715802</v>
      </c>
      <c r="U79" s="1">
        <f t="shared" si="58"/>
        <v>2897640</v>
      </c>
      <c r="V79" s="1">
        <f t="shared" si="59"/>
        <v>38000</v>
      </c>
      <c r="W79" s="1">
        <f t="shared" si="41"/>
        <v>0</v>
      </c>
      <c r="X79" s="1">
        <f t="shared" si="42"/>
        <v>20399.594806526664</v>
      </c>
      <c r="Y79" s="1">
        <f t="shared" si="43"/>
        <v>-13244286.7077896</v>
      </c>
      <c r="Z79" s="1">
        <f t="shared" si="60"/>
        <v>-2793169</v>
      </c>
      <c r="AA79" s="1">
        <f t="shared" si="61"/>
        <v>0</v>
      </c>
      <c r="AB79" s="1">
        <f t="shared" si="44"/>
        <v>0</v>
      </c>
      <c r="AC79" s="1">
        <f t="shared" si="45"/>
        <v>0</v>
      </c>
      <c r="AD79">
        <f t="shared" si="62"/>
        <v>0.33792620967205683</v>
      </c>
      <c r="AE79">
        <f t="shared" si="46"/>
        <v>0.33765902425577926</v>
      </c>
      <c r="AF79">
        <f t="shared" si="47"/>
        <v>0.49320221649886836</v>
      </c>
      <c r="AG79">
        <f t="shared" si="48"/>
        <v>0.66207379032794322</v>
      </c>
      <c r="AH79">
        <f t="shared" si="49"/>
        <v>0.66234097574422068</v>
      </c>
      <c r="AI79">
        <f t="shared" si="50"/>
        <v>0.50679778350113169</v>
      </c>
      <c r="AJ79">
        <v>0.4</v>
      </c>
      <c r="AK79" s="48">
        <v>-13.2442867077896</v>
      </c>
      <c r="AL79" s="48">
        <v>2.05767298892092</v>
      </c>
      <c r="AM79" s="48">
        <v>2.05767298892092</v>
      </c>
      <c r="AN79" s="1">
        <v>20399.594806526664</v>
      </c>
      <c r="AO79" s="1">
        <v>-2793169</v>
      </c>
      <c r="AP79">
        <v>0</v>
      </c>
      <c r="AQ79">
        <v>914313</v>
      </c>
      <c r="AR79">
        <v>0</v>
      </c>
      <c r="AS79">
        <v>0</v>
      </c>
      <c r="AT79">
        <v>0.70699999999999996</v>
      </c>
      <c r="AU79">
        <v>254853</v>
      </c>
      <c r="AV79">
        <v>0</v>
      </c>
      <c r="AW79">
        <v>0.4</v>
      </c>
      <c r="AX79">
        <v>0.09</v>
      </c>
      <c r="AY79">
        <v>0.01</v>
      </c>
      <c r="AZ79">
        <v>35482594</v>
      </c>
      <c r="BA79">
        <v>-13411</v>
      </c>
      <c r="BB79">
        <v>-4763050</v>
      </c>
      <c r="BC79">
        <v>-17302</v>
      </c>
      <c r="BD79">
        <v>0</v>
      </c>
      <c r="BE79">
        <v>-715802</v>
      </c>
      <c r="BF79">
        <v>0</v>
      </c>
      <c r="BG79">
        <v>-1839013</v>
      </c>
      <c r="BH79">
        <v>-1058627</v>
      </c>
      <c r="BI79">
        <v>-10446</v>
      </c>
      <c r="BJ79">
        <v>0</v>
      </c>
      <c r="BK79">
        <v>0</v>
      </c>
      <c r="BL79">
        <v>0</v>
      </c>
      <c r="BM79">
        <v>0</v>
      </c>
      <c r="BN79">
        <v>0</v>
      </c>
      <c r="BO79">
        <v>0</v>
      </c>
      <c r="BP79">
        <v>-38000</v>
      </c>
      <c r="BQ79">
        <v>0</v>
      </c>
      <c r="BR79">
        <v>0</v>
      </c>
      <c r="BS79">
        <v>12603204</v>
      </c>
      <c r="BT79">
        <v>24692524</v>
      </c>
      <c r="BU79">
        <v>37295728</v>
      </c>
      <c r="BV79">
        <v>12571607</v>
      </c>
      <c r="BW79">
        <v>24660056</v>
      </c>
      <c r="BX79">
        <v>31597</v>
      </c>
      <c r="BY79">
        <v>32468</v>
      </c>
      <c r="BZ79">
        <v>-744633</v>
      </c>
      <c r="CA79">
        <v>-1191413</v>
      </c>
      <c r="CB79">
        <v>260630</v>
      </c>
      <c r="CC79">
        <v>64065</v>
      </c>
      <c r="CD79">
        <v>85814</v>
      </c>
      <c r="CE79">
        <v>0</v>
      </c>
      <c r="CF79">
        <v>0</v>
      </c>
      <c r="CG79">
        <v>159080</v>
      </c>
      <c r="CH79">
        <v>171241</v>
      </c>
      <c r="CI79">
        <v>64065</v>
      </c>
      <c r="CJ79">
        <v>0</v>
      </c>
      <c r="CK79">
        <v>-31985</v>
      </c>
      <c r="CL79">
        <v>0</v>
      </c>
      <c r="CM79">
        <v>0</v>
      </c>
      <c r="CN79">
        <v>-516</v>
      </c>
      <c r="CO79">
        <v>0</v>
      </c>
      <c r="CP79">
        <v>0</v>
      </c>
      <c r="CQ79">
        <v>0</v>
      </c>
      <c r="CR79">
        <v>0</v>
      </c>
      <c r="CS79">
        <v>0</v>
      </c>
      <c r="CT79">
        <v>0</v>
      </c>
      <c r="CU79">
        <v>0</v>
      </c>
      <c r="CV79">
        <v>0</v>
      </c>
      <c r="CW79">
        <v>0</v>
      </c>
      <c r="CX79">
        <v>0</v>
      </c>
      <c r="CY79">
        <v>0</v>
      </c>
    </row>
    <row r="80" spans="1:103" x14ac:dyDescent="0.35">
      <c r="A80" t="s">
        <v>213</v>
      </c>
      <c r="B80" t="s">
        <v>212</v>
      </c>
      <c r="C80" t="s">
        <v>687</v>
      </c>
      <c r="D80" t="s">
        <v>782</v>
      </c>
      <c r="E80" s="46">
        <v>0</v>
      </c>
      <c r="F80" t="s">
        <v>787</v>
      </c>
      <c r="G80" s="48">
        <f t="shared" si="34"/>
        <v>0.4</v>
      </c>
      <c r="H80" s="48">
        <f t="shared" si="35"/>
        <v>0.5</v>
      </c>
      <c r="I80" s="1">
        <f t="shared" si="36"/>
        <v>53728973</v>
      </c>
      <c r="J80" s="1">
        <f t="shared" si="37"/>
        <v>10259267.650451915</v>
      </c>
      <c r="K80" s="1">
        <f t="shared" si="51"/>
        <v>2277728.4368659481</v>
      </c>
      <c r="L80" s="1">
        <f t="shared" si="38"/>
        <v>4170881.7319999998</v>
      </c>
      <c r="M80" s="1">
        <f t="shared" si="39"/>
        <v>305887</v>
      </c>
      <c r="N80" s="1">
        <f t="shared" si="52"/>
        <v>0</v>
      </c>
      <c r="O80" s="1">
        <f t="shared" si="40"/>
        <v>34158</v>
      </c>
      <c r="P80" s="1">
        <f t="shared" si="53"/>
        <v>7947</v>
      </c>
      <c r="Q80" s="1">
        <f t="shared" si="54"/>
        <v>0</v>
      </c>
      <c r="R80" s="1">
        <f t="shared" si="55"/>
        <v>52363</v>
      </c>
      <c r="S80" s="1">
        <f t="shared" si="56"/>
        <v>0</v>
      </c>
      <c r="T80" s="1">
        <f t="shared" si="57"/>
        <v>1263516</v>
      </c>
      <c r="U80" s="1">
        <f t="shared" si="58"/>
        <v>3510359</v>
      </c>
      <c r="V80" s="1">
        <f t="shared" si="59"/>
        <v>0</v>
      </c>
      <c r="W80" s="1">
        <f t="shared" si="41"/>
        <v>0</v>
      </c>
      <c r="X80" s="1">
        <f t="shared" si="42"/>
        <v>29141.981922839423</v>
      </c>
      <c r="Y80" s="1">
        <f t="shared" si="43"/>
        <v>-19875976.9866197</v>
      </c>
      <c r="Z80" s="1">
        <f t="shared" si="60"/>
        <v>-4083369</v>
      </c>
      <c r="AA80" s="1">
        <f t="shared" si="61"/>
        <v>0</v>
      </c>
      <c r="AB80" s="1">
        <f t="shared" si="44"/>
        <v>1208440</v>
      </c>
      <c r="AC80" s="1">
        <f t="shared" si="45"/>
        <v>0</v>
      </c>
      <c r="AD80">
        <f t="shared" si="62"/>
        <v>0.22283094025895295</v>
      </c>
      <c r="AE80">
        <f t="shared" si="46"/>
        <v>0.22283094025895295</v>
      </c>
      <c r="AF80">
        <f t="shared" si="47"/>
        <v>0</v>
      </c>
      <c r="AG80">
        <f t="shared" si="48"/>
        <v>0.777169059741047</v>
      </c>
      <c r="AH80">
        <f t="shared" si="49"/>
        <v>0.777169059741047</v>
      </c>
      <c r="AI80">
        <f t="shared" si="50"/>
        <v>0</v>
      </c>
      <c r="AJ80">
        <v>0.4</v>
      </c>
      <c r="AK80" s="48">
        <v>-19.875976986619701</v>
      </c>
      <c r="AL80" s="48">
        <v>2.9659192141771098</v>
      </c>
      <c r="AM80" s="48">
        <v>2.9659192141771098</v>
      </c>
      <c r="AN80" s="1">
        <v>29141.981922839423</v>
      </c>
      <c r="AO80" s="1">
        <v>-4083369</v>
      </c>
      <c r="AP80">
        <v>0</v>
      </c>
      <c r="AQ80">
        <v>1208440</v>
      </c>
      <c r="AR80">
        <v>1208440</v>
      </c>
      <c r="AS80">
        <v>0</v>
      </c>
      <c r="AT80">
        <v>0.71299999999999997</v>
      </c>
      <c r="AU80">
        <v>305887</v>
      </c>
      <c r="AV80">
        <v>0</v>
      </c>
      <c r="AW80">
        <v>0.4</v>
      </c>
      <c r="AX80">
        <v>0.1</v>
      </c>
      <c r="AY80">
        <v>0</v>
      </c>
      <c r="AZ80">
        <v>53728973</v>
      </c>
      <c r="BA80">
        <v>0</v>
      </c>
      <c r="BB80">
        <v>-5849764</v>
      </c>
      <c r="BC80">
        <v>-68316</v>
      </c>
      <c r="BD80">
        <v>0</v>
      </c>
      <c r="BE80">
        <v>-1263516</v>
      </c>
      <c r="BF80">
        <v>0</v>
      </c>
      <c r="BG80">
        <v>-2028342</v>
      </c>
      <c r="BH80">
        <v>-1482017</v>
      </c>
      <c r="BI80">
        <v>-7947</v>
      </c>
      <c r="BJ80">
        <v>0</v>
      </c>
      <c r="BK80">
        <v>0</v>
      </c>
      <c r="BL80">
        <v>0</v>
      </c>
      <c r="BM80">
        <v>-52363</v>
      </c>
      <c r="BN80">
        <v>0</v>
      </c>
      <c r="BO80">
        <v>0</v>
      </c>
      <c r="BP80">
        <v>0</v>
      </c>
      <c r="BQ80">
        <v>0</v>
      </c>
      <c r="BR80">
        <v>0</v>
      </c>
      <c r="BS80">
        <v>12379862</v>
      </c>
      <c r="BT80">
        <v>43177333</v>
      </c>
      <c r="BU80">
        <v>55557195</v>
      </c>
      <c r="BV80">
        <v>12379862</v>
      </c>
      <c r="BW80">
        <v>43177333</v>
      </c>
      <c r="BX80">
        <v>0</v>
      </c>
      <c r="BY80">
        <v>0</v>
      </c>
      <c r="BZ80">
        <v>-500000</v>
      </c>
      <c r="CA80">
        <v>-1800000</v>
      </c>
      <c r="CB80">
        <v>644464</v>
      </c>
      <c r="CC80">
        <v>0</v>
      </c>
      <c r="CD80">
        <v>118875</v>
      </c>
      <c r="CE80">
        <v>0</v>
      </c>
      <c r="CF80">
        <v>0</v>
      </c>
      <c r="CG80">
        <v>204579</v>
      </c>
      <c r="CH80">
        <v>150768</v>
      </c>
      <c r="CI80">
        <v>0</v>
      </c>
      <c r="CJ80">
        <v>0</v>
      </c>
      <c r="CK80">
        <v>0</v>
      </c>
      <c r="CL80">
        <v>0</v>
      </c>
      <c r="CM80">
        <v>0</v>
      </c>
      <c r="CN80">
        <v>0</v>
      </c>
      <c r="CO80">
        <v>0</v>
      </c>
      <c r="CP80">
        <v>0</v>
      </c>
      <c r="CQ80">
        <v>0</v>
      </c>
      <c r="CR80">
        <v>0</v>
      </c>
      <c r="CS80">
        <v>0</v>
      </c>
      <c r="CT80">
        <v>0</v>
      </c>
      <c r="CU80">
        <v>0</v>
      </c>
      <c r="CV80">
        <v>0</v>
      </c>
      <c r="CW80">
        <v>0</v>
      </c>
      <c r="CX80">
        <v>0</v>
      </c>
      <c r="CY80">
        <v>0</v>
      </c>
    </row>
    <row r="81" spans="1:103" x14ac:dyDescent="0.35">
      <c r="A81" t="s">
        <v>215</v>
      </c>
      <c r="B81" t="s">
        <v>214</v>
      </c>
      <c r="C81" t="s">
        <v>695</v>
      </c>
      <c r="D81" t="s">
        <v>782</v>
      </c>
      <c r="E81" s="46">
        <v>0</v>
      </c>
      <c r="F81" t="s">
        <v>793</v>
      </c>
      <c r="G81" s="48">
        <f t="shared" si="34"/>
        <v>0.4</v>
      </c>
      <c r="H81" s="48">
        <f t="shared" si="35"/>
        <v>0.5</v>
      </c>
      <c r="I81" s="1">
        <f t="shared" si="36"/>
        <v>41042302</v>
      </c>
      <c r="J81" s="1">
        <f t="shared" si="37"/>
        <v>8110126.5955428798</v>
      </c>
      <c r="K81" s="1">
        <f t="shared" si="51"/>
        <v>2534582.873194172</v>
      </c>
      <c r="L81" s="1">
        <f t="shared" si="38"/>
        <v>5152391.3480000002</v>
      </c>
      <c r="M81" s="1">
        <f t="shared" si="39"/>
        <v>255337</v>
      </c>
      <c r="N81" s="1">
        <f t="shared" si="52"/>
        <v>0</v>
      </c>
      <c r="O81" s="1">
        <f t="shared" si="40"/>
        <v>64243.5</v>
      </c>
      <c r="P81" s="1">
        <f t="shared" si="53"/>
        <v>39870</v>
      </c>
      <c r="Q81" s="1">
        <f t="shared" si="54"/>
        <v>0</v>
      </c>
      <c r="R81" s="1">
        <f t="shared" si="55"/>
        <v>0</v>
      </c>
      <c r="S81" s="1">
        <f t="shared" si="56"/>
        <v>0</v>
      </c>
      <c r="T81" s="1">
        <f t="shared" si="57"/>
        <v>331955</v>
      </c>
      <c r="U81" s="1">
        <f t="shared" si="58"/>
        <v>4656993</v>
      </c>
      <c r="V81" s="1">
        <f t="shared" si="59"/>
        <v>0</v>
      </c>
      <c r="W81" s="1">
        <f t="shared" si="41"/>
        <v>0</v>
      </c>
      <c r="X81" s="1">
        <f t="shared" si="42"/>
        <v>24332.216785093933</v>
      </c>
      <c r="Y81" s="1">
        <f t="shared" si="43"/>
        <v>-8171336.5698649501</v>
      </c>
      <c r="Z81" s="1">
        <f t="shared" si="60"/>
        <v>-1732450</v>
      </c>
      <c r="AA81" s="1">
        <f t="shared" si="61"/>
        <v>0</v>
      </c>
      <c r="AB81" s="1">
        <f t="shared" si="44"/>
        <v>0</v>
      </c>
      <c r="AC81" s="1">
        <f t="shared" si="45"/>
        <v>0</v>
      </c>
      <c r="AD81">
        <f t="shared" si="62"/>
        <v>0.29225889557272178</v>
      </c>
      <c r="AE81">
        <f t="shared" si="46"/>
        <v>0.29225889557272178</v>
      </c>
      <c r="AF81">
        <f t="shared" si="47"/>
        <v>0</v>
      </c>
      <c r="AG81">
        <f t="shared" si="48"/>
        <v>0.70774110442727822</v>
      </c>
      <c r="AH81">
        <f t="shared" si="49"/>
        <v>0.70774110442727822</v>
      </c>
      <c r="AI81">
        <f t="shared" si="50"/>
        <v>0</v>
      </c>
      <c r="AJ81">
        <v>0.4</v>
      </c>
      <c r="AK81" s="48">
        <v>-8.1713365698649501</v>
      </c>
      <c r="AL81" s="48">
        <v>6.6705188942241298</v>
      </c>
      <c r="AM81" s="48">
        <v>6.6705188942241298</v>
      </c>
      <c r="AN81" s="1">
        <v>24332.216785093933</v>
      </c>
      <c r="AO81" s="1">
        <v>-1732450</v>
      </c>
      <c r="AP81">
        <v>0</v>
      </c>
      <c r="AQ81">
        <v>2899857</v>
      </c>
      <c r="AR81">
        <v>0</v>
      </c>
      <c r="AS81">
        <v>0</v>
      </c>
      <c r="AT81">
        <v>0.64600000000000002</v>
      </c>
      <c r="AU81">
        <v>255337</v>
      </c>
      <c r="AV81">
        <v>0</v>
      </c>
      <c r="AW81">
        <v>0.4</v>
      </c>
      <c r="AX81">
        <v>0.1</v>
      </c>
      <c r="AY81">
        <v>0</v>
      </c>
      <c r="AZ81">
        <v>41042302</v>
      </c>
      <c r="BA81">
        <v>0</v>
      </c>
      <c r="BB81">
        <v>-7975838</v>
      </c>
      <c r="BC81">
        <v>-128487</v>
      </c>
      <c r="BD81">
        <v>0</v>
      </c>
      <c r="BE81">
        <v>-331955</v>
      </c>
      <c r="BF81">
        <v>0</v>
      </c>
      <c r="BG81">
        <v>-2510790</v>
      </c>
      <c r="BH81">
        <v>-2146203</v>
      </c>
      <c r="BI81">
        <v>-39870</v>
      </c>
      <c r="BJ81">
        <v>0</v>
      </c>
      <c r="BK81">
        <v>0</v>
      </c>
      <c r="BL81">
        <v>0</v>
      </c>
      <c r="BM81">
        <v>0</v>
      </c>
      <c r="BN81">
        <v>0</v>
      </c>
      <c r="BO81">
        <v>0</v>
      </c>
      <c r="BP81">
        <v>0</v>
      </c>
      <c r="BQ81">
        <v>0</v>
      </c>
      <c r="BR81">
        <v>0</v>
      </c>
      <c r="BS81">
        <v>14141504</v>
      </c>
      <c r="BT81">
        <v>34245403</v>
      </c>
      <c r="BU81">
        <v>48386907</v>
      </c>
      <c r="BV81">
        <v>14141504</v>
      </c>
      <c r="BW81">
        <v>34245403</v>
      </c>
      <c r="BX81">
        <v>0</v>
      </c>
      <c r="BY81">
        <v>0</v>
      </c>
      <c r="BZ81">
        <v>-1486784</v>
      </c>
      <c r="CA81">
        <v>-290321</v>
      </c>
      <c r="CB81">
        <v>323743</v>
      </c>
      <c r="CC81">
        <v>0</v>
      </c>
      <c r="CD81">
        <v>5685426</v>
      </c>
      <c r="CE81">
        <v>0</v>
      </c>
      <c r="CF81">
        <v>0</v>
      </c>
      <c r="CG81">
        <v>256441</v>
      </c>
      <c r="CH81">
        <v>50624</v>
      </c>
      <c r="CI81">
        <v>0</v>
      </c>
      <c r="CJ81">
        <v>0</v>
      </c>
      <c r="CK81">
        <v>0</v>
      </c>
      <c r="CL81">
        <v>0</v>
      </c>
      <c r="CM81">
        <v>0</v>
      </c>
      <c r="CN81">
        <v>0</v>
      </c>
      <c r="CO81">
        <v>0</v>
      </c>
      <c r="CP81">
        <v>0</v>
      </c>
      <c r="CQ81">
        <v>0</v>
      </c>
      <c r="CR81">
        <v>0</v>
      </c>
      <c r="CS81">
        <v>0</v>
      </c>
      <c r="CT81">
        <v>0</v>
      </c>
      <c r="CU81">
        <v>0</v>
      </c>
      <c r="CV81">
        <v>0</v>
      </c>
      <c r="CW81">
        <v>0</v>
      </c>
      <c r="CX81">
        <v>0</v>
      </c>
      <c r="CY81">
        <v>0</v>
      </c>
    </row>
    <row r="82" spans="1:103" x14ac:dyDescent="0.35">
      <c r="A82" t="s">
        <v>216</v>
      </c>
      <c r="B82" t="s">
        <v>728</v>
      </c>
      <c r="C82" t="s">
        <v>782</v>
      </c>
      <c r="D82" t="s">
        <v>644</v>
      </c>
      <c r="E82" s="46">
        <v>0</v>
      </c>
      <c r="F82" t="s">
        <v>787</v>
      </c>
      <c r="G82" s="48">
        <f t="shared" si="34"/>
        <v>0.49</v>
      </c>
      <c r="H82" s="48">
        <f t="shared" si="35"/>
        <v>0.5</v>
      </c>
      <c r="I82" s="1">
        <f t="shared" si="36"/>
        <v>111787933</v>
      </c>
      <c r="J82" s="1">
        <f t="shared" si="37"/>
        <v>21090054.009519808</v>
      </c>
      <c r="K82" s="1">
        <f t="shared" si="51"/>
        <v>4168771.4472317612</v>
      </c>
      <c r="L82" s="1">
        <f t="shared" si="38"/>
        <v>9782465.8800000008</v>
      </c>
      <c r="M82" s="1">
        <f t="shared" si="39"/>
        <v>489337</v>
      </c>
      <c r="N82" s="1">
        <f t="shared" si="52"/>
        <v>27395</v>
      </c>
      <c r="O82" s="1">
        <f t="shared" si="40"/>
        <v>49477.5</v>
      </c>
      <c r="P82" s="1">
        <f t="shared" si="53"/>
        <v>77071</v>
      </c>
      <c r="Q82" s="1">
        <f t="shared" si="54"/>
        <v>0</v>
      </c>
      <c r="R82" s="1">
        <f t="shared" si="55"/>
        <v>106</v>
      </c>
      <c r="S82" s="1">
        <f t="shared" si="56"/>
        <v>0</v>
      </c>
      <c r="T82" s="1">
        <f t="shared" si="57"/>
        <v>680108</v>
      </c>
      <c r="U82" s="1">
        <f t="shared" si="58"/>
        <v>5893018</v>
      </c>
      <c r="V82" s="1">
        <f t="shared" si="59"/>
        <v>0</v>
      </c>
      <c r="W82" s="1">
        <f t="shared" si="41"/>
        <v>0</v>
      </c>
      <c r="X82" s="1">
        <f t="shared" si="42"/>
        <v>73455.366353214369</v>
      </c>
      <c r="Y82" s="1">
        <f t="shared" si="43"/>
        <v>13738543.0360332</v>
      </c>
      <c r="Z82" s="1">
        <f t="shared" si="60"/>
        <v>2744082</v>
      </c>
      <c r="AA82" s="1">
        <f t="shared" si="61"/>
        <v>0</v>
      </c>
      <c r="AB82" s="1">
        <f t="shared" si="44"/>
        <v>0</v>
      </c>
      <c r="AC82" s="1">
        <f t="shared" si="45"/>
        <v>0</v>
      </c>
      <c r="AD82">
        <f t="shared" si="62"/>
        <v>0.19835950323250343</v>
      </c>
      <c r="AE82">
        <f t="shared" si="46"/>
        <v>0.20617064965343934</v>
      </c>
      <c r="AF82">
        <f t="shared" si="47"/>
        <v>8.7758012986933649E-3</v>
      </c>
      <c r="AG82">
        <f t="shared" si="48"/>
        <v>0.8016404967674966</v>
      </c>
      <c r="AH82">
        <f t="shared" si="49"/>
        <v>0.79382935034656066</v>
      </c>
      <c r="AI82">
        <f t="shared" si="50"/>
        <v>0.99122419870130662</v>
      </c>
      <c r="AJ82">
        <v>0.49</v>
      </c>
      <c r="AK82" s="48">
        <v>13.738543036033199</v>
      </c>
      <c r="AL82" s="48">
        <v>58.298895900419097</v>
      </c>
      <c r="AM82" s="48">
        <v>58.298895900419097</v>
      </c>
      <c r="AN82" s="1">
        <v>73455.366353214369</v>
      </c>
      <c r="AO82" s="1">
        <v>2744082</v>
      </c>
      <c r="AP82">
        <v>0</v>
      </c>
      <c r="AQ82">
        <v>0</v>
      </c>
      <c r="AR82">
        <v>0</v>
      </c>
      <c r="AS82">
        <v>0</v>
      </c>
      <c r="AT82">
        <v>0.66</v>
      </c>
      <c r="AU82">
        <v>489337</v>
      </c>
      <c r="AV82">
        <v>0</v>
      </c>
      <c r="AW82">
        <v>0.49</v>
      </c>
      <c r="AX82">
        <v>0</v>
      </c>
      <c r="AY82">
        <v>0.01</v>
      </c>
      <c r="AZ82">
        <v>111787933</v>
      </c>
      <c r="BA82">
        <v>-27395</v>
      </c>
      <c r="BB82">
        <v>-14849313</v>
      </c>
      <c r="BC82">
        <v>-98955</v>
      </c>
      <c r="BD82">
        <v>0</v>
      </c>
      <c r="BE82">
        <v>-680108</v>
      </c>
      <c r="BF82">
        <v>0</v>
      </c>
      <c r="BG82">
        <v>-3271639</v>
      </c>
      <c r="BH82">
        <v>-2621379</v>
      </c>
      <c r="BI82">
        <v>-77071</v>
      </c>
      <c r="BJ82">
        <v>0</v>
      </c>
      <c r="BK82">
        <v>0</v>
      </c>
      <c r="BL82">
        <v>0</v>
      </c>
      <c r="BM82">
        <v>-106</v>
      </c>
      <c r="BN82">
        <v>0</v>
      </c>
      <c r="BO82">
        <v>0</v>
      </c>
      <c r="BP82">
        <v>0</v>
      </c>
      <c r="BQ82">
        <v>0</v>
      </c>
      <c r="BR82">
        <v>0</v>
      </c>
      <c r="BS82">
        <v>26259150</v>
      </c>
      <c r="BT82">
        <v>106122458</v>
      </c>
      <c r="BU82">
        <v>132381608</v>
      </c>
      <c r="BV82">
        <v>26213178</v>
      </c>
      <c r="BW82">
        <v>100929934</v>
      </c>
      <c r="BX82">
        <v>45972</v>
      </c>
      <c r="BY82">
        <v>5192524</v>
      </c>
      <c r="BZ82">
        <v>-2000000</v>
      </c>
      <c r="CA82">
        <v>-5505450</v>
      </c>
      <c r="CB82">
        <v>528745</v>
      </c>
      <c r="CC82">
        <v>4600627</v>
      </c>
      <c r="CD82">
        <v>8800571</v>
      </c>
      <c r="CE82">
        <v>0</v>
      </c>
      <c r="CF82">
        <v>0</v>
      </c>
      <c r="CG82">
        <v>456347</v>
      </c>
      <c r="CH82">
        <v>240575</v>
      </c>
      <c r="CI82">
        <v>4600627</v>
      </c>
      <c r="CJ82">
        <v>0</v>
      </c>
      <c r="CK82">
        <v>-24734</v>
      </c>
      <c r="CL82">
        <v>0</v>
      </c>
      <c r="CM82">
        <v>0</v>
      </c>
      <c r="CN82">
        <v>0</v>
      </c>
      <c r="CO82">
        <v>0</v>
      </c>
      <c r="CP82">
        <v>-1637</v>
      </c>
      <c r="CQ82">
        <v>0</v>
      </c>
      <c r="CR82">
        <v>0</v>
      </c>
      <c r="CS82">
        <v>0</v>
      </c>
      <c r="CT82">
        <v>0</v>
      </c>
      <c r="CU82">
        <v>0</v>
      </c>
      <c r="CV82">
        <v>0</v>
      </c>
      <c r="CW82">
        <v>0</v>
      </c>
      <c r="CX82">
        <v>0</v>
      </c>
      <c r="CY82">
        <v>0</v>
      </c>
    </row>
    <row r="83" spans="1:103" x14ac:dyDescent="0.35">
      <c r="A83" t="s">
        <v>218</v>
      </c>
      <c r="B83" t="s">
        <v>217</v>
      </c>
      <c r="C83" t="s">
        <v>703</v>
      </c>
      <c r="D83" t="s">
        <v>664</v>
      </c>
      <c r="E83" s="46">
        <v>0</v>
      </c>
      <c r="F83" t="s">
        <v>799</v>
      </c>
      <c r="G83" s="48">
        <f t="shared" si="34"/>
        <v>0.4</v>
      </c>
      <c r="H83" s="48">
        <f t="shared" si="35"/>
        <v>0.5</v>
      </c>
      <c r="I83" s="1">
        <f t="shared" si="36"/>
        <v>68461542</v>
      </c>
      <c r="J83" s="1">
        <f t="shared" si="37"/>
        <v>12711864.538488019</v>
      </c>
      <c r="K83" s="1">
        <f t="shared" si="51"/>
        <v>1503309.7619714024</v>
      </c>
      <c r="L83" s="1">
        <f t="shared" si="38"/>
        <v>3631374.1410000003</v>
      </c>
      <c r="M83" s="1">
        <f t="shared" si="39"/>
        <v>219719</v>
      </c>
      <c r="N83" s="1">
        <f t="shared" si="52"/>
        <v>0</v>
      </c>
      <c r="O83" s="1">
        <f t="shared" si="40"/>
        <v>0</v>
      </c>
      <c r="P83" s="1">
        <f t="shared" si="53"/>
        <v>14683</v>
      </c>
      <c r="Q83" s="1">
        <f t="shared" si="54"/>
        <v>0</v>
      </c>
      <c r="R83" s="1">
        <f t="shared" si="55"/>
        <v>0</v>
      </c>
      <c r="S83" s="1">
        <f t="shared" si="56"/>
        <v>0</v>
      </c>
      <c r="T83" s="1">
        <f t="shared" si="57"/>
        <v>349977</v>
      </c>
      <c r="U83" s="1">
        <f t="shared" si="58"/>
        <v>1857719</v>
      </c>
      <c r="V83" s="1">
        <f t="shared" si="59"/>
        <v>0</v>
      </c>
      <c r="W83" s="1">
        <f t="shared" si="41"/>
        <v>0</v>
      </c>
      <c r="X83" s="1">
        <f t="shared" si="42"/>
        <v>32290.817984808935</v>
      </c>
      <c r="Y83" s="1">
        <f t="shared" si="43"/>
        <v>-21818246.2263791</v>
      </c>
      <c r="Z83" s="1">
        <f t="shared" si="60"/>
        <v>-4216272</v>
      </c>
      <c r="AA83" s="1">
        <f t="shared" si="61"/>
        <v>0</v>
      </c>
      <c r="AB83" s="1">
        <f t="shared" si="44"/>
        <v>0</v>
      </c>
      <c r="AC83" s="1">
        <f t="shared" si="45"/>
        <v>0</v>
      </c>
      <c r="AD83">
        <f t="shared" si="62"/>
        <v>0.17593526723600872</v>
      </c>
      <c r="AE83">
        <f t="shared" si="46"/>
        <v>0.17593526723600872</v>
      </c>
      <c r="AF83">
        <f t="shared" si="47"/>
        <v>0</v>
      </c>
      <c r="AG83">
        <f t="shared" si="48"/>
        <v>0.82406473276399128</v>
      </c>
      <c r="AH83">
        <f t="shared" si="49"/>
        <v>0.82406473276399128</v>
      </c>
      <c r="AI83">
        <f t="shared" si="50"/>
        <v>0</v>
      </c>
      <c r="AJ83">
        <v>0.4</v>
      </c>
      <c r="AK83" s="48">
        <v>-21.818246226379099</v>
      </c>
      <c r="AL83" s="48">
        <v>3.52253977224923</v>
      </c>
      <c r="AM83" s="48">
        <v>3.52253977224923</v>
      </c>
      <c r="AN83" s="1">
        <v>32290.817984808935</v>
      </c>
      <c r="AO83" s="1">
        <v>-4216272</v>
      </c>
      <c r="AP83">
        <v>0</v>
      </c>
      <c r="AQ83">
        <v>2252755</v>
      </c>
      <c r="AR83">
        <v>0</v>
      </c>
      <c r="AS83">
        <v>0</v>
      </c>
      <c r="AT83">
        <v>0.68700000000000006</v>
      </c>
      <c r="AU83">
        <v>219719</v>
      </c>
      <c r="AV83">
        <v>0</v>
      </c>
      <c r="AW83">
        <v>0.4</v>
      </c>
      <c r="AX83">
        <v>0.09</v>
      </c>
      <c r="AY83">
        <v>0.01</v>
      </c>
      <c r="AZ83">
        <v>68461542</v>
      </c>
      <c r="BA83">
        <v>0</v>
      </c>
      <c r="BB83">
        <v>-5285843</v>
      </c>
      <c r="BC83">
        <v>0</v>
      </c>
      <c r="BD83">
        <v>0</v>
      </c>
      <c r="BE83">
        <v>-349977</v>
      </c>
      <c r="BF83">
        <v>0</v>
      </c>
      <c r="BG83">
        <v>-1177910</v>
      </c>
      <c r="BH83">
        <v>-679809</v>
      </c>
      <c r="BI83">
        <v>-14683</v>
      </c>
      <c r="BJ83">
        <v>0</v>
      </c>
      <c r="BK83">
        <v>0</v>
      </c>
      <c r="BL83">
        <v>0</v>
      </c>
      <c r="BM83">
        <v>0</v>
      </c>
      <c r="BN83">
        <v>0</v>
      </c>
      <c r="BO83">
        <v>0</v>
      </c>
      <c r="BP83">
        <v>0</v>
      </c>
      <c r="BQ83">
        <v>0</v>
      </c>
      <c r="BR83">
        <v>0</v>
      </c>
      <c r="BS83">
        <v>12440802</v>
      </c>
      <c r="BT83">
        <v>58271581</v>
      </c>
      <c r="BU83">
        <v>70712383</v>
      </c>
      <c r="BV83">
        <v>12440802</v>
      </c>
      <c r="BW83">
        <v>58271581</v>
      </c>
      <c r="BX83">
        <v>0</v>
      </c>
      <c r="BY83">
        <v>0</v>
      </c>
      <c r="BZ83">
        <v>-405000</v>
      </c>
      <c r="CA83">
        <v>-2119208</v>
      </c>
      <c r="CB83">
        <v>313632</v>
      </c>
      <c r="CC83">
        <v>0</v>
      </c>
      <c r="CD83">
        <v>0</v>
      </c>
      <c r="CE83">
        <v>0</v>
      </c>
      <c r="CF83">
        <v>0</v>
      </c>
      <c r="CG83">
        <v>171028</v>
      </c>
      <c r="CH83">
        <v>130763</v>
      </c>
      <c r="CI83">
        <v>0</v>
      </c>
      <c r="CJ83">
        <v>0</v>
      </c>
      <c r="CK83">
        <v>0</v>
      </c>
      <c r="CL83">
        <v>0</v>
      </c>
      <c r="CM83">
        <v>0</v>
      </c>
      <c r="CN83">
        <v>0</v>
      </c>
      <c r="CO83">
        <v>0</v>
      </c>
      <c r="CP83">
        <v>0</v>
      </c>
      <c r="CQ83">
        <v>0</v>
      </c>
      <c r="CR83">
        <v>0</v>
      </c>
      <c r="CS83">
        <v>0</v>
      </c>
      <c r="CT83">
        <v>0</v>
      </c>
      <c r="CU83">
        <v>0</v>
      </c>
      <c r="CV83">
        <v>0</v>
      </c>
      <c r="CW83">
        <v>0</v>
      </c>
      <c r="CX83">
        <v>0</v>
      </c>
      <c r="CY83">
        <v>0</v>
      </c>
    </row>
    <row r="84" spans="1:103" x14ac:dyDescent="0.35">
      <c r="A84" t="s">
        <v>220</v>
      </c>
      <c r="B84" t="s">
        <v>219</v>
      </c>
      <c r="C84" t="s">
        <v>705</v>
      </c>
      <c r="D84" t="s">
        <v>782</v>
      </c>
      <c r="E84" s="46">
        <v>0</v>
      </c>
      <c r="F84" t="s">
        <v>788</v>
      </c>
      <c r="G84" s="48">
        <f t="shared" si="34"/>
        <v>0.4</v>
      </c>
      <c r="H84" s="48">
        <f t="shared" si="35"/>
        <v>0.5</v>
      </c>
      <c r="I84" s="1">
        <f t="shared" si="36"/>
        <v>106785185</v>
      </c>
      <c r="J84" s="1">
        <f t="shared" si="37"/>
        <v>19965007.428871058</v>
      </c>
      <c r="K84" s="1">
        <f t="shared" si="51"/>
        <v>3225684.0134293451</v>
      </c>
      <c r="L84" s="1">
        <f t="shared" si="38"/>
        <v>7143180.2870000005</v>
      </c>
      <c r="M84" s="1">
        <f t="shared" si="39"/>
        <v>338730</v>
      </c>
      <c r="N84" s="1">
        <f t="shared" si="52"/>
        <v>0</v>
      </c>
      <c r="O84" s="1">
        <f t="shared" si="40"/>
        <v>50808</v>
      </c>
      <c r="P84" s="1">
        <f t="shared" si="53"/>
        <v>84019</v>
      </c>
      <c r="Q84" s="1">
        <f t="shared" si="54"/>
        <v>0</v>
      </c>
      <c r="R84" s="1">
        <f t="shared" si="55"/>
        <v>0</v>
      </c>
      <c r="S84" s="1">
        <f t="shared" si="56"/>
        <v>0</v>
      </c>
      <c r="T84" s="1">
        <f t="shared" si="57"/>
        <v>634400</v>
      </c>
      <c r="U84" s="1">
        <f t="shared" si="58"/>
        <v>4850627</v>
      </c>
      <c r="V84" s="1">
        <f t="shared" si="59"/>
        <v>0</v>
      </c>
      <c r="W84" s="1">
        <f t="shared" si="41"/>
        <v>0</v>
      </c>
      <c r="X84" s="1">
        <f t="shared" si="42"/>
        <v>53761.324094003052</v>
      </c>
      <c r="Y84" s="1">
        <f t="shared" si="43"/>
        <v>-25081110.341784801</v>
      </c>
      <c r="Z84" s="1">
        <f t="shared" si="60"/>
        <v>-4945146</v>
      </c>
      <c r="AA84" s="1">
        <f t="shared" si="61"/>
        <v>0</v>
      </c>
      <c r="AB84" s="1">
        <f t="shared" si="44"/>
        <v>263062.14854543807</v>
      </c>
      <c r="AC84" s="1">
        <f t="shared" si="45"/>
        <v>0</v>
      </c>
      <c r="AD84">
        <f t="shared" si="62"/>
        <v>0.18751384111450164</v>
      </c>
      <c r="AE84">
        <f t="shared" si="46"/>
        <v>0.18815441900731053</v>
      </c>
      <c r="AF84">
        <f t="shared" si="47"/>
        <v>0.14503183665232885</v>
      </c>
      <c r="AG84">
        <f t="shared" si="48"/>
        <v>0.81248615888549836</v>
      </c>
      <c r="AH84">
        <f t="shared" si="49"/>
        <v>0.81184558099268944</v>
      </c>
      <c r="AI84">
        <f t="shared" si="50"/>
        <v>0.85496816334767112</v>
      </c>
      <c r="AJ84">
        <v>0.4</v>
      </c>
      <c r="AK84" s="48">
        <v>-25.0811103417848</v>
      </c>
      <c r="AL84" s="48">
        <v>7.6003567817151003</v>
      </c>
      <c r="AM84" s="48">
        <v>7.6003567817151003</v>
      </c>
      <c r="AN84" s="1">
        <v>53761.324094003052</v>
      </c>
      <c r="AO84" s="1">
        <v>-4945146</v>
      </c>
      <c r="AP84">
        <v>0</v>
      </c>
      <c r="AQ84">
        <v>7663537</v>
      </c>
      <c r="AR84">
        <v>0</v>
      </c>
      <c r="AS84">
        <v>520979</v>
      </c>
      <c r="AT84">
        <v>0.64100000000000001</v>
      </c>
      <c r="AU84">
        <v>338730</v>
      </c>
      <c r="AV84">
        <v>1413.75</v>
      </c>
      <c r="AW84">
        <v>0.4</v>
      </c>
      <c r="AX84">
        <v>0.1</v>
      </c>
      <c r="AY84">
        <v>0</v>
      </c>
      <c r="AZ84">
        <v>106785185</v>
      </c>
      <c r="BA84">
        <v>0</v>
      </c>
      <c r="BB84">
        <v>-11143807</v>
      </c>
      <c r="BC84">
        <v>-101616</v>
      </c>
      <c r="BD84">
        <v>0</v>
      </c>
      <c r="BE84">
        <v>-634400</v>
      </c>
      <c r="BF84">
        <v>0</v>
      </c>
      <c r="BG84">
        <v>-2853352</v>
      </c>
      <c r="BH84">
        <v>-1997275</v>
      </c>
      <c r="BI84">
        <v>-84019</v>
      </c>
      <c r="BJ84">
        <v>0</v>
      </c>
      <c r="BK84">
        <v>0</v>
      </c>
      <c r="BL84">
        <v>0</v>
      </c>
      <c r="BM84">
        <v>0</v>
      </c>
      <c r="BN84">
        <v>0</v>
      </c>
      <c r="BO84">
        <v>0</v>
      </c>
      <c r="BP84">
        <v>0</v>
      </c>
      <c r="BQ84">
        <v>0</v>
      </c>
      <c r="BR84">
        <v>0</v>
      </c>
      <c r="BS84">
        <v>21018250</v>
      </c>
      <c r="BT84">
        <v>91070809</v>
      </c>
      <c r="BU84">
        <v>112089059</v>
      </c>
      <c r="BV84">
        <v>20776763</v>
      </c>
      <c r="BW84">
        <v>89647234</v>
      </c>
      <c r="BX84">
        <v>241487</v>
      </c>
      <c r="BY84">
        <v>1423575</v>
      </c>
      <c r="BZ84">
        <v>-1120891</v>
      </c>
      <c r="CA84">
        <v>-2132684</v>
      </c>
      <c r="CB84">
        <v>607757</v>
      </c>
      <c r="CC84">
        <v>573999</v>
      </c>
      <c r="CD84">
        <v>1758721</v>
      </c>
      <c r="CE84">
        <v>0</v>
      </c>
      <c r="CF84">
        <v>0</v>
      </c>
      <c r="CG84">
        <v>468783</v>
      </c>
      <c r="CH84">
        <v>143447</v>
      </c>
      <c r="CI84">
        <v>573999</v>
      </c>
      <c r="CJ84">
        <v>0</v>
      </c>
      <c r="CK84">
        <v>-91798</v>
      </c>
      <c r="CL84">
        <v>0</v>
      </c>
      <c r="CM84">
        <v>0</v>
      </c>
      <c r="CN84">
        <v>-7613</v>
      </c>
      <c r="CO84">
        <v>0</v>
      </c>
      <c r="CP84">
        <v>-19411</v>
      </c>
      <c r="CQ84">
        <v>0</v>
      </c>
      <c r="CR84">
        <v>0</v>
      </c>
      <c r="CS84">
        <v>0</v>
      </c>
      <c r="CT84">
        <v>0</v>
      </c>
      <c r="CU84">
        <v>0</v>
      </c>
      <c r="CV84">
        <v>0</v>
      </c>
      <c r="CW84">
        <v>0</v>
      </c>
      <c r="CX84">
        <v>0</v>
      </c>
      <c r="CY84">
        <v>0</v>
      </c>
    </row>
    <row r="85" spans="1:103" x14ac:dyDescent="0.35">
      <c r="A85" t="s">
        <v>222</v>
      </c>
      <c r="B85" t="s">
        <v>221</v>
      </c>
      <c r="C85" t="s">
        <v>678</v>
      </c>
      <c r="D85" t="s">
        <v>634</v>
      </c>
      <c r="E85" s="46">
        <v>0</v>
      </c>
      <c r="F85" t="s">
        <v>805</v>
      </c>
      <c r="G85" s="48">
        <f t="shared" si="34"/>
        <v>0.4</v>
      </c>
      <c r="H85" s="48">
        <f t="shared" si="35"/>
        <v>0.5</v>
      </c>
      <c r="I85" s="1">
        <f t="shared" si="36"/>
        <v>35511883</v>
      </c>
      <c r="J85" s="1">
        <f t="shared" si="37"/>
        <v>6812509.514655225</v>
      </c>
      <c r="K85" s="1">
        <f t="shared" si="51"/>
        <v>1396167.8066892705</v>
      </c>
      <c r="L85" s="1">
        <f t="shared" si="38"/>
        <v>2692905.8879999998</v>
      </c>
      <c r="M85" s="1">
        <f t="shared" si="39"/>
        <v>179733</v>
      </c>
      <c r="N85" s="1">
        <f t="shared" si="52"/>
        <v>0</v>
      </c>
      <c r="O85" s="1">
        <f t="shared" si="40"/>
        <v>0</v>
      </c>
      <c r="P85" s="1">
        <f t="shared" si="53"/>
        <v>5863</v>
      </c>
      <c r="Q85" s="1">
        <f t="shared" si="54"/>
        <v>0</v>
      </c>
      <c r="R85" s="1">
        <f t="shared" si="55"/>
        <v>0</v>
      </c>
      <c r="S85" s="1">
        <f t="shared" si="56"/>
        <v>0</v>
      </c>
      <c r="T85" s="1">
        <f t="shared" si="57"/>
        <v>161907</v>
      </c>
      <c r="U85" s="1">
        <f t="shared" si="58"/>
        <v>2874795</v>
      </c>
      <c r="V85" s="1">
        <f t="shared" si="59"/>
        <v>0</v>
      </c>
      <c r="W85" s="1">
        <f t="shared" si="41"/>
        <v>0</v>
      </c>
      <c r="X85" s="1">
        <f t="shared" si="42"/>
        <v>18888.659700496628</v>
      </c>
      <c r="Y85" s="1">
        <f t="shared" si="43"/>
        <v>-11019501.488506099</v>
      </c>
      <c r="Z85" s="1">
        <f t="shared" si="60"/>
        <v>-2201781</v>
      </c>
      <c r="AA85" s="1">
        <f t="shared" si="61"/>
        <v>0</v>
      </c>
      <c r="AB85" s="1">
        <f t="shared" si="44"/>
        <v>0</v>
      </c>
      <c r="AC85" s="1">
        <f t="shared" si="45"/>
        <v>0</v>
      </c>
      <c r="AD85">
        <f t="shared" si="62"/>
        <v>0.23333629212421278</v>
      </c>
      <c r="AE85">
        <f t="shared" si="46"/>
        <v>0.23333629212421278</v>
      </c>
      <c r="AF85">
        <f t="shared" si="47"/>
        <v>0</v>
      </c>
      <c r="AG85">
        <f t="shared" si="48"/>
        <v>0.76666370787578719</v>
      </c>
      <c r="AH85">
        <f t="shared" si="49"/>
        <v>0.76666370787578719</v>
      </c>
      <c r="AI85">
        <f t="shared" si="50"/>
        <v>0</v>
      </c>
      <c r="AJ85">
        <v>0.4</v>
      </c>
      <c r="AK85" s="48">
        <v>-11.0195014885061</v>
      </c>
      <c r="AL85" s="48">
        <v>3.99980176748026</v>
      </c>
      <c r="AM85" s="48">
        <v>3.99980176748026</v>
      </c>
      <c r="AN85" s="1">
        <v>18888.659700496628</v>
      </c>
      <c r="AO85" s="1">
        <v>-2201781</v>
      </c>
      <c r="AP85">
        <v>0</v>
      </c>
      <c r="AQ85">
        <v>785210</v>
      </c>
      <c r="AR85">
        <v>0</v>
      </c>
      <c r="AS85">
        <v>0</v>
      </c>
      <c r="AT85">
        <v>0.69899999999999995</v>
      </c>
      <c r="AU85">
        <v>179733</v>
      </c>
      <c r="AV85">
        <v>0</v>
      </c>
      <c r="AW85">
        <v>0.4</v>
      </c>
      <c r="AX85">
        <v>0.09</v>
      </c>
      <c r="AY85">
        <v>0.01</v>
      </c>
      <c r="AZ85">
        <v>35511883</v>
      </c>
      <c r="BA85">
        <v>0</v>
      </c>
      <c r="BB85">
        <v>-3852512</v>
      </c>
      <c r="BC85">
        <v>0</v>
      </c>
      <c r="BD85">
        <v>0</v>
      </c>
      <c r="BE85">
        <v>-161907</v>
      </c>
      <c r="BF85">
        <v>0</v>
      </c>
      <c r="BG85">
        <v>-1448436</v>
      </c>
      <c r="BH85">
        <v>-1426359</v>
      </c>
      <c r="BI85">
        <v>-5863</v>
      </c>
      <c r="BJ85">
        <v>0</v>
      </c>
      <c r="BK85">
        <v>0</v>
      </c>
      <c r="BL85">
        <v>0</v>
      </c>
      <c r="BM85">
        <v>0</v>
      </c>
      <c r="BN85">
        <v>0</v>
      </c>
      <c r="BO85">
        <v>0</v>
      </c>
      <c r="BP85">
        <v>0</v>
      </c>
      <c r="BQ85">
        <v>0</v>
      </c>
      <c r="BR85">
        <v>0</v>
      </c>
      <c r="BS85">
        <v>8532873</v>
      </c>
      <c r="BT85">
        <v>28036119</v>
      </c>
      <c r="BU85">
        <v>36568992</v>
      </c>
      <c r="BV85">
        <v>8532873</v>
      </c>
      <c r="BW85">
        <v>28036119</v>
      </c>
      <c r="BX85">
        <v>0</v>
      </c>
      <c r="BY85">
        <v>0</v>
      </c>
      <c r="BZ85">
        <v>-261000</v>
      </c>
      <c r="CA85">
        <v>-1205000</v>
      </c>
      <c r="CB85">
        <v>373327</v>
      </c>
      <c r="CC85">
        <v>0</v>
      </c>
      <c r="CD85">
        <v>0</v>
      </c>
      <c r="CE85">
        <v>0</v>
      </c>
      <c r="CF85">
        <v>0</v>
      </c>
      <c r="CG85">
        <v>120808</v>
      </c>
      <c r="CH85">
        <v>156372</v>
      </c>
      <c r="CI85">
        <v>0</v>
      </c>
      <c r="CJ85">
        <v>0</v>
      </c>
      <c r="CK85">
        <v>0</v>
      </c>
      <c r="CL85">
        <v>0</v>
      </c>
      <c r="CM85">
        <v>0</v>
      </c>
      <c r="CN85">
        <v>0</v>
      </c>
      <c r="CO85">
        <v>0</v>
      </c>
      <c r="CP85">
        <v>0</v>
      </c>
      <c r="CQ85">
        <v>0</v>
      </c>
      <c r="CR85">
        <v>0</v>
      </c>
      <c r="CS85">
        <v>0</v>
      </c>
      <c r="CT85">
        <v>0</v>
      </c>
      <c r="CU85">
        <v>0</v>
      </c>
      <c r="CV85">
        <v>0</v>
      </c>
      <c r="CW85">
        <v>0</v>
      </c>
      <c r="CX85">
        <v>0</v>
      </c>
      <c r="CY85">
        <v>0</v>
      </c>
    </row>
    <row r="86" spans="1:103" x14ac:dyDescent="0.35">
      <c r="A86" t="s">
        <v>224</v>
      </c>
      <c r="B86" t="s">
        <v>223</v>
      </c>
      <c r="C86" t="s">
        <v>685</v>
      </c>
      <c r="D86" t="s">
        <v>640</v>
      </c>
      <c r="E86" s="46">
        <v>0</v>
      </c>
      <c r="F86" t="s">
        <v>787</v>
      </c>
      <c r="G86" s="48">
        <f t="shared" si="34"/>
        <v>0.4</v>
      </c>
      <c r="H86" s="48">
        <f t="shared" si="35"/>
        <v>0.5</v>
      </c>
      <c r="I86" s="1">
        <f t="shared" si="36"/>
        <v>68027560</v>
      </c>
      <c r="J86" s="1">
        <f t="shared" si="37"/>
        <v>12571463.947643608</v>
      </c>
      <c r="K86" s="1">
        <f t="shared" si="51"/>
        <v>1177457.3368026866</v>
      </c>
      <c r="L86" s="1">
        <f t="shared" si="38"/>
        <v>2328084.486</v>
      </c>
      <c r="M86" s="1">
        <f t="shared" si="39"/>
        <v>251273</v>
      </c>
      <c r="N86" s="1">
        <f t="shared" si="52"/>
        <v>0</v>
      </c>
      <c r="O86" s="1">
        <f t="shared" si="40"/>
        <v>0</v>
      </c>
      <c r="P86" s="1">
        <f t="shared" si="53"/>
        <v>4971</v>
      </c>
      <c r="Q86" s="1">
        <f t="shared" si="54"/>
        <v>0</v>
      </c>
      <c r="R86" s="1">
        <f t="shared" si="55"/>
        <v>0</v>
      </c>
      <c r="S86" s="1">
        <f t="shared" si="56"/>
        <v>0</v>
      </c>
      <c r="T86" s="1">
        <f t="shared" si="57"/>
        <v>424777</v>
      </c>
      <c r="U86" s="1">
        <f t="shared" si="58"/>
        <v>2032419</v>
      </c>
      <c r="V86" s="1">
        <f t="shared" si="59"/>
        <v>0</v>
      </c>
      <c r="W86" s="1">
        <f t="shared" si="41"/>
        <v>0</v>
      </c>
      <c r="X86" s="1">
        <f t="shared" si="42"/>
        <v>30523.254191952154</v>
      </c>
      <c r="Y86" s="1">
        <f t="shared" si="43"/>
        <v>-23310411.488769598</v>
      </c>
      <c r="Z86" s="1">
        <f t="shared" si="60"/>
        <v>-4431205</v>
      </c>
      <c r="AA86" s="1">
        <f t="shared" si="61"/>
        <v>0</v>
      </c>
      <c r="AB86" s="1">
        <f t="shared" si="44"/>
        <v>1547894</v>
      </c>
      <c r="AC86" s="1">
        <f t="shared" si="45"/>
        <v>0</v>
      </c>
      <c r="AD86">
        <f t="shared" si="62"/>
        <v>0.16949999309152736</v>
      </c>
      <c r="AE86">
        <f t="shared" si="46"/>
        <v>0.16949999309152736</v>
      </c>
      <c r="AF86">
        <f t="shared" si="47"/>
        <v>0</v>
      </c>
      <c r="AG86">
        <f t="shared" si="48"/>
        <v>0.8305000069084727</v>
      </c>
      <c r="AH86">
        <f t="shared" si="49"/>
        <v>0.8305000069084727</v>
      </c>
      <c r="AI86">
        <f t="shared" si="50"/>
        <v>0</v>
      </c>
      <c r="AJ86">
        <v>0.4</v>
      </c>
      <c r="AK86" s="48">
        <v>-23.310411488769599</v>
      </c>
      <c r="AL86" s="48">
        <v>2.8519580431628402</v>
      </c>
      <c r="AM86" s="48">
        <v>2.8519580431628402</v>
      </c>
      <c r="AN86" s="1">
        <v>30523.254191952154</v>
      </c>
      <c r="AO86" s="1">
        <v>-4431205</v>
      </c>
      <c r="AP86">
        <v>0</v>
      </c>
      <c r="AQ86">
        <v>1547894</v>
      </c>
      <c r="AR86">
        <v>1547894</v>
      </c>
      <c r="AS86">
        <v>0</v>
      </c>
      <c r="AT86">
        <v>0.72099999999999997</v>
      </c>
      <c r="AU86">
        <v>251273</v>
      </c>
      <c r="AV86">
        <v>0</v>
      </c>
      <c r="AW86">
        <v>0.4</v>
      </c>
      <c r="AX86">
        <v>0.09</v>
      </c>
      <c r="AY86">
        <v>0.01</v>
      </c>
      <c r="AZ86">
        <v>68027560</v>
      </c>
      <c r="BA86">
        <v>0</v>
      </c>
      <c r="BB86">
        <v>-3228966</v>
      </c>
      <c r="BC86">
        <v>0</v>
      </c>
      <c r="BD86">
        <v>0</v>
      </c>
      <c r="BE86">
        <v>-424777</v>
      </c>
      <c r="BF86">
        <v>0</v>
      </c>
      <c r="BG86">
        <v>-953848</v>
      </c>
      <c r="BH86">
        <v>-1078571</v>
      </c>
      <c r="BI86">
        <v>-4971</v>
      </c>
      <c r="BJ86">
        <v>0</v>
      </c>
      <c r="BK86">
        <v>0</v>
      </c>
      <c r="BL86">
        <v>0</v>
      </c>
      <c r="BM86">
        <v>0</v>
      </c>
      <c r="BN86">
        <v>0</v>
      </c>
      <c r="BO86">
        <v>0</v>
      </c>
      <c r="BP86">
        <v>0</v>
      </c>
      <c r="BQ86">
        <v>0</v>
      </c>
      <c r="BR86">
        <v>0</v>
      </c>
      <c r="BS86">
        <v>11960856</v>
      </c>
      <c r="BT86">
        <v>58604669</v>
      </c>
      <c r="BU86">
        <v>70565525</v>
      </c>
      <c r="BV86">
        <v>11960856</v>
      </c>
      <c r="BW86">
        <v>58604669</v>
      </c>
      <c r="BX86">
        <v>0</v>
      </c>
      <c r="BY86">
        <v>0</v>
      </c>
      <c r="BZ86">
        <v>-358220</v>
      </c>
      <c r="CA86">
        <v>-2149322</v>
      </c>
      <c r="CB86">
        <v>99799</v>
      </c>
      <c r="CC86">
        <v>0</v>
      </c>
      <c r="CD86">
        <v>0</v>
      </c>
      <c r="CE86">
        <v>0</v>
      </c>
      <c r="CF86">
        <v>0</v>
      </c>
      <c r="CG86">
        <v>151469</v>
      </c>
      <c r="CH86">
        <v>21247</v>
      </c>
      <c r="CI86">
        <v>0</v>
      </c>
      <c r="CJ86">
        <v>0</v>
      </c>
      <c r="CK86">
        <v>0</v>
      </c>
      <c r="CL86">
        <v>0</v>
      </c>
      <c r="CM86">
        <v>0</v>
      </c>
      <c r="CN86">
        <v>0</v>
      </c>
      <c r="CO86">
        <v>0</v>
      </c>
      <c r="CP86">
        <v>0</v>
      </c>
      <c r="CQ86">
        <v>0</v>
      </c>
      <c r="CR86">
        <v>0</v>
      </c>
      <c r="CS86">
        <v>0</v>
      </c>
      <c r="CT86">
        <v>0</v>
      </c>
      <c r="CU86">
        <v>0</v>
      </c>
      <c r="CV86">
        <v>0</v>
      </c>
      <c r="CW86">
        <v>0</v>
      </c>
      <c r="CX86">
        <v>0</v>
      </c>
      <c r="CY86">
        <v>0</v>
      </c>
    </row>
    <row r="87" spans="1:103" x14ac:dyDescent="0.35">
      <c r="A87" t="s">
        <v>226</v>
      </c>
      <c r="B87" t="s">
        <v>225</v>
      </c>
      <c r="C87" t="s">
        <v>707</v>
      </c>
      <c r="D87" t="s">
        <v>782</v>
      </c>
      <c r="E87" s="46">
        <v>0</v>
      </c>
      <c r="F87" t="s">
        <v>787</v>
      </c>
      <c r="G87" s="48">
        <f t="shared" si="34"/>
        <v>0.4</v>
      </c>
      <c r="H87" s="48">
        <f t="shared" si="35"/>
        <v>0.5</v>
      </c>
      <c r="I87" s="1">
        <f t="shared" si="36"/>
        <v>67161253</v>
      </c>
      <c r="J87" s="1">
        <f t="shared" si="37"/>
        <v>12569160.170916358</v>
      </c>
      <c r="K87" s="1">
        <f t="shared" si="51"/>
        <v>1838714.6948762389</v>
      </c>
      <c r="L87" s="1">
        <f t="shared" si="38"/>
        <v>2980155.75</v>
      </c>
      <c r="M87" s="1">
        <f t="shared" si="39"/>
        <v>300620</v>
      </c>
      <c r="N87" s="1">
        <f t="shared" si="52"/>
        <v>0</v>
      </c>
      <c r="O87" s="1">
        <f t="shared" si="40"/>
        <v>0</v>
      </c>
      <c r="P87" s="1">
        <f t="shared" si="53"/>
        <v>2994</v>
      </c>
      <c r="Q87" s="1">
        <f t="shared" si="54"/>
        <v>0</v>
      </c>
      <c r="R87" s="1">
        <f t="shared" si="55"/>
        <v>555</v>
      </c>
      <c r="S87" s="1">
        <f t="shared" si="56"/>
        <v>0</v>
      </c>
      <c r="T87" s="1">
        <f t="shared" si="57"/>
        <v>283266</v>
      </c>
      <c r="U87" s="1">
        <f t="shared" si="58"/>
        <v>4303888</v>
      </c>
      <c r="V87" s="1">
        <f t="shared" si="59"/>
        <v>0</v>
      </c>
      <c r="W87" s="1">
        <f t="shared" si="41"/>
        <v>0</v>
      </c>
      <c r="X87" s="1">
        <f t="shared" si="42"/>
        <v>33555.289970426551</v>
      </c>
      <c r="Y87" s="1">
        <f t="shared" si="43"/>
        <v>-25216639.522687402</v>
      </c>
      <c r="Z87" s="1">
        <f t="shared" si="60"/>
        <v>-4902099</v>
      </c>
      <c r="AA87" s="1">
        <f t="shared" si="61"/>
        <v>0</v>
      </c>
      <c r="AB87" s="1">
        <f t="shared" si="44"/>
        <v>1134420</v>
      </c>
      <c r="AC87" s="1">
        <f t="shared" si="45"/>
        <v>0</v>
      </c>
      <c r="AD87">
        <f t="shared" si="62"/>
        <v>0.19137014296677102</v>
      </c>
      <c r="AE87">
        <f t="shared" si="46"/>
        <v>0.19137014296677102</v>
      </c>
      <c r="AF87">
        <f t="shared" si="47"/>
        <v>0</v>
      </c>
      <c r="AG87">
        <f t="shared" si="48"/>
        <v>0.80862985703322898</v>
      </c>
      <c r="AH87">
        <f t="shared" si="49"/>
        <v>0.80862985703322898</v>
      </c>
      <c r="AI87">
        <f t="shared" si="50"/>
        <v>0</v>
      </c>
      <c r="AJ87">
        <v>0.4</v>
      </c>
      <c r="AK87" s="48">
        <v>-25.216639522687402</v>
      </c>
      <c r="AL87" s="48">
        <v>2.5611678529467499</v>
      </c>
      <c r="AM87" s="48">
        <v>2.5611678529467499</v>
      </c>
      <c r="AN87" s="1">
        <v>33555.289970426551</v>
      </c>
      <c r="AO87" s="1">
        <v>-4902099</v>
      </c>
      <c r="AP87">
        <v>0</v>
      </c>
      <c r="AQ87">
        <v>1134420</v>
      </c>
      <c r="AR87">
        <v>1134420</v>
      </c>
      <c r="AS87">
        <v>0</v>
      </c>
      <c r="AT87">
        <v>0.751</v>
      </c>
      <c r="AU87">
        <v>300620</v>
      </c>
      <c r="AV87">
        <v>0</v>
      </c>
      <c r="AW87">
        <v>0.4</v>
      </c>
      <c r="AX87">
        <v>0.1</v>
      </c>
      <c r="AY87">
        <v>0</v>
      </c>
      <c r="AZ87">
        <v>67161253</v>
      </c>
      <c r="BA87">
        <v>0</v>
      </c>
      <c r="BB87">
        <v>-3968250</v>
      </c>
      <c r="BC87">
        <v>0</v>
      </c>
      <c r="BD87">
        <v>0</v>
      </c>
      <c r="BE87">
        <v>-283266</v>
      </c>
      <c r="BF87">
        <v>0</v>
      </c>
      <c r="BG87">
        <v>-2379688</v>
      </c>
      <c r="BH87">
        <v>-1924200</v>
      </c>
      <c r="BI87">
        <v>-2994</v>
      </c>
      <c r="BJ87">
        <v>0</v>
      </c>
      <c r="BK87">
        <v>0</v>
      </c>
      <c r="BL87">
        <v>0</v>
      </c>
      <c r="BM87">
        <v>0</v>
      </c>
      <c r="BN87">
        <v>-555</v>
      </c>
      <c r="BO87">
        <v>0</v>
      </c>
      <c r="BP87">
        <v>0</v>
      </c>
      <c r="BQ87">
        <v>0</v>
      </c>
      <c r="BR87">
        <v>0</v>
      </c>
      <c r="BS87">
        <v>13294214</v>
      </c>
      <c r="BT87">
        <v>56174376</v>
      </c>
      <c r="BU87">
        <v>69468590</v>
      </c>
      <c r="BV87">
        <v>13294214</v>
      </c>
      <c r="BW87">
        <v>56174376</v>
      </c>
      <c r="BX87">
        <v>0</v>
      </c>
      <c r="BY87">
        <v>0</v>
      </c>
      <c r="BZ87">
        <v>-250000</v>
      </c>
      <c r="CA87">
        <v>-2084058</v>
      </c>
      <c r="CB87">
        <v>216024</v>
      </c>
      <c r="CC87">
        <v>0</v>
      </c>
      <c r="CD87">
        <v>22705</v>
      </c>
      <c r="CE87">
        <v>0</v>
      </c>
      <c r="CF87">
        <v>0</v>
      </c>
      <c r="CG87">
        <v>179636</v>
      </c>
      <c r="CH87">
        <v>13038</v>
      </c>
      <c r="CI87">
        <v>0</v>
      </c>
      <c r="CJ87">
        <v>0</v>
      </c>
      <c r="CK87">
        <v>0</v>
      </c>
      <c r="CL87">
        <v>0</v>
      </c>
      <c r="CM87">
        <v>0</v>
      </c>
      <c r="CN87">
        <v>0</v>
      </c>
      <c r="CO87">
        <v>0</v>
      </c>
      <c r="CP87">
        <v>0</v>
      </c>
      <c r="CQ87">
        <v>0</v>
      </c>
      <c r="CR87">
        <v>0</v>
      </c>
      <c r="CS87">
        <v>0</v>
      </c>
      <c r="CT87">
        <v>0</v>
      </c>
      <c r="CU87">
        <v>0</v>
      </c>
      <c r="CV87">
        <v>0</v>
      </c>
      <c r="CW87">
        <v>0</v>
      </c>
      <c r="CX87">
        <v>0</v>
      </c>
      <c r="CY87">
        <v>0</v>
      </c>
    </row>
    <row r="88" spans="1:103" x14ac:dyDescent="0.35">
      <c r="A88" t="s">
        <v>228</v>
      </c>
      <c r="B88" t="s">
        <v>227</v>
      </c>
      <c r="C88" t="s">
        <v>683</v>
      </c>
      <c r="D88" t="s">
        <v>782</v>
      </c>
      <c r="E88" s="46">
        <v>0</v>
      </c>
      <c r="F88" t="s">
        <v>790</v>
      </c>
      <c r="G88" s="48">
        <f t="shared" si="34"/>
        <v>0.3</v>
      </c>
      <c r="H88" s="48">
        <f t="shared" si="35"/>
        <v>0.66999999999999993</v>
      </c>
      <c r="I88" s="1">
        <f t="shared" si="36"/>
        <v>132120109</v>
      </c>
      <c r="J88" s="1">
        <f t="shared" si="37"/>
        <v>24563994.547032617</v>
      </c>
      <c r="K88" s="1">
        <f t="shared" si="51"/>
        <v>3726865.0273357527</v>
      </c>
      <c r="L88" s="1">
        <f t="shared" si="38"/>
        <v>5726535.75</v>
      </c>
      <c r="M88" s="1">
        <f t="shared" si="39"/>
        <v>344203</v>
      </c>
      <c r="N88" s="1">
        <f t="shared" si="52"/>
        <v>0</v>
      </c>
      <c r="O88" s="1">
        <f t="shared" si="40"/>
        <v>0</v>
      </c>
      <c r="P88" s="1">
        <f t="shared" si="53"/>
        <v>13947</v>
      </c>
      <c r="Q88" s="1">
        <f t="shared" si="54"/>
        <v>0</v>
      </c>
      <c r="R88" s="1">
        <f t="shared" si="55"/>
        <v>0</v>
      </c>
      <c r="S88" s="1">
        <f t="shared" si="56"/>
        <v>0</v>
      </c>
      <c r="T88" s="1">
        <f t="shared" si="57"/>
        <v>793070</v>
      </c>
      <c r="U88" s="1">
        <f t="shared" si="58"/>
        <v>8546555</v>
      </c>
      <c r="V88" s="1">
        <f t="shared" si="59"/>
        <v>0</v>
      </c>
      <c r="W88" s="1">
        <f t="shared" si="41"/>
        <v>0</v>
      </c>
      <c r="X88" s="1">
        <f t="shared" si="42"/>
        <v>51462.401995459135</v>
      </c>
      <c r="Y88" s="1">
        <f t="shared" si="43"/>
        <v>38781277.565958001</v>
      </c>
      <c r="Z88" s="1">
        <f t="shared" si="60"/>
        <v>7426052</v>
      </c>
      <c r="AA88" s="1">
        <f t="shared" si="61"/>
        <v>0</v>
      </c>
      <c r="AB88" s="1">
        <f t="shared" si="44"/>
        <v>0</v>
      </c>
      <c r="AC88" s="1">
        <f t="shared" si="45"/>
        <v>0</v>
      </c>
      <c r="AD88">
        <f t="shared" si="62"/>
        <v>0.18032354296840106</v>
      </c>
      <c r="AE88">
        <f t="shared" si="46"/>
        <v>0.18032354296840106</v>
      </c>
      <c r="AF88">
        <f t="shared" si="47"/>
        <v>0</v>
      </c>
      <c r="AG88">
        <f t="shared" si="48"/>
        <v>0.81967645703159897</v>
      </c>
      <c r="AH88">
        <f t="shared" si="49"/>
        <v>0.81967645703159897</v>
      </c>
      <c r="AI88">
        <f t="shared" si="50"/>
        <v>0</v>
      </c>
      <c r="AJ88">
        <v>0.3</v>
      </c>
      <c r="AK88" s="48">
        <v>38.781277565958</v>
      </c>
      <c r="AL88" s="48">
        <v>81.774349467600004</v>
      </c>
      <c r="AM88" s="48">
        <v>81.774349467600004</v>
      </c>
      <c r="AN88" s="1">
        <v>51462.401995459135</v>
      </c>
      <c r="AO88" s="1">
        <v>7426052</v>
      </c>
      <c r="AP88">
        <v>0</v>
      </c>
      <c r="AQ88">
        <v>0</v>
      </c>
      <c r="AR88">
        <v>0</v>
      </c>
      <c r="AS88">
        <v>0</v>
      </c>
      <c r="AT88">
        <v>0.754</v>
      </c>
      <c r="AU88">
        <v>344203</v>
      </c>
      <c r="AV88">
        <v>0</v>
      </c>
      <c r="AW88">
        <v>0.3</v>
      </c>
      <c r="AX88">
        <v>0.37</v>
      </c>
      <c r="AY88">
        <v>0</v>
      </c>
      <c r="AZ88">
        <v>132120109</v>
      </c>
      <c r="BA88">
        <v>0</v>
      </c>
      <c r="BB88">
        <v>-7594875</v>
      </c>
      <c r="BC88">
        <v>0</v>
      </c>
      <c r="BD88">
        <v>0</v>
      </c>
      <c r="BE88">
        <v>-793070</v>
      </c>
      <c r="BF88">
        <v>0</v>
      </c>
      <c r="BG88">
        <v>-5350511</v>
      </c>
      <c r="BH88">
        <v>-3196044</v>
      </c>
      <c r="BI88">
        <v>-13947</v>
      </c>
      <c r="BJ88">
        <v>0</v>
      </c>
      <c r="BK88">
        <v>0</v>
      </c>
      <c r="BL88">
        <v>0</v>
      </c>
      <c r="BM88">
        <v>0</v>
      </c>
      <c r="BN88">
        <v>0</v>
      </c>
      <c r="BO88">
        <v>0</v>
      </c>
      <c r="BP88">
        <v>0</v>
      </c>
      <c r="BQ88">
        <v>0</v>
      </c>
      <c r="BR88">
        <v>0</v>
      </c>
      <c r="BS88">
        <v>25716095</v>
      </c>
      <c r="BT88">
        <v>116894762</v>
      </c>
      <c r="BU88">
        <v>142610857</v>
      </c>
      <c r="BV88">
        <v>25716095</v>
      </c>
      <c r="BW88">
        <v>116894762</v>
      </c>
      <c r="BX88">
        <v>0</v>
      </c>
      <c r="BY88">
        <v>0</v>
      </c>
      <c r="BZ88">
        <v>-5704434</v>
      </c>
      <c r="CA88">
        <v>-4816188</v>
      </c>
      <c r="CB88">
        <v>256845</v>
      </c>
      <c r="CC88">
        <v>0</v>
      </c>
      <c r="CD88">
        <v>0</v>
      </c>
      <c r="CE88">
        <v>0</v>
      </c>
      <c r="CF88">
        <v>0</v>
      </c>
      <c r="CG88">
        <v>328158</v>
      </c>
      <c r="CH88">
        <v>101187</v>
      </c>
      <c r="CI88">
        <v>0</v>
      </c>
      <c r="CJ88">
        <v>0</v>
      </c>
      <c r="CK88">
        <v>0</v>
      </c>
      <c r="CL88">
        <v>0</v>
      </c>
      <c r="CM88">
        <v>0</v>
      </c>
      <c r="CN88">
        <v>0</v>
      </c>
      <c r="CO88">
        <v>0</v>
      </c>
      <c r="CP88">
        <v>0</v>
      </c>
      <c r="CQ88">
        <v>0</v>
      </c>
      <c r="CR88">
        <v>0</v>
      </c>
      <c r="CS88">
        <v>0</v>
      </c>
      <c r="CT88">
        <v>0</v>
      </c>
      <c r="CU88">
        <v>0</v>
      </c>
      <c r="CV88">
        <v>0</v>
      </c>
      <c r="CW88">
        <v>0</v>
      </c>
      <c r="CX88">
        <v>0</v>
      </c>
      <c r="CY88">
        <v>0</v>
      </c>
    </row>
    <row r="89" spans="1:103" x14ac:dyDescent="0.35">
      <c r="A89" t="s">
        <v>230</v>
      </c>
      <c r="B89" t="s">
        <v>229</v>
      </c>
      <c r="C89" t="s">
        <v>680</v>
      </c>
      <c r="D89" t="s">
        <v>636</v>
      </c>
      <c r="E89" s="46">
        <v>0</v>
      </c>
      <c r="F89" t="s">
        <v>791</v>
      </c>
      <c r="G89" s="48">
        <f t="shared" si="34"/>
        <v>0.4</v>
      </c>
      <c r="H89" s="48">
        <f t="shared" si="35"/>
        <v>0.5</v>
      </c>
      <c r="I89" s="1">
        <f t="shared" si="36"/>
        <v>39391192</v>
      </c>
      <c r="J89" s="1">
        <f t="shared" si="37"/>
        <v>8104845.7373670423</v>
      </c>
      <c r="K89" s="1">
        <f t="shared" si="51"/>
        <v>2225871.78328289</v>
      </c>
      <c r="L89" s="1">
        <f t="shared" si="38"/>
        <v>4718233.3439999996</v>
      </c>
      <c r="M89" s="1">
        <f t="shared" si="39"/>
        <v>277075</v>
      </c>
      <c r="N89" s="1">
        <f t="shared" si="52"/>
        <v>0</v>
      </c>
      <c r="O89" s="1">
        <f t="shared" si="40"/>
        <v>6599.5</v>
      </c>
      <c r="P89" s="1">
        <f t="shared" si="53"/>
        <v>11352</v>
      </c>
      <c r="Q89" s="1">
        <f t="shared" si="54"/>
        <v>0</v>
      </c>
      <c r="R89" s="1">
        <f t="shared" si="55"/>
        <v>0</v>
      </c>
      <c r="S89" s="1">
        <f t="shared" si="56"/>
        <v>0</v>
      </c>
      <c r="T89" s="1">
        <f t="shared" si="57"/>
        <v>738453</v>
      </c>
      <c r="U89" s="1">
        <f t="shared" si="58"/>
        <v>3188297</v>
      </c>
      <c r="V89" s="1">
        <f t="shared" si="59"/>
        <v>0</v>
      </c>
      <c r="W89" s="1">
        <f t="shared" si="41"/>
        <v>0</v>
      </c>
      <c r="X89" s="1">
        <f t="shared" si="42"/>
        <v>22870.864747901076</v>
      </c>
      <c r="Y89" s="1">
        <f t="shared" si="43"/>
        <v>-13070481.5428447</v>
      </c>
      <c r="Z89" s="1">
        <f t="shared" si="60"/>
        <v>-2801257</v>
      </c>
      <c r="AA89" s="1">
        <f t="shared" si="61"/>
        <v>0</v>
      </c>
      <c r="AB89" s="1">
        <f t="shared" si="44"/>
        <v>70463.151402404284</v>
      </c>
      <c r="AC89" s="1">
        <f t="shared" si="45"/>
        <v>0</v>
      </c>
      <c r="AD89">
        <f t="shared" si="62"/>
        <v>0.37358064148391656</v>
      </c>
      <c r="AE89">
        <f t="shared" si="46"/>
        <v>0.37358064148391656</v>
      </c>
      <c r="AF89">
        <f t="shared" si="47"/>
        <v>0</v>
      </c>
      <c r="AG89">
        <f t="shared" si="48"/>
        <v>0.62641935851608344</v>
      </c>
      <c r="AH89">
        <f t="shared" si="49"/>
        <v>0.62641935851608344</v>
      </c>
      <c r="AI89">
        <f t="shared" si="50"/>
        <v>0</v>
      </c>
      <c r="AJ89">
        <v>0.4</v>
      </c>
      <c r="AK89" s="48">
        <v>-13.0704815428447</v>
      </c>
      <c r="AL89" s="48">
        <v>3.60487104318082</v>
      </c>
      <c r="AM89" s="48">
        <v>3.60487104318082</v>
      </c>
      <c r="AN89" s="1">
        <v>22870.864747901076</v>
      </c>
      <c r="AO89" s="1">
        <v>-2801257</v>
      </c>
      <c r="AP89">
        <v>0</v>
      </c>
      <c r="AQ89">
        <v>1340000</v>
      </c>
      <c r="AR89">
        <v>0</v>
      </c>
      <c r="AS89">
        <v>840128</v>
      </c>
      <c r="AT89">
        <v>0.72599999999999998</v>
      </c>
      <c r="AU89">
        <v>277075</v>
      </c>
      <c r="AV89">
        <v>0</v>
      </c>
      <c r="AW89">
        <v>0.4</v>
      </c>
      <c r="AX89">
        <v>0.09</v>
      </c>
      <c r="AY89">
        <v>0.01</v>
      </c>
      <c r="AZ89">
        <v>39391192</v>
      </c>
      <c r="BA89">
        <v>0</v>
      </c>
      <c r="BB89">
        <v>-6498944</v>
      </c>
      <c r="BC89">
        <v>-13199</v>
      </c>
      <c r="BD89">
        <v>0</v>
      </c>
      <c r="BE89">
        <v>-738453</v>
      </c>
      <c r="BF89">
        <v>0</v>
      </c>
      <c r="BG89">
        <v>-2193468</v>
      </c>
      <c r="BH89">
        <v>-994829</v>
      </c>
      <c r="BI89">
        <v>-11352</v>
      </c>
      <c r="BJ89">
        <v>0</v>
      </c>
      <c r="BK89">
        <v>0</v>
      </c>
      <c r="BL89">
        <v>0</v>
      </c>
      <c r="BM89">
        <v>0</v>
      </c>
      <c r="BN89">
        <v>0</v>
      </c>
      <c r="BO89">
        <v>0</v>
      </c>
      <c r="BP89">
        <v>0</v>
      </c>
      <c r="BQ89">
        <v>0</v>
      </c>
      <c r="BR89">
        <v>0</v>
      </c>
      <c r="BS89">
        <v>15461187</v>
      </c>
      <c r="BT89">
        <v>25925291</v>
      </c>
      <c r="BU89">
        <v>41386478</v>
      </c>
      <c r="BV89">
        <v>15461187</v>
      </c>
      <c r="BW89">
        <v>25925291</v>
      </c>
      <c r="BX89">
        <v>0</v>
      </c>
      <c r="BY89">
        <v>0</v>
      </c>
      <c r="BZ89">
        <v>-620797</v>
      </c>
      <c r="CA89">
        <v>-1565954</v>
      </c>
      <c r="CB89">
        <v>320633</v>
      </c>
      <c r="CC89">
        <v>0</v>
      </c>
      <c r="CD89">
        <v>0</v>
      </c>
      <c r="CE89">
        <v>0</v>
      </c>
      <c r="CF89">
        <v>0</v>
      </c>
      <c r="CG89">
        <v>181289</v>
      </c>
      <c r="CH89">
        <v>52121</v>
      </c>
      <c r="CI89">
        <v>0</v>
      </c>
      <c r="CJ89">
        <v>0</v>
      </c>
      <c r="CK89">
        <v>0</v>
      </c>
      <c r="CL89">
        <v>0</v>
      </c>
      <c r="CM89">
        <v>0</v>
      </c>
      <c r="CN89">
        <v>0</v>
      </c>
      <c r="CO89">
        <v>0</v>
      </c>
      <c r="CP89">
        <v>0</v>
      </c>
      <c r="CQ89">
        <v>0</v>
      </c>
      <c r="CR89">
        <v>0</v>
      </c>
      <c r="CS89">
        <v>0</v>
      </c>
      <c r="CT89">
        <v>0</v>
      </c>
      <c r="CU89">
        <v>0</v>
      </c>
      <c r="CV89">
        <v>0</v>
      </c>
      <c r="CW89">
        <v>0</v>
      </c>
      <c r="CX89">
        <v>0</v>
      </c>
      <c r="CY89">
        <v>0</v>
      </c>
    </row>
    <row r="90" spans="1:103" x14ac:dyDescent="0.35">
      <c r="A90" t="s">
        <v>232</v>
      </c>
      <c r="B90" t="s">
        <v>231</v>
      </c>
      <c r="C90" t="s">
        <v>707</v>
      </c>
      <c r="D90" t="s">
        <v>782</v>
      </c>
      <c r="E90" s="46">
        <v>0</v>
      </c>
      <c r="F90" t="s">
        <v>787</v>
      </c>
      <c r="G90" s="48">
        <f t="shared" si="34"/>
        <v>0.4</v>
      </c>
      <c r="H90" s="48">
        <f t="shared" si="35"/>
        <v>0.5</v>
      </c>
      <c r="I90" s="1">
        <f t="shared" si="36"/>
        <v>25906453</v>
      </c>
      <c r="J90" s="1">
        <f t="shared" si="37"/>
        <v>4953905.1671147328</v>
      </c>
      <c r="K90" s="1">
        <f t="shared" si="51"/>
        <v>690478.63760558947</v>
      </c>
      <c r="L90" s="1">
        <f t="shared" si="38"/>
        <v>1333574.9639999999</v>
      </c>
      <c r="M90" s="1">
        <f t="shared" si="39"/>
        <v>111892</v>
      </c>
      <c r="N90" s="1">
        <f t="shared" si="52"/>
        <v>0</v>
      </c>
      <c r="O90" s="1">
        <f t="shared" si="40"/>
        <v>0</v>
      </c>
      <c r="P90" s="1">
        <f t="shared" si="53"/>
        <v>1797</v>
      </c>
      <c r="Q90" s="1">
        <f t="shared" si="54"/>
        <v>0</v>
      </c>
      <c r="R90" s="1">
        <f t="shared" si="55"/>
        <v>0</v>
      </c>
      <c r="S90" s="1">
        <f t="shared" si="56"/>
        <v>0</v>
      </c>
      <c r="T90" s="1">
        <f t="shared" si="57"/>
        <v>168138</v>
      </c>
      <c r="U90" s="1">
        <f t="shared" si="58"/>
        <v>1233019</v>
      </c>
      <c r="V90" s="1">
        <f t="shared" si="59"/>
        <v>0</v>
      </c>
      <c r="W90" s="1">
        <f t="shared" si="41"/>
        <v>0</v>
      </c>
      <c r="X90" s="1">
        <f t="shared" si="42"/>
        <v>13496.552829588109</v>
      </c>
      <c r="Y90" s="1">
        <f t="shared" si="43"/>
        <v>-9454364.0324568301</v>
      </c>
      <c r="Z90" s="1">
        <f t="shared" si="60"/>
        <v>-1848965</v>
      </c>
      <c r="AA90" s="1">
        <f t="shared" si="61"/>
        <v>0</v>
      </c>
      <c r="AB90" s="1">
        <f t="shared" si="44"/>
        <v>250437</v>
      </c>
      <c r="AC90" s="1">
        <f t="shared" si="45"/>
        <v>0</v>
      </c>
      <c r="AD90">
        <f t="shared" si="62"/>
        <v>0.23314282041565104</v>
      </c>
      <c r="AE90">
        <f t="shared" si="46"/>
        <v>0.23314282041565104</v>
      </c>
      <c r="AF90">
        <f t="shared" si="47"/>
        <v>0</v>
      </c>
      <c r="AG90">
        <f t="shared" si="48"/>
        <v>0.76685717958434896</v>
      </c>
      <c r="AH90">
        <f t="shared" si="49"/>
        <v>0.76685717958434896</v>
      </c>
      <c r="AI90">
        <f t="shared" si="50"/>
        <v>0</v>
      </c>
      <c r="AJ90">
        <v>0.4</v>
      </c>
      <c r="AK90" s="48">
        <v>-9.4543640324568301</v>
      </c>
      <c r="AL90" s="48">
        <v>1.5602086922308001</v>
      </c>
      <c r="AM90" s="48">
        <v>1.5602086922308001</v>
      </c>
      <c r="AN90" s="1">
        <v>13496.552829588109</v>
      </c>
      <c r="AO90" s="1">
        <v>-1848965</v>
      </c>
      <c r="AP90">
        <v>0</v>
      </c>
      <c r="AQ90">
        <v>250437</v>
      </c>
      <c r="AR90">
        <v>250437</v>
      </c>
      <c r="AS90">
        <v>0</v>
      </c>
      <c r="AT90">
        <v>0.746</v>
      </c>
      <c r="AU90">
        <v>111892</v>
      </c>
      <c r="AV90">
        <v>0</v>
      </c>
      <c r="AW90">
        <v>0.4</v>
      </c>
      <c r="AX90">
        <v>0.1</v>
      </c>
      <c r="AY90">
        <v>0</v>
      </c>
      <c r="AZ90">
        <v>25906453</v>
      </c>
      <c r="BA90">
        <v>0</v>
      </c>
      <c r="BB90">
        <v>-1787634</v>
      </c>
      <c r="BC90">
        <v>0</v>
      </c>
      <c r="BD90">
        <v>0</v>
      </c>
      <c r="BE90">
        <v>-168138</v>
      </c>
      <c r="BF90">
        <v>0</v>
      </c>
      <c r="BG90">
        <v>-793472</v>
      </c>
      <c r="BH90">
        <v>-439547</v>
      </c>
      <c r="BI90">
        <v>-1797</v>
      </c>
      <c r="BJ90">
        <v>0</v>
      </c>
      <c r="BK90">
        <v>0</v>
      </c>
      <c r="BL90">
        <v>0</v>
      </c>
      <c r="BM90">
        <v>0</v>
      </c>
      <c r="BN90">
        <v>0</v>
      </c>
      <c r="BO90">
        <v>0</v>
      </c>
      <c r="BP90">
        <v>0</v>
      </c>
      <c r="BQ90">
        <v>0</v>
      </c>
      <c r="BR90">
        <v>0</v>
      </c>
      <c r="BS90">
        <v>6217373</v>
      </c>
      <c r="BT90">
        <v>20450285</v>
      </c>
      <c r="BU90">
        <v>26667658</v>
      </c>
      <c r="BV90">
        <v>6217373</v>
      </c>
      <c r="BW90">
        <v>20450285</v>
      </c>
      <c r="BX90">
        <v>0</v>
      </c>
      <c r="BY90">
        <v>0</v>
      </c>
      <c r="BZ90">
        <v>-533353</v>
      </c>
      <c r="CA90">
        <v>-200007</v>
      </c>
      <c r="CB90">
        <v>41439</v>
      </c>
      <c r="CC90">
        <v>0</v>
      </c>
      <c r="CD90">
        <v>0</v>
      </c>
      <c r="CE90">
        <v>0</v>
      </c>
      <c r="CF90">
        <v>0</v>
      </c>
      <c r="CG90">
        <v>79089</v>
      </c>
      <c r="CH90">
        <v>9805</v>
      </c>
      <c r="CI90">
        <v>0</v>
      </c>
      <c r="CJ90">
        <v>0</v>
      </c>
      <c r="CK90">
        <v>0</v>
      </c>
      <c r="CL90">
        <v>0</v>
      </c>
      <c r="CM90">
        <v>0</v>
      </c>
      <c r="CN90">
        <v>0</v>
      </c>
      <c r="CO90">
        <v>0</v>
      </c>
      <c r="CP90">
        <v>0</v>
      </c>
      <c r="CQ90">
        <v>0</v>
      </c>
      <c r="CR90">
        <v>0</v>
      </c>
      <c r="CS90">
        <v>0</v>
      </c>
      <c r="CT90">
        <v>0</v>
      </c>
      <c r="CU90">
        <v>0</v>
      </c>
      <c r="CV90">
        <v>0</v>
      </c>
      <c r="CW90">
        <v>0</v>
      </c>
      <c r="CX90">
        <v>0</v>
      </c>
      <c r="CY90">
        <v>0</v>
      </c>
    </row>
    <row r="91" spans="1:103" x14ac:dyDescent="0.35">
      <c r="A91" t="s">
        <v>234</v>
      </c>
      <c r="B91" t="s">
        <v>233</v>
      </c>
      <c r="C91" t="s">
        <v>674</v>
      </c>
      <c r="D91" t="s">
        <v>626</v>
      </c>
      <c r="E91" s="46">
        <v>0</v>
      </c>
      <c r="F91" t="s">
        <v>784</v>
      </c>
      <c r="G91" s="48">
        <f t="shared" si="34"/>
        <v>0.4</v>
      </c>
      <c r="H91" s="48">
        <f t="shared" si="35"/>
        <v>0.5</v>
      </c>
      <c r="I91" s="1">
        <f t="shared" si="36"/>
        <v>25543259</v>
      </c>
      <c r="J91" s="1">
        <f t="shared" si="37"/>
        <v>5185652.3053138219</v>
      </c>
      <c r="K91" s="1">
        <f t="shared" si="51"/>
        <v>1221362.4915636678</v>
      </c>
      <c r="L91" s="1">
        <f t="shared" si="38"/>
        <v>3179456.0300000003</v>
      </c>
      <c r="M91" s="1">
        <f t="shared" si="39"/>
        <v>168996</v>
      </c>
      <c r="N91" s="1">
        <f t="shared" si="52"/>
        <v>0</v>
      </c>
      <c r="O91" s="1">
        <f t="shared" si="40"/>
        <v>3268.5</v>
      </c>
      <c r="P91" s="1">
        <f t="shared" si="53"/>
        <v>16692</v>
      </c>
      <c r="Q91" s="1">
        <f t="shared" si="54"/>
        <v>0</v>
      </c>
      <c r="R91" s="1">
        <f t="shared" si="55"/>
        <v>0</v>
      </c>
      <c r="S91" s="1">
        <f t="shared" si="56"/>
        <v>0</v>
      </c>
      <c r="T91" s="1">
        <f t="shared" si="57"/>
        <v>122590</v>
      </c>
      <c r="U91" s="1">
        <f t="shared" si="58"/>
        <v>1439246</v>
      </c>
      <c r="V91" s="1">
        <f t="shared" si="59"/>
        <v>0</v>
      </c>
      <c r="W91" s="1">
        <f t="shared" si="41"/>
        <v>0</v>
      </c>
      <c r="X91" s="1">
        <f t="shared" si="42"/>
        <v>14308.138458420939</v>
      </c>
      <c r="Y91" s="1">
        <f t="shared" si="43"/>
        <v>-6892177.7154986598</v>
      </c>
      <c r="Z91" s="1">
        <f t="shared" si="60"/>
        <v>-1471868</v>
      </c>
      <c r="AA91" s="1">
        <f t="shared" si="61"/>
        <v>0</v>
      </c>
      <c r="AB91" s="1">
        <f t="shared" si="44"/>
        <v>0</v>
      </c>
      <c r="AC91" s="1">
        <f t="shared" si="45"/>
        <v>0</v>
      </c>
      <c r="AD91">
        <f t="shared" si="62"/>
        <v>0.34959315428380711</v>
      </c>
      <c r="AE91">
        <f t="shared" si="46"/>
        <v>0.34959315428380711</v>
      </c>
      <c r="AF91">
        <f t="shared" si="47"/>
        <v>0</v>
      </c>
      <c r="AG91">
        <f t="shared" si="48"/>
        <v>0.65040684571619289</v>
      </c>
      <c r="AH91">
        <f t="shared" si="49"/>
        <v>0.65040684571619289</v>
      </c>
      <c r="AI91">
        <f t="shared" si="50"/>
        <v>0</v>
      </c>
      <c r="AJ91">
        <v>0.4</v>
      </c>
      <c r="AK91" s="48">
        <v>-6.8921777154986597</v>
      </c>
      <c r="AL91" s="48">
        <v>3.6004118740084801</v>
      </c>
      <c r="AM91" s="48">
        <v>3.6004118740084801</v>
      </c>
      <c r="AN91" s="1">
        <v>14308.138458420939</v>
      </c>
      <c r="AO91" s="1">
        <v>-1471868</v>
      </c>
      <c r="AP91">
        <v>0</v>
      </c>
      <c r="AQ91">
        <v>855561</v>
      </c>
      <c r="AR91">
        <v>0</v>
      </c>
      <c r="AS91">
        <v>0</v>
      </c>
      <c r="AT91">
        <v>0.67700000000000005</v>
      </c>
      <c r="AU91">
        <v>168996</v>
      </c>
      <c r="AV91">
        <v>0</v>
      </c>
      <c r="AW91">
        <v>0.4</v>
      </c>
      <c r="AX91">
        <v>0.09</v>
      </c>
      <c r="AY91">
        <v>0.01</v>
      </c>
      <c r="AZ91">
        <v>25543259</v>
      </c>
      <c r="BA91">
        <v>0</v>
      </c>
      <c r="BB91">
        <v>-4696390</v>
      </c>
      <c r="BC91">
        <v>-6537</v>
      </c>
      <c r="BD91">
        <v>0</v>
      </c>
      <c r="BE91">
        <v>-122590</v>
      </c>
      <c r="BF91">
        <v>0</v>
      </c>
      <c r="BG91">
        <v>-872636</v>
      </c>
      <c r="BH91">
        <v>-566610</v>
      </c>
      <c r="BI91">
        <v>-16692</v>
      </c>
      <c r="BJ91">
        <v>0</v>
      </c>
      <c r="BK91">
        <v>0</v>
      </c>
      <c r="BL91">
        <v>0</v>
      </c>
      <c r="BM91">
        <v>0</v>
      </c>
      <c r="BN91">
        <v>0</v>
      </c>
      <c r="BO91">
        <v>0</v>
      </c>
      <c r="BP91">
        <v>0</v>
      </c>
      <c r="BQ91">
        <v>0</v>
      </c>
      <c r="BR91">
        <v>0</v>
      </c>
      <c r="BS91">
        <v>9500381</v>
      </c>
      <c r="BT91">
        <v>17675154</v>
      </c>
      <c r="BU91">
        <v>27175535</v>
      </c>
      <c r="BV91">
        <v>9500381</v>
      </c>
      <c r="BW91">
        <v>17675154</v>
      </c>
      <c r="BX91">
        <v>0</v>
      </c>
      <c r="BY91">
        <v>0</v>
      </c>
      <c r="BZ91">
        <v>-672400</v>
      </c>
      <c r="CA91">
        <v>-885566</v>
      </c>
      <c r="CB91">
        <v>57837</v>
      </c>
      <c r="CC91">
        <v>0</v>
      </c>
      <c r="CD91">
        <v>0</v>
      </c>
      <c r="CE91">
        <v>0</v>
      </c>
      <c r="CF91">
        <v>0</v>
      </c>
      <c r="CG91">
        <v>132147</v>
      </c>
      <c r="CH91">
        <v>0</v>
      </c>
      <c r="CI91">
        <v>0</v>
      </c>
      <c r="CJ91">
        <v>0</v>
      </c>
      <c r="CK91">
        <v>0</v>
      </c>
      <c r="CL91">
        <v>0</v>
      </c>
      <c r="CM91">
        <v>0</v>
      </c>
      <c r="CN91">
        <v>0</v>
      </c>
      <c r="CO91">
        <v>0</v>
      </c>
      <c r="CP91">
        <v>0</v>
      </c>
      <c r="CQ91">
        <v>0</v>
      </c>
      <c r="CR91">
        <v>0</v>
      </c>
      <c r="CS91">
        <v>0</v>
      </c>
      <c r="CT91">
        <v>0</v>
      </c>
      <c r="CU91">
        <v>0</v>
      </c>
      <c r="CV91">
        <v>0</v>
      </c>
      <c r="CW91">
        <v>0</v>
      </c>
      <c r="CX91">
        <v>0</v>
      </c>
      <c r="CY91">
        <v>0</v>
      </c>
    </row>
    <row r="92" spans="1:103" x14ac:dyDescent="0.35">
      <c r="A92" t="s">
        <v>236</v>
      </c>
      <c r="B92" t="s">
        <v>235</v>
      </c>
      <c r="C92" t="s">
        <v>676</v>
      </c>
      <c r="D92" t="s">
        <v>628</v>
      </c>
      <c r="E92" s="46">
        <v>0</v>
      </c>
      <c r="F92" t="s">
        <v>803</v>
      </c>
      <c r="G92" s="48">
        <f t="shared" si="34"/>
        <v>0.4</v>
      </c>
      <c r="H92" s="48">
        <f t="shared" si="35"/>
        <v>0.5</v>
      </c>
      <c r="I92" s="1">
        <f t="shared" si="36"/>
        <v>81669823</v>
      </c>
      <c r="J92" s="1">
        <f t="shared" si="37"/>
        <v>15313948.211790528</v>
      </c>
      <c r="K92" s="1">
        <f t="shared" si="51"/>
        <v>1907182.5452652329</v>
      </c>
      <c r="L92" s="1">
        <f t="shared" si="38"/>
        <v>3057492.304</v>
      </c>
      <c r="M92" s="1">
        <f t="shared" si="39"/>
        <v>313875</v>
      </c>
      <c r="N92" s="1">
        <f t="shared" si="52"/>
        <v>0</v>
      </c>
      <c r="O92" s="1">
        <f t="shared" si="40"/>
        <v>0</v>
      </c>
      <c r="P92" s="1">
        <f t="shared" si="53"/>
        <v>12330</v>
      </c>
      <c r="Q92" s="1">
        <f t="shared" si="54"/>
        <v>54112</v>
      </c>
      <c r="R92" s="1">
        <f t="shared" si="55"/>
        <v>0</v>
      </c>
      <c r="S92" s="1">
        <f t="shared" si="56"/>
        <v>0</v>
      </c>
      <c r="T92" s="1">
        <f t="shared" si="57"/>
        <v>384056</v>
      </c>
      <c r="U92" s="1">
        <f t="shared" si="58"/>
        <v>4398364</v>
      </c>
      <c r="V92" s="1">
        <f t="shared" si="59"/>
        <v>0</v>
      </c>
      <c r="W92" s="1">
        <f t="shared" si="41"/>
        <v>0</v>
      </c>
      <c r="X92" s="1">
        <f t="shared" si="42"/>
        <v>40054.198817261233</v>
      </c>
      <c r="Y92" s="1">
        <f t="shared" si="43"/>
        <v>-26806551.8584622</v>
      </c>
      <c r="Z92" s="1">
        <f t="shared" si="60"/>
        <v>-5180392</v>
      </c>
      <c r="AA92" s="1">
        <f t="shared" si="61"/>
        <v>0</v>
      </c>
      <c r="AB92" s="1">
        <f t="shared" si="44"/>
        <v>0</v>
      </c>
      <c r="AC92" s="1">
        <f t="shared" si="45"/>
        <v>0</v>
      </c>
      <c r="AD92">
        <f t="shared" si="62"/>
        <v>0.19568140818416155</v>
      </c>
      <c r="AE92">
        <f t="shared" si="46"/>
        <v>0.19568140818416155</v>
      </c>
      <c r="AF92">
        <f t="shared" si="47"/>
        <v>0</v>
      </c>
      <c r="AG92">
        <f t="shared" si="48"/>
        <v>0.80431859181583842</v>
      </c>
      <c r="AH92">
        <f t="shared" si="49"/>
        <v>0.80431859181583842</v>
      </c>
      <c r="AI92">
        <f t="shared" si="50"/>
        <v>0</v>
      </c>
      <c r="AJ92">
        <v>0.4</v>
      </c>
      <c r="AK92" s="48">
        <v>-26.8065518584622</v>
      </c>
      <c r="AL92" s="48">
        <v>4.54728156819698</v>
      </c>
      <c r="AM92" s="48">
        <v>4.54728156819698</v>
      </c>
      <c r="AN92" s="1">
        <v>40054.198817261233</v>
      </c>
      <c r="AO92" s="1">
        <v>-5180392</v>
      </c>
      <c r="AP92">
        <v>0</v>
      </c>
      <c r="AQ92">
        <v>2321121</v>
      </c>
      <c r="AR92">
        <v>0</v>
      </c>
      <c r="AS92">
        <v>0</v>
      </c>
      <c r="AT92">
        <v>0.71299999999999997</v>
      </c>
      <c r="AU92">
        <v>313875</v>
      </c>
      <c r="AV92">
        <v>0</v>
      </c>
      <c r="AW92">
        <v>0.4</v>
      </c>
      <c r="AX92">
        <v>0.09</v>
      </c>
      <c r="AY92">
        <v>0.01</v>
      </c>
      <c r="AZ92">
        <v>81669823</v>
      </c>
      <c r="BA92">
        <v>0</v>
      </c>
      <c r="BB92">
        <v>-4288208</v>
      </c>
      <c r="BC92">
        <v>0</v>
      </c>
      <c r="BD92">
        <v>0</v>
      </c>
      <c r="BE92">
        <v>-384056</v>
      </c>
      <c r="BF92">
        <v>0</v>
      </c>
      <c r="BG92">
        <v>-2313546</v>
      </c>
      <c r="BH92">
        <v>-2084818</v>
      </c>
      <c r="BI92">
        <v>-12330</v>
      </c>
      <c r="BJ92">
        <v>0</v>
      </c>
      <c r="BK92">
        <v>0</v>
      </c>
      <c r="BL92">
        <v>-54112</v>
      </c>
      <c r="BM92">
        <v>0</v>
      </c>
      <c r="BN92">
        <v>0</v>
      </c>
      <c r="BO92">
        <v>0</v>
      </c>
      <c r="BP92">
        <v>0</v>
      </c>
      <c r="BQ92">
        <v>0</v>
      </c>
      <c r="BR92">
        <v>0</v>
      </c>
      <c r="BS92">
        <v>16618805</v>
      </c>
      <c r="BT92">
        <v>68309064</v>
      </c>
      <c r="BU92">
        <v>84927869</v>
      </c>
      <c r="BV92">
        <v>16618805</v>
      </c>
      <c r="BW92">
        <v>68309064</v>
      </c>
      <c r="BX92">
        <v>0</v>
      </c>
      <c r="BY92">
        <v>0</v>
      </c>
      <c r="BZ92">
        <v>-300000</v>
      </c>
      <c r="CA92">
        <v>-3000000</v>
      </c>
      <c r="CB92">
        <v>198709</v>
      </c>
      <c r="CC92">
        <v>0</v>
      </c>
      <c r="CD92">
        <v>0</v>
      </c>
      <c r="CE92">
        <v>0</v>
      </c>
      <c r="CF92">
        <v>0</v>
      </c>
      <c r="CG92">
        <v>208552</v>
      </c>
      <c r="CH92">
        <v>51797</v>
      </c>
      <c r="CI92">
        <v>0</v>
      </c>
      <c r="CJ92">
        <v>0</v>
      </c>
      <c r="CK92">
        <v>0</v>
      </c>
      <c r="CL92">
        <v>0</v>
      </c>
      <c r="CM92">
        <v>0</v>
      </c>
      <c r="CN92">
        <v>0</v>
      </c>
      <c r="CO92">
        <v>0</v>
      </c>
      <c r="CP92">
        <v>0</v>
      </c>
      <c r="CQ92">
        <v>0</v>
      </c>
      <c r="CR92">
        <v>0</v>
      </c>
      <c r="CS92">
        <v>0</v>
      </c>
      <c r="CT92">
        <v>0</v>
      </c>
      <c r="CU92">
        <v>0</v>
      </c>
      <c r="CV92">
        <v>0</v>
      </c>
      <c r="CW92">
        <v>0</v>
      </c>
      <c r="CX92">
        <v>0</v>
      </c>
      <c r="CY92">
        <v>0</v>
      </c>
    </row>
    <row r="93" spans="1:103" x14ac:dyDescent="0.35">
      <c r="A93" t="s">
        <v>238</v>
      </c>
      <c r="B93" t="s">
        <v>237</v>
      </c>
      <c r="C93" t="s">
        <v>685</v>
      </c>
      <c r="D93" t="s">
        <v>640</v>
      </c>
      <c r="E93" s="46">
        <v>0</v>
      </c>
      <c r="F93" t="s">
        <v>787</v>
      </c>
      <c r="G93" s="48">
        <f t="shared" si="34"/>
        <v>0.4</v>
      </c>
      <c r="H93" s="48">
        <f t="shared" si="35"/>
        <v>0.5</v>
      </c>
      <c r="I93" s="1">
        <f t="shared" si="36"/>
        <v>46314894</v>
      </c>
      <c r="J93" s="1">
        <f t="shared" si="37"/>
        <v>8869800.5148985349</v>
      </c>
      <c r="K93" s="1">
        <f t="shared" si="51"/>
        <v>1223068.9317580024</v>
      </c>
      <c r="L93" s="1">
        <f t="shared" si="38"/>
        <v>2474114.5559999999</v>
      </c>
      <c r="M93" s="1">
        <f t="shared" si="39"/>
        <v>201340</v>
      </c>
      <c r="N93" s="1">
        <f t="shared" si="52"/>
        <v>10017</v>
      </c>
      <c r="O93" s="1">
        <f t="shared" si="40"/>
        <v>0</v>
      </c>
      <c r="P93" s="1">
        <f t="shared" si="53"/>
        <v>7098</v>
      </c>
      <c r="Q93" s="1">
        <f t="shared" si="54"/>
        <v>0</v>
      </c>
      <c r="R93" s="1">
        <f t="shared" si="55"/>
        <v>25000</v>
      </c>
      <c r="S93" s="1">
        <f t="shared" si="56"/>
        <v>0</v>
      </c>
      <c r="T93" s="1">
        <f t="shared" si="57"/>
        <v>460234</v>
      </c>
      <c r="U93" s="1">
        <f t="shared" si="58"/>
        <v>1772858</v>
      </c>
      <c r="V93" s="1">
        <f t="shared" si="59"/>
        <v>0</v>
      </c>
      <c r="W93" s="1">
        <f t="shared" si="41"/>
        <v>0</v>
      </c>
      <c r="X93" s="1">
        <f t="shared" si="42"/>
        <v>23665.438612530354</v>
      </c>
      <c r="Y93" s="1">
        <f t="shared" si="43"/>
        <v>-17777074.770434901</v>
      </c>
      <c r="Z93" s="1">
        <f t="shared" si="60"/>
        <v>-3542519</v>
      </c>
      <c r="AA93" s="1">
        <f t="shared" si="61"/>
        <v>0</v>
      </c>
      <c r="AB93" s="1">
        <f t="shared" si="44"/>
        <v>319296</v>
      </c>
      <c r="AC93" s="1">
        <f t="shared" si="45"/>
        <v>0</v>
      </c>
      <c r="AD93">
        <f t="shared" si="62"/>
        <v>0.23941484966827775</v>
      </c>
      <c r="AE93">
        <f t="shared" si="46"/>
        <v>0.23412340166757853</v>
      </c>
      <c r="AF93">
        <f t="shared" si="47"/>
        <v>0.52972799985525287</v>
      </c>
      <c r="AG93">
        <f t="shared" si="48"/>
        <v>0.76058515033172225</v>
      </c>
      <c r="AH93">
        <f t="shared" si="49"/>
        <v>0.7658765983324215</v>
      </c>
      <c r="AI93">
        <f t="shared" si="50"/>
        <v>0.47027200014474707</v>
      </c>
      <c r="AJ93">
        <v>0.4</v>
      </c>
      <c r="AK93" s="48">
        <v>-17.777074770434901</v>
      </c>
      <c r="AL93" s="48">
        <v>2.11308998713411</v>
      </c>
      <c r="AM93" s="48">
        <v>2.11308998713411</v>
      </c>
      <c r="AN93" s="1">
        <v>23665.438612530354</v>
      </c>
      <c r="AO93" s="1">
        <v>-3542519</v>
      </c>
      <c r="AP93">
        <v>0</v>
      </c>
      <c r="AQ93">
        <v>319296</v>
      </c>
      <c r="AR93">
        <v>319296</v>
      </c>
      <c r="AS93">
        <v>0</v>
      </c>
      <c r="AT93">
        <v>0.71799999999999997</v>
      </c>
      <c r="AU93">
        <v>201340</v>
      </c>
      <c r="AV93">
        <v>377</v>
      </c>
      <c r="AW93">
        <v>0.4</v>
      </c>
      <c r="AX93">
        <v>0.09</v>
      </c>
      <c r="AY93">
        <v>0.01</v>
      </c>
      <c r="AZ93">
        <v>46314894</v>
      </c>
      <c r="BA93">
        <v>-10017</v>
      </c>
      <c r="BB93">
        <v>-3455859</v>
      </c>
      <c r="BC93">
        <v>0</v>
      </c>
      <c r="BD93">
        <v>0</v>
      </c>
      <c r="BE93">
        <v>-460234</v>
      </c>
      <c r="BF93">
        <v>0</v>
      </c>
      <c r="BG93">
        <v>-1279880</v>
      </c>
      <c r="BH93">
        <v>-492978</v>
      </c>
      <c r="BI93">
        <v>-7098</v>
      </c>
      <c r="BJ93">
        <v>0</v>
      </c>
      <c r="BK93">
        <v>0</v>
      </c>
      <c r="BL93">
        <v>0</v>
      </c>
      <c r="BM93">
        <v>0</v>
      </c>
      <c r="BN93">
        <v>-25000</v>
      </c>
      <c r="BO93">
        <v>0</v>
      </c>
      <c r="BP93">
        <v>0</v>
      </c>
      <c r="BQ93">
        <v>0</v>
      </c>
      <c r="BR93">
        <v>0</v>
      </c>
      <c r="BS93">
        <v>11827361</v>
      </c>
      <c r="BT93">
        <v>37573756</v>
      </c>
      <c r="BU93">
        <v>49401117</v>
      </c>
      <c r="BV93">
        <v>11358922</v>
      </c>
      <c r="BW93">
        <v>37157894</v>
      </c>
      <c r="BX93">
        <v>468439</v>
      </c>
      <c r="BY93">
        <v>415862</v>
      </c>
      <c r="BZ93">
        <v>-691685</v>
      </c>
      <c r="CA93">
        <v>-1580996</v>
      </c>
      <c r="CB93">
        <v>125680</v>
      </c>
      <c r="CC93">
        <v>692293</v>
      </c>
      <c r="CD93">
        <v>114143</v>
      </c>
      <c r="CE93">
        <v>0</v>
      </c>
      <c r="CF93">
        <v>0</v>
      </c>
      <c r="CG93">
        <v>136549</v>
      </c>
      <c r="CH93">
        <v>3763</v>
      </c>
      <c r="CI93">
        <v>692293</v>
      </c>
      <c r="CJ93">
        <v>-7984</v>
      </c>
      <c r="CK93">
        <v>-73133</v>
      </c>
      <c r="CL93">
        <v>0</v>
      </c>
      <c r="CM93">
        <v>0</v>
      </c>
      <c r="CN93">
        <v>-24732</v>
      </c>
      <c r="CO93">
        <v>0</v>
      </c>
      <c r="CP93">
        <v>-1398</v>
      </c>
      <c r="CQ93">
        <v>0</v>
      </c>
      <c r="CR93">
        <v>0</v>
      </c>
      <c r="CS93">
        <v>0</v>
      </c>
      <c r="CT93">
        <v>0</v>
      </c>
      <c r="CU93">
        <v>0</v>
      </c>
      <c r="CV93">
        <v>0</v>
      </c>
      <c r="CW93">
        <v>0</v>
      </c>
      <c r="CX93">
        <v>0</v>
      </c>
      <c r="CY93">
        <v>0</v>
      </c>
    </row>
    <row r="94" spans="1:103" x14ac:dyDescent="0.35">
      <c r="A94" t="s">
        <v>240</v>
      </c>
      <c r="B94" t="s">
        <v>239</v>
      </c>
      <c r="C94" t="s">
        <v>672</v>
      </c>
      <c r="D94" t="s">
        <v>619</v>
      </c>
      <c r="E94" s="46">
        <v>0</v>
      </c>
      <c r="F94" t="s">
        <v>787</v>
      </c>
      <c r="G94" s="48">
        <f t="shared" si="34"/>
        <v>0.4</v>
      </c>
      <c r="H94" s="48">
        <f t="shared" si="35"/>
        <v>0.5</v>
      </c>
      <c r="I94" s="1">
        <f t="shared" si="36"/>
        <v>28952158</v>
      </c>
      <c r="J94" s="1">
        <f t="shared" si="37"/>
        <v>5448387.6184127182</v>
      </c>
      <c r="K94" s="1">
        <f t="shared" si="51"/>
        <v>1044079.3978790011</v>
      </c>
      <c r="L94" s="1">
        <f t="shared" si="38"/>
        <v>2580974.98</v>
      </c>
      <c r="M94" s="1">
        <f t="shared" si="39"/>
        <v>125175</v>
      </c>
      <c r="N94" s="1">
        <f t="shared" si="52"/>
        <v>0</v>
      </c>
      <c r="O94" s="1">
        <f t="shared" si="40"/>
        <v>20977.5</v>
      </c>
      <c r="P94" s="1">
        <f t="shared" si="53"/>
        <v>9681</v>
      </c>
      <c r="Q94" s="1">
        <f t="shared" si="54"/>
        <v>0</v>
      </c>
      <c r="R94" s="1">
        <f t="shared" si="55"/>
        <v>0</v>
      </c>
      <c r="S94" s="1">
        <f t="shared" si="56"/>
        <v>0</v>
      </c>
      <c r="T94" s="1">
        <f t="shared" si="57"/>
        <v>398689</v>
      </c>
      <c r="U94" s="1">
        <f t="shared" si="58"/>
        <v>988509</v>
      </c>
      <c r="V94" s="1">
        <f t="shared" si="59"/>
        <v>0</v>
      </c>
      <c r="W94" s="1">
        <f t="shared" si="41"/>
        <v>0</v>
      </c>
      <c r="X94" s="1">
        <f t="shared" si="42"/>
        <v>15903.924924929664</v>
      </c>
      <c r="Y94" s="1">
        <f t="shared" si="43"/>
        <v>-7636697.2592439102</v>
      </c>
      <c r="Z94" s="1">
        <f t="shared" si="60"/>
        <v>-1538618</v>
      </c>
      <c r="AA94" s="1">
        <f t="shared" si="61"/>
        <v>0</v>
      </c>
      <c r="AB94" s="1">
        <f t="shared" si="44"/>
        <v>780462</v>
      </c>
      <c r="AC94" s="1">
        <f t="shared" si="45"/>
        <v>0</v>
      </c>
      <c r="AD94">
        <f t="shared" si="62"/>
        <v>0.20073136218731949</v>
      </c>
      <c r="AE94">
        <f t="shared" si="46"/>
        <v>0.20073136218731949</v>
      </c>
      <c r="AF94">
        <f t="shared" si="47"/>
        <v>0</v>
      </c>
      <c r="AG94">
        <f t="shared" si="48"/>
        <v>0.79926863781268054</v>
      </c>
      <c r="AH94">
        <f t="shared" si="49"/>
        <v>0.79926863781268054</v>
      </c>
      <c r="AI94">
        <f t="shared" si="50"/>
        <v>0</v>
      </c>
      <c r="AJ94">
        <v>0.4</v>
      </c>
      <c r="AK94" s="48">
        <v>-7.6366972592439097</v>
      </c>
      <c r="AL94" s="48">
        <v>4.0487488591143999</v>
      </c>
      <c r="AM94" s="48">
        <v>4.0487488591143999</v>
      </c>
      <c r="AN94" s="1">
        <v>15903.924924929664</v>
      </c>
      <c r="AO94" s="1">
        <v>-1538618</v>
      </c>
      <c r="AP94">
        <v>0</v>
      </c>
      <c r="AQ94">
        <v>780462</v>
      </c>
      <c r="AR94">
        <v>780462</v>
      </c>
      <c r="AS94">
        <v>0</v>
      </c>
      <c r="AT94">
        <v>0.66800000000000004</v>
      </c>
      <c r="AU94">
        <v>125175</v>
      </c>
      <c r="AV94">
        <v>0</v>
      </c>
      <c r="AW94">
        <v>0.4</v>
      </c>
      <c r="AX94">
        <v>0.09</v>
      </c>
      <c r="AY94">
        <v>0.01</v>
      </c>
      <c r="AZ94">
        <v>28952158</v>
      </c>
      <c r="BA94">
        <v>0</v>
      </c>
      <c r="BB94">
        <v>-3863735</v>
      </c>
      <c r="BC94">
        <v>-41955</v>
      </c>
      <c r="BD94">
        <v>0</v>
      </c>
      <c r="BE94">
        <v>-398689</v>
      </c>
      <c r="BF94">
        <v>0</v>
      </c>
      <c r="BG94">
        <v>-693815</v>
      </c>
      <c r="BH94">
        <v>-294694</v>
      </c>
      <c r="BI94">
        <v>-9681</v>
      </c>
      <c r="BJ94">
        <v>0</v>
      </c>
      <c r="BK94">
        <v>0</v>
      </c>
      <c r="BL94">
        <v>0</v>
      </c>
      <c r="BM94">
        <v>0</v>
      </c>
      <c r="BN94">
        <v>0</v>
      </c>
      <c r="BO94">
        <v>0</v>
      </c>
      <c r="BP94">
        <v>0</v>
      </c>
      <c r="BQ94">
        <v>0</v>
      </c>
      <c r="BR94">
        <v>0</v>
      </c>
      <c r="BS94">
        <v>6440423</v>
      </c>
      <c r="BT94">
        <v>25644364</v>
      </c>
      <c r="BU94">
        <v>32084787</v>
      </c>
      <c r="BV94">
        <v>6440423</v>
      </c>
      <c r="BW94">
        <v>25644364</v>
      </c>
      <c r="BX94">
        <v>0</v>
      </c>
      <c r="BY94">
        <v>0</v>
      </c>
      <c r="BZ94">
        <v>-325000</v>
      </c>
      <c r="CA94">
        <v>-1383216</v>
      </c>
      <c r="CB94">
        <v>133500</v>
      </c>
      <c r="CC94">
        <v>0</v>
      </c>
      <c r="CD94">
        <v>1468120</v>
      </c>
      <c r="CE94">
        <v>0</v>
      </c>
      <c r="CF94">
        <v>0</v>
      </c>
      <c r="CG94">
        <v>120569</v>
      </c>
      <c r="CH94">
        <v>30776</v>
      </c>
      <c r="CI94">
        <v>0</v>
      </c>
      <c r="CJ94">
        <v>0</v>
      </c>
      <c r="CK94">
        <v>0</v>
      </c>
      <c r="CL94">
        <v>0</v>
      </c>
      <c r="CM94">
        <v>0</v>
      </c>
      <c r="CN94">
        <v>0</v>
      </c>
      <c r="CO94">
        <v>0</v>
      </c>
      <c r="CP94">
        <v>0</v>
      </c>
      <c r="CQ94">
        <v>0</v>
      </c>
      <c r="CR94">
        <v>0</v>
      </c>
      <c r="CS94">
        <v>0</v>
      </c>
      <c r="CT94">
        <v>0</v>
      </c>
      <c r="CU94">
        <v>0</v>
      </c>
      <c r="CV94">
        <v>0</v>
      </c>
      <c r="CW94">
        <v>0</v>
      </c>
      <c r="CX94">
        <v>0</v>
      </c>
      <c r="CY94">
        <v>0</v>
      </c>
    </row>
    <row r="95" spans="1:103" x14ac:dyDescent="0.35">
      <c r="A95" t="s">
        <v>241</v>
      </c>
      <c r="B95" t="s">
        <v>771</v>
      </c>
      <c r="C95" t="s">
        <v>689</v>
      </c>
      <c r="D95" t="s">
        <v>646</v>
      </c>
      <c r="E95" s="46">
        <v>0</v>
      </c>
      <c r="F95" t="s">
        <v>786</v>
      </c>
      <c r="G95" s="48">
        <f t="shared" si="34"/>
        <v>0.4</v>
      </c>
      <c r="H95" s="48">
        <f t="shared" si="35"/>
        <v>0.5</v>
      </c>
      <c r="I95" s="1">
        <f t="shared" si="36"/>
        <v>32263924</v>
      </c>
      <c r="J95" s="1">
        <f t="shared" si="37"/>
        <v>6302605.5875840429</v>
      </c>
      <c r="K95" s="1">
        <f t="shared" si="51"/>
        <v>1418082.639506689</v>
      </c>
      <c r="L95" s="1">
        <f t="shared" si="38"/>
        <v>3279976.3140000002</v>
      </c>
      <c r="M95" s="1">
        <f t="shared" si="39"/>
        <v>122786</v>
      </c>
      <c r="N95" s="1">
        <f t="shared" si="52"/>
        <v>49399</v>
      </c>
      <c r="O95" s="1">
        <f t="shared" si="40"/>
        <v>10545</v>
      </c>
      <c r="P95" s="1">
        <f t="shared" si="53"/>
        <v>37824</v>
      </c>
      <c r="Q95" s="1">
        <f t="shared" si="54"/>
        <v>0</v>
      </c>
      <c r="R95" s="1">
        <f t="shared" si="55"/>
        <v>0</v>
      </c>
      <c r="S95" s="1">
        <f t="shared" si="56"/>
        <v>0</v>
      </c>
      <c r="T95" s="1">
        <f t="shared" si="57"/>
        <v>288105</v>
      </c>
      <c r="U95" s="1">
        <f t="shared" si="58"/>
        <v>1885282</v>
      </c>
      <c r="V95" s="1">
        <f t="shared" si="59"/>
        <v>0</v>
      </c>
      <c r="W95" s="1">
        <f t="shared" si="41"/>
        <v>0</v>
      </c>
      <c r="X95" s="1">
        <f t="shared" si="42"/>
        <v>16378.179717238423</v>
      </c>
      <c r="Y95" s="1">
        <f t="shared" si="43"/>
        <v>-7087361.8276466792</v>
      </c>
      <c r="Z95" s="1">
        <f t="shared" si="60"/>
        <v>-1469259</v>
      </c>
      <c r="AA95" s="1">
        <f t="shared" si="61"/>
        <v>0</v>
      </c>
      <c r="AB95" s="1">
        <f t="shared" si="44"/>
        <v>0</v>
      </c>
      <c r="AC95" s="1">
        <f t="shared" si="45"/>
        <v>0</v>
      </c>
      <c r="AD95">
        <f t="shared" si="62"/>
        <v>0.27166516170867677</v>
      </c>
      <c r="AE95">
        <f t="shared" si="46"/>
        <v>0.27166516170867677</v>
      </c>
      <c r="AF95">
        <f t="shared" si="47"/>
        <v>0</v>
      </c>
      <c r="AG95">
        <f t="shared" si="48"/>
        <v>0.72833483829132317</v>
      </c>
      <c r="AH95">
        <f t="shared" si="49"/>
        <v>0.72833483829132317</v>
      </c>
      <c r="AI95">
        <f t="shared" si="50"/>
        <v>0</v>
      </c>
      <c r="AJ95">
        <v>0.4</v>
      </c>
      <c r="AK95" s="48">
        <v>-7.0873618276466797</v>
      </c>
      <c r="AL95" s="48">
        <v>4.0631312084218703</v>
      </c>
      <c r="AM95" s="48">
        <v>4.0631312084218703</v>
      </c>
      <c r="AN95" s="1">
        <v>16378.179717238423</v>
      </c>
      <c r="AO95" s="1">
        <v>-1469259</v>
      </c>
      <c r="AP95">
        <v>0</v>
      </c>
      <c r="AQ95">
        <v>2017171</v>
      </c>
      <c r="AR95">
        <v>0</v>
      </c>
      <c r="AS95">
        <v>0</v>
      </c>
      <c r="AT95">
        <v>0.66200000000000003</v>
      </c>
      <c r="AU95">
        <v>122786</v>
      </c>
      <c r="AV95">
        <v>0</v>
      </c>
      <c r="AW95">
        <v>0.4</v>
      </c>
      <c r="AX95">
        <v>0.09</v>
      </c>
      <c r="AY95">
        <v>0.01</v>
      </c>
      <c r="AZ95">
        <v>32263924</v>
      </c>
      <c r="BA95">
        <v>-49399</v>
      </c>
      <c r="BB95">
        <v>-5004046</v>
      </c>
      <c r="BC95">
        <v>-21090</v>
      </c>
      <c r="BD95">
        <v>0</v>
      </c>
      <c r="BE95">
        <v>-288105</v>
      </c>
      <c r="BF95">
        <v>0</v>
      </c>
      <c r="BG95">
        <v>-1166234</v>
      </c>
      <c r="BH95">
        <v>-719048</v>
      </c>
      <c r="BI95">
        <v>-37824</v>
      </c>
      <c r="BJ95">
        <v>0</v>
      </c>
      <c r="BK95">
        <v>0</v>
      </c>
      <c r="BL95">
        <v>0</v>
      </c>
      <c r="BM95">
        <v>0</v>
      </c>
      <c r="BN95">
        <v>0</v>
      </c>
      <c r="BO95">
        <v>0</v>
      </c>
      <c r="BP95">
        <v>0</v>
      </c>
      <c r="BQ95">
        <v>0</v>
      </c>
      <c r="BR95">
        <v>0</v>
      </c>
      <c r="BS95">
        <v>8999799</v>
      </c>
      <c r="BT95">
        <v>24128479</v>
      </c>
      <c r="BU95">
        <v>33128278</v>
      </c>
      <c r="BV95">
        <v>8999799</v>
      </c>
      <c r="BW95">
        <v>24128479</v>
      </c>
      <c r="BX95">
        <v>0</v>
      </c>
      <c r="BY95">
        <v>0</v>
      </c>
      <c r="BZ95">
        <v>-381283</v>
      </c>
      <c r="CA95">
        <v>-523096</v>
      </c>
      <c r="CB95">
        <v>163321</v>
      </c>
      <c r="CC95">
        <v>0</v>
      </c>
      <c r="CD95">
        <v>0</v>
      </c>
      <c r="CE95">
        <v>0</v>
      </c>
      <c r="CF95">
        <v>0</v>
      </c>
      <c r="CG95">
        <v>152037</v>
      </c>
      <c r="CH95">
        <v>28741</v>
      </c>
      <c r="CI95">
        <v>0</v>
      </c>
      <c r="CJ95">
        <v>0</v>
      </c>
      <c r="CK95">
        <v>0</v>
      </c>
      <c r="CL95">
        <v>0</v>
      </c>
      <c r="CM95">
        <v>0</v>
      </c>
      <c r="CN95">
        <v>0</v>
      </c>
      <c r="CO95">
        <v>0</v>
      </c>
      <c r="CP95">
        <v>0</v>
      </c>
      <c r="CQ95">
        <v>0</v>
      </c>
      <c r="CR95">
        <v>0</v>
      </c>
      <c r="CS95">
        <v>0</v>
      </c>
      <c r="CT95">
        <v>0</v>
      </c>
      <c r="CU95">
        <v>0</v>
      </c>
      <c r="CV95">
        <v>0</v>
      </c>
      <c r="CW95">
        <v>0</v>
      </c>
      <c r="CX95">
        <v>0</v>
      </c>
      <c r="CY95">
        <v>0</v>
      </c>
    </row>
    <row r="96" spans="1:103" x14ac:dyDescent="0.35">
      <c r="A96" t="s">
        <v>243</v>
      </c>
      <c r="B96" t="s">
        <v>242</v>
      </c>
      <c r="C96" t="s">
        <v>682</v>
      </c>
      <c r="D96" t="s">
        <v>782</v>
      </c>
      <c r="E96" s="46">
        <v>0</v>
      </c>
      <c r="F96" t="s">
        <v>801</v>
      </c>
      <c r="G96" s="48">
        <f t="shared" si="34"/>
        <v>0.4</v>
      </c>
      <c r="H96" s="48">
        <f t="shared" si="35"/>
        <v>0.5</v>
      </c>
      <c r="I96" s="1">
        <f t="shared" si="36"/>
        <v>17358007</v>
      </c>
      <c r="J96" s="1">
        <f t="shared" si="37"/>
        <v>3523411.8589401166</v>
      </c>
      <c r="K96" s="1">
        <f t="shared" si="51"/>
        <v>1085364.1083867194</v>
      </c>
      <c r="L96" s="1">
        <f t="shared" si="38"/>
        <v>2722706.8679999998</v>
      </c>
      <c r="M96" s="1">
        <f t="shared" si="39"/>
        <v>84507</v>
      </c>
      <c r="N96" s="1">
        <f t="shared" si="52"/>
        <v>2249</v>
      </c>
      <c r="O96" s="1">
        <f t="shared" si="40"/>
        <v>9345.5</v>
      </c>
      <c r="P96" s="1">
        <f t="shared" si="53"/>
        <v>13461</v>
      </c>
      <c r="Q96" s="1">
        <f t="shared" si="54"/>
        <v>0</v>
      </c>
      <c r="R96" s="1">
        <f t="shared" si="55"/>
        <v>0</v>
      </c>
      <c r="S96" s="1">
        <f t="shared" si="56"/>
        <v>0</v>
      </c>
      <c r="T96" s="1">
        <f t="shared" si="57"/>
        <v>415854</v>
      </c>
      <c r="U96" s="1">
        <f t="shared" si="58"/>
        <v>1029131</v>
      </c>
      <c r="V96" s="1">
        <f t="shared" si="59"/>
        <v>0</v>
      </c>
      <c r="W96" s="1">
        <f t="shared" si="41"/>
        <v>0</v>
      </c>
      <c r="X96" s="1">
        <f t="shared" si="42"/>
        <v>10558.496675311382</v>
      </c>
      <c r="Y96" s="1">
        <f t="shared" si="43"/>
        <v>-3917174.4127428499</v>
      </c>
      <c r="Z96" s="1">
        <f t="shared" si="60"/>
        <v>-847027</v>
      </c>
      <c r="AA96" s="1">
        <f t="shared" si="61"/>
        <v>0</v>
      </c>
      <c r="AB96" s="1">
        <f t="shared" si="44"/>
        <v>104955.45072940321</v>
      </c>
      <c r="AC96" s="1">
        <f t="shared" si="45"/>
        <v>0</v>
      </c>
      <c r="AD96">
        <f t="shared" si="62"/>
        <v>0.32990769176973561</v>
      </c>
      <c r="AE96">
        <f t="shared" si="46"/>
        <v>0.32990769176973561</v>
      </c>
      <c r="AF96">
        <f t="shared" si="47"/>
        <v>0</v>
      </c>
      <c r="AG96">
        <f t="shared" si="48"/>
        <v>0.67009230823026444</v>
      </c>
      <c r="AH96">
        <f t="shared" si="49"/>
        <v>0.67009230823026444</v>
      </c>
      <c r="AI96">
        <f t="shared" si="50"/>
        <v>0</v>
      </c>
      <c r="AJ96">
        <v>0.4</v>
      </c>
      <c r="AK96" s="48">
        <v>-3.9171744127428498</v>
      </c>
      <c r="AL96" s="48">
        <v>2.8016169198798102</v>
      </c>
      <c r="AM96" s="48">
        <v>2.8016169198798102</v>
      </c>
      <c r="AN96" s="1">
        <v>10558.496675311382</v>
      </c>
      <c r="AO96" s="1">
        <v>-847027</v>
      </c>
      <c r="AP96">
        <v>0</v>
      </c>
      <c r="AQ96">
        <v>972766</v>
      </c>
      <c r="AR96">
        <v>0</v>
      </c>
      <c r="AS96">
        <v>896466</v>
      </c>
      <c r="AT96">
        <v>0.623</v>
      </c>
      <c r="AU96">
        <v>84507</v>
      </c>
      <c r="AV96">
        <v>0</v>
      </c>
      <c r="AW96">
        <v>0.4</v>
      </c>
      <c r="AX96">
        <v>0.1</v>
      </c>
      <c r="AY96">
        <v>0</v>
      </c>
      <c r="AZ96">
        <v>17358007</v>
      </c>
      <c r="BA96">
        <v>-2249</v>
      </c>
      <c r="BB96">
        <v>-4372565</v>
      </c>
      <c r="BC96">
        <v>-18691</v>
      </c>
      <c r="BD96">
        <v>0</v>
      </c>
      <c r="BE96">
        <v>-415854</v>
      </c>
      <c r="BF96">
        <v>0</v>
      </c>
      <c r="BG96">
        <v>-627584</v>
      </c>
      <c r="BH96">
        <v>-401547</v>
      </c>
      <c r="BI96">
        <v>-13461</v>
      </c>
      <c r="BJ96">
        <v>0</v>
      </c>
      <c r="BK96">
        <v>0</v>
      </c>
      <c r="BL96">
        <v>0</v>
      </c>
      <c r="BM96">
        <v>0</v>
      </c>
      <c r="BN96">
        <v>0</v>
      </c>
      <c r="BO96">
        <v>0</v>
      </c>
      <c r="BP96">
        <v>0</v>
      </c>
      <c r="BQ96">
        <v>0</v>
      </c>
      <c r="BR96">
        <v>0</v>
      </c>
      <c r="BS96">
        <v>5774085</v>
      </c>
      <c r="BT96">
        <v>11728038</v>
      </c>
      <c r="BU96">
        <v>17502123</v>
      </c>
      <c r="BV96">
        <v>5774085</v>
      </c>
      <c r="BW96">
        <v>11728038</v>
      </c>
      <c r="BX96">
        <v>0</v>
      </c>
      <c r="BY96">
        <v>0</v>
      </c>
      <c r="BZ96">
        <v>-89700</v>
      </c>
      <c r="CA96">
        <v>-200000</v>
      </c>
      <c r="CB96">
        <v>558473</v>
      </c>
      <c r="CC96">
        <v>0</v>
      </c>
      <c r="CD96">
        <v>328577</v>
      </c>
      <c r="CE96">
        <v>0</v>
      </c>
      <c r="CF96">
        <v>0</v>
      </c>
      <c r="CG96">
        <v>120899</v>
      </c>
      <c r="CH96">
        <v>36587</v>
      </c>
      <c r="CI96">
        <v>0</v>
      </c>
      <c r="CJ96">
        <v>0</v>
      </c>
      <c r="CK96">
        <v>0</v>
      </c>
      <c r="CL96">
        <v>0</v>
      </c>
      <c r="CM96">
        <v>0</v>
      </c>
      <c r="CN96">
        <v>0</v>
      </c>
      <c r="CO96">
        <v>0</v>
      </c>
      <c r="CP96">
        <v>0</v>
      </c>
      <c r="CQ96">
        <v>0</v>
      </c>
      <c r="CR96">
        <v>0</v>
      </c>
      <c r="CS96">
        <v>0</v>
      </c>
      <c r="CT96">
        <v>0</v>
      </c>
      <c r="CU96">
        <v>0</v>
      </c>
      <c r="CV96">
        <v>0</v>
      </c>
      <c r="CW96">
        <v>0</v>
      </c>
      <c r="CX96">
        <v>0</v>
      </c>
      <c r="CY96">
        <v>0</v>
      </c>
    </row>
    <row r="97" spans="1:103" x14ac:dyDescent="0.35">
      <c r="A97" t="s">
        <v>245</v>
      </c>
      <c r="B97" t="s">
        <v>244</v>
      </c>
      <c r="C97" t="s">
        <v>691</v>
      </c>
      <c r="D97" t="s">
        <v>648</v>
      </c>
      <c r="E97" s="46">
        <v>0</v>
      </c>
      <c r="F97" t="s">
        <v>797</v>
      </c>
      <c r="G97" s="48">
        <f t="shared" si="34"/>
        <v>0.4</v>
      </c>
      <c r="H97" s="48">
        <f t="shared" si="35"/>
        <v>0.5</v>
      </c>
      <c r="I97" s="1">
        <f t="shared" si="36"/>
        <v>26146793</v>
      </c>
      <c r="J97" s="1">
        <f t="shared" si="37"/>
        <v>5062585.8808348803</v>
      </c>
      <c r="K97" s="1">
        <f t="shared" si="51"/>
        <v>1253849.7779607864</v>
      </c>
      <c r="L97" s="1">
        <f t="shared" si="38"/>
        <v>2801769.355</v>
      </c>
      <c r="M97" s="1">
        <f t="shared" si="39"/>
        <v>109121</v>
      </c>
      <c r="N97" s="1">
        <f t="shared" si="52"/>
        <v>0</v>
      </c>
      <c r="O97" s="1">
        <f t="shared" si="40"/>
        <v>1572</v>
      </c>
      <c r="P97" s="1">
        <f t="shared" si="53"/>
        <v>5988</v>
      </c>
      <c r="Q97" s="1">
        <f t="shared" si="54"/>
        <v>0</v>
      </c>
      <c r="R97" s="1">
        <f t="shared" si="55"/>
        <v>0</v>
      </c>
      <c r="S97" s="1">
        <f t="shared" si="56"/>
        <v>0</v>
      </c>
      <c r="T97" s="1">
        <f t="shared" si="57"/>
        <v>199853</v>
      </c>
      <c r="U97" s="1">
        <f t="shared" si="58"/>
        <v>2059111</v>
      </c>
      <c r="V97" s="1">
        <f t="shared" si="59"/>
        <v>0</v>
      </c>
      <c r="W97" s="1">
        <f t="shared" si="41"/>
        <v>0</v>
      </c>
      <c r="X97" s="1">
        <f t="shared" si="42"/>
        <v>14327.847209632373</v>
      </c>
      <c r="Y97" s="1">
        <f t="shared" si="43"/>
        <v>-8941446.4804529995</v>
      </c>
      <c r="Z97" s="1">
        <f t="shared" si="60"/>
        <v>-1838532</v>
      </c>
      <c r="AA97" s="1">
        <f t="shared" si="61"/>
        <v>0</v>
      </c>
      <c r="AB97" s="1">
        <f t="shared" si="44"/>
        <v>0</v>
      </c>
      <c r="AC97" s="1">
        <f t="shared" si="45"/>
        <v>0</v>
      </c>
      <c r="AD97">
        <f t="shared" si="62"/>
        <v>0.254105873900975</v>
      </c>
      <c r="AE97">
        <f t="shared" si="46"/>
        <v>0.27439644161541604</v>
      </c>
      <c r="AF97">
        <f t="shared" si="47"/>
        <v>0.10729962731882836</v>
      </c>
      <c r="AG97">
        <f t="shared" si="48"/>
        <v>0.74589412609902495</v>
      </c>
      <c r="AH97">
        <f t="shared" si="49"/>
        <v>0.72560355838458401</v>
      </c>
      <c r="AI97">
        <f t="shared" si="50"/>
        <v>0.89270037268117164</v>
      </c>
      <c r="AJ97">
        <v>0.4</v>
      </c>
      <c r="AK97" s="48">
        <v>-8.9414464804529992</v>
      </c>
      <c r="AL97" s="48">
        <v>2.10959992587886</v>
      </c>
      <c r="AM97" s="48">
        <v>2.10959992587886</v>
      </c>
      <c r="AN97" s="1">
        <v>14327.847209632373</v>
      </c>
      <c r="AO97" s="1">
        <v>-1838532</v>
      </c>
      <c r="AP97">
        <v>0</v>
      </c>
      <c r="AQ97">
        <v>746482</v>
      </c>
      <c r="AR97">
        <v>0</v>
      </c>
      <c r="AS97">
        <v>0</v>
      </c>
      <c r="AT97">
        <v>0.66500000000000004</v>
      </c>
      <c r="AU97">
        <v>109121</v>
      </c>
      <c r="AV97">
        <v>8180.25</v>
      </c>
      <c r="AW97">
        <v>0.4</v>
      </c>
      <c r="AX97">
        <v>0.09</v>
      </c>
      <c r="AY97">
        <v>0.01</v>
      </c>
      <c r="AZ97">
        <v>26146793</v>
      </c>
      <c r="BA97">
        <v>0</v>
      </c>
      <c r="BB97">
        <v>-4213187</v>
      </c>
      <c r="BC97">
        <v>-3144</v>
      </c>
      <c r="BD97">
        <v>0</v>
      </c>
      <c r="BE97">
        <v>-199853</v>
      </c>
      <c r="BF97">
        <v>0</v>
      </c>
      <c r="BG97">
        <v>-997653</v>
      </c>
      <c r="BH97">
        <v>-1061458</v>
      </c>
      <c r="BI97">
        <v>-5988</v>
      </c>
      <c r="BJ97">
        <v>0</v>
      </c>
      <c r="BK97">
        <v>0</v>
      </c>
      <c r="BL97">
        <v>0</v>
      </c>
      <c r="BM97">
        <v>0</v>
      </c>
      <c r="BN97">
        <v>0</v>
      </c>
      <c r="BO97">
        <v>0</v>
      </c>
      <c r="BP97">
        <v>0</v>
      </c>
      <c r="BQ97">
        <v>0</v>
      </c>
      <c r="BR97">
        <v>0</v>
      </c>
      <c r="BS97">
        <v>7123213</v>
      </c>
      <c r="BT97">
        <v>20909248</v>
      </c>
      <c r="BU97">
        <v>28032461</v>
      </c>
      <c r="BV97">
        <v>6757967</v>
      </c>
      <c r="BW97">
        <v>17870512</v>
      </c>
      <c r="BX97">
        <v>365246</v>
      </c>
      <c r="BY97">
        <v>3038736</v>
      </c>
      <c r="BZ97">
        <v>-500000</v>
      </c>
      <c r="CA97">
        <v>-972036</v>
      </c>
      <c r="CB97">
        <v>100246</v>
      </c>
      <c r="CC97">
        <v>235647</v>
      </c>
      <c r="CD97">
        <v>176070</v>
      </c>
      <c r="CE97">
        <v>0</v>
      </c>
      <c r="CF97">
        <v>0</v>
      </c>
      <c r="CG97">
        <v>113756</v>
      </c>
      <c r="CH97">
        <v>11595</v>
      </c>
      <c r="CI97">
        <v>235647</v>
      </c>
      <c r="CJ97">
        <v>0</v>
      </c>
      <c r="CK97">
        <v>-42530</v>
      </c>
      <c r="CL97">
        <v>0</v>
      </c>
      <c r="CM97">
        <v>0</v>
      </c>
      <c r="CN97">
        <v>0</v>
      </c>
      <c r="CO97">
        <v>0</v>
      </c>
      <c r="CP97">
        <v>-8682</v>
      </c>
      <c r="CQ97">
        <v>-76035</v>
      </c>
      <c r="CR97">
        <v>0</v>
      </c>
      <c r="CS97">
        <v>0</v>
      </c>
      <c r="CT97">
        <v>0</v>
      </c>
      <c r="CU97">
        <v>0</v>
      </c>
      <c r="CV97">
        <v>0</v>
      </c>
      <c r="CW97">
        <v>0</v>
      </c>
      <c r="CX97">
        <v>0</v>
      </c>
      <c r="CY97">
        <v>0</v>
      </c>
    </row>
    <row r="98" spans="1:103" x14ac:dyDescent="0.35">
      <c r="A98" t="s">
        <v>247</v>
      </c>
      <c r="B98" t="s">
        <v>246</v>
      </c>
      <c r="C98" t="s">
        <v>782</v>
      </c>
      <c r="D98" t="s">
        <v>666</v>
      </c>
      <c r="E98" s="46">
        <v>0</v>
      </c>
      <c r="F98" t="s">
        <v>787</v>
      </c>
      <c r="G98" s="48">
        <f t="shared" si="34"/>
        <v>0.49</v>
      </c>
      <c r="H98" s="48">
        <f t="shared" si="35"/>
        <v>0.5</v>
      </c>
      <c r="I98" s="1">
        <f t="shared" si="36"/>
        <v>81901647</v>
      </c>
      <c r="J98" s="1">
        <f t="shared" si="37"/>
        <v>15451899.182538547</v>
      </c>
      <c r="K98" s="1">
        <f t="shared" si="51"/>
        <v>2167358.7020012997</v>
      </c>
      <c r="L98" s="1">
        <f t="shared" si="38"/>
        <v>5055815.4750000006</v>
      </c>
      <c r="M98" s="1">
        <f t="shared" si="39"/>
        <v>338355</v>
      </c>
      <c r="N98" s="1">
        <f t="shared" si="52"/>
        <v>0</v>
      </c>
      <c r="O98" s="1">
        <f t="shared" si="40"/>
        <v>2701</v>
      </c>
      <c r="P98" s="1">
        <f t="shared" si="53"/>
        <v>0</v>
      </c>
      <c r="Q98" s="1">
        <f t="shared" si="54"/>
        <v>0</v>
      </c>
      <c r="R98" s="1">
        <f t="shared" si="55"/>
        <v>2500</v>
      </c>
      <c r="S98" s="1">
        <f t="shared" si="56"/>
        <v>0</v>
      </c>
      <c r="T98" s="1">
        <f t="shared" si="57"/>
        <v>445156</v>
      </c>
      <c r="U98" s="1">
        <f t="shared" si="58"/>
        <v>3082630</v>
      </c>
      <c r="V98" s="1">
        <f t="shared" si="59"/>
        <v>0</v>
      </c>
      <c r="W98" s="1">
        <f t="shared" si="41"/>
        <v>0</v>
      </c>
      <c r="X98" s="1">
        <f t="shared" si="42"/>
        <v>52710.240832356991</v>
      </c>
      <c r="Y98" s="1">
        <f t="shared" si="43"/>
        <v>22466002.024510801</v>
      </c>
      <c r="Z98" s="1">
        <f t="shared" si="60"/>
        <v>4401615</v>
      </c>
      <c r="AA98" s="1">
        <f t="shared" si="61"/>
        <v>0</v>
      </c>
      <c r="AB98" s="1">
        <f t="shared" si="44"/>
        <v>0</v>
      </c>
      <c r="AC98" s="1">
        <f t="shared" si="45"/>
        <v>0</v>
      </c>
      <c r="AD98">
        <f t="shared" si="62"/>
        <v>0.20066822926299108</v>
      </c>
      <c r="AE98">
        <f t="shared" si="46"/>
        <v>0.2072264014706032</v>
      </c>
      <c r="AF98">
        <f t="shared" si="47"/>
        <v>0.11024072189462843</v>
      </c>
      <c r="AG98">
        <f t="shared" si="48"/>
        <v>0.7993317707370089</v>
      </c>
      <c r="AH98">
        <f t="shared" si="49"/>
        <v>0.79277359852939677</v>
      </c>
      <c r="AI98">
        <f t="shared" si="50"/>
        <v>0.88975927810537159</v>
      </c>
      <c r="AJ98">
        <v>0.49</v>
      </c>
      <c r="AK98" s="48">
        <v>22.4660020245108</v>
      </c>
      <c r="AL98" s="48">
        <v>64.236562325227595</v>
      </c>
      <c r="AM98" s="48">
        <v>64.236562325227595</v>
      </c>
      <c r="AN98" s="1">
        <v>52710.240832356991</v>
      </c>
      <c r="AO98" s="1">
        <v>4401615</v>
      </c>
      <c r="AP98">
        <v>0</v>
      </c>
      <c r="AQ98">
        <v>0</v>
      </c>
      <c r="AR98">
        <v>0</v>
      </c>
      <c r="AS98">
        <v>0</v>
      </c>
      <c r="AT98">
        <v>0.67500000000000004</v>
      </c>
      <c r="AU98">
        <v>338355</v>
      </c>
      <c r="AV98">
        <v>6760</v>
      </c>
      <c r="AW98">
        <v>0.49</v>
      </c>
      <c r="AX98">
        <v>0</v>
      </c>
      <c r="AY98">
        <v>0.01</v>
      </c>
      <c r="AZ98">
        <v>81901647</v>
      </c>
      <c r="BA98">
        <v>0</v>
      </c>
      <c r="BB98">
        <v>-7490097</v>
      </c>
      <c r="BC98">
        <v>-5402</v>
      </c>
      <c r="BD98">
        <v>0</v>
      </c>
      <c r="BE98">
        <v>-445156</v>
      </c>
      <c r="BF98">
        <v>0</v>
      </c>
      <c r="BG98">
        <v>-1707950</v>
      </c>
      <c r="BH98">
        <v>-1374680</v>
      </c>
      <c r="BI98">
        <v>0</v>
      </c>
      <c r="BJ98">
        <v>0</v>
      </c>
      <c r="BK98">
        <v>0</v>
      </c>
      <c r="BL98">
        <v>0</v>
      </c>
      <c r="BM98">
        <v>0</v>
      </c>
      <c r="BN98">
        <v>-2500</v>
      </c>
      <c r="BO98">
        <v>0</v>
      </c>
      <c r="BP98">
        <v>0</v>
      </c>
      <c r="BQ98">
        <v>0</v>
      </c>
      <c r="BR98">
        <v>0</v>
      </c>
      <c r="BS98">
        <v>18064635</v>
      </c>
      <c r="BT98">
        <v>71957762</v>
      </c>
      <c r="BU98">
        <v>90022397</v>
      </c>
      <c r="BV98">
        <v>17393565</v>
      </c>
      <c r="BW98">
        <v>66541517</v>
      </c>
      <c r="BX98">
        <v>671070</v>
      </c>
      <c r="BY98">
        <v>5416245</v>
      </c>
      <c r="BZ98">
        <v>-500000</v>
      </c>
      <c r="CA98">
        <v>-3110000</v>
      </c>
      <c r="CB98">
        <v>335693</v>
      </c>
      <c r="CC98">
        <v>4616111</v>
      </c>
      <c r="CD98">
        <v>2018</v>
      </c>
      <c r="CE98">
        <v>0</v>
      </c>
      <c r="CF98">
        <v>0</v>
      </c>
      <c r="CG98">
        <v>269732</v>
      </c>
      <c r="CH98">
        <v>41418</v>
      </c>
      <c r="CI98">
        <v>4616111</v>
      </c>
      <c r="CJ98">
        <v>0</v>
      </c>
      <c r="CK98">
        <v>-134639</v>
      </c>
      <c r="CL98">
        <v>0</v>
      </c>
      <c r="CM98">
        <v>0</v>
      </c>
      <c r="CN98">
        <v>-903</v>
      </c>
      <c r="CO98">
        <v>0</v>
      </c>
      <c r="CP98">
        <v>-10888</v>
      </c>
      <c r="CQ98">
        <v>-142524</v>
      </c>
      <c r="CR98">
        <v>0</v>
      </c>
      <c r="CS98">
        <v>0</v>
      </c>
      <c r="CT98">
        <v>0</v>
      </c>
      <c r="CU98">
        <v>-223388</v>
      </c>
      <c r="CV98">
        <v>0</v>
      </c>
      <c r="CW98">
        <v>0</v>
      </c>
      <c r="CX98">
        <v>0</v>
      </c>
      <c r="CY98">
        <v>0</v>
      </c>
    </row>
    <row r="99" spans="1:103" x14ac:dyDescent="0.35">
      <c r="A99" t="s">
        <v>249</v>
      </c>
      <c r="B99" t="s">
        <v>248</v>
      </c>
      <c r="C99" t="s">
        <v>699</v>
      </c>
      <c r="D99" t="s">
        <v>658</v>
      </c>
      <c r="E99" s="46">
        <v>0</v>
      </c>
      <c r="F99" t="s">
        <v>785</v>
      </c>
      <c r="G99" s="48">
        <f t="shared" si="34"/>
        <v>0.4</v>
      </c>
      <c r="H99" s="48">
        <f t="shared" si="35"/>
        <v>0.5</v>
      </c>
      <c r="I99" s="1">
        <f t="shared" si="36"/>
        <v>26864845</v>
      </c>
      <c r="J99" s="1">
        <f t="shared" si="37"/>
        <v>5238819.7109341454</v>
      </c>
      <c r="K99" s="1">
        <f t="shared" si="51"/>
        <v>929304.64180360723</v>
      </c>
      <c r="L99" s="1">
        <f t="shared" si="38"/>
        <v>2347112.79</v>
      </c>
      <c r="M99" s="1">
        <f t="shared" si="39"/>
        <v>124901</v>
      </c>
      <c r="N99" s="1">
        <f t="shared" si="52"/>
        <v>0</v>
      </c>
      <c r="O99" s="1">
        <f t="shared" si="40"/>
        <v>0</v>
      </c>
      <c r="P99" s="1">
        <f t="shared" si="53"/>
        <v>4890</v>
      </c>
      <c r="Q99" s="1">
        <f t="shared" si="54"/>
        <v>0</v>
      </c>
      <c r="R99" s="1">
        <f t="shared" si="55"/>
        <v>0</v>
      </c>
      <c r="S99" s="1">
        <f t="shared" si="56"/>
        <v>0</v>
      </c>
      <c r="T99" s="1">
        <f t="shared" si="57"/>
        <v>273301</v>
      </c>
      <c r="U99" s="1">
        <f t="shared" si="58"/>
        <v>916951</v>
      </c>
      <c r="V99" s="1">
        <f t="shared" si="59"/>
        <v>0</v>
      </c>
      <c r="W99" s="1">
        <f t="shared" si="41"/>
        <v>1651</v>
      </c>
      <c r="X99" s="1">
        <f t="shared" si="42"/>
        <v>13661.691418685998</v>
      </c>
      <c r="Y99" s="1">
        <f t="shared" si="43"/>
        <v>-6601212.8541656202</v>
      </c>
      <c r="Z99" s="1">
        <f t="shared" si="60"/>
        <v>-1352674</v>
      </c>
      <c r="AA99" s="1">
        <f t="shared" si="61"/>
        <v>0</v>
      </c>
      <c r="AB99" s="1">
        <f t="shared" si="44"/>
        <v>0</v>
      </c>
      <c r="AC99" s="1">
        <f t="shared" si="45"/>
        <v>0</v>
      </c>
      <c r="AD99">
        <f t="shared" si="62"/>
        <v>0.27009552440945916</v>
      </c>
      <c r="AE99">
        <f t="shared" si="46"/>
        <v>0.27009552440945916</v>
      </c>
      <c r="AF99">
        <f t="shared" si="47"/>
        <v>0</v>
      </c>
      <c r="AG99">
        <f t="shared" si="48"/>
        <v>0.72990447559054084</v>
      </c>
      <c r="AH99">
        <f t="shared" si="49"/>
        <v>0.72990447559054084</v>
      </c>
      <c r="AI99">
        <f t="shared" si="50"/>
        <v>0</v>
      </c>
      <c r="AJ99">
        <v>0.4</v>
      </c>
      <c r="AK99" s="48">
        <v>-6.6012128541656203</v>
      </c>
      <c r="AL99" s="48">
        <v>3.35538430425117</v>
      </c>
      <c r="AM99" s="48">
        <v>3.35538430425117</v>
      </c>
      <c r="AN99" s="1">
        <v>13661.691418685998</v>
      </c>
      <c r="AO99" s="1">
        <v>-1352674</v>
      </c>
      <c r="AP99">
        <v>0</v>
      </c>
      <c r="AQ99">
        <v>1134933</v>
      </c>
      <c r="AR99">
        <v>0</v>
      </c>
      <c r="AS99">
        <v>0</v>
      </c>
      <c r="AT99">
        <v>0.69099999999999995</v>
      </c>
      <c r="AU99">
        <v>124901</v>
      </c>
      <c r="AV99">
        <v>825.5</v>
      </c>
      <c r="AW99">
        <v>0.4</v>
      </c>
      <c r="AX99">
        <v>0.09</v>
      </c>
      <c r="AY99">
        <v>0.01</v>
      </c>
      <c r="AZ99">
        <v>26864845</v>
      </c>
      <c r="BA99">
        <v>0</v>
      </c>
      <c r="BB99">
        <v>-3396690</v>
      </c>
      <c r="BC99">
        <v>0</v>
      </c>
      <c r="BD99">
        <v>0</v>
      </c>
      <c r="BE99">
        <v>-273301</v>
      </c>
      <c r="BF99">
        <v>0</v>
      </c>
      <c r="BG99">
        <v>-699835</v>
      </c>
      <c r="BH99">
        <v>-217116</v>
      </c>
      <c r="BI99">
        <v>-4890</v>
      </c>
      <c r="BJ99">
        <v>0</v>
      </c>
      <c r="BK99">
        <v>0</v>
      </c>
      <c r="BL99">
        <v>0</v>
      </c>
      <c r="BM99">
        <v>0</v>
      </c>
      <c r="BN99">
        <v>0</v>
      </c>
      <c r="BO99">
        <v>0</v>
      </c>
      <c r="BP99">
        <v>0</v>
      </c>
      <c r="BQ99">
        <v>0</v>
      </c>
      <c r="BR99">
        <v>0</v>
      </c>
      <c r="BS99">
        <v>7655718</v>
      </c>
      <c r="BT99">
        <v>20688765</v>
      </c>
      <c r="BU99">
        <v>28344483</v>
      </c>
      <c r="BV99">
        <v>7655718</v>
      </c>
      <c r="BW99">
        <v>20688765</v>
      </c>
      <c r="BX99">
        <v>0</v>
      </c>
      <c r="BY99">
        <v>0</v>
      </c>
      <c r="BZ99">
        <v>-150226</v>
      </c>
      <c r="CA99">
        <v>-813389</v>
      </c>
      <c r="CB99">
        <v>69808</v>
      </c>
      <c r="CC99">
        <v>0</v>
      </c>
      <c r="CD99">
        <v>508586</v>
      </c>
      <c r="CE99">
        <v>0</v>
      </c>
      <c r="CF99">
        <v>0</v>
      </c>
      <c r="CG99">
        <v>100859</v>
      </c>
      <c r="CH99">
        <v>23614</v>
      </c>
      <c r="CI99">
        <v>0</v>
      </c>
      <c r="CJ99">
        <v>0</v>
      </c>
      <c r="CK99">
        <v>0</v>
      </c>
      <c r="CL99">
        <v>0</v>
      </c>
      <c r="CM99">
        <v>0</v>
      </c>
      <c r="CN99">
        <v>0</v>
      </c>
      <c r="CO99">
        <v>0</v>
      </c>
      <c r="CP99">
        <v>0</v>
      </c>
      <c r="CQ99">
        <v>0</v>
      </c>
      <c r="CR99">
        <v>0</v>
      </c>
      <c r="CS99">
        <v>0</v>
      </c>
      <c r="CT99">
        <v>0</v>
      </c>
      <c r="CU99">
        <v>0</v>
      </c>
      <c r="CV99">
        <v>0</v>
      </c>
      <c r="CW99">
        <v>0</v>
      </c>
      <c r="CX99">
        <v>0</v>
      </c>
      <c r="CY99">
        <v>0</v>
      </c>
    </row>
    <row r="100" spans="1:103" x14ac:dyDescent="0.35">
      <c r="A100" t="s">
        <v>251</v>
      </c>
      <c r="B100" t="s">
        <v>250</v>
      </c>
      <c r="C100" t="s">
        <v>682</v>
      </c>
      <c r="D100" t="s">
        <v>782</v>
      </c>
      <c r="E100" s="46">
        <v>0</v>
      </c>
      <c r="F100" t="s">
        <v>801</v>
      </c>
      <c r="G100" s="48">
        <f t="shared" si="34"/>
        <v>0.4</v>
      </c>
      <c r="H100" s="48">
        <f t="shared" si="35"/>
        <v>0.5</v>
      </c>
      <c r="I100" s="1">
        <f t="shared" si="36"/>
        <v>60596873</v>
      </c>
      <c r="J100" s="1">
        <f t="shared" si="37"/>
        <v>11461161.344539337</v>
      </c>
      <c r="K100" s="1">
        <f t="shared" si="51"/>
        <v>1373301.6152800736</v>
      </c>
      <c r="L100" s="1">
        <f t="shared" si="38"/>
        <v>2323546.0020000003</v>
      </c>
      <c r="M100" s="1">
        <f t="shared" si="39"/>
        <v>225044</v>
      </c>
      <c r="N100" s="1">
        <f t="shared" si="52"/>
        <v>20753</v>
      </c>
      <c r="O100" s="1">
        <f t="shared" si="40"/>
        <v>0</v>
      </c>
      <c r="P100" s="1">
        <f t="shared" si="53"/>
        <v>10329</v>
      </c>
      <c r="Q100" s="1">
        <f t="shared" si="54"/>
        <v>0</v>
      </c>
      <c r="R100" s="1">
        <f t="shared" si="55"/>
        <v>0</v>
      </c>
      <c r="S100" s="1">
        <f t="shared" si="56"/>
        <v>0</v>
      </c>
      <c r="T100" s="1">
        <f t="shared" si="57"/>
        <v>597643</v>
      </c>
      <c r="U100" s="1">
        <f t="shared" si="58"/>
        <v>2627089</v>
      </c>
      <c r="V100" s="1">
        <f t="shared" si="59"/>
        <v>0</v>
      </c>
      <c r="W100" s="1">
        <f t="shared" si="41"/>
        <v>0</v>
      </c>
      <c r="X100" s="1">
        <f t="shared" si="42"/>
        <v>29182.644188496692</v>
      </c>
      <c r="Y100" s="1">
        <f t="shared" si="43"/>
        <v>-18376467.1529602</v>
      </c>
      <c r="Z100" s="1">
        <f t="shared" si="60"/>
        <v>-3599280</v>
      </c>
      <c r="AA100" s="1">
        <f t="shared" si="61"/>
        <v>0</v>
      </c>
      <c r="AB100" s="1">
        <f t="shared" si="44"/>
        <v>223363.42803076119</v>
      </c>
      <c r="AC100" s="1">
        <f t="shared" si="45"/>
        <v>0</v>
      </c>
      <c r="AD100">
        <f t="shared" si="62"/>
        <v>0.20509417411938227</v>
      </c>
      <c r="AE100">
        <f t="shared" si="46"/>
        <v>0.20509417411938227</v>
      </c>
      <c r="AF100">
        <f t="shared" si="47"/>
        <v>0</v>
      </c>
      <c r="AG100">
        <f t="shared" si="48"/>
        <v>0.79490582588061776</v>
      </c>
      <c r="AH100">
        <f t="shared" si="49"/>
        <v>0.79490582588061776</v>
      </c>
      <c r="AI100">
        <f t="shared" si="50"/>
        <v>0</v>
      </c>
      <c r="AJ100">
        <v>0.4</v>
      </c>
      <c r="AK100" s="48">
        <v>-18.376467152960199</v>
      </c>
      <c r="AL100" s="48">
        <v>4.0701241038610201</v>
      </c>
      <c r="AM100" s="48">
        <v>4.0701241038610201</v>
      </c>
      <c r="AN100" s="1">
        <v>29182.644188496692</v>
      </c>
      <c r="AO100" s="1">
        <v>-3599280</v>
      </c>
      <c r="AP100">
        <v>0</v>
      </c>
      <c r="AQ100">
        <v>2070215</v>
      </c>
      <c r="AR100">
        <v>0</v>
      </c>
      <c r="AS100">
        <v>896466</v>
      </c>
      <c r="AT100">
        <v>0.67800000000000005</v>
      </c>
      <c r="AU100">
        <v>225044</v>
      </c>
      <c r="AV100">
        <v>0</v>
      </c>
      <c r="AW100">
        <v>0.4</v>
      </c>
      <c r="AX100">
        <v>0.1</v>
      </c>
      <c r="AY100">
        <v>0</v>
      </c>
      <c r="AZ100">
        <v>60596873</v>
      </c>
      <c r="BA100">
        <v>-20753</v>
      </c>
      <c r="BB100">
        <v>-3447812</v>
      </c>
      <c r="BC100">
        <v>0</v>
      </c>
      <c r="BD100">
        <v>0</v>
      </c>
      <c r="BE100">
        <v>-597643</v>
      </c>
      <c r="BF100">
        <v>0</v>
      </c>
      <c r="BG100">
        <v>-1389454</v>
      </c>
      <c r="BH100">
        <v>-1237635</v>
      </c>
      <c r="BI100">
        <v>-10329</v>
      </c>
      <c r="BJ100">
        <v>0</v>
      </c>
      <c r="BK100">
        <v>0</v>
      </c>
      <c r="BL100">
        <v>0</v>
      </c>
      <c r="BM100">
        <v>0</v>
      </c>
      <c r="BN100">
        <v>0</v>
      </c>
      <c r="BO100">
        <v>0</v>
      </c>
      <c r="BP100">
        <v>0</v>
      </c>
      <c r="BQ100">
        <v>0</v>
      </c>
      <c r="BR100">
        <v>0</v>
      </c>
      <c r="BS100">
        <v>12708270</v>
      </c>
      <c r="BT100">
        <v>49254826</v>
      </c>
      <c r="BU100">
        <v>61963096</v>
      </c>
      <c r="BV100">
        <v>12708270</v>
      </c>
      <c r="BW100">
        <v>49254826</v>
      </c>
      <c r="BX100">
        <v>0</v>
      </c>
      <c r="BY100">
        <v>0</v>
      </c>
      <c r="BZ100">
        <v>-619630</v>
      </c>
      <c r="CA100">
        <v>-1239261</v>
      </c>
      <c r="CB100">
        <v>653150</v>
      </c>
      <c r="CC100">
        <v>0</v>
      </c>
      <c r="CD100">
        <v>0</v>
      </c>
      <c r="CE100">
        <v>0</v>
      </c>
      <c r="CF100">
        <v>0</v>
      </c>
      <c r="CG100">
        <v>169539</v>
      </c>
      <c r="CH100">
        <v>9057</v>
      </c>
      <c r="CI100">
        <v>0</v>
      </c>
      <c r="CJ100">
        <v>0</v>
      </c>
      <c r="CK100">
        <v>0</v>
      </c>
      <c r="CL100">
        <v>0</v>
      </c>
      <c r="CM100">
        <v>0</v>
      </c>
      <c r="CN100">
        <v>0</v>
      </c>
      <c r="CO100">
        <v>0</v>
      </c>
      <c r="CP100">
        <v>0</v>
      </c>
      <c r="CQ100">
        <v>0</v>
      </c>
      <c r="CR100">
        <v>0</v>
      </c>
      <c r="CS100">
        <v>0</v>
      </c>
      <c r="CT100">
        <v>0</v>
      </c>
      <c r="CU100">
        <v>0</v>
      </c>
      <c r="CV100">
        <v>0</v>
      </c>
      <c r="CW100">
        <v>0</v>
      </c>
      <c r="CX100">
        <v>0</v>
      </c>
      <c r="CY100">
        <v>0</v>
      </c>
    </row>
    <row r="101" spans="1:103" x14ac:dyDescent="0.35">
      <c r="A101" t="s">
        <v>253</v>
      </c>
      <c r="B101" t="s">
        <v>252</v>
      </c>
      <c r="C101" t="s">
        <v>685</v>
      </c>
      <c r="D101" t="s">
        <v>640</v>
      </c>
      <c r="E101" s="46">
        <v>0</v>
      </c>
      <c r="F101" t="s">
        <v>804</v>
      </c>
      <c r="G101" s="48">
        <f t="shared" si="34"/>
        <v>0.4</v>
      </c>
      <c r="H101" s="48">
        <f t="shared" si="35"/>
        <v>0.5</v>
      </c>
      <c r="I101" s="1">
        <f t="shared" si="36"/>
        <v>19543221</v>
      </c>
      <c r="J101" s="1">
        <f t="shared" si="37"/>
        <v>3779569.7952521592</v>
      </c>
      <c r="K101" s="1">
        <f t="shared" si="51"/>
        <v>600269.1039208147</v>
      </c>
      <c r="L101" s="1">
        <f t="shared" si="38"/>
        <v>1581211.3550000002</v>
      </c>
      <c r="M101" s="1">
        <f t="shared" si="39"/>
        <v>76359</v>
      </c>
      <c r="N101" s="1">
        <f t="shared" si="52"/>
        <v>0</v>
      </c>
      <c r="O101" s="1">
        <f t="shared" si="40"/>
        <v>0</v>
      </c>
      <c r="P101" s="1">
        <f t="shared" si="53"/>
        <v>6462</v>
      </c>
      <c r="Q101" s="1">
        <f t="shared" si="54"/>
        <v>0</v>
      </c>
      <c r="R101" s="1">
        <f t="shared" si="55"/>
        <v>0</v>
      </c>
      <c r="S101" s="1">
        <f t="shared" si="56"/>
        <v>0</v>
      </c>
      <c r="T101" s="1">
        <f t="shared" si="57"/>
        <v>186600</v>
      </c>
      <c r="U101" s="1">
        <f t="shared" si="58"/>
        <v>523060</v>
      </c>
      <c r="V101" s="1">
        <f t="shared" si="59"/>
        <v>0</v>
      </c>
      <c r="W101" s="1">
        <f t="shared" si="41"/>
        <v>0</v>
      </c>
      <c r="X101" s="1">
        <f t="shared" si="42"/>
        <v>10309.751488969212</v>
      </c>
      <c r="Y101" s="1">
        <f t="shared" si="43"/>
        <v>-4393686.0675881002</v>
      </c>
      <c r="Z101" s="1">
        <f t="shared" si="60"/>
        <v>-895974</v>
      </c>
      <c r="AA101" s="1">
        <f t="shared" si="61"/>
        <v>0</v>
      </c>
      <c r="AB101" s="1">
        <f t="shared" si="44"/>
        <v>0</v>
      </c>
      <c r="AC101" s="1">
        <f t="shared" si="45"/>
        <v>0</v>
      </c>
      <c r="AD101">
        <f t="shared" si="62"/>
        <v>0.25806619865059366</v>
      </c>
      <c r="AE101">
        <f t="shared" si="46"/>
        <v>0.24195312487379508</v>
      </c>
      <c r="AF101">
        <f t="shared" si="47"/>
        <v>0.54121668254584998</v>
      </c>
      <c r="AG101">
        <f t="shared" si="48"/>
        <v>0.74193380134940634</v>
      </c>
      <c r="AH101">
        <f t="shared" si="49"/>
        <v>0.75804687512620494</v>
      </c>
      <c r="AI101">
        <f t="shared" si="50"/>
        <v>0.45878331745414996</v>
      </c>
      <c r="AJ101">
        <v>0.4</v>
      </c>
      <c r="AK101" s="48">
        <v>-4.3936860675881002</v>
      </c>
      <c r="AL101" s="48">
        <v>2.7342353362180698</v>
      </c>
      <c r="AM101" s="48">
        <v>2.7342353362180698</v>
      </c>
      <c r="AN101" s="1">
        <v>10309.751488969212</v>
      </c>
      <c r="AO101" s="1">
        <v>-895974</v>
      </c>
      <c r="AP101">
        <v>0</v>
      </c>
      <c r="AQ101">
        <v>824577</v>
      </c>
      <c r="AR101">
        <v>0</v>
      </c>
      <c r="AS101">
        <v>0</v>
      </c>
      <c r="AT101">
        <v>0.67700000000000005</v>
      </c>
      <c r="AU101">
        <v>76359</v>
      </c>
      <c r="AV101">
        <v>6509.75</v>
      </c>
      <c r="AW101">
        <v>0.4</v>
      </c>
      <c r="AX101">
        <v>0.09</v>
      </c>
      <c r="AY101">
        <v>0.01</v>
      </c>
      <c r="AZ101">
        <v>19543221</v>
      </c>
      <c r="BA101">
        <v>0</v>
      </c>
      <c r="BB101">
        <v>-2335615</v>
      </c>
      <c r="BC101">
        <v>0</v>
      </c>
      <c r="BD101">
        <v>0</v>
      </c>
      <c r="BE101">
        <v>-186600</v>
      </c>
      <c r="BF101">
        <v>0</v>
      </c>
      <c r="BG101">
        <v>-358158</v>
      </c>
      <c r="BH101">
        <v>-164902</v>
      </c>
      <c r="BI101">
        <v>-6462</v>
      </c>
      <c r="BJ101">
        <v>0</v>
      </c>
      <c r="BK101">
        <v>0</v>
      </c>
      <c r="BL101">
        <v>0</v>
      </c>
      <c r="BM101">
        <v>0</v>
      </c>
      <c r="BN101">
        <v>0</v>
      </c>
      <c r="BO101">
        <v>0</v>
      </c>
      <c r="BP101">
        <v>0</v>
      </c>
      <c r="BQ101">
        <v>0</v>
      </c>
      <c r="BR101">
        <v>0</v>
      </c>
      <c r="BS101">
        <v>5402956</v>
      </c>
      <c r="BT101">
        <v>15533362</v>
      </c>
      <c r="BU101">
        <v>20936318</v>
      </c>
      <c r="BV101">
        <v>4792863</v>
      </c>
      <c r="BW101">
        <v>15016193</v>
      </c>
      <c r="BX101">
        <v>610093</v>
      </c>
      <c r="BY101">
        <v>517169</v>
      </c>
      <c r="BZ101">
        <v>-308746</v>
      </c>
      <c r="CA101">
        <v>-637000</v>
      </c>
      <c r="CB101">
        <v>131301</v>
      </c>
      <c r="CC101">
        <v>500548</v>
      </c>
      <c r="CD101">
        <v>0</v>
      </c>
      <c r="CE101">
        <v>0</v>
      </c>
      <c r="CF101">
        <v>0</v>
      </c>
      <c r="CG101">
        <v>78104</v>
      </c>
      <c r="CH101">
        <v>0</v>
      </c>
      <c r="CI101">
        <v>500548</v>
      </c>
      <c r="CJ101">
        <v>0</v>
      </c>
      <c r="CK101">
        <v>-103434</v>
      </c>
      <c r="CL101">
        <v>0</v>
      </c>
      <c r="CM101">
        <v>0</v>
      </c>
      <c r="CN101">
        <v>-39370</v>
      </c>
      <c r="CO101">
        <v>0</v>
      </c>
      <c r="CP101">
        <v>-4840</v>
      </c>
      <c r="CQ101">
        <v>-13431</v>
      </c>
      <c r="CR101">
        <v>0</v>
      </c>
      <c r="CS101">
        <v>0</v>
      </c>
      <c r="CT101">
        <v>0</v>
      </c>
      <c r="CU101">
        <v>0</v>
      </c>
      <c r="CV101">
        <v>0</v>
      </c>
      <c r="CW101">
        <v>0</v>
      </c>
      <c r="CX101">
        <v>0</v>
      </c>
      <c r="CY101">
        <v>0</v>
      </c>
    </row>
    <row r="102" spans="1:103" x14ac:dyDescent="0.35">
      <c r="A102" t="s">
        <v>255</v>
      </c>
      <c r="B102" t="s">
        <v>254</v>
      </c>
      <c r="C102" t="s">
        <v>689</v>
      </c>
      <c r="D102" t="s">
        <v>646</v>
      </c>
      <c r="E102" s="46">
        <v>0</v>
      </c>
      <c r="F102" t="s">
        <v>786</v>
      </c>
      <c r="G102" s="48">
        <f t="shared" si="34"/>
        <v>0.4</v>
      </c>
      <c r="H102" s="48">
        <f t="shared" si="35"/>
        <v>0.5</v>
      </c>
      <c r="I102" s="1">
        <f t="shared" si="36"/>
        <v>29025619</v>
      </c>
      <c r="J102" s="1">
        <f t="shared" si="37"/>
        <v>5562724.446261555</v>
      </c>
      <c r="K102" s="1">
        <f t="shared" si="51"/>
        <v>978194.00050912634</v>
      </c>
      <c r="L102" s="1">
        <f t="shared" si="38"/>
        <v>2173103.2999999998</v>
      </c>
      <c r="M102" s="1">
        <f t="shared" si="39"/>
        <v>85827</v>
      </c>
      <c r="N102" s="1">
        <f t="shared" si="52"/>
        <v>0</v>
      </c>
      <c r="O102" s="1">
        <f t="shared" si="40"/>
        <v>2655</v>
      </c>
      <c r="P102" s="1">
        <f t="shared" si="53"/>
        <v>12490</v>
      </c>
      <c r="Q102" s="1">
        <f t="shared" si="54"/>
        <v>0</v>
      </c>
      <c r="R102" s="1">
        <f t="shared" si="55"/>
        <v>0</v>
      </c>
      <c r="S102" s="1">
        <f t="shared" si="56"/>
        <v>0</v>
      </c>
      <c r="T102" s="1">
        <f t="shared" si="57"/>
        <v>579950</v>
      </c>
      <c r="U102" s="1">
        <f t="shared" si="58"/>
        <v>1004650</v>
      </c>
      <c r="V102" s="1">
        <f t="shared" si="59"/>
        <v>0</v>
      </c>
      <c r="W102" s="1">
        <f t="shared" si="41"/>
        <v>0</v>
      </c>
      <c r="X102" s="1">
        <f t="shared" si="42"/>
        <v>15713.268689526452</v>
      </c>
      <c r="Y102" s="1">
        <f t="shared" si="43"/>
        <v>-7630487.3550740303</v>
      </c>
      <c r="Z102" s="1">
        <f t="shared" si="60"/>
        <v>-1517057</v>
      </c>
      <c r="AA102" s="1">
        <f t="shared" si="61"/>
        <v>0</v>
      </c>
      <c r="AB102" s="1">
        <f t="shared" si="44"/>
        <v>0</v>
      </c>
      <c r="AC102" s="1">
        <f t="shared" si="45"/>
        <v>0</v>
      </c>
      <c r="AD102">
        <f t="shared" si="62"/>
        <v>0.2273187864820152</v>
      </c>
      <c r="AE102">
        <f t="shared" si="46"/>
        <v>0.23239322242584182</v>
      </c>
      <c r="AF102">
        <f t="shared" si="47"/>
        <v>0</v>
      </c>
      <c r="AG102">
        <f t="shared" si="48"/>
        <v>0.7726812135179848</v>
      </c>
      <c r="AH102">
        <f t="shared" si="49"/>
        <v>0.76760677757415818</v>
      </c>
      <c r="AI102">
        <f t="shared" si="50"/>
        <v>1</v>
      </c>
      <c r="AJ102">
        <v>0.4</v>
      </c>
      <c r="AK102" s="48">
        <v>-7.6304873550740302</v>
      </c>
      <c r="AL102" s="48">
        <v>3.2496161418013698</v>
      </c>
      <c r="AM102" s="48">
        <v>3.2496161418013698</v>
      </c>
      <c r="AN102" s="1">
        <v>15713.268689526452</v>
      </c>
      <c r="AO102" s="1">
        <v>-1517057</v>
      </c>
      <c r="AP102">
        <v>0</v>
      </c>
      <c r="AQ102">
        <v>1144664</v>
      </c>
      <c r="AR102">
        <v>0</v>
      </c>
      <c r="AS102">
        <v>0</v>
      </c>
      <c r="AT102">
        <v>0.70599999999999996</v>
      </c>
      <c r="AU102">
        <v>85827</v>
      </c>
      <c r="AV102">
        <v>0</v>
      </c>
      <c r="AW102">
        <v>0.4</v>
      </c>
      <c r="AX102">
        <v>0.09</v>
      </c>
      <c r="AY102">
        <v>0.01</v>
      </c>
      <c r="AZ102">
        <v>29025619</v>
      </c>
      <c r="BA102">
        <v>0</v>
      </c>
      <c r="BB102">
        <v>-3078050</v>
      </c>
      <c r="BC102">
        <v>-5310</v>
      </c>
      <c r="BD102">
        <v>0</v>
      </c>
      <c r="BE102">
        <v>-579950</v>
      </c>
      <c r="BF102">
        <v>0</v>
      </c>
      <c r="BG102">
        <v>-658450</v>
      </c>
      <c r="BH102">
        <v>-346200</v>
      </c>
      <c r="BI102">
        <v>-12490</v>
      </c>
      <c r="BJ102">
        <v>0</v>
      </c>
      <c r="BK102">
        <v>0</v>
      </c>
      <c r="BL102">
        <v>0</v>
      </c>
      <c r="BM102">
        <v>0</v>
      </c>
      <c r="BN102">
        <v>0</v>
      </c>
      <c r="BO102">
        <v>0</v>
      </c>
      <c r="BP102">
        <v>0</v>
      </c>
      <c r="BQ102">
        <v>0</v>
      </c>
      <c r="BR102">
        <v>0</v>
      </c>
      <c r="BS102">
        <v>6991162</v>
      </c>
      <c r="BT102">
        <v>23763718</v>
      </c>
      <c r="BU102">
        <v>30754880</v>
      </c>
      <c r="BV102">
        <v>6991162</v>
      </c>
      <c r="BW102">
        <v>23092168</v>
      </c>
      <c r="BX102">
        <v>0</v>
      </c>
      <c r="BY102">
        <v>671550</v>
      </c>
      <c r="BZ102">
        <v>-601670</v>
      </c>
      <c r="CA102">
        <v>-600000</v>
      </c>
      <c r="CB102">
        <v>226090</v>
      </c>
      <c r="CC102">
        <v>671550</v>
      </c>
      <c r="CD102">
        <v>2258</v>
      </c>
      <c r="CE102">
        <v>0</v>
      </c>
      <c r="CF102">
        <v>0</v>
      </c>
      <c r="CG102">
        <v>92203</v>
      </c>
      <c r="CH102">
        <v>12330</v>
      </c>
      <c r="CI102">
        <v>671550</v>
      </c>
      <c r="CJ102">
        <v>0</v>
      </c>
      <c r="CK102">
        <v>0</v>
      </c>
      <c r="CL102">
        <v>0</v>
      </c>
      <c r="CM102">
        <v>0</v>
      </c>
      <c r="CN102">
        <v>0</v>
      </c>
      <c r="CO102">
        <v>0</v>
      </c>
      <c r="CP102">
        <v>0</v>
      </c>
      <c r="CQ102">
        <v>0</v>
      </c>
      <c r="CR102">
        <v>0</v>
      </c>
      <c r="CS102">
        <v>0</v>
      </c>
      <c r="CT102">
        <v>0</v>
      </c>
      <c r="CU102">
        <v>0</v>
      </c>
      <c r="CV102">
        <v>0</v>
      </c>
      <c r="CW102">
        <v>0</v>
      </c>
      <c r="CX102">
        <v>0</v>
      </c>
      <c r="CY102">
        <v>0</v>
      </c>
    </row>
    <row r="103" spans="1:103" x14ac:dyDescent="0.35">
      <c r="A103" t="s">
        <v>257</v>
      </c>
      <c r="B103" t="s">
        <v>256</v>
      </c>
      <c r="C103" t="s">
        <v>697</v>
      </c>
      <c r="D103" t="s">
        <v>782</v>
      </c>
      <c r="E103" s="46">
        <v>0</v>
      </c>
      <c r="F103" t="s">
        <v>795</v>
      </c>
      <c r="G103" s="48">
        <f t="shared" si="34"/>
        <v>0.4</v>
      </c>
      <c r="H103" s="48">
        <f t="shared" si="35"/>
        <v>0.5</v>
      </c>
      <c r="I103" s="1">
        <f t="shared" si="36"/>
        <v>28827055</v>
      </c>
      <c r="J103" s="1">
        <f t="shared" si="37"/>
        <v>5782631.9625233989</v>
      </c>
      <c r="K103" s="1">
        <f t="shared" si="51"/>
        <v>1408927.1375626929</v>
      </c>
      <c r="L103" s="1">
        <f t="shared" si="38"/>
        <v>2949516.0900000003</v>
      </c>
      <c r="M103" s="1">
        <f t="shared" si="39"/>
        <v>151287</v>
      </c>
      <c r="N103" s="1">
        <f t="shared" si="52"/>
        <v>7288</v>
      </c>
      <c r="O103" s="1">
        <f t="shared" si="40"/>
        <v>0</v>
      </c>
      <c r="P103" s="1">
        <f t="shared" si="53"/>
        <v>27283</v>
      </c>
      <c r="Q103" s="1">
        <f t="shared" si="54"/>
        <v>0</v>
      </c>
      <c r="R103" s="1">
        <f t="shared" si="55"/>
        <v>0</v>
      </c>
      <c r="S103" s="1">
        <f t="shared" si="56"/>
        <v>0</v>
      </c>
      <c r="T103" s="1">
        <f t="shared" si="57"/>
        <v>210216</v>
      </c>
      <c r="U103" s="1">
        <f t="shared" si="58"/>
        <v>2446693</v>
      </c>
      <c r="V103" s="1">
        <f t="shared" si="59"/>
        <v>0</v>
      </c>
      <c r="W103" s="1">
        <f t="shared" si="41"/>
        <v>0</v>
      </c>
      <c r="X103" s="1">
        <f t="shared" si="42"/>
        <v>17096.200642951724</v>
      </c>
      <c r="Y103" s="1">
        <f t="shared" si="43"/>
        <v>-8995608.80485994</v>
      </c>
      <c r="Z103" s="1">
        <f t="shared" si="60"/>
        <v>-1873401</v>
      </c>
      <c r="AA103" s="1">
        <f t="shared" si="61"/>
        <v>0</v>
      </c>
      <c r="AB103" s="1">
        <f t="shared" si="44"/>
        <v>0</v>
      </c>
      <c r="AC103" s="1">
        <f t="shared" si="45"/>
        <v>0</v>
      </c>
      <c r="AD103">
        <f t="shared" si="62"/>
        <v>0.30939107986869124</v>
      </c>
      <c r="AE103">
        <f t="shared" si="46"/>
        <v>0.32331878048179757</v>
      </c>
      <c r="AF103">
        <f t="shared" si="47"/>
        <v>0.10793390935874478</v>
      </c>
      <c r="AG103">
        <f t="shared" si="48"/>
        <v>0.6906089201313087</v>
      </c>
      <c r="AH103">
        <f t="shared" si="49"/>
        <v>0.67668121951820237</v>
      </c>
      <c r="AI103">
        <f t="shared" si="50"/>
        <v>0.89206609064125519</v>
      </c>
      <c r="AJ103">
        <v>0.4</v>
      </c>
      <c r="AK103" s="48">
        <v>-8.9956088048599394</v>
      </c>
      <c r="AL103" s="48">
        <v>4.1776433805989699</v>
      </c>
      <c r="AM103" s="48">
        <v>4.1776433805989699</v>
      </c>
      <c r="AN103" s="1">
        <v>17096.200642951724</v>
      </c>
      <c r="AO103" s="1">
        <v>-1873401</v>
      </c>
      <c r="AP103">
        <v>0</v>
      </c>
      <c r="AQ103">
        <v>345290</v>
      </c>
      <c r="AR103">
        <v>0</v>
      </c>
      <c r="AS103">
        <v>0</v>
      </c>
      <c r="AT103">
        <v>0.65700000000000003</v>
      </c>
      <c r="AU103">
        <v>151287</v>
      </c>
      <c r="AV103">
        <v>4533.75</v>
      </c>
      <c r="AW103">
        <v>0.4</v>
      </c>
      <c r="AX103">
        <v>0.1</v>
      </c>
      <c r="AY103">
        <v>0</v>
      </c>
      <c r="AZ103">
        <v>28827055</v>
      </c>
      <c r="BA103">
        <v>-7288</v>
      </c>
      <c r="BB103">
        <v>-4496658</v>
      </c>
      <c r="BC103">
        <v>0</v>
      </c>
      <c r="BD103">
        <v>0</v>
      </c>
      <c r="BE103">
        <v>-210216</v>
      </c>
      <c r="BF103">
        <v>0</v>
      </c>
      <c r="BG103">
        <v>-1397966</v>
      </c>
      <c r="BH103">
        <v>-1048727</v>
      </c>
      <c r="BI103">
        <v>-27283</v>
      </c>
      <c r="BJ103">
        <v>0</v>
      </c>
      <c r="BK103">
        <v>0</v>
      </c>
      <c r="BL103">
        <v>0</v>
      </c>
      <c r="BM103">
        <v>0</v>
      </c>
      <c r="BN103">
        <v>0</v>
      </c>
      <c r="BO103">
        <v>0</v>
      </c>
      <c r="BP103">
        <v>0</v>
      </c>
      <c r="BQ103">
        <v>0</v>
      </c>
      <c r="BR103">
        <v>0</v>
      </c>
      <c r="BS103">
        <v>9656224</v>
      </c>
      <c r="BT103">
        <v>21554191</v>
      </c>
      <c r="BU103">
        <v>31210415</v>
      </c>
      <c r="BV103">
        <v>9438392</v>
      </c>
      <c r="BW103">
        <v>19753825</v>
      </c>
      <c r="BX103">
        <v>217832</v>
      </c>
      <c r="BY103">
        <v>1800366</v>
      </c>
      <c r="BZ103">
        <v>-110353</v>
      </c>
      <c r="CA103">
        <v>-808000</v>
      </c>
      <c r="CB103">
        <v>324337</v>
      </c>
      <c r="CC103">
        <v>1717448</v>
      </c>
      <c r="CD103">
        <v>82817</v>
      </c>
      <c r="CE103">
        <v>0</v>
      </c>
      <c r="CF103">
        <v>0</v>
      </c>
      <c r="CG103">
        <v>175132</v>
      </c>
      <c r="CH103">
        <v>186053</v>
      </c>
      <c r="CI103">
        <v>1717448</v>
      </c>
      <c r="CJ103">
        <v>0</v>
      </c>
      <c r="CK103">
        <v>0</v>
      </c>
      <c r="CL103">
        <v>0</v>
      </c>
      <c r="CM103">
        <v>0</v>
      </c>
      <c r="CN103">
        <v>0</v>
      </c>
      <c r="CO103">
        <v>0</v>
      </c>
      <c r="CP103">
        <v>0</v>
      </c>
      <c r="CQ103">
        <v>0</v>
      </c>
      <c r="CR103">
        <v>0</v>
      </c>
      <c r="CS103">
        <v>0</v>
      </c>
      <c r="CT103">
        <v>0</v>
      </c>
      <c r="CU103">
        <v>0</v>
      </c>
      <c r="CV103">
        <v>0</v>
      </c>
      <c r="CW103">
        <v>0</v>
      </c>
      <c r="CX103">
        <v>0</v>
      </c>
      <c r="CY103">
        <v>0</v>
      </c>
    </row>
    <row r="104" spans="1:103" x14ac:dyDescent="0.35">
      <c r="A104" t="s">
        <v>259</v>
      </c>
      <c r="B104" t="s">
        <v>258</v>
      </c>
      <c r="C104" t="s">
        <v>683</v>
      </c>
      <c r="D104" t="s">
        <v>782</v>
      </c>
      <c r="E104" s="46">
        <v>0</v>
      </c>
      <c r="F104" t="s">
        <v>787</v>
      </c>
      <c r="G104" s="48">
        <f t="shared" si="34"/>
        <v>0.3</v>
      </c>
      <c r="H104" s="48">
        <f t="shared" si="35"/>
        <v>0.66999999999999993</v>
      </c>
      <c r="I104" s="1">
        <f t="shared" si="36"/>
        <v>103495452</v>
      </c>
      <c r="J104" s="1">
        <f t="shared" si="37"/>
        <v>19117079.080830459</v>
      </c>
      <c r="K104" s="1">
        <f t="shared" si="51"/>
        <v>2404044.3331721821</v>
      </c>
      <c r="L104" s="1">
        <f t="shared" si="38"/>
        <v>4910826.801</v>
      </c>
      <c r="M104" s="1">
        <f t="shared" si="39"/>
        <v>232804</v>
      </c>
      <c r="N104" s="1">
        <f t="shared" si="52"/>
        <v>0</v>
      </c>
      <c r="O104" s="1">
        <f t="shared" si="40"/>
        <v>0</v>
      </c>
      <c r="P104" s="1">
        <f t="shared" si="53"/>
        <v>31561</v>
      </c>
      <c r="Q104" s="1">
        <f t="shared" si="54"/>
        <v>196343</v>
      </c>
      <c r="R104" s="1">
        <f t="shared" si="55"/>
        <v>0</v>
      </c>
      <c r="S104" s="1">
        <f t="shared" si="56"/>
        <v>0</v>
      </c>
      <c r="T104" s="1">
        <f t="shared" si="57"/>
        <v>145860</v>
      </c>
      <c r="U104" s="1">
        <f t="shared" si="58"/>
        <v>4573240</v>
      </c>
      <c r="V104" s="1">
        <f t="shared" si="59"/>
        <v>0</v>
      </c>
      <c r="W104" s="1">
        <f t="shared" si="41"/>
        <v>0</v>
      </c>
      <c r="X104" s="1">
        <f t="shared" si="42"/>
        <v>41756.360675176918</v>
      </c>
      <c r="Y104" s="1">
        <f t="shared" si="43"/>
        <v>66260536.031750105</v>
      </c>
      <c r="Z104" s="1">
        <f t="shared" si="60"/>
        <v>12590550</v>
      </c>
      <c r="AA104" s="1">
        <f t="shared" si="61"/>
        <v>0</v>
      </c>
      <c r="AB104" s="1">
        <f t="shared" si="44"/>
        <v>0</v>
      </c>
      <c r="AC104" s="1">
        <f t="shared" si="45"/>
        <v>0</v>
      </c>
      <c r="AD104">
        <f t="shared" si="62"/>
        <v>0.1682985678080694</v>
      </c>
      <c r="AE104">
        <f t="shared" si="46"/>
        <v>0.1682985678080694</v>
      </c>
      <c r="AF104">
        <f t="shared" si="47"/>
        <v>0</v>
      </c>
      <c r="AG104">
        <f t="shared" si="48"/>
        <v>0.8317014321919306</v>
      </c>
      <c r="AH104">
        <f t="shared" si="49"/>
        <v>0.8317014321919306</v>
      </c>
      <c r="AI104">
        <f t="shared" si="50"/>
        <v>0</v>
      </c>
      <c r="AJ104">
        <v>0.3</v>
      </c>
      <c r="AK104" s="48">
        <v>66.260536031750107</v>
      </c>
      <c r="AL104" s="48">
        <v>92.164047886721207</v>
      </c>
      <c r="AM104" s="48">
        <v>92.164047886721207</v>
      </c>
      <c r="AN104" s="1">
        <v>41756.360675176918</v>
      </c>
      <c r="AO104" s="1">
        <v>12590550</v>
      </c>
      <c r="AP104">
        <v>0</v>
      </c>
      <c r="AQ104">
        <v>0</v>
      </c>
      <c r="AR104">
        <v>0</v>
      </c>
      <c r="AS104">
        <v>0</v>
      </c>
      <c r="AT104">
        <v>0.71899999999999997</v>
      </c>
      <c r="AU104">
        <v>232804</v>
      </c>
      <c r="AV104">
        <v>0</v>
      </c>
      <c r="AW104">
        <v>0.3</v>
      </c>
      <c r="AX104">
        <v>0.37</v>
      </c>
      <c r="AY104">
        <v>0</v>
      </c>
      <c r="AZ104">
        <v>103495452</v>
      </c>
      <c r="BA104">
        <v>0</v>
      </c>
      <c r="BB104">
        <v>-6830079</v>
      </c>
      <c r="BC104">
        <v>0</v>
      </c>
      <c r="BD104">
        <v>0</v>
      </c>
      <c r="BE104">
        <v>-145860</v>
      </c>
      <c r="BF104">
        <v>0</v>
      </c>
      <c r="BG104">
        <v>-2345475</v>
      </c>
      <c r="BH104">
        <v>-2227765</v>
      </c>
      <c r="BI104">
        <v>-31561</v>
      </c>
      <c r="BJ104">
        <v>0</v>
      </c>
      <c r="BK104">
        <v>-15968</v>
      </c>
      <c r="BL104">
        <v>-180375</v>
      </c>
      <c r="BM104">
        <v>0</v>
      </c>
      <c r="BN104">
        <v>0</v>
      </c>
      <c r="BO104">
        <v>0</v>
      </c>
      <c r="BP104">
        <v>0</v>
      </c>
      <c r="BQ104">
        <v>0</v>
      </c>
      <c r="BR104">
        <v>0</v>
      </c>
      <c r="BS104">
        <v>18678285</v>
      </c>
      <c r="BT104">
        <v>92304745</v>
      </c>
      <c r="BU104">
        <v>110983030</v>
      </c>
      <c r="BV104">
        <v>18678285</v>
      </c>
      <c r="BW104">
        <v>92304745</v>
      </c>
      <c r="BX104">
        <v>0</v>
      </c>
      <c r="BY104">
        <v>0</v>
      </c>
      <c r="BZ104">
        <v>-3600000</v>
      </c>
      <c r="CA104">
        <v>-4500000</v>
      </c>
      <c r="CB104">
        <v>314421</v>
      </c>
      <c r="CC104">
        <v>0</v>
      </c>
      <c r="CD104">
        <v>0</v>
      </c>
      <c r="CE104">
        <v>0</v>
      </c>
      <c r="CF104">
        <v>0</v>
      </c>
      <c r="CG104">
        <v>320292</v>
      </c>
      <c r="CH104">
        <v>618293</v>
      </c>
      <c r="CI104">
        <v>0</v>
      </c>
      <c r="CJ104">
        <v>0</v>
      </c>
      <c r="CK104">
        <v>0</v>
      </c>
      <c r="CL104">
        <v>0</v>
      </c>
      <c r="CM104">
        <v>0</v>
      </c>
      <c r="CN104">
        <v>0</v>
      </c>
      <c r="CO104">
        <v>0</v>
      </c>
      <c r="CP104">
        <v>0</v>
      </c>
      <c r="CQ104">
        <v>0</v>
      </c>
      <c r="CR104">
        <v>0</v>
      </c>
      <c r="CS104">
        <v>0</v>
      </c>
      <c r="CT104">
        <v>0</v>
      </c>
      <c r="CU104">
        <v>0</v>
      </c>
      <c r="CV104">
        <v>0</v>
      </c>
      <c r="CW104">
        <v>0</v>
      </c>
      <c r="CX104">
        <v>0</v>
      </c>
      <c r="CY104">
        <v>0</v>
      </c>
    </row>
    <row r="105" spans="1:103" x14ac:dyDescent="0.35">
      <c r="A105" t="s">
        <v>261</v>
      </c>
      <c r="B105" t="s">
        <v>260</v>
      </c>
      <c r="C105" t="s">
        <v>707</v>
      </c>
      <c r="D105" t="s">
        <v>782</v>
      </c>
      <c r="E105" s="46">
        <v>0</v>
      </c>
      <c r="F105" t="s">
        <v>787</v>
      </c>
      <c r="G105" s="48">
        <f t="shared" si="34"/>
        <v>0.4</v>
      </c>
      <c r="H105" s="48">
        <f t="shared" si="35"/>
        <v>0.5</v>
      </c>
      <c r="I105" s="1">
        <f t="shared" si="36"/>
        <v>88852964</v>
      </c>
      <c r="J105" s="1">
        <f t="shared" si="37"/>
        <v>16415098.61905268</v>
      </c>
      <c r="K105" s="1">
        <f t="shared" si="51"/>
        <v>1731740.821090722</v>
      </c>
      <c r="L105" s="1">
        <f t="shared" si="38"/>
        <v>2482634.3810000001</v>
      </c>
      <c r="M105" s="1">
        <f t="shared" si="39"/>
        <v>292237</v>
      </c>
      <c r="N105" s="1">
        <f t="shared" si="52"/>
        <v>3468</v>
      </c>
      <c r="O105" s="1">
        <f t="shared" si="40"/>
        <v>6836.5</v>
      </c>
      <c r="P105" s="1">
        <f t="shared" si="53"/>
        <v>6811</v>
      </c>
      <c r="Q105" s="1">
        <f t="shared" si="54"/>
        <v>0</v>
      </c>
      <c r="R105" s="1">
        <f t="shared" si="55"/>
        <v>0</v>
      </c>
      <c r="S105" s="1">
        <f t="shared" si="56"/>
        <v>0</v>
      </c>
      <c r="T105" s="1">
        <f t="shared" si="57"/>
        <v>514411</v>
      </c>
      <c r="U105" s="1">
        <f t="shared" si="58"/>
        <v>4286975</v>
      </c>
      <c r="V105" s="1">
        <f t="shared" si="59"/>
        <v>0</v>
      </c>
      <c r="W105" s="1">
        <f t="shared" si="41"/>
        <v>0</v>
      </c>
      <c r="X105" s="1">
        <f t="shared" si="42"/>
        <v>45623.476988533563</v>
      </c>
      <c r="Y105" s="1">
        <f t="shared" si="43"/>
        <v>-34655163.741638102</v>
      </c>
      <c r="Z105" s="1">
        <f t="shared" si="60"/>
        <v>-6513841</v>
      </c>
      <c r="AA105" s="1">
        <f t="shared" si="61"/>
        <v>0</v>
      </c>
      <c r="AB105" s="1">
        <f t="shared" si="44"/>
        <v>365131</v>
      </c>
      <c r="AC105" s="1">
        <f t="shared" si="45"/>
        <v>0</v>
      </c>
      <c r="AD105">
        <f t="shared" si="62"/>
        <v>0.1701001993702432</v>
      </c>
      <c r="AE105">
        <f t="shared" si="46"/>
        <v>0.1701001993702432</v>
      </c>
      <c r="AF105">
        <f t="shared" si="47"/>
        <v>0</v>
      </c>
      <c r="AG105">
        <f t="shared" si="48"/>
        <v>0.82989980062975677</v>
      </c>
      <c r="AH105">
        <f t="shared" si="49"/>
        <v>0.82989980062975677</v>
      </c>
      <c r="AI105">
        <f t="shared" si="50"/>
        <v>0</v>
      </c>
      <c r="AJ105">
        <v>0.4</v>
      </c>
      <c r="AK105" s="48">
        <v>-34.655163741638098</v>
      </c>
      <c r="AL105" s="48">
        <v>3.2383417843498101</v>
      </c>
      <c r="AM105" s="48">
        <v>3.2383417843498101</v>
      </c>
      <c r="AN105" s="1">
        <v>45623.476988533563</v>
      </c>
      <c r="AO105" s="1">
        <v>-6513841</v>
      </c>
      <c r="AP105">
        <v>0</v>
      </c>
      <c r="AQ105">
        <v>365131</v>
      </c>
      <c r="AR105">
        <v>365131</v>
      </c>
      <c r="AS105">
        <v>0</v>
      </c>
      <c r="AT105">
        <v>0.71899999999999997</v>
      </c>
      <c r="AU105">
        <v>292237</v>
      </c>
      <c r="AV105">
        <v>0</v>
      </c>
      <c r="AW105">
        <v>0.4</v>
      </c>
      <c r="AX105">
        <v>0.1</v>
      </c>
      <c r="AY105">
        <v>0</v>
      </c>
      <c r="AZ105">
        <v>88852964</v>
      </c>
      <c r="BA105">
        <v>-3468</v>
      </c>
      <c r="BB105">
        <v>-3456367</v>
      </c>
      <c r="BC105">
        <v>-13673</v>
      </c>
      <c r="BD105">
        <v>0</v>
      </c>
      <c r="BE105">
        <v>-514411</v>
      </c>
      <c r="BF105">
        <v>0</v>
      </c>
      <c r="BG105">
        <v>-2020104</v>
      </c>
      <c r="BH105">
        <v>-2266871</v>
      </c>
      <c r="BI105">
        <v>-6811</v>
      </c>
      <c r="BJ105">
        <v>0</v>
      </c>
      <c r="BK105">
        <v>0</v>
      </c>
      <c r="BL105">
        <v>0</v>
      </c>
      <c r="BM105">
        <v>0</v>
      </c>
      <c r="BN105">
        <v>0</v>
      </c>
      <c r="BO105">
        <v>0</v>
      </c>
      <c r="BP105">
        <v>0</v>
      </c>
      <c r="BQ105">
        <v>0</v>
      </c>
      <c r="BR105">
        <v>0</v>
      </c>
      <c r="BS105">
        <v>15480234</v>
      </c>
      <c r="BT105">
        <v>75526326</v>
      </c>
      <c r="BU105">
        <v>91006560</v>
      </c>
      <c r="BV105">
        <v>15480234</v>
      </c>
      <c r="BW105">
        <v>75526326</v>
      </c>
      <c r="BX105">
        <v>0</v>
      </c>
      <c r="BY105">
        <v>0</v>
      </c>
      <c r="BZ105">
        <v>-728052</v>
      </c>
      <c r="CA105">
        <v>-1500000</v>
      </c>
      <c r="CB105">
        <v>51501</v>
      </c>
      <c r="CC105">
        <v>0</v>
      </c>
      <c r="CD105">
        <v>0</v>
      </c>
      <c r="CE105">
        <v>0</v>
      </c>
      <c r="CF105">
        <v>0</v>
      </c>
      <c r="CG105">
        <v>217841</v>
      </c>
      <c r="CH105">
        <v>240796</v>
      </c>
      <c r="CI105">
        <v>0</v>
      </c>
      <c r="CJ105">
        <v>0</v>
      </c>
      <c r="CK105">
        <v>0</v>
      </c>
      <c r="CL105">
        <v>0</v>
      </c>
      <c r="CM105">
        <v>0</v>
      </c>
      <c r="CN105">
        <v>0</v>
      </c>
      <c r="CO105">
        <v>0</v>
      </c>
      <c r="CP105">
        <v>0</v>
      </c>
      <c r="CQ105">
        <v>0</v>
      </c>
      <c r="CR105">
        <v>0</v>
      </c>
      <c r="CS105">
        <v>0</v>
      </c>
      <c r="CT105">
        <v>0</v>
      </c>
      <c r="CU105">
        <v>0</v>
      </c>
      <c r="CV105">
        <v>0</v>
      </c>
      <c r="CW105">
        <v>0</v>
      </c>
      <c r="CX105">
        <v>0</v>
      </c>
      <c r="CY105">
        <v>0</v>
      </c>
    </row>
    <row r="106" spans="1:103" x14ac:dyDescent="0.35">
      <c r="A106" t="s">
        <v>263</v>
      </c>
      <c r="B106" t="s">
        <v>262</v>
      </c>
      <c r="C106" t="s">
        <v>683</v>
      </c>
      <c r="D106" t="s">
        <v>782</v>
      </c>
      <c r="E106" s="46">
        <v>0</v>
      </c>
      <c r="F106" t="s">
        <v>790</v>
      </c>
      <c r="G106" s="48">
        <f t="shared" si="34"/>
        <v>0.3</v>
      </c>
      <c r="H106" s="48">
        <f t="shared" si="35"/>
        <v>0.66999999999999993</v>
      </c>
      <c r="I106" s="1">
        <f t="shared" si="36"/>
        <v>184071969</v>
      </c>
      <c r="J106" s="1">
        <f t="shared" si="37"/>
        <v>35723897.862252466</v>
      </c>
      <c r="K106" s="1">
        <f t="shared" si="51"/>
        <v>6007218.5644499809</v>
      </c>
      <c r="L106" s="1">
        <f t="shared" si="38"/>
        <v>8220101.4800000004</v>
      </c>
      <c r="M106" s="1">
        <f t="shared" si="39"/>
        <v>605064</v>
      </c>
      <c r="N106" s="1">
        <f t="shared" si="52"/>
        <v>0</v>
      </c>
      <c r="O106" s="1">
        <f t="shared" si="40"/>
        <v>0</v>
      </c>
      <c r="P106" s="1">
        <f t="shared" si="53"/>
        <v>13048</v>
      </c>
      <c r="Q106" s="1">
        <f t="shared" si="54"/>
        <v>0</v>
      </c>
      <c r="R106" s="1">
        <f t="shared" si="55"/>
        <v>0</v>
      </c>
      <c r="S106" s="1">
        <f t="shared" si="56"/>
        <v>0</v>
      </c>
      <c r="T106" s="1">
        <f t="shared" si="57"/>
        <v>1797666</v>
      </c>
      <c r="U106" s="1">
        <f t="shared" si="58"/>
        <v>14950670</v>
      </c>
      <c r="V106" s="1">
        <f t="shared" si="59"/>
        <v>0</v>
      </c>
      <c r="W106" s="1">
        <f t="shared" si="41"/>
        <v>0</v>
      </c>
      <c r="X106" s="1">
        <f t="shared" si="42"/>
        <v>73545.279750846312</v>
      </c>
      <c r="Y106" s="1">
        <f t="shared" si="43"/>
        <v>73519458.115742907</v>
      </c>
      <c r="Z106" s="1">
        <f t="shared" si="60"/>
        <v>14643417</v>
      </c>
      <c r="AA106" s="1">
        <f t="shared" si="61"/>
        <v>0</v>
      </c>
      <c r="AB106" s="1">
        <f t="shared" si="44"/>
        <v>0</v>
      </c>
      <c r="AC106" s="1">
        <f t="shared" si="45"/>
        <v>0</v>
      </c>
      <c r="AD106">
        <f t="shared" si="62"/>
        <v>0.25843763087247573</v>
      </c>
      <c r="AE106">
        <f t="shared" si="46"/>
        <v>0.25843763087247573</v>
      </c>
      <c r="AF106">
        <f t="shared" si="47"/>
        <v>0</v>
      </c>
      <c r="AG106">
        <f t="shared" si="48"/>
        <v>0.74156236912752427</v>
      </c>
      <c r="AH106">
        <f t="shared" si="49"/>
        <v>0.74156236912752427</v>
      </c>
      <c r="AI106">
        <f t="shared" si="50"/>
        <v>0</v>
      </c>
      <c r="AJ106">
        <v>0.3</v>
      </c>
      <c r="AK106" s="48">
        <v>73.519458115742907</v>
      </c>
      <c r="AL106" s="48">
        <v>121.666848723802</v>
      </c>
      <c r="AM106" s="48">
        <v>121.666848723802</v>
      </c>
      <c r="AN106" s="1">
        <v>73545.279750846312</v>
      </c>
      <c r="AO106" s="1">
        <v>14643417</v>
      </c>
      <c r="AP106">
        <v>0</v>
      </c>
      <c r="AQ106">
        <v>0</v>
      </c>
      <c r="AR106">
        <v>0</v>
      </c>
      <c r="AS106">
        <v>0</v>
      </c>
      <c r="AT106">
        <v>0.76</v>
      </c>
      <c r="AU106">
        <v>605064</v>
      </c>
      <c r="AV106">
        <v>0</v>
      </c>
      <c r="AW106">
        <v>0.3</v>
      </c>
      <c r="AX106">
        <v>0.37</v>
      </c>
      <c r="AY106">
        <v>0</v>
      </c>
      <c r="AZ106">
        <v>184071969</v>
      </c>
      <c r="BA106">
        <v>0</v>
      </c>
      <c r="BB106">
        <v>-10815923</v>
      </c>
      <c r="BC106">
        <v>0</v>
      </c>
      <c r="BD106">
        <v>0</v>
      </c>
      <c r="BE106">
        <v>-1797666</v>
      </c>
      <c r="BF106">
        <v>0</v>
      </c>
      <c r="BG106">
        <v>-8005638</v>
      </c>
      <c r="BH106">
        <v>-6945032</v>
      </c>
      <c r="BI106">
        <v>-13048</v>
      </c>
      <c r="BJ106">
        <v>0</v>
      </c>
      <c r="BK106">
        <v>0</v>
      </c>
      <c r="BL106">
        <v>0</v>
      </c>
      <c r="BM106">
        <v>0</v>
      </c>
      <c r="BN106">
        <v>0</v>
      </c>
      <c r="BO106">
        <v>0</v>
      </c>
      <c r="BP106">
        <v>0</v>
      </c>
      <c r="BQ106">
        <v>0</v>
      </c>
      <c r="BR106">
        <v>0</v>
      </c>
      <c r="BS106">
        <v>49705155</v>
      </c>
      <c r="BT106">
        <v>142624247</v>
      </c>
      <c r="BU106">
        <v>192329402</v>
      </c>
      <c r="BV106">
        <v>49705155</v>
      </c>
      <c r="BW106">
        <v>142624247</v>
      </c>
      <c r="BX106">
        <v>0</v>
      </c>
      <c r="BY106">
        <v>0</v>
      </c>
      <c r="BZ106">
        <v>-7116470</v>
      </c>
      <c r="CA106">
        <v>-2500000</v>
      </c>
      <c r="CB106">
        <v>1265187</v>
      </c>
      <c r="CC106">
        <v>0</v>
      </c>
      <c r="CD106">
        <v>0</v>
      </c>
      <c r="CE106">
        <v>0</v>
      </c>
      <c r="CF106">
        <v>0</v>
      </c>
      <c r="CG106">
        <v>617348</v>
      </c>
      <c r="CH106">
        <v>711198</v>
      </c>
      <c r="CI106">
        <v>0</v>
      </c>
      <c r="CJ106">
        <v>0</v>
      </c>
      <c r="CK106">
        <v>0</v>
      </c>
      <c r="CL106">
        <v>0</v>
      </c>
      <c r="CM106">
        <v>0</v>
      </c>
      <c r="CN106">
        <v>0</v>
      </c>
      <c r="CO106">
        <v>0</v>
      </c>
      <c r="CP106">
        <v>0</v>
      </c>
      <c r="CQ106">
        <v>0</v>
      </c>
      <c r="CR106">
        <v>0</v>
      </c>
      <c r="CS106">
        <v>0</v>
      </c>
      <c r="CT106">
        <v>0</v>
      </c>
      <c r="CU106">
        <v>0</v>
      </c>
      <c r="CV106">
        <v>0</v>
      </c>
      <c r="CW106">
        <v>0</v>
      </c>
      <c r="CX106">
        <v>0</v>
      </c>
      <c r="CY106">
        <v>0</v>
      </c>
    </row>
    <row r="107" spans="1:103" x14ac:dyDescent="0.35">
      <c r="A107" t="s">
        <v>264</v>
      </c>
      <c r="B107" t="s">
        <v>729</v>
      </c>
      <c r="C107" t="s">
        <v>782</v>
      </c>
      <c r="D107" t="s">
        <v>621</v>
      </c>
      <c r="E107" s="46" t="s">
        <v>780</v>
      </c>
      <c r="F107" t="s">
        <v>806</v>
      </c>
      <c r="G107" s="48">
        <f t="shared" si="34"/>
        <v>0.99</v>
      </c>
      <c r="H107" s="48">
        <f t="shared" si="35"/>
        <v>1</v>
      </c>
      <c r="I107" s="1">
        <f t="shared" si="36"/>
        <v>66152140</v>
      </c>
      <c r="J107" s="1">
        <f t="shared" si="37"/>
        <v>12222371.900014065</v>
      </c>
      <c r="K107" s="1">
        <f t="shared" si="51"/>
        <v>1009205.1289877052</v>
      </c>
      <c r="L107" s="1">
        <f t="shared" si="38"/>
        <v>2538552.1500000004</v>
      </c>
      <c r="M107" s="1">
        <f t="shared" si="39"/>
        <v>213060</v>
      </c>
      <c r="N107" s="1">
        <f t="shared" si="52"/>
        <v>10702</v>
      </c>
      <c r="O107" s="1">
        <f t="shared" si="40"/>
        <v>0</v>
      </c>
      <c r="P107" s="1">
        <f t="shared" si="53"/>
        <v>5988</v>
      </c>
      <c r="Q107" s="1">
        <f t="shared" si="54"/>
        <v>0</v>
      </c>
      <c r="R107" s="1">
        <f t="shared" si="55"/>
        <v>0</v>
      </c>
      <c r="S107" s="1">
        <f t="shared" si="56"/>
        <v>0</v>
      </c>
      <c r="T107" s="1">
        <f t="shared" si="57"/>
        <v>310126</v>
      </c>
      <c r="U107" s="1">
        <f t="shared" si="58"/>
        <v>991651</v>
      </c>
      <c r="V107" s="1">
        <f t="shared" si="59"/>
        <v>0</v>
      </c>
      <c r="W107" s="1">
        <f t="shared" si="41"/>
        <v>0</v>
      </c>
      <c r="X107" s="1">
        <f t="shared" si="42"/>
        <v>74044.196414736754</v>
      </c>
      <c r="Y107" s="1">
        <f t="shared" si="43"/>
        <v>5638315.3421507599</v>
      </c>
      <c r="Z107" s="1">
        <f t="shared" si="60"/>
        <v>-2894622</v>
      </c>
      <c r="AA107" s="1">
        <f t="shared" si="61"/>
        <v>0</v>
      </c>
      <c r="AB107" s="1">
        <f t="shared" si="44"/>
        <v>0</v>
      </c>
      <c r="AC107" s="1">
        <f t="shared" si="45"/>
        <v>20645429.308566101</v>
      </c>
      <c r="AD107">
        <f t="shared" si="62"/>
        <v>0.16961920194630251</v>
      </c>
      <c r="AE107">
        <f t="shared" si="46"/>
        <v>0.16406546916143169</v>
      </c>
      <c r="AF107">
        <f t="shared" si="47"/>
        <v>0.59917404143056741</v>
      </c>
      <c r="AG107">
        <f t="shared" si="48"/>
        <v>0.83038079805369747</v>
      </c>
      <c r="AH107">
        <f t="shared" si="49"/>
        <v>0.83593453083856828</v>
      </c>
      <c r="AI107">
        <f t="shared" si="50"/>
        <v>0.40082595856943254</v>
      </c>
      <c r="AJ107">
        <v>0.99</v>
      </c>
      <c r="AK107" s="48">
        <v>5.6383153421507597</v>
      </c>
      <c r="AL107" s="48">
        <v>60.408652634157498</v>
      </c>
      <c r="AM107" s="48">
        <v>39.763223325591397</v>
      </c>
      <c r="AN107" s="1">
        <v>74044.196414736754</v>
      </c>
      <c r="AO107" s="1">
        <v>-2894622</v>
      </c>
      <c r="AP107">
        <v>0</v>
      </c>
      <c r="AQ107">
        <v>0</v>
      </c>
      <c r="AR107">
        <v>0</v>
      </c>
      <c r="AS107">
        <v>0</v>
      </c>
      <c r="AT107">
        <v>0.67500000000000004</v>
      </c>
      <c r="AU107">
        <v>213060</v>
      </c>
      <c r="AV107">
        <v>4748.25</v>
      </c>
      <c r="AW107">
        <v>0.99</v>
      </c>
      <c r="AX107">
        <v>0</v>
      </c>
      <c r="AY107">
        <v>0.01</v>
      </c>
      <c r="AZ107">
        <v>66152140</v>
      </c>
      <c r="BA107">
        <v>-10702</v>
      </c>
      <c r="BB107">
        <v>-3771520</v>
      </c>
      <c r="BC107">
        <v>0</v>
      </c>
      <c r="BD107">
        <v>0</v>
      </c>
      <c r="BE107">
        <v>-310126</v>
      </c>
      <c r="BF107">
        <v>0</v>
      </c>
      <c r="BG107">
        <v>-728725</v>
      </c>
      <c r="BH107">
        <v>-262926</v>
      </c>
      <c r="BI107">
        <v>-5988</v>
      </c>
      <c r="BJ107">
        <v>0</v>
      </c>
      <c r="BK107">
        <v>0</v>
      </c>
      <c r="BL107">
        <v>0</v>
      </c>
      <c r="BM107">
        <v>0</v>
      </c>
      <c r="BN107">
        <v>0</v>
      </c>
      <c r="BO107">
        <v>0</v>
      </c>
      <c r="BP107">
        <v>0</v>
      </c>
      <c r="BQ107">
        <v>0</v>
      </c>
      <c r="BR107">
        <v>0</v>
      </c>
      <c r="BS107">
        <v>11822207</v>
      </c>
      <c r="BT107">
        <v>57876311</v>
      </c>
      <c r="BU107">
        <v>69698518</v>
      </c>
      <c r="BV107">
        <v>11289162</v>
      </c>
      <c r="BW107">
        <v>57519723</v>
      </c>
      <c r="BX107">
        <v>533045</v>
      </c>
      <c r="BY107">
        <v>356588</v>
      </c>
      <c r="BZ107">
        <v>-1012672</v>
      </c>
      <c r="CA107">
        <v>-2229785</v>
      </c>
      <c r="CB107">
        <v>517747</v>
      </c>
      <c r="CC107">
        <v>831058</v>
      </c>
      <c r="CD107">
        <v>0</v>
      </c>
      <c r="CE107">
        <v>0</v>
      </c>
      <c r="CF107">
        <v>0</v>
      </c>
      <c r="CG107">
        <v>159476</v>
      </c>
      <c r="CH107">
        <v>168866</v>
      </c>
      <c r="CI107">
        <v>831058</v>
      </c>
      <c r="CJ107">
        <v>0</v>
      </c>
      <c r="CK107">
        <v>-4130</v>
      </c>
      <c r="CL107">
        <v>0</v>
      </c>
      <c r="CM107">
        <v>0</v>
      </c>
      <c r="CN107">
        <v>-865</v>
      </c>
      <c r="CO107">
        <v>0</v>
      </c>
      <c r="CP107">
        <v>0</v>
      </c>
      <c r="CQ107">
        <v>0</v>
      </c>
      <c r="CR107">
        <v>0</v>
      </c>
      <c r="CS107">
        <v>0</v>
      </c>
      <c r="CT107">
        <v>0</v>
      </c>
      <c r="CU107">
        <v>0</v>
      </c>
      <c r="CV107">
        <v>0</v>
      </c>
      <c r="CW107">
        <v>0</v>
      </c>
      <c r="CX107">
        <v>0</v>
      </c>
      <c r="CY107">
        <v>0</v>
      </c>
    </row>
    <row r="108" spans="1:103" x14ac:dyDescent="0.35">
      <c r="A108" t="s">
        <v>266</v>
      </c>
      <c r="B108" t="s">
        <v>265</v>
      </c>
      <c r="C108" t="s">
        <v>683</v>
      </c>
      <c r="D108" t="s">
        <v>782</v>
      </c>
      <c r="E108" s="46">
        <v>0</v>
      </c>
      <c r="F108" t="s">
        <v>787</v>
      </c>
      <c r="G108" s="48">
        <f t="shared" si="34"/>
        <v>0.3</v>
      </c>
      <c r="H108" s="48">
        <f t="shared" si="35"/>
        <v>0.66999999999999993</v>
      </c>
      <c r="I108" s="1">
        <f t="shared" si="36"/>
        <v>239260717</v>
      </c>
      <c r="J108" s="1">
        <f t="shared" si="37"/>
        <v>43634098.861187927</v>
      </c>
      <c r="K108" s="1">
        <f t="shared" si="51"/>
        <v>4455839.7553892648</v>
      </c>
      <c r="L108" s="1">
        <f t="shared" si="38"/>
        <v>4308308.0439999998</v>
      </c>
      <c r="M108" s="1">
        <f t="shared" si="39"/>
        <v>494515</v>
      </c>
      <c r="N108" s="1">
        <f t="shared" si="52"/>
        <v>0</v>
      </c>
      <c r="O108" s="1">
        <f t="shared" si="40"/>
        <v>0</v>
      </c>
      <c r="P108" s="1">
        <f t="shared" si="53"/>
        <v>0</v>
      </c>
      <c r="Q108" s="1">
        <f t="shared" si="54"/>
        <v>0</v>
      </c>
      <c r="R108" s="1">
        <f t="shared" si="55"/>
        <v>0</v>
      </c>
      <c r="S108" s="1">
        <f t="shared" si="56"/>
        <v>0</v>
      </c>
      <c r="T108" s="1">
        <f t="shared" si="57"/>
        <v>727463</v>
      </c>
      <c r="U108" s="1">
        <f t="shared" si="58"/>
        <v>14576433</v>
      </c>
      <c r="V108" s="1">
        <f t="shared" si="59"/>
        <v>0</v>
      </c>
      <c r="W108" s="1">
        <f t="shared" si="41"/>
        <v>0</v>
      </c>
      <c r="X108" s="1">
        <f t="shared" si="42"/>
        <v>86770.577925603415</v>
      </c>
      <c r="Y108" s="1">
        <f t="shared" si="43"/>
        <v>-12758310.741522701</v>
      </c>
      <c r="Z108" s="1">
        <f t="shared" si="60"/>
        <v>-2380112</v>
      </c>
      <c r="AA108" s="1">
        <f t="shared" si="61"/>
        <v>0</v>
      </c>
      <c r="AB108" s="1">
        <f t="shared" si="44"/>
        <v>0</v>
      </c>
      <c r="AC108" s="1">
        <f t="shared" si="45"/>
        <v>0</v>
      </c>
      <c r="AD108">
        <f t="shared" si="62"/>
        <v>0.14477289475514601</v>
      </c>
      <c r="AE108">
        <f t="shared" si="46"/>
        <v>0.14477289475514601</v>
      </c>
      <c r="AF108">
        <f t="shared" si="47"/>
        <v>0</v>
      </c>
      <c r="AG108">
        <f t="shared" si="48"/>
        <v>0.85522710524485401</v>
      </c>
      <c r="AH108">
        <f t="shared" si="49"/>
        <v>0.85522710524485401</v>
      </c>
      <c r="AI108">
        <f t="shared" si="50"/>
        <v>0</v>
      </c>
      <c r="AJ108">
        <v>0.3</v>
      </c>
      <c r="AK108" s="48">
        <v>-12.758310741522701</v>
      </c>
      <c r="AL108" s="48">
        <v>68.478543111633599</v>
      </c>
      <c r="AM108" s="48">
        <v>68.478543111633599</v>
      </c>
      <c r="AN108" s="1">
        <v>86770.577925603415</v>
      </c>
      <c r="AO108" s="1">
        <v>-2380112</v>
      </c>
      <c r="AP108">
        <v>0</v>
      </c>
      <c r="AQ108">
        <v>0</v>
      </c>
      <c r="AR108">
        <v>0</v>
      </c>
      <c r="AS108">
        <v>0</v>
      </c>
      <c r="AT108">
        <v>0.75700000000000001</v>
      </c>
      <c r="AU108">
        <v>494515</v>
      </c>
      <c r="AV108">
        <v>0</v>
      </c>
      <c r="AW108">
        <v>0.3</v>
      </c>
      <c r="AX108">
        <v>0.37</v>
      </c>
      <c r="AY108">
        <v>0</v>
      </c>
      <c r="AZ108">
        <v>239260717</v>
      </c>
      <c r="BA108">
        <v>0</v>
      </c>
      <c r="BB108">
        <v>-5691292</v>
      </c>
      <c r="BC108">
        <v>0</v>
      </c>
      <c r="BD108">
        <v>0</v>
      </c>
      <c r="BE108">
        <v>-727463</v>
      </c>
      <c r="BF108">
        <v>0</v>
      </c>
      <c r="BG108">
        <v>-6546641</v>
      </c>
      <c r="BH108">
        <v>-8029792</v>
      </c>
      <c r="BI108">
        <v>0</v>
      </c>
      <c r="BJ108">
        <v>0</v>
      </c>
      <c r="BK108">
        <v>0</v>
      </c>
      <c r="BL108">
        <v>0</v>
      </c>
      <c r="BM108">
        <v>0</v>
      </c>
      <c r="BN108">
        <v>0</v>
      </c>
      <c r="BO108">
        <v>0</v>
      </c>
      <c r="BP108">
        <v>0</v>
      </c>
      <c r="BQ108">
        <v>0</v>
      </c>
      <c r="BR108">
        <v>0</v>
      </c>
      <c r="BS108">
        <v>37398941</v>
      </c>
      <c r="BT108">
        <v>220929395</v>
      </c>
      <c r="BU108">
        <v>258328336</v>
      </c>
      <c r="BV108">
        <v>37398941</v>
      </c>
      <c r="BW108">
        <v>220929395</v>
      </c>
      <c r="BX108">
        <v>0</v>
      </c>
      <c r="BY108">
        <v>0</v>
      </c>
      <c r="BZ108">
        <v>-10333000</v>
      </c>
      <c r="CA108">
        <v>-9334000</v>
      </c>
      <c r="CB108">
        <v>607482</v>
      </c>
      <c r="CC108">
        <v>0</v>
      </c>
      <c r="CD108">
        <v>0</v>
      </c>
      <c r="CE108">
        <v>0</v>
      </c>
      <c r="CF108">
        <v>0</v>
      </c>
      <c r="CG108">
        <v>563839</v>
      </c>
      <c r="CH108">
        <v>555738</v>
      </c>
      <c r="CI108">
        <v>0</v>
      </c>
      <c r="CJ108">
        <v>0</v>
      </c>
      <c r="CK108">
        <v>0</v>
      </c>
      <c r="CL108">
        <v>0</v>
      </c>
      <c r="CM108">
        <v>0</v>
      </c>
      <c r="CN108">
        <v>0</v>
      </c>
      <c r="CO108">
        <v>0</v>
      </c>
      <c r="CP108">
        <v>0</v>
      </c>
      <c r="CQ108">
        <v>0</v>
      </c>
      <c r="CR108">
        <v>0</v>
      </c>
      <c r="CS108">
        <v>0</v>
      </c>
      <c r="CT108">
        <v>0</v>
      </c>
      <c r="CU108">
        <v>0</v>
      </c>
      <c r="CV108">
        <v>0</v>
      </c>
      <c r="CW108">
        <v>0</v>
      </c>
      <c r="CX108">
        <v>0</v>
      </c>
      <c r="CY108">
        <v>0</v>
      </c>
    </row>
    <row r="109" spans="1:103" x14ac:dyDescent="0.35">
      <c r="A109" t="s">
        <v>268</v>
      </c>
      <c r="B109" t="s">
        <v>267</v>
      </c>
      <c r="C109" t="s">
        <v>693</v>
      </c>
      <c r="D109" t="s">
        <v>650</v>
      </c>
      <c r="E109" s="46">
        <v>0</v>
      </c>
      <c r="F109" t="s">
        <v>792</v>
      </c>
      <c r="G109" s="48">
        <f t="shared" si="34"/>
        <v>0.4</v>
      </c>
      <c r="H109" s="48">
        <f t="shared" si="35"/>
        <v>0.5</v>
      </c>
      <c r="I109" s="1">
        <f t="shared" si="36"/>
        <v>67263115</v>
      </c>
      <c r="J109" s="1">
        <f t="shared" si="37"/>
        <v>12367082.975641822</v>
      </c>
      <c r="K109" s="1">
        <f t="shared" si="51"/>
        <v>1222357.4605522393</v>
      </c>
      <c r="L109" s="1">
        <f t="shared" si="38"/>
        <v>2963623.5719999997</v>
      </c>
      <c r="M109" s="1">
        <f t="shared" si="39"/>
        <v>184412</v>
      </c>
      <c r="N109" s="1">
        <f t="shared" si="52"/>
        <v>14108</v>
      </c>
      <c r="O109" s="1">
        <f t="shared" si="40"/>
        <v>15519</v>
      </c>
      <c r="P109" s="1">
        <f t="shared" si="53"/>
        <v>3593</v>
      </c>
      <c r="Q109" s="1">
        <f t="shared" si="54"/>
        <v>0</v>
      </c>
      <c r="R109" s="1">
        <f t="shared" si="55"/>
        <v>0</v>
      </c>
      <c r="S109" s="1">
        <f t="shared" si="56"/>
        <v>0</v>
      </c>
      <c r="T109" s="1">
        <f t="shared" si="57"/>
        <v>138117</v>
      </c>
      <c r="U109" s="1">
        <f t="shared" si="58"/>
        <v>1603831</v>
      </c>
      <c r="V109" s="1">
        <f t="shared" si="59"/>
        <v>0</v>
      </c>
      <c r="W109" s="1">
        <f t="shared" si="41"/>
        <v>0</v>
      </c>
      <c r="X109" s="1">
        <f t="shared" si="42"/>
        <v>29219.779624989809</v>
      </c>
      <c r="Y109" s="1">
        <f t="shared" si="43"/>
        <v>-17972422.769691098</v>
      </c>
      <c r="Z109" s="1">
        <f t="shared" si="60"/>
        <v>-3421730</v>
      </c>
      <c r="AA109" s="1">
        <f t="shared" si="61"/>
        <v>0</v>
      </c>
      <c r="AB109" s="1">
        <f t="shared" si="44"/>
        <v>0</v>
      </c>
      <c r="AC109" s="1">
        <f t="shared" si="45"/>
        <v>0</v>
      </c>
      <c r="AD109">
        <f t="shared" si="62"/>
        <v>0.15945877229272334</v>
      </c>
      <c r="AE109">
        <f t="shared" si="46"/>
        <v>0.15945877229272334</v>
      </c>
      <c r="AF109">
        <f t="shared" si="47"/>
        <v>0</v>
      </c>
      <c r="AG109">
        <f t="shared" si="48"/>
        <v>0.84054122770727668</v>
      </c>
      <c r="AH109">
        <f t="shared" si="49"/>
        <v>0.84054122770727668</v>
      </c>
      <c r="AI109">
        <f t="shared" si="50"/>
        <v>0</v>
      </c>
      <c r="AJ109">
        <v>0.4</v>
      </c>
      <c r="AK109" s="48">
        <v>-17.9724227696911</v>
      </c>
      <c r="AL109" s="48">
        <v>1.9540085094725399</v>
      </c>
      <c r="AM109" s="48">
        <v>1.9540085094725399</v>
      </c>
      <c r="AN109" s="1">
        <v>29219.779624989809</v>
      </c>
      <c r="AO109" s="1">
        <v>-3421730</v>
      </c>
      <c r="AP109">
        <v>0</v>
      </c>
      <c r="AQ109">
        <v>4487817</v>
      </c>
      <c r="AR109">
        <v>0</v>
      </c>
      <c r="AS109">
        <v>0</v>
      </c>
      <c r="AT109">
        <v>0.70199999999999996</v>
      </c>
      <c r="AU109">
        <v>184412</v>
      </c>
      <c r="AV109">
        <v>0</v>
      </c>
      <c r="AW109">
        <v>0.4</v>
      </c>
      <c r="AX109">
        <v>0.09</v>
      </c>
      <c r="AY109">
        <v>0.01</v>
      </c>
      <c r="AZ109">
        <v>67263115</v>
      </c>
      <c r="BA109">
        <v>-14108</v>
      </c>
      <c r="BB109">
        <v>-4235794</v>
      </c>
      <c r="BC109">
        <v>-31038</v>
      </c>
      <c r="BD109">
        <v>0</v>
      </c>
      <c r="BE109">
        <v>-138117</v>
      </c>
      <c r="BF109">
        <v>0</v>
      </c>
      <c r="BG109">
        <v>-1106812</v>
      </c>
      <c r="BH109">
        <v>-497019</v>
      </c>
      <c r="BI109">
        <v>-3593</v>
      </c>
      <c r="BJ109">
        <v>0</v>
      </c>
      <c r="BK109">
        <v>0</v>
      </c>
      <c r="BL109">
        <v>0</v>
      </c>
      <c r="BM109">
        <v>0</v>
      </c>
      <c r="BN109">
        <v>0</v>
      </c>
      <c r="BO109">
        <v>0</v>
      </c>
      <c r="BP109">
        <v>0</v>
      </c>
      <c r="BQ109">
        <v>0</v>
      </c>
      <c r="BR109">
        <v>0</v>
      </c>
      <c r="BS109">
        <v>10886399</v>
      </c>
      <c r="BT109">
        <v>57384533</v>
      </c>
      <c r="BU109">
        <v>68270932</v>
      </c>
      <c r="BV109">
        <v>10886399</v>
      </c>
      <c r="BW109">
        <v>57384533</v>
      </c>
      <c r="BX109">
        <v>0</v>
      </c>
      <c r="BY109">
        <v>0</v>
      </c>
      <c r="BZ109">
        <v>-113298</v>
      </c>
      <c r="CA109">
        <v>-775515</v>
      </c>
      <c r="CB109">
        <v>154419</v>
      </c>
      <c r="CC109">
        <v>0</v>
      </c>
      <c r="CD109">
        <v>137597</v>
      </c>
      <c r="CE109">
        <v>0</v>
      </c>
      <c r="CF109">
        <v>0</v>
      </c>
      <c r="CG109">
        <v>142471</v>
      </c>
      <c r="CH109">
        <v>6645</v>
      </c>
      <c r="CI109">
        <v>0</v>
      </c>
      <c r="CJ109">
        <v>0</v>
      </c>
      <c r="CK109">
        <v>0</v>
      </c>
      <c r="CL109">
        <v>0</v>
      </c>
      <c r="CM109">
        <v>0</v>
      </c>
      <c r="CN109">
        <v>0</v>
      </c>
      <c r="CO109">
        <v>0</v>
      </c>
      <c r="CP109">
        <v>0</v>
      </c>
      <c r="CQ109">
        <v>0</v>
      </c>
      <c r="CR109">
        <v>0</v>
      </c>
      <c r="CS109">
        <v>0</v>
      </c>
      <c r="CT109">
        <v>0</v>
      </c>
      <c r="CU109">
        <v>0</v>
      </c>
      <c r="CV109">
        <v>0</v>
      </c>
      <c r="CW109">
        <v>0</v>
      </c>
      <c r="CX109">
        <v>0</v>
      </c>
      <c r="CY109">
        <v>0</v>
      </c>
    </row>
    <row r="110" spans="1:103" x14ac:dyDescent="0.35">
      <c r="A110" t="s">
        <v>270</v>
      </c>
      <c r="B110" t="s">
        <v>269</v>
      </c>
      <c r="C110" t="s">
        <v>683</v>
      </c>
      <c r="D110" t="s">
        <v>782</v>
      </c>
      <c r="E110" s="46">
        <v>0</v>
      </c>
      <c r="F110" t="s">
        <v>790</v>
      </c>
      <c r="G110" s="48">
        <f t="shared" si="34"/>
        <v>0.3</v>
      </c>
      <c r="H110" s="48">
        <f t="shared" si="35"/>
        <v>0.66999999999999993</v>
      </c>
      <c r="I110" s="1">
        <f t="shared" si="36"/>
        <v>78931094</v>
      </c>
      <c r="J110" s="1">
        <f t="shared" si="37"/>
        <v>15697771.912903786</v>
      </c>
      <c r="K110" s="1">
        <f t="shared" si="51"/>
        <v>4341565.7749531493</v>
      </c>
      <c r="L110" s="1">
        <f t="shared" si="38"/>
        <v>6366510.2199999997</v>
      </c>
      <c r="M110" s="1">
        <f t="shared" si="39"/>
        <v>375524</v>
      </c>
      <c r="N110" s="1">
        <f t="shared" si="52"/>
        <v>28557</v>
      </c>
      <c r="O110" s="1">
        <f t="shared" si="40"/>
        <v>0</v>
      </c>
      <c r="P110" s="1">
        <f t="shared" si="53"/>
        <v>1</v>
      </c>
      <c r="Q110" s="1">
        <f t="shared" si="54"/>
        <v>0</v>
      </c>
      <c r="R110" s="1">
        <f t="shared" si="55"/>
        <v>0</v>
      </c>
      <c r="S110" s="1">
        <f t="shared" si="56"/>
        <v>0</v>
      </c>
      <c r="T110" s="1">
        <f t="shared" si="57"/>
        <v>1396495</v>
      </c>
      <c r="U110" s="1">
        <f t="shared" si="58"/>
        <v>9427787</v>
      </c>
      <c r="V110" s="1">
        <f t="shared" si="59"/>
        <v>0</v>
      </c>
      <c r="W110" s="1">
        <f t="shared" si="41"/>
        <v>0</v>
      </c>
      <c r="X110" s="1">
        <f t="shared" si="42"/>
        <v>32898.469903738216</v>
      </c>
      <c r="Y110" s="1">
        <f t="shared" si="43"/>
        <v>62612515.868368499</v>
      </c>
      <c r="Z110" s="1">
        <f t="shared" si="60"/>
        <v>13064549</v>
      </c>
      <c r="AA110" s="1">
        <f t="shared" si="61"/>
        <v>0</v>
      </c>
      <c r="AB110" s="1">
        <f t="shared" si="44"/>
        <v>0</v>
      </c>
      <c r="AC110" s="1">
        <f t="shared" si="45"/>
        <v>0</v>
      </c>
      <c r="AD110">
        <f t="shared" si="62"/>
        <v>0.30339121740329278</v>
      </c>
      <c r="AE110">
        <f t="shared" si="46"/>
        <v>0.30339121740329278</v>
      </c>
      <c r="AF110">
        <f t="shared" si="47"/>
        <v>0</v>
      </c>
      <c r="AG110">
        <f t="shared" si="48"/>
        <v>0.69660878259670722</v>
      </c>
      <c r="AH110">
        <f t="shared" si="49"/>
        <v>0.69660878259670722</v>
      </c>
      <c r="AI110">
        <f t="shared" si="50"/>
        <v>0</v>
      </c>
      <c r="AJ110">
        <v>0.3</v>
      </c>
      <c r="AK110" s="48">
        <v>62.612515868368497</v>
      </c>
      <c r="AL110" s="48">
        <v>89.153899412838499</v>
      </c>
      <c r="AM110" s="48">
        <v>89.153899412838499</v>
      </c>
      <c r="AN110" s="1">
        <v>32898.469903738216</v>
      </c>
      <c r="AO110" s="1">
        <v>13064549</v>
      </c>
      <c r="AP110">
        <v>0</v>
      </c>
      <c r="AQ110">
        <v>0</v>
      </c>
      <c r="AR110">
        <v>0</v>
      </c>
      <c r="AS110">
        <v>0</v>
      </c>
      <c r="AT110">
        <v>0.75800000000000001</v>
      </c>
      <c r="AU110">
        <v>375524</v>
      </c>
      <c r="AV110">
        <v>0</v>
      </c>
      <c r="AW110">
        <v>0.3</v>
      </c>
      <c r="AX110">
        <v>0.37</v>
      </c>
      <c r="AY110">
        <v>0</v>
      </c>
      <c r="AZ110">
        <v>78931094</v>
      </c>
      <c r="BA110">
        <v>-28557</v>
      </c>
      <c r="BB110">
        <v>-8427647</v>
      </c>
      <c r="BC110">
        <v>0</v>
      </c>
      <c r="BD110">
        <v>0</v>
      </c>
      <c r="BE110">
        <v>-1396495</v>
      </c>
      <c r="BF110">
        <v>0</v>
      </c>
      <c r="BG110">
        <v>-6630228</v>
      </c>
      <c r="BH110">
        <v>-2797559</v>
      </c>
      <c r="BI110">
        <v>-1</v>
      </c>
      <c r="BJ110">
        <v>0</v>
      </c>
      <c r="BK110">
        <v>0</v>
      </c>
      <c r="BL110">
        <v>0</v>
      </c>
      <c r="BM110">
        <v>0</v>
      </c>
      <c r="BN110">
        <v>0</v>
      </c>
      <c r="BO110">
        <v>0</v>
      </c>
      <c r="BP110">
        <v>0</v>
      </c>
      <c r="BQ110">
        <v>0</v>
      </c>
      <c r="BR110">
        <v>0</v>
      </c>
      <c r="BS110">
        <v>24957065</v>
      </c>
      <c r="BT110">
        <v>57303276</v>
      </c>
      <c r="BU110">
        <v>82260341</v>
      </c>
      <c r="BV110">
        <v>24957065</v>
      </c>
      <c r="BW110">
        <v>57303276</v>
      </c>
      <c r="BX110">
        <v>0</v>
      </c>
      <c r="BY110">
        <v>0</v>
      </c>
      <c r="BZ110">
        <v>-2467810</v>
      </c>
      <c r="CA110">
        <v>-1576614</v>
      </c>
      <c r="CB110">
        <v>838871</v>
      </c>
      <c r="CC110">
        <v>0</v>
      </c>
      <c r="CD110">
        <v>0</v>
      </c>
      <c r="CE110">
        <v>0</v>
      </c>
      <c r="CF110">
        <v>0</v>
      </c>
      <c r="CG110">
        <v>301259</v>
      </c>
      <c r="CH110">
        <v>177565</v>
      </c>
      <c r="CI110">
        <v>0</v>
      </c>
      <c r="CJ110">
        <v>0</v>
      </c>
      <c r="CK110">
        <v>0</v>
      </c>
      <c r="CL110">
        <v>0</v>
      </c>
      <c r="CM110">
        <v>0</v>
      </c>
      <c r="CN110">
        <v>0</v>
      </c>
      <c r="CO110">
        <v>0</v>
      </c>
      <c r="CP110">
        <v>0</v>
      </c>
      <c r="CQ110">
        <v>0</v>
      </c>
      <c r="CR110">
        <v>0</v>
      </c>
      <c r="CS110">
        <v>0</v>
      </c>
      <c r="CT110">
        <v>0</v>
      </c>
      <c r="CU110">
        <v>0</v>
      </c>
      <c r="CV110">
        <v>0</v>
      </c>
      <c r="CW110">
        <v>0</v>
      </c>
      <c r="CX110">
        <v>0</v>
      </c>
      <c r="CY110">
        <v>0</v>
      </c>
    </row>
    <row r="111" spans="1:103" x14ac:dyDescent="0.35">
      <c r="A111" t="s">
        <v>272</v>
      </c>
      <c r="B111" t="s">
        <v>271</v>
      </c>
      <c r="C111" t="s">
        <v>680</v>
      </c>
      <c r="D111" t="s">
        <v>636</v>
      </c>
      <c r="E111" s="46">
        <v>0</v>
      </c>
      <c r="F111" t="s">
        <v>791</v>
      </c>
      <c r="G111" s="48">
        <f t="shared" si="34"/>
        <v>0.4</v>
      </c>
      <c r="H111" s="48">
        <f t="shared" si="35"/>
        <v>0.5</v>
      </c>
      <c r="I111" s="1">
        <f t="shared" si="36"/>
        <v>50549410</v>
      </c>
      <c r="J111" s="1">
        <f t="shared" si="37"/>
        <v>9383396.7297944315</v>
      </c>
      <c r="K111" s="1">
        <f t="shared" si="51"/>
        <v>783242.21248507826</v>
      </c>
      <c r="L111" s="1">
        <f t="shared" si="38"/>
        <v>1247698.764</v>
      </c>
      <c r="M111" s="1">
        <f t="shared" si="39"/>
        <v>174867</v>
      </c>
      <c r="N111" s="1">
        <f t="shared" si="52"/>
        <v>0</v>
      </c>
      <c r="O111" s="1">
        <f t="shared" si="40"/>
        <v>0</v>
      </c>
      <c r="P111" s="1">
        <f t="shared" si="53"/>
        <v>4192</v>
      </c>
      <c r="Q111" s="1">
        <f t="shared" si="54"/>
        <v>0</v>
      </c>
      <c r="R111" s="1">
        <f t="shared" si="55"/>
        <v>5550</v>
      </c>
      <c r="S111" s="1">
        <f t="shared" si="56"/>
        <v>0</v>
      </c>
      <c r="T111" s="1">
        <f t="shared" si="57"/>
        <v>270229</v>
      </c>
      <c r="U111" s="1">
        <f t="shared" si="58"/>
        <v>1635533</v>
      </c>
      <c r="V111" s="1">
        <f t="shared" si="59"/>
        <v>0</v>
      </c>
      <c r="W111" s="1">
        <f t="shared" si="41"/>
        <v>0</v>
      </c>
      <c r="X111" s="1">
        <f t="shared" si="42"/>
        <v>24340.515206656641</v>
      </c>
      <c r="Y111" s="1">
        <f t="shared" si="43"/>
        <v>-18357911.257758003</v>
      </c>
      <c r="Z111" s="1">
        <f t="shared" si="60"/>
        <v>-3482237</v>
      </c>
      <c r="AA111" s="1">
        <f t="shared" si="61"/>
        <v>0</v>
      </c>
      <c r="AB111" s="1">
        <f t="shared" si="44"/>
        <v>0</v>
      </c>
      <c r="AC111" s="1">
        <f t="shared" si="45"/>
        <v>0</v>
      </c>
      <c r="AD111">
        <f t="shared" si="62"/>
        <v>0.17450494054991167</v>
      </c>
      <c r="AE111">
        <f t="shared" si="46"/>
        <v>0.18249725948859702</v>
      </c>
      <c r="AF111">
        <f t="shared" si="47"/>
        <v>0.12032903419188311</v>
      </c>
      <c r="AG111">
        <f t="shared" si="48"/>
        <v>0.82549507771297781</v>
      </c>
      <c r="AH111">
        <f t="shared" si="49"/>
        <v>0.81750274051140304</v>
      </c>
      <c r="AI111">
        <f t="shared" si="50"/>
        <v>0.87967096580811688</v>
      </c>
      <c r="AJ111">
        <v>0.4</v>
      </c>
      <c r="AK111" s="48">
        <v>-18.357911257758001</v>
      </c>
      <c r="AL111" s="48">
        <v>3.4432069750655101</v>
      </c>
      <c r="AM111" s="48">
        <v>3.4432069750655101</v>
      </c>
      <c r="AN111" s="1">
        <v>24340.515206656641</v>
      </c>
      <c r="AO111" s="1">
        <v>-3482237</v>
      </c>
      <c r="AP111">
        <v>0</v>
      </c>
      <c r="AQ111">
        <v>0</v>
      </c>
      <c r="AR111">
        <v>0</v>
      </c>
      <c r="AS111">
        <v>840128</v>
      </c>
      <c r="AT111">
        <v>0.74099999999999999</v>
      </c>
      <c r="AU111">
        <v>174867</v>
      </c>
      <c r="AV111">
        <v>14010.75</v>
      </c>
      <c r="AW111">
        <v>0.4</v>
      </c>
      <c r="AX111">
        <v>0.09</v>
      </c>
      <c r="AY111">
        <v>0.01</v>
      </c>
      <c r="AZ111">
        <v>50549410</v>
      </c>
      <c r="BA111">
        <v>0</v>
      </c>
      <c r="BB111">
        <v>-1683804</v>
      </c>
      <c r="BC111">
        <v>0</v>
      </c>
      <c r="BD111">
        <v>0</v>
      </c>
      <c r="BE111">
        <v>-270229</v>
      </c>
      <c r="BF111">
        <v>0</v>
      </c>
      <c r="BG111">
        <v>-985489</v>
      </c>
      <c r="BH111">
        <v>-650044</v>
      </c>
      <c r="BI111">
        <v>-4192</v>
      </c>
      <c r="BJ111">
        <v>0</v>
      </c>
      <c r="BK111">
        <v>0</v>
      </c>
      <c r="BL111">
        <v>0</v>
      </c>
      <c r="BM111">
        <v>0</v>
      </c>
      <c r="BN111">
        <v>-5550</v>
      </c>
      <c r="BO111">
        <v>0</v>
      </c>
      <c r="BP111">
        <v>0</v>
      </c>
      <c r="BQ111">
        <v>0</v>
      </c>
      <c r="BR111">
        <v>0</v>
      </c>
      <c r="BS111">
        <v>9555166</v>
      </c>
      <c r="BT111">
        <v>45200683</v>
      </c>
      <c r="BU111">
        <v>54755848</v>
      </c>
      <c r="BV111">
        <v>8708123</v>
      </c>
      <c r="BW111">
        <v>39008336</v>
      </c>
      <c r="BX111">
        <v>847043</v>
      </c>
      <c r="BY111">
        <v>6192347</v>
      </c>
      <c r="BZ111">
        <v>-500000</v>
      </c>
      <c r="CA111">
        <v>-1282398</v>
      </c>
      <c r="CB111">
        <v>110801</v>
      </c>
      <c r="CC111">
        <v>2438541</v>
      </c>
      <c r="CD111">
        <v>0</v>
      </c>
      <c r="CE111">
        <v>0</v>
      </c>
      <c r="CF111">
        <v>0</v>
      </c>
      <c r="CG111">
        <v>112405</v>
      </c>
      <c r="CH111">
        <v>16105</v>
      </c>
      <c r="CI111">
        <v>2438541</v>
      </c>
      <c r="CJ111">
        <v>0</v>
      </c>
      <c r="CK111">
        <v>-78987</v>
      </c>
      <c r="CL111">
        <v>0</v>
      </c>
      <c r="CM111">
        <v>0</v>
      </c>
      <c r="CN111">
        <v>-50308</v>
      </c>
      <c r="CO111">
        <v>0</v>
      </c>
      <c r="CP111">
        <v>-29849</v>
      </c>
      <c r="CQ111">
        <v>-58164</v>
      </c>
      <c r="CR111">
        <v>0</v>
      </c>
      <c r="CS111">
        <v>0</v>
      </c>
      <c r="CT111">
        <v>0</v>
      </c>
      <c r="CU111">
        <v>0</v>
      </c>
      <c r="CV111">
        <v>0</v>
      </c>
      <c r="CW111">
        <v>0</v>
      </c>
      <c r="CX111">
        <v>0</v>
      </c>
      <c r="CY111">
        <v>0</v>
      </c>
    </row>
    <row r="112" spans="1:103" x14ac:dyDescent="0.35">
      <c r="A112" t="s">
        <v>274</v>
      </c>
      <c r="B112" t="s">
        <v>273</v>
      </c>
      <c r="C112" t="s">
        <v>683</v>
      </c>
      <c r="D112" t="s">
        <v>782</v>
      </c>
      <c r="E112" s="46">
        <v>0</v>
      </c>
      <c r="F112" t="s">
        <v>787</v>
      </c>
      <c r="G112" s="48">
        <f t="shared" si="34"/>
        <v>0.3</v>
      </c>
      <c r="H112" s="48">
        <f t="shared" si="35"/>
        <v>0.66999999999999993</v>
      </c>
      <c r="I112" s="1">
        <f t="shared" si="36"/>
        <v>51764393</v>
      </c>
      <c r="J112" s="1">
        <f t="shared" si="37"/>
        <v>10592318.122462722</v>
      </c>
      <c r="K112" s="1">
        <f t="shared" si="51"/>
        <v>2966911.1491983966</v>
      </c>
      <c r="L112" s="1">
        <f t="shared" si="38"/>
        <v>4894809.0750000002</v>
      </c>
      <c r="M112" s="1">
        <f t="shared" si="39"/>
        <v>257553</v>
      </c>
      <c r="N112" s="1">
        <f t="shared" si="52"/>
        <v>0</v>
      </c>
      <c r="O112" s="1">
        <f t="shared" si="40"/>
        <v>0</v>
      </c>
      <c r="P112" s="1">
        <f t="shared" si="53"/>
        <v>0</v>
      </c>
      <c r="Q112" s="1">
        <f t="shared" si="54"/>
        <v>0</v>
      </c>
      <c r="R112" s="1">
        <f t="shared" si="55"/>
        <v>0</v>
      </c>
      <c r="S112" s="1">
        <f t="shared" si="56"/>
        <v>0</v>
      </c>
      <c r="T112" s="1">
        <f t="shared" si="57"/>
        <v>700000</v>
      </c>
      <c r="U112" s="1">
        <f t="shared" si="58"/>
        <v>6116003</v>
      </c>
      <c r="V112" s="1">
        <f t="shared" si="59"/>
        <v>0</v>
      </c>
      <c r="W112" s="1">
        <f t="shared" si="41"/>
        <v>0</v>
      </c>
      <c r="X112" s="1">
        <f t="shared" si="42"/>
        <v>22613.613679457125</v>
      </c>
      <c r="Y112" s="1">
        <f t="shared" si="43"/>
        <v>24298275.577204697</v>
      </c>
      <c r="Z112" s="1">
        <f t="shared" si="60"/>
        <v>5143903</v>
      </c>
      <c r="AA112" s="1">
        <f t="shared" si="61"/>
        <v>0</v>
      </c>
      <c r="AB112" s="1">
        <f t="shared" si="44"/>
        <v>0</v>
      </c>
      <c r="AC112" s="1">
        <f t="shared" si="45"/>
        <v>0</v>
      </c>
      <c r="AD112">
        <f t="shared" si="62"/>
        <v>0.36612514571108995</v>
      </c>
      <c r="AE112">
        <f t="shared" si="46"/>
        <v>0.36612514571108995</v>
      </c>
      <c r="AF112">
        <f t="shared" si="47"/>
        <v>0</v>
      </c>
      <c r="AG112">
        <f t="shared" si="48"/>
        <v>0.63387485428891011</v>
      </c>
      <c r="AH112">
        <f t="shared" si="49"/>
        <v>0.63387485428891011</v>
      </c>
      <c r="AI112">
        <f t="shared" si="50"/>
        <v>0</v>
      </c>
      <c r="AJ112">
        <v>0.3</v>
      </c>
      <c r="AK112" s="48">
        <v>24.298275577204699</v>
      </c>
      <c r="AL112" s="48">
        <v>43.037299373901099</v>
      </c>
      <c r="AM112" s="48">
        <v>43.037299373901099</v>
      </c>
      <c r="AN112" s="1">
        <v>22613.613679457125</v>
      </c>
      <c r="AO112" s="1">
        <v>5143903</v>
      </c>
      <c r="AP112">
        <v>0</v>
      </c>
      <c r="AQ112">
        <v>0</v>
      </c>
      <c r="AR112">
        <v>0</v>
      </c>
      <c r="AS112">
        <v>0</v>
      </c>
      <c r="AT112">
        <v>0.76100000000000001</v>
      </c>
      <c r="AU112">
        <v>257553</v>
      </c>
      <c r="AV112">
        <v>0</v>
      </c>
      <c r="AW112">
        <v>0.3</v>
      </c>
      <c r="AX112">
        <v>0.37</v>
      </c>
      <c r="AY112">
        <v>0</v>
      </c>
      <c r="AZ112">
        <v>51764393</v>
      </c>
      <c r="BA112">
        <v>0</v>
      </c>
      <c r="BB112">
        <v>-6432075</v>
      </c>
      <c r="BC112">
        <v>0</v>
      </c>
      <c r="BD112">
        <v>0</v>
      </c>
      <c r="BE112">
        <v>-700000</v>
      </c>
      <c r="BF112">
        <v>0</v>
      </c>
      <c r="BG112">
        <v>-4354322</v>
      </c>
      <c r="BH112">
        <v>-1761681</v>
      </c>
      <c r="BI112">
        <v>0</v>
      </c>
      <c r="BJ112">
        <v>0</v>
      </c>
      <c r="BK112">
        <v>0</v>
      </c>
      <c r="BL112">
        <v>0</v>
      </c>
      <c r="BM112">
        <v>0</v>
      </c>
      <c r="BN112">
        <v>0</v>
      </c>
      <c r="BO112">
        <v>0</v>
      </c>
      <c r="BP112">
        <v>0</v>
      </c>
      <c r="BQ112">
        <v>0</v>
      </c>
      <c r="BR112">
        <v>0</v>
      </c>
      <c r="BS112">
        <v>20415200</v>
      </c>
      <c r="BT112">
        <v>35344969</v>
      </c>
      <c r="BU112">
        <v>55760169</v>
      </c>
      <c r="BV112">
        <v>20415200</v>
      </c>
      <c r="BW112">
        <v>35344969</v>
      </c>
      <c r="BX112">
        <v>0</v>
      </c>
      <c r="BY112">
        <v>0</v>
      </c>
      <c r="BZ112">
        <v>-1835509</v>
      </c>
      <c r="CA112">
        <v>-2000000</v>
      </c>
      <c r="CB112">
        <v>73213</v>
      </c>
      <c r="CC112">
        <v>0</v>
      </c>
      <c r="CD112">
        <v>0</v>
      </c>
      <c r="CE112">
        <v>0</v>
      </c>
      <c r="CF112">
        <v>0</v>
      </c>
      <c r="CG112">
        <v>233480</v>
      </c>
      <c r="CH112">
        <v>0</v>
      </c>
      <c r="CI112">
        <v>0</v>
      </c>
      <c r="CJ112">
        <v>0</v>
      </c>
      <c r="CK112">
        <v>0</v>
      </c>
      <c r="CL112">
        <v>0</v>
      </c>
      <c r="CM112">
        <v>0</v>
      </c>
      <c r="CN112">
        <v>0</v>
      </c>
      <c r="CO112">
        <v>0</v>
      </c>
      <c r="CP112">
        <v>0</v>
      </c>
      <c r="CQ112">
        <v>0</v>
      </c>
      <c r="CR112">
        <v>0</v>
      </c>
      <c r="CS112">
        <v>0</v>
      </c>
      <c r="CT112">
        <v>0</v>
      </c>
      <c r="CU112">
        <v>0</v>
      </c>
      <c r="CV112">
        <v>0</v>
      </c>
      <c r="CW112">
        <v>0</v>
      </c>
      <c r="CX112">
        <v>0</v>
      </c>
      <c r="CY112">
        <v>0</v>
      </c>
    </row>
    <row r="113" spans="1:103" x14ac:dyDescent="0.35">
      <c r="A113" t="s">
        <v>276</v>
      </c>
      <c r="B113" t="s">
        <v>275</v>
      </c>
      <c r="C113" t="s">
        <v>685</v>
      </c>
      <c r="D113" t="s">
        <v>640</v>
      </c>
      <c r="E113" s="46">
        <v>0</v>
      </c>
      <c r="F113" t="s">
        <v>787</v>
      </c>
      <c r="G113" s="48">
        <f t="shared" si="34"/>
        <v>0.4</v>
      </c>
      <c r="H113" s="48">
        <f t="shared" si="35"/>
        <v>0.5</v>
      </c>
      <c r="I113" s="1">
        <f t="shared" si="36"/>
        <v>35540274</v>
      </c>
      <c r="J113" s="1">
        <f t="shared" si="37"/>
        <v>6760157.5440367209</v>
      </c>
      <c r="K113" s="1">
        <f t="shared" si="51"/>
        <v>939049.90965953527</v>
      </c>
      <c r="L113" s="1">
        <f t="shared" si="38"/>
        <v>1979306.5179999999</v>
      </c>
      <c r="M113" s="1">
        <f t="shared" si="39"/>
        <v>144077</v>
      </c>
      <c r="N113" s="1">
        <f t="shared" si="52"/>
        <v>0</v>
      </c>
      <c r="O113" s="1">
        <f t="shared" si="40"/>
        <v>0</v>
      </c>
      <c r="P113" s="1">
        <f t="shared" si="53"/>
        <v>2769</v>
      </c>
      <c r="Q113" s="1">
        <f t="shared" si="54"/>
        <v>0</v>
      </c>
      <c r="R113" s="1">
        <f t="shared" si="55"/>
        <v>0</v>
      </c>
      <c r="S113" s="1">
        <f t="shared" si="56"/>
        <v>0</v>
      </c>
      <c r="T113" s="1">
        <f t="shared" si="57"/>
        <v>330630</v>
      </c>
      <c r="U113" s="1">
        <f t="shared" si="58"/>
        <v>1397704</v>
      </c>
      <c r="V113" s="1">
        <f t="shared" si="59"/>
        <v>0</v>
      </c>
      <c r="W113" s="1">
        <f t="shared" si="41"/>
        <v>0</v>
      </c>
      <c r="X113" s="1">
        <f t="shared" si="42"/>
        <v>16342.289043979712</v>
      </c>
      <c r="Y113" s="1">
        <f t="shared" si="43"/>
        <v>-13378062.9653503</v>
      </c>
      <c r="Z113" s="1">
        <f t="shared" si="60"/>
        <v>-2652121</v>
      </c>
      <c r="AA113" s="1">
        <f t="shared" si="61"/>
        <v>0</v>
      </c>
      <c r="AB113" s="1">
        <f t="shared" si="44"/>
        <v>440334</v>
      </c>
      <c r="AC113" s="1">
        <f t="shared" si="45"/>
        <v>0</v>
      </c>
      <c r="AD113">
        <f t="shared" si="62"/>
        <v>0.2191709668612149</v>
      </c>
      <c r="AE113">
        <f t="shared" si="46"/>
        <v>0.2191709668612149</v>
      </c>
      <c r="AF113">
        <f t="shared" si="47"/>
        <v>0</v>
      </c>
      <c r="AG113">
        <f t="shared" si="48"/>
        <v>0.78082903313878504</v>
      </c>
      <c r="AH113">
        <f t="shared" si="49"/>
        <v>0.78082903313878504</v>
      </c>
      <c r="AI113">
        <f t="shared" si="50"/>
        <v>0</v>
      </c>
      <c r="AJ113">
        <v>0.4</v>
      </c>
      <c r="AK113" s="48">
        <v>-13.378062965350299</v>
      </c>
      <c r="AL113" s="48">
        <v>1.5155162755612199</v>
      </c>
      <c r="AM113" s="48">
        <v>1.5155162755612199</v>
      </c>
      <c r="AN113" s="1">
        <v>16342.289043979712</v>
      </c>
      <c r="AO113" s="1">
        <v>-2652121</v>
      </c>
      <c r="AP113">
        <v>0</v>
      </c>
      <c r="AQ113">
        <v>440334</v>
      </c>
      <c r="AR113">
        <v>440334</v>
      </c>
      <c r="AS113">
        <v>0</v>
      </c>
      <c r="AT113">
        <v>0.74199999999999999</v>
      </c>
      <c r="AU113">
        <v>144077</v>
      </c>
      <c r="AV113">
        <v>0</v>
      </c>
      <c r="AW113">
        <v>0.4</v>
      </c>
      <c r="AX113">
        <v>0.09</v>
      </c>
      <c r="AY113">
        <v>0.01</v>
      </c>
      <c r="AZ113">
        <v>35540274</v>
      </c>
      <c r="BA113">
        <v>0</v>
      </c>
      <c r="BB113">
        <v>-2667529</v>
      </c>
      <c r="BC113">
        <v>0</v>
      </c>
      <c r="BD113">
        <v>0</v>
      </c>
      <c r="BE113">
        <v>-330630</v>
      </c>
      <c r="BF113">
        <v>0</v>
      </c>
      <c r="BG113">
        <v>-829883</v>
      </c>
      <c r="BH113">
        <v>-567821</v>
      </c>
      <c r="BI113">
        <v>-2769</v>
      </c>
      <c r="BJ113">
        <v>0</v>
      </c>
      <c r="BK113">
        <v>0</v>
      </c>
      <c r="BL113">
        <v>0</v>
      </c>
      <c r="BM113">
        <v>0</v>
      </c>
      <c r="BN113">
        <v>0</v>
      </c>
      <c r="BO113">
        <v>0</v>
      </c>
      <c r="BP113">
        <v>0</v>
      </c>
      <c r="BQ113">
        <v>0</v>
      </c>
      <c r="BR113">
        <v>0</v>
      </c>
      <c r="BS113">
        <v>7893493</v>
      </c>
      <c r="BT113">
        <v>28121738</v>
      </c>
      <c r="BU113">
        <v>36015231</v>
      </c>
      <c r="BV113">
        <v>7893493</v>
      </c>
      <c r="BW113">
        <v>28121738</v>
      </c>
      <c r="BX113">
        <v>0</v>
      </c>
      <c r="BY113">
        <v>0</v>
      </c>
      <c r="BZ113">
        <v>-500000</v>
      </c>
      <c r="CA113">
        <v>-75000</v>
      </c>
      <c r="CB113">
        <v>231720</v>
      </c>
      <c r="CC113">
        <v>0</v>
      </c>
      <c r="CD113">
        <v>33059</v>
      </c>
      <c r="CE113">
        <v>0</v>
      </c>
      <c r="CF113">
        <v>0</v>
      </c>
      <c r="CG113">
        <v>98618</v>
      </c>
      <c r="CH113">
        <v>0</v>
      </c>
      <c r="CI113">
        <v>0</v>
      </c>
      <c r="CJ113">
        <v>0</v>
      </c>
      <c r="CK113">
        <v>0</v>
      </c>
      <c r="CL113">
        <v>0</v>
      </c>
      <c r="CM113">
        <v>0</v>
      </c>
      <c r="CN113">
        <v>0</v>
      </c>
      <c r="CO113">
        <v>0</v>
      </c>
      <c r="CP113">
        <v>0</v>
      </c>
      <c r="CQ113">
        <v>0</v>
      </c>
      <c r="CR113">
        <v>0</v>
      </c>
      <c r="CS113">
        <v>0</v>
      </c>
      <c r="CT113">
        <v>0</v>
      </c>
      <c r="CU113">
        <v>0</v>
      </c>
      <c r="CV113">
        <v>0</v>
      </c>
      <c r="CW113">
        <v>0</v>
      </c>
      <c r="CX113">
        <v>0</v>
      </c>
      <c r="CY113">
        <v>0</v>
      </c>
    </row>
    <row r="114" spans="1:103" x14ac:dyDescent="0.35">
      <c r="A114" t="s">
        <v>277</v>
      </c>
      <c r="B114" t="s">
        <v>730</v>
      </c>
      <c r="C114" t="s">
        <v>782</v>
      </c>
      <c r="D114" t="s">
        <v>623</v>
      </c>
      <c r="E114" s="46">
        <v>0</v>
      </c>
      <c r="F114" t="s">
        <v>787</v>
      </c>
      <c r="G114" s="48">
        <f t="shared" si="34"/>
        <v>0.49</v>
      </c>
      <c r="H114" s="48">
        <f t="shared" si="35"/>
        <v>0.5</v>
      </c>
      <c r="I114" s="1">
        <f t="shared" si="36"/>
        <v>32503555</v>
      </c>
      <c r="J114" s="1">
        <f t="shared" si="37"/>
        <v>6022927.1720924284</v>
      </c>
      <c r="K114" s="1">
        <f t="shared" si="51"/>
        <v>856106.14840708452</v>
      </c>
      <c r="L114" s="1">
        <f t="shared" si="38"/>
        <v>2303004.1800000002</v>
      </c>
      <c r="M114" s="1">
        <f t="shared" si="39"/>
        <v>99941</v>
      </c>
      <c r="N114" s="1">
        <f t="shared" si="52"/>
        <v>0</v>
      </c>
      <c r="O114" s="1">
        <f t="shared" si="40"/>
        <v>0</v>
      </c>
      <c r="P114" s="1">
        <f t="shared" si="53"/>
        <v>2670</v>
      </c>
      <c r="Q114" s="1">
        <f t="shared" si="54"/>
        <v>0</v>
      </c>
      <c r="R114" s="1">
        <f t="shared" si="55"/>
        <v>0</v>
      </c>
      <c r="S114" s="1">
        <f t="shared" si="56"/>
        <v>0</v>
      </c>
      <c r="T114" s="1">
        <f t="shared" si="57"/>
        <v>226044</v>
      </c>
      <c r="U114" s="1">
        <f t="shared" si="58"/>
        <v>713885</v>
      </c>
      <c r="V114" s="1">
        <f t="shared" si="59"/>
        <v>0</v>
      </c>
      <c r="W114" s="1">
        <f t="shared" si="41"/>
        <v>0</v>
      </c>
      <c r="X114" s="1">
        <f t="shared" si="42"/>
        <v>20112.319011566149</v>
      </c>
      <c r="Y114" s="1">
        <f t="shared" si="43"/>
        <v>12680843.2829876</v>
      </c>
      <c r="Z114" s="1">
        <f t="shared" si="60"/>
        <v>2473361</v>
      </c>
      <c r="AA114" s="1">
        <f t="shared" si="61"/>
        <v>0</v>
      </c>
      <c r="AB114" s="1">
        <f t="shared" si="44"/>
        <v>0</v>
      </c>
      <c r="AC114" s="1">
        <f t="shared" si="45"/>
        <v>0</v>
      </c>
      <c r="AD114">
        <f t="shared" si="62"/>
        <v>0.17533801187621381</v>
      </c>
      <c r="AE114">
        <f t="shared" si="46"/>
        <v>0.17326583340347734</v>
      </c>
      <c r="AF114">
        <f t="shared" si="47"/>
        <v>0.58901768676483157</v>
      </c>
      <c r="AG114">
        <f t="shared" si="48"/>
        <v>0.82466198812378622</v>
      </c>
      <c r="AH114">
        <f t="shared" si="49"/>
        <v>0.82673416659652266</v>
      </c>
      <c r="AI114">
        <f t="shared" si="50"/>
        <v>0.41098231323516848</v>
      </c>
      <c r="AJ114">
        <v>0.49</v>
      </c>
      <c r="AK114" s="48">
        <v>12.680843282987601</v>
      </c>
      <c r="AL114" s="48">
        <v>31.323510963108301</v>
      </c>
      <c r="AM114" s="48">
        <v>31.323510963108301</v>
      </c>
      <c r="AN114" s="1">
        <v>20112.319011566149</v>
      </c>
      <c r="AO114" s="1">
        <v>2473361</v>
      </c>
      <c r="AP114">
        <v>0</v>
      </c>
      <c r="AQ114">
        <v>0</v>
      </c>
      <c r="AR114">
        <v>0</v>
      </c>
      <c r="AS114">
        <v>0</v>
      </c>
      <c r="AT114">
        <v>0.65200000000000002</v>
      </c>
      <c r="AU114">
        <v>99941</v>
      </c>
      <c r="AV114">
        <v>328.25</v>
      </c>
      <c r="AW114">
        <v>0.49</v>
      </c>
      <c r="AX114">
        <v>0</v>
      </c>
      <c r="AY114">
        <v>0.01</v>
      </c>
      <c r="AZ114">
        <v>32503555</v>
      </c>
      <c r="BA114">
        <v>0</v>
      </c>
      <c r="BB114">
        <v>-3532215</v>
      </c>
      <c r="BC114">
        <v>0</v>
      </c>
      <c r="BD114">
        <v>0</v>
      </c>
      <c r="BE114">
        <v>-226044</v>
      </c>
      <c r="BF114">
        <v>0</v>
      </c>
      <c r="BG114">
        <v>-560783</v>
      </c>
      <c r="BH114">
        <v>-153102</v>
      </c>
      <c r="BI114">
        <v>-2670</v>
      </c>
      <c r="BJ114">
        <v>0</v>
      </c>
      <c r="BK114">
        <v>0</v>
      </c>
      <c r="BL114">
        <v>0</v>
      </c>
      <c r="BM114">
        <v>0</v>
      </c>
      <c r="BN114">
        <v>0</v>
      </c>
      <c r="BO114">
        <v>0</v>
      </c>
      <c r="BP114">
        <v>0</v>
      </c>
      <c r="BQ114">
        <v>0</v>
      </c>
      <c r="BR114">
        <v>0</v>
      </c>
      <c r="BS114">
        <v>6175844</v>
      </c>
      <c r="BT114">
        <v>29046661</v>
      </c>
      <c r="BU114">
        <v>35222505</v>
      </c>
      <c r="BV114">
        <v>6072439</v>
      </c>
      <c r="BW114">
        <v>28974511</v>
      </c>
      <c r="BX114">
        <v>103405</v>
      </c>
      <c r="BY114">
        <v>72150</v>
      </c>
      <c r="BZ114">
        <v>-667819</v>
      </c>
      <c r="CA114">
        <v>-1156000</v>
      </c>
      <c r="CB114">
        <v>97696</v>
      </c>
      <c r="CC114">
        <v>175555</v>
      </c>
      <c r="CD114">
        <v>704327</v>
      </c>
      <c r="CE114">
        <v>0</v>
      </c>
      <c r="CF114">
        <v>0</v>
      </c>
      <c r="CG114">
        <v>112945</v>
      </c>
      <c r="CH114">
        <v>0</v>
      </c>
      <c r="CI114">
        <v>175555</v>
      </c>
      <c r="CJ114">
        <v>0</v>
      </c>
      <c r="CK114">
        <v>-56811</v>
      </c>
      <c r="CL114">
        <v>0</v>
      </c>
      <c r="CM114">
        <v>0</v>
      </c>
      <c r="CN114">
        <v>0</v>
      </c>
      <c r="CO114">
        <v>0</v>
      </c>
      <c r="CP114">
        <v>0</v>
      </c>
      <c r="CQ114">
        <v>0</v>
      </c>
      <c r="CR114">
        <v>0</v>
      </c>
      <c r="CS114">
        <v>0</v>
      </c>
      <c r="CT114">
        <v>0</v>
      </c>
      <c r="CU114">
        <v>0</v>
      </c>
      <c r="CV114">
        <v>0</v>
      </c>
      <c r="CW114">
        <v>0</v>
      </c>
      <c r="CX114">
        <v>0</v>
      </c>
      <c r="CY114">
        <v>0</v>
      </c>
    </row>
    <row r="115" spans="1:103" x14ac:dyDescent="0.35">
      <c r="A115" t="s">
        <v>279</v>
      </c>
      <c r="B115" t="s">
        <v>278</v>
      </c>
      <c r="C115" t="s">
        <v>678</v>
      </c>
      <c r="D115" t="s">
        <v>634</v>
      </c>
      <c r="E115" s="46">
        <v>0</v>
      </c>
      <c r="F115" t="s">
        <v>805</v>
      </c>
      <c r="G115" s="48">
        <f t="shared" si="34"/>
        <v>0.4</v>
      </c>
      <c r="H115" s="48">
        <f t="shared" si="35"/>
        <v>0.5</v>
      </c>
      <c r="I115" s="1">
        <f t="shared" si="36"/>
        <v>24299582</v>
      </c>
      <c r="J115" s="1">
        <f t="shared" si="37"/>
        <v>4928572.6911371034</v>
      </c>
      <c r="K115" s="1">
        <f t="shared" si="51"/>
        <v>904089.92978172575</v>
      </c>
      <c r="L115" s="1">
        <f t="shared" si="38"/>
        <v>1598406.32</v>
      </c>
      <c r="M115" s="1">
        <f t="shared" si="39"/>
        <v>124873</v>
      </c>
      <c r="N115" s="1">
        <f t="shared" si="52"/>
        <v>1355</v>
      </c>
      <c r="O115" s="1">
        <f t="shared" si="40"/>
        <v>0</v>
      </c>
      <c r="P115" s="1">
        <f t="shared" si="53"/>
        <v>23029</v>
      </c>
      <c r="Q115" s="1">
        <f t="shared" si="54"/>
        <v>0</v>
      </c>
      <c r="R115" s="1">
        <f t="shared" si="55"/>
        <v>0</v>
      </c>
      <c r="S115" s="1">
        <f t="shared" si="56"/>
        <v>0</v>
      </c>
      <c r="T115" s="1">
        <f t="shared" si="57"/>
        <v>264163</v>
      </c>
      <c r="U115" s="1">
        <f t="shared" si="58"/>
        <v>1663270</v>
      </c>
      <c r="V115" s="1">
        <f t="shared" si="59"/>
        <v>0</v>
      </c>
      <c r="W115" s="1">
        <f t="shared" si="41"/>
        <v>0</v>
      </c>
      <c r="X115" s="1">
        <f t="shared" si="42"/>
        <v>13489.084250181671</v>
      </c>
      <c r="Y115" s="1">
        <f t="shared" si="43"/>
        <v>-6304113.1428939598</v>
      </c>
      <c r="Z115" s="1">
        <f t="shared" si="60"/>
        <v>-1317811</v>
      </c>
      <c r="AA115" s="1">
        <f t="shared" si="61"/>
        <v>0</v>
      </c>
      <c r="AB115" s="1">
        <f t="shared" si="44"/>
        <v>0</v>
      </c>
      <c r="AC115" s="1">
        <f t="shared" si="45"/>
        <v>0</v>
      </c>
      <c r="AD115">
        <f t="shared" si="62"/>
        <v>0.34373801611489246</v>
      </c>
      <c r="AE115">
        <f t="shared" si="46"/>
        <v>0.34373801611489246</v>
      </c>
      <c r="AF115">
        <f t="shared" si="47"/>
        <v>0</v>
      </c>
      <c r="AG115">
        <f t="shared" si="48"/>
        <v>0.65626198388510748</v>
      </c>
      <c r="AH115">
        <f t="shared" si="49"/>
        <v>0.65626198388510748</v>
      </c>
      <c r="AI115">
        <f t="shared" si="50"/>
        <v>0</v>
      </c>
      <c r="AJ115">
        <v>0.4</v>
      </c>
      <c r="AK115" s="48">
        <v>-6.3041131428939599</v>
      </c>
      <c r="AL115" s="48">
        <v>4.1520087687155698</v>
      </c>
      <c r="AM115" s="48">
        <v>4.1520087687155698</v>
      </c>
      <c r="AN115" s="1">
        <v>13489.084250181671</v>
      </c>
      <c r="AO115" s="1">
        <v>-1317811</v>
      </c>
      <c r="AP115">
        <v>0</v>
      </c>
      <c r="AQ115">
        <v>373526</v>
      </c>
      <c r="AR115">
        <v>0</v>
      </c>
      <c r="AS115">
        <v>0</v>
      </c>
      <c r="AT115">
        <v>0.65600000000000003</v>
      </c>
      <c r="AU115">
        <v>124873</v>
      </c>
      <c r="AV115">
        <v>0</v>
      </c>
      <c r="AW115">
        <v>0.4</v>
      </c>
      <c r="AX115">
        <v>0.09</v>
      </c>
      <c r="AY115">
        <v>0.01</v>
      </c>
      <c r="AZ115">
        <v>24299582</v>
      </c>
      <c r="BA115">
        <v>-1355</v>
      </c>
      <c r="BB115">
        <v>-2437950</v>
      </c>
      <c r="BC115">
        <v>0</v>
      </c>
      <c r="BD115">
        <v>0</v>
      </c>
      <c r="BE115">
        <v>-264163</v>
      </c>
      <c r="BF115">
        <v>0</v>
      </c>
      <c r="BG115">
        <v>-1175235</v>
      </c>
      <c r="BH115">
        <v>-488035</v>
      </c>
      <c r="BI115">
        <v>-23029</v>
      </c>
      <c r="BJ115">
        <v>0</v>
      </c>
      <c r="BK115">
        <v>0</v>
      </c>
      <c r="BL115">
        <v>0</v>
      </c>
      <c r="BM115">
        <v>0</v>
      </c>
      <c r="BN115">
        <v>0</v>
      </c>
      <c r="BO115">
        <v>0</v>
      </c>
      <c r="BP115">
        <v>0</v>
      </c>
      <c r="BQ115">
        <v>0</v>
      </c>
      <c r="BR115">
        <v>0</v>
      </c>
      <c r="BS115">
        <v>8682989</v>
      </c>
      <c r="BT115">
        <v>16577496</v>
      </c>
      <c r="BU115">
        <v>25260485</v>
      </c>
      <c r="BV115">
        <v>8682989</v>
      </c>
      <c r="BW115">
        <v>16577496</v>
      </c>
      <c r="BX115">
        <v>0</v>
      </c>
      <c r="BY115">
        <v>0</v>
      </c>
      <c r="BZ115">
        <v>-377535</v>
      </c>
      <c r="CA115">
        <v>-681835</v>
      </c>
      <c r="CB115">
        <v>210818</v>
      </c>
      <c r="CC115">
        <v>0</v>
      </c>
      <c r="CD115">
        <v>0</v>
      </c>
      <c r="CE115">
        <v>0</v>
      </c>
      <c r="CF115">
        <v>0</v>
      </c>
      <c r="CG115">
        <v>129220</v>
      </c>
      <c r="CH115">
        <v>16869</v>
      </c>
      <c r="CI115">
        <v>0</v>
      </c>
      <c r="CJ115">
        <v>0</v>
      </c>
      <c r="CK115">
        <v>0</v>
      </c>
      <c r="CL115">
        <v>0</v>
      </c>
      <c r="CM115">
        <v>0</v>
      </c>
      <c r="CN115">
        <v>0</v>
      </c>
      <c r="CO115">
        <v>0</v>
      </c>
      <c r="CP115">
        <v>0</v>
      </c>
      <c r="CQ115">
        <v>0</v>
      </c>
      <c r="CR115">
        <v>0</v>
      </c>
      <c r="CS115">
        <v>0</v>
      </c>
      <c r="CT115">
        <v>0</v>
      </c>
      <c r="CU115">
        <v>0</v>
      </c>
      <c r="CV115">
        <v>0</v>
      </c>
      <c r="CW115">
        <v>0</v>
      </c>
      <c r="CX115">
        <v>0</v>
      </c>
      <c r="CY115">
        <v>0</v>
      </c>
    </row>
    <row r="116" spans="1:103" x14ac:dyDescent="0.35">
      <c r="A116" t="s">
        <v>281</v>
      </c>
      <c r="B116" t="s">
        <v>280</v>
      </c>
      <c r="C116" t="s">
        <v>685</v>
      </c>
      <c r="D116" t="s">
        <v>640</v>
      </c>
      <c r="E116" s="46">
        <v>0</v>
      </c>
      <c r="F116" t="s">
        <v>804</v>
      </c>
      <c r="G116" s="48">
        <f t="shared" si="34"/>
        <v>0.4</v>
      </c>
      <c r="H116" s="48">
        <f t="shared" si="35"/>
        <v>0.5</v>
      </c>
      <c r="I116" s="1">
        <f t="shared" si="36"/>
        <v>38018242</v>
      </c>
      <c r="J116" s="1">
        <f t="shared" si="37"/>
        <v>7273936.788378207</v>
      </c>
      <c r="K116" s="1">
        <f t="shared" si="51"/>
        <v>1126072.7437307045</v>
      </c>
      <c r="L116" s="1">
        <f t="shared" si="38"/>
        <v>2564112.4499999997</v>
      </c>
      <c r="M116" s="1">
        <f t="shared" si="39"/>
        <v>169202</v>
      </c>
      <c r="N116" s="1">
        <f t="shared" si="52"/>
        <v>0</v>
      </c>
      <c r="O116" s="1">
        <f t="shared" si="40"/>
        <v>1846.5</v>
      </c>
      <c r="P116" s="1">
        <f t="shared" si="53"/>
        <v>12650</v>
      </c>
      <c r="Q116" s="1">
        <f t="shared" si="54"/>
        <v>0</v>
      </c>
      <c r="R116" s="1">
        <f t="shared" si="55"/>
        <v>0</v>
      </c>
      <c r="S116" s="1">
        <f t="shared" si="56"/>
        <v>0</v>
      </c>
      <c r="T116" s="1">
        <f t="shared" si="57"/>
        <v>375478</v>
      </c>
      <c r="U116" s="1">
        <f t="shared" si="58"/>
        <v>1458132</v>
      </c>
      <c r="V116" s="1">
        <f t="shared" si="59"/>
        <v>0</v>
      </c>
      <c r="W116" s="1">
        <f t="shared" si="41"/>
        <v>0</v>
      </c>
      <c r="X116" s="1">
        <f t="shared" si="42"/>
        <v>18585.767313457789</v>
      </c>
      <c r="Y116" s="1">
        <f t="shared" si="43"/>
        <v>-10727957.7874585</v>
      </c>
      <c r="Z116" s="1">
        <f t="shared" si="60"/>
        <v>-2150068</v>
      </c>
      <c r="AA116" s="1">
        <f t="shared" si="61"/>
        <v>0</v>
      </c>
      <c r="AB116" s="1">
        <f t="shared" si="44"/>
        <v>0</v>
      </c>
      <c r="AC116" s="1">
        <f t="shared" si="45"/>
        <v>0</v>
      </c>
      <c r="AD116">
        <f t="shared" si="62"/>
        <v>0.23366764255202715</v>
      </c>
      <c r="AE116">
        <f t="shared" si="46"/>
        <v>0.23366764255202715</v>
      </c>
      <c r="AF116">
        <f t="shared" si="47"/>
        <v>0</v>
      </c>
      <c r="AG116">
        <f t="shared" si="48"/>
        <v>0.7663323574479729</v>
      </c>
      <c r="AH116">
        <f t="shared" si="49"/>
        <v>0.7663323574479729</v>
      </c>
      <c r="AI116">
        <f t="shared" si="50"/>
        <v>0</v>
      </c>
      <c r="AJ116">
        <v>0.4</v>
      </c>
      <c r="AK116" s="48">
        <v>-10.7279577874585</v>
      </c>
      <c r="AL116" s="48">
        <v>3.6646624063826301</v>
      </c>
      <c r="AM116" s="48">
        <v>3.6646624063826301</v>
      </c>
      <c r="AN116" s="1">
        <v>18585.767313457789</v>
      </c>
      <c r="AO116" s="1">
        <v>-2150068</v>
      </c>
      <c r="AP116">
        <v>0</v>
      </c>
      <c r="AQ116">
        <v>1332915</v>
      </c>
      <c r="AR116">
        <v>0</v>
      </c>
      <c r="AS116">
        <v>0</v>
      </c>
      <c r="AT116">
        <v>0.69</v>
      </c>
      <c r="AU116">
        <v>169202</v>
      </c>
      <c r="AV116">
        <v>0</v>
      </c>
      <c r="AW116">
        <v>0.4</v>
      </c>
      <c r="AX116">
        <v>0.09</v>
      </c>
      <c r="AY116">
        <v>0.01</v>
      </c>
      <c r="AZ116">
        <v>38018242</v>
      </c>
      <c r="BA116">
        <v>0</v>
      </c>
      <c r="BB116">
        <v>-3716105</v>
      </c>
      <c r="BC116">
        <v>-3693</v>
      </c>
      <c r="BD116">
        <v>0</v>
      </c>
      <c r="BE116">
        <v>-375478</v>
      </c>
      <c r="BF116">
        <v>0</v>
      </c>
      <c r="BG116">
        <v>-876059</v>
      </c>
      <c r="BH116">
        <v>-582073</v>
      </c>
      <c r="BI116">
        <v>-12650</v>
      </c>
      <c r="BJ116">
        <v>0</v>
      </c>
      <c r="BK116">
        <v>0</v>
      </c>
      <c r="BL116">
        <v>0</v>
      </c>
      <c r="BM116">
        <v>0</v>
      </c>
      <c r="BN116">
        <v>0</v>
      </c>
      <c r="BO116">
        <v>0</v>
      </c>
      <c r="BP116">
        <v>0</v>
      </c>
      <c r="BQ116">
        <v>0</v>
      </c>
      <c r="BR116">
        <v>0</v>
      </c>
      <c r="BS116">
        <v>9059037</v>
      </c>
      <c r="BT116">
        <v>29709861</v>
      </c>
      <c r="BU116">
        <v>38768898</v>
      </c>
      <c r="BV116">
        <v>9059037</v>
      </c>
      <c r="BW116">
        <v>29709861</v>
      </c>
      <c r="BX116">
        <v>0</v>
      </c>
      <c r="BY116">
        <v>0</v>
      </c>
      <c r="BZ116">
        <v>-200000</v>
      </c>
      <c r="CA116">
        <v>-500000</v>
      </c>
      <c r="CB116">
        <v>81891</v>
      </c>
      <c r="CC116">
        <v>0</v>
      </c>
      <c r="CD116">
        <v>0</v>
      </c>
      <c r="CE116">
        <v>0</v>
      </c>
      <c r="CF116">
        <v>0</v>
      </c>
      <c r="CG116">
        <v>132547</v>
      </c>
      <c r="CH116">
        <v>0</v>
      </c>
      <c r="CI116">
        <v>0</v>
      </c>
      <c r="CJ116">
        <v>0</v>
      </c>
      <c r="CK116">
        <v>0</v>
      </c>
      <c r="CL116">
        <v>0</v>
      </c>
      <c r="CM116">
        <v>0</v>
      </c>
      <c r="CN116">
        <v>0</v>
      </c>
      <c r="CO116">
        <v>0</v>
      </c>
      <c r="CP116">
        <v>0</v>
      </c>
      <c r="CQ116">
        <v>0</v>
      </c>
      <c r="CR116">
        <v>0</v>
      </c>
      <c r="CS116">
        <v>0</v>
      </c>
      <c r="CT116">
        <v>0</v>
      </c>
      <c r="CU116">
        <v>0</v>
      </c>
      <c r="CV116">
        <v>0</v>
      </c>
      <c r="CW116">
        <v>0</v>
      </c>
      <c r="CX116">
        <v>0</v>
      </c>
      <c r="CY116">
        <v>0</v>
      </c>
    </row>
    <row r="117" spans="1:103" x14ac:dyDescent="0.35">
      <c r="A117" t="s">
        <v>283</v>
      </c>
      <c r="B117" t="s">
        <v>282</v>
      </c>
      <c r="C117" t="s">
        <v>683</v>
      </c>
      <c r="D117" t="s">
        <v>782</v>
      </c>
      <c r="E117" s="46">
        <v>0</v>
      </c>
      <c r="F117" t="s">
        <v>789</v>
      </c>
      <c r="G117" s="48">
        <f t="shared" si="34"/>
        <v>0.3</v>
      </c>
      <c r="H117" s="48">
        <f t="shared" si="35"/>
        <v>0.66999999999999993</v>
      </c>
      <c r="I117" s="1">
        <f t="shared" si="36"/>
        <v>90989604</v>
      </c>
      <c r="J117" s="1">
        <f t="shared" si="37"/>
        <v>17313959.773714893</v>
      </c>
      <c r="K117" s="1">
        <f t="shared" si="51"/>
        <v>3475179.455884851</v>
      </c>
      <c r="L117" s="1">
        <f t="shared" si="38"/>
        <v>5573107.5190000003</v>
      </c>
      <c r="M117" s="1">
        <f t="shared" si="39"/>
        <v>282507</v>
      </c>
      <c r="N117" s="1">
        <f t="shared" si="52"/>
        <v>0</v>
      </c>
      <c r="O117" s="1">
        <f t="shared" si="40"/>
        <v>0</v>
      </c>
      <c r="P117" s="1">
        <f t="shared" si="53"/>
        <v>0</v>
      </c>
      <c r="Q117" s="1">
        <f t="shared" si="54"/>
        <v>0</v>
      </c>
      <c r="R117" s="1">
        <f t="shared" si="55"/>
        <v>0</v>
      </c>
      <c r="S117" s="1">
        <f t="shared" si="56"/>
        <v>0</v>
      </c>
      <c r="T117" s="1">
        <f t="shared" si="57"/>
        <v>1330006</v>
      </c>
      <c r="U117" s="1">
        <f t="shared" si="58"/>
        <v>7260003</v>
      </c>
      <c r="V117" s="1">
        <f t="shared" si="59"/>
        <v>0</v>
      </c>
      <c r="W117" s="1">
        <f t="shared" si="41"/>
        <v>0</v>
      </c>
      <c r="X117" s="1">
        <f t="shared" si="42"/>
        <v>34870.330462441911</v>
      </c>
      <c r="Y117" s="1">
        <f t="shared" si="43"/>
        <v>9235358.3733425308</v>
      </c>
      <c r="Z117" s="1">
        <f t="shared" si="60"/>
        <v>1827448</v>
      </c>
      <c r="AA117" s="1">
        <f t="shared" si="61"/>
        <v>0</v>
      </c>
      <c r="AB117" s="1">
        <f t="shared" si="44"/>
        <v>0</v>
      </c>
      <c r="AC117" s="1">
        <f t="shared" si="45"/>
        <v>0</v>
      </c>
      <c r="AD117">
        <f t="shared" si="62"/>
        <v>0.2233657062328788</v>
      </c>
      <c r="AE117">
        <f t="shared" si="46"/>
        <v>0.2233657062328788</v>
      </c>
      <c r="AF117">
        <f t="shared" si="47"/>
        <v>0</v>
      </c>
      <c r="AG117">
        <f t="shared" si="48"/>
        <v>0.77663429376712123</v>
      </c>
      <c r="AH117">
        <f t="shared" si="49"/>
        <v>0.77663429376712123</v>
      </c>
      <c r="AI117">
        <f t="shared" si="50"/>
        <v>0</v>
      </c>
      <c r="AJ117">
        <v>0.3</v>
      </c>
      <c r="AK117" s="48">
        <v>9.23535837334253</v>
      </c>
      <c r="AL117" s="48">
        <v>37.906233654970798</v>
      </c>
      <c r="AM117" s="48">
        <v>37.906233654970798</v>
      </c>
      <c r="AN117" s="1">
        <v>34870.330462441911</v>
      </c>
      <c r="AO117" s="1">
        <v>1827448</v>
      </c>
      <c r="AP117">
        <v>0</v>
      </c>
      <c r="AQ117">
        <v>0</v>
      </c>
      <c r="AR117">
        <v>0</v>
      </c>
      <c r="AS117">
        <v>0</v>
      </c>
      <c r="AT117">
        <v>0.749</v>
      </c>
      <c r="AU117">
        <v>282507</v>
      </c>
      <c r="AV117">
        <v>0</v>
      </c>
      <c r="AW117">
        <v>0.3</v>
      </c>
      <c r="AX117">
        <v>0.37</v>
      </c>
      <c r="AY117">
        <v>0</v>
      </c>
      <c r="AZ117">
        <v>90989604</v>
      </c>
      <c r="BA117">
        <v>0</v>
      </c>
      <c r="BB117">
        <v>-7440731</v>
      </c>
      <c r="BC117">
        <v>0</v>
      </c>
      <c r="BD117">
        <v>0</v>
      </c>
      <c r="BE117">
        <v>-1330006</v>
      </c>
      <c r="BF117">
        <v>0</v>
      </c>
      <c r="BG117">
        <v>-4010087</v>
      </c>
      <c r="BH117">
        <v>-3249916</v>
      </c>
      <c r="BI117">
        <v>0</v>
      </c>
      <c r="BJ117">
        <v>0</v>
      </c>
      <c r="BK117">
        <v>0</v>
      </c>
      <c r="BL117">
        <v>0</v>
      </c>
      <c r="BM117">
        <v>0</v>
      </c>
      <c r="BN117">
        <v>0</v>
      </c>
      <c r="BO117">
        <v>0</v>
      </c>
      <c r="BP117">
        <v>0</v>
      </c>
      <c r="BQ117">
        <v>0</v>
      </c>
      <c r="BR117">
        <v>0</v>
      </c>
      <c r="BS117">
        <v>20896657</v>
      </c>
      <c r="BT117">
        <v>72656903</v>
      </c>
      <c r="BU117">
        <v>93553560</v>
      </c>
      <c r="BV117">
        <v>20896657</v>
      </c>
      <c r="BW117">
        <v>72656903</v>
      </c>
      <c r="BX117">
        <v>0</v>
      </c>
      <c r="BY117">
        <v>0</v>
      </c>
      <c r="BZ117">
        <v>-935535</v>
      </c>
      <c r="CA117">
        <v>-1556893</v>
      </c>
      <c r="CB117">
        <v>191058</v>
      </c>
      <c r="CC117">
        <v>0</v>
      </c>
      <c r="CD117">
        <v>0</v>
      </c>
      <c r="CE117">
        <v>0</v>
      </c>
      <c r="CF117">
        <v>0</v>
      </c>
      <c r="CG117">
        <v>263865</v>
      </c>
      <c r="CH117">
        <v>1279</v>
      </c>
      <c r="CI117">
        <v>0</v>
      </c>
      <c r="CJ117">
        <v>0</v>
      </c>
      <c r="CK117">
        <v>0</v>
      </c>
      <c r="CL117">
        <v>0</v>
      </c>
      <c r="CM117">
        <v>0</v>
      </c>
      <c r="CN117">
        <v>0</v>
      </c>
      <c r="CO117">
        <v>0</v>
      </c>
      <c r="CP117">
        <v>0</v>
      </c>
      <c r="CQ117">
        <v>0</v>
      </c>
      <c r="CR117">
        <v>0</v>
      </c>
      <c r="CS117">
        <v>0</v>
      </c>
      <c r="CT117">
        <v>0</v>
      </c>
      <c r="CU117">
        <v>0</v>
      </c>
      <c r="CV117">
        <v>0</v>
      </c>
      <c r="CW117">
        <v>0</v>
      </c>
      <c r="CX117">
        <v>0</v>
      </c>
      <c r="CY117">
        <v>0</v>
      </c>
    </row>
    <row r="118" spans="1:103" x14ac:dyDescent="0.35">
      <c r="A118" t="s">
        <v>284</v>
      </c>
      <c r="B118" t="s">
        <v>731</v>
      </c>
      <c r="C118" t="s">
        <v>782</v>
      </c>
      <c r="D118" t="s">
        <v>642</v>
      </c>
      <c r="E118" s="46">
        <v>0</v>
      </c>
      <c r="F118" t="s">
        <v>796</v>
      </c>
      <c r="G118" s="48">
        <f t="shared" si="34"/>
        <v>0.49</v>
      </c>
      <c r="H118" s="48">
        <f t="shared" si="35"/>
        <v>0.5</v>
      </c>
      <c r="I118" s="1">
        <f t="shared" si="36"/>
        <v>47407099</v>
      </c>
      <c r="J118" s="1">
        <f t="shared" si="37"/>
        <v>9632724.4471679311</v>
      </c>
      <c r="K118" s="1">
        <f t="shared" si="51"/>
        <v>2987703.8214520928</v>
      </c>
      <c r="L118" s="1">
        <f t="shared" si="38"/>
        <v>6294447.165</v>
      </c>
      <c r="M118" s="1">
        <f t="shared" si="39"/>
        <v>307461</v>
      </c>
      <c r="N118" s="1">
        <f t="shared" si="52"/>
        <v>0</v>
      </c>
      <c r="O118" s="1">
        <f t="shared" si="40"/>
        <v>82110.5</v>
      </c>
      <c r="P118" s="1">
        <f t="shared" si="53"/>
        <v>27932</v>
      </c>
      <c r="Q118" s="1">
        <f t="shared" si="54"/>
        <v>0</v>
      </c>
      <c r="R118" s="1">
        <f t="shared" si="55"/>
        <v>0</v>
      </c>
      <c r="S118" s="1">
        <f t="shared" si="56"/>
        <v>0</v>
      </c>
      <c r="T118" s="1">
        <f t="shared" si="57"/>
        <v>936321</v>
      </c>
      <c r="U118" s="1">
        <f t="shared" si="58"/>
        <v>4398674</v>
      </c>
      <c r="V118" s="1">
        <f t="shared" si="59"/>
        <v>0</v>
      </c>
      <c r="W118" s="1">
        <f t="shared" si="41"/>
        <v>0</v>
      </c>
      <c r="X118" s="1">
        <f t="shared" si="42"/>
        <v>37526.188418451798</v>
      </c>
      <c r="Y118" s="1">
        <f t="shared" si="43"/>
        <v>9424500.1817775406</v>
      </c>
      <c r="Z118" s="1">
        <f t="shared" si="60"/>
        <v>2019696</v>
      </c>
      <c r="AA118" s="1">
        <f t="shared" si="61"/>
        <v>0</v>
      </c>
      <c r="AB118" s="1">
        <f t="shared" si="44"/>
        <v>0</v>
      </c>
      <c r="AC118" s="1">
        <f t="shared" si="45"/>
        <v>0</v>
      </c>
      <c r="AD118">
        <f t="shared" si="62"/>
        <v>0.34357645387733621</v>
      </c>
      <c r="AE118">
        <f t="shared" si="46"/>
        <v>0.34545263247782843</v>
      </c>
      <c r="AF118">
        <f t="shared" si="47"/>
        <v>0.29143072009313803</v>
      </c>
      <c r="AG118">
        <f t="shared" si="48"/>
        <v>0.65642354612266385</v>
      </c>
      <c r="AH118">
        <f t="shared" si="49"/>
        <v>0.65454736752217157</v>
      </c>
      <c r="AI118">
        <f t="shared" si="50"/>
        <v>0.70856927990686192</v>
      </c>
      <c r="AJ118">
        <v>0.49</v>
      </c>
      <c r="AK118" s="48">
        <v>9.4245001817775407</v>
      </c>
      <c r="AL118" s="48">
        <v>35.3327542768996</v>
      </c>
      <c r="AM118" s="48">
        <v>35.3327542768996</v>
      </c>
      <c r="AN118" s="1">
        <v>37526.188418451798</v>
      </c>
      <c r="AO118" s="1">
        <v>2019696</v>
      </c>
      <c r="AP118">
        <v>0</v>
      </c>
      <c r="AQ118">
        <v>0</v>
      </c>
      <c r="AR118">
        <v>0</v>
      </c>
      <c r="AS118">
        <v>870433</v>
      </c>
      <c r="AT118">
        <v>0.65500000000000003</v>
      </c>
      <c r="AU118">
        <v>307461</v>
      </c>
      <c r="AV118">
        <v>4933.5</v>
      </c>
      <c r="AW118">
        <v>0.49</v>
      </c>
      <c r="AX118">
        <v>0</v>
      </c>
      <c r="AY118">
        <v>0.01</v>
      </c>
      <c r="AZ118">
        <v>47407099</v>
      </c>
      <c r="BA118">
        <v>0</v>
      </c>
      <c r="BB118">
        <v>-9609843</v>
      </c>
      <c r="BC118">
        <v>-164221</v>
      </c>
      <c r="BD118">
        <v>0</v>
      </c>
      <c r="BE118">
        <v>-936321</v>
      </c>
      <c r="BF118">
        <v>0</v>
      </c>
      <c r="BG118">
        <v>-2766666</v>
      </c>
      <c r="BH118">
        <v>-1632008</v>
      </c>
      <c r="BI118">
        <v>-27932</v>
      </c>
      <c r="BJ118">
        <v>0</v>
      </c>
      <c r="BK118">
        <v>0</v>
      </c>
      <c r="BL118">
        <v>0</v>
      </c>
      <c r="BM118">
        <v>0</v>
      </c>
      <c r="BN118">
        <v>0</v>
      </c>
      <c r="BO118">
        <v>0</v>
      </c>
      <c r="BP118">
        <v>0</v>
      </c>
      <c r="BQ118">
        <v>0</v>
      </c>
      <c r="BR118">
        <v>0</v>
      </c>
      <c r="BS118">
        <v>18048313</v>
      </c>
      <c r="BT118">
        <v>34482391</v>
      </c>
      <c r="BU118">
        <v>52530704</v>
      </c>
      <c r="BV118">
        <v>17516630</v>
      </c>
      <c r="BW118">
        <v>33189685</v>
      </c>
      <c r="BX118">
        <v>531683</v>
      </c>
      <c r="BY118">
        <v>1292706</v>
      </c>
      <c r="BZ118">
        <v>-1200000</v>
      </c>
      <c r="CA118">
        <v>-2000000</v>
      </c>
      <c r="CB118">
        <v>585300</v>
      </c>
      <c r="CC118">
        <v>1531860</v>
      </c>
      <c r="CD118">
        <v>750224</v>
      </c>
      <c r="CE118">
        <v>0</v>
      </c>
      <c r="CF118">
        <v>0</v>
      </c>
      <c r="CG118">
        <v>298070</v>
      </c>
      <c r="CH118">
        <v>71249</v>
      </c>
      <c r="CI118">
        <v>1531860</v>
      </c>
      <c r="CJ118">
        <v>0</v>
      </c>
      <c r="CK118">
        <v>-116439</v>
      </c>
      <c r="CL118">
        <v>0</v>
      </c>
      <c r="CM118">
        <v>0</v>
      </c>
      <c r="CN118">
        <v>-41690</v>
      </c>
      <c r="CO118">
        <v>0</v>
      </c>
      <c r="CP118">
        <v>-8638</v>
      </c>
      <c r="CQ118">
        <v>-75369</v>
      </c>
      <c r="CR118">
        <v>0</v>
      </c>
      <c r="CS118">
        <v>0</v>
      </c>
      <c r="CT118">
        <v>0</v>
      </c>
      <c r="CU118">
        <v>0</v>
      </c>
      <c r="CV118">
        <v>0</v>
      </c>
      <c r="CW118">
        <v>0</v>
      </c>
      <c r="CX118">
        <v>0</v>
      </c>
      <c r="CY118">
        <v>0</v>
      </c>
    </row>
    <row r="119" spans="1:103" x14ac:dyDescent="0.35">
      <c r="A119" t="s">
        <v>286</v>
      </c>
      <c r="B119" t="s">
        <v>285</v>
      </c>
      <c r="C119" t="s">
        <v>687</v>
      </c>
      <c r="D119" t="s">
        <v>782</v>
      </c>
      <c r="E119" s="46">
        <v>0</v>
      </c>
      <c r="F119" t="s">
        <v>807</v>
      </c>
      <c r="G119" s="48">
        <f t="shared" si="34"/>
        <v>0.4</v>
      </c>
      <c r="H119" s="48">
        <f t="shared" si="35"/>
        <v>0.5</v>
      </c>
      <c r="I119" s="1">
        <f t="shared" si="36"/>
        <v>68757280</v>
      </c>
      <c r="J119" s="1">
        <f t="shared" si="37"/>
        <v>12696463.584723093</v>
      </c>
      <c r="K119" s="1">
        <f t="shared" si="51"/>
        <v>2701058.7451761905</v>
      </c>
      <c r="L119" s="1">
        <f t="shared" si="38"/>
        <v>2105961.2859999998</v>
      </c>
      <c r="M119" s="1">
        <f t="shared" si="39"/>
        <v>243743</v>
      </c>
      <c r="N119" s="1">
        <f t="shared" si="52"/>
        <v>0</v>
      </c>
      <c r="O119" s="1">
        <f t="shared" si="40"/>
        <v>0</v>
      </c>
      <c r="P119" s="1">
        <f t="shared" si="53"/>
        <v>0</v>
      </c>
      <c r="Q119" s="1">
        <f t="shared" si="54"/>
        <v>0</v>
      </c>
      <c r="R119" s="1">
        <f t="shared" si="55"/>
        <v>0</v>
      </c>
      <c r="S119" s="1">
        <f t="shared" si="56"/>
        <v>0</v>
      </c>
      <c r="T119" s="1">
        <f t="shared" si="57"/>
        <v>1037687</v>
      </c>
      <c r="U119" s="1">
        <f t="shared" si="58"/>
        <v>3619793</v>
      </c>
      <c r="V119" s="1">
        <f t="shared" si="59"/>
        <v>6284820</v>
      </c>
      <c r="W119" s="1">
        <f t="shared" si="41"/>
        <v>0</v>
      </c>
      <c r="X119" s="1">
        <f t="shared" si="42"/>
        <v>36647.074384152438</v>
      </c>
      <c r="Y119" s="1">
        <f t="shared" si="43"/>
        <v>-25973829.9338057</v>
      </c>
      <c r="Z119" s="1">
        <f t="shared" si="60"/>
        <v>-4885322</v>
      </c>
      <c r="AA119" s="1">
        <f t="shared" si="61"/>
        <v>0</v>
      </c>
      <c r="AB119" s="1">
        <f t="shared" si="44"/>
        <v>0</v>
      </c>
      <c r="AC119" s="1">
        <f t="shared" si="45"/>
        <v>0</v>
      </c>
      <c r="AD119">
        <f t="shared" si="62"/>
        <v>0.17488874276152372</v>
      </c>
      <c r="AE119">
        <f t="shared" si="46"/>
        <v>0.17488874276152372</v>
      </c>
      <c r="AF119">
        <f t="shared" si="47"/>
        <v>0</v>
      </c>
      <c r="AG119">
        <f t="shared" si="48"/>
        <v>0.82511125723847623</v>
      </c>
      <c r="AH119">
        <f t="shared" si="49"/>
        <v>0.82511125723847623</v>
      </c>
      <c r="AI119">
        <f t="shared" si="50"/>
        <v>0</v>
      </c>
      <c r="AJ119">
        <v>0.4</v>
      </c>
      <c r="AK119" s="48">
        <v>-25.9738299338057</v>
      </c>
      <c r="AL119" s="48">
        <v>3.0105077341019699</v>
      </c>
      <c r="AM119" s="48">
        <v>3.0105077341019699</v>
      </c>
      <c r="AN119" s="1">
        <v>36647.074384152438</v>
      </c>
      <c r="AO119" s="1">
        <v>-4885322</v>
      </c>
      <c r="AP119">
        <v>0</v>
      </c>
      <c r="AQ119">
        <v>1936011</v>
      </c>
      <c r="AR119">
        <v>0</v>
      </c>
      <c r="AS119">
        <v>0</v>
      </c>
      <c r="AT119">
        <v>0.73699999999999999</v>
      </c>
      <c r="AU119">
        <v>243743</v>
      </c>
      <c r="AV119">
        <v>0</v>
      </c>
      <c r="AW119">
        <v>0.4</v>
      </c>
      <c r="AX119">
        <v>0.1</v>
      </c>
      <c r="AY119">
        <v>0</v>
      </c>
      <c r="AZ119">
        <v>68757280</v>
      </c>
      <c r="BA119">
        <v>0</v>
      </c>
      <c r="BB119">
        <v>-2857478</v>
      </c>
      <c r="BC119">
        <v>0</v>
      </c>
      <c r="BD119">
        <v>0</v>
      </c>
      <c r="BE119">
        <v>-1037687</v>
      </c>
      <c r="BF119">
        <v>0</v>
      </c>
      <c r="BG119">
        <v>-1952874</v>
      </c>
      <c r="BH119">
        <v>-1666919</v>
      </c>
      <c r="BI119">
        <v>0</v>
      </c>
      <c r="BJ119">
        <v>0</v>
      </c>
      <c r="BK119">
        <v>0</v>
      </c>
      <c r="BL119">
        <v>0</v>
      </c>
      <c r="BM119">
        <v>0</v>
      </c>
      <c r="BN119">
        <v>0</v>
      </c>
      <c r="BO119">
        <v>0</v>
      </c>
      <c r="BP119">
        <v>-6284820</v>
      </c>
      <c r="BQ119">
        <v>0</v>
      </c>
      <c r="BR119">
        <v>0</v>
      </c>
      <c r="BS119">
        <v>12351490</v>
      </c>
      <c r="BT119">
        <v>58273353</v>
      </c>
      <c r="BU119">
        <v>70624843</v>
      </c>
      <c r="BV119">
        <v>12351490</v>
      </c>
      <c r="BW119">
        <v>58273353</v>
      </c>
      <c r="BX119">
        <v>0</v>
      </c>
      <c r="BY119">
        <v>0</v>
      </c>
      <c r="BZ119">
        <v>-1406660</v>
      </c>
      <c r="CA119">
        <v>-3446319</v>
      </c>
      <c r="CB119">
        <v>448429</v>
      </c>
      <c r="CC119">
        <v>0</v>
      </c>
      <c r="CD119">
        <v>1638045</v>
      </c>
      <c r="CE119">
        <v>0</v>
      </c>
      <c r="CF119">
        <v>0</v>
      </c>
      <c r="CG119">
        <v>158949</v>
      </c>
      <c r="CH119">
        <v>4333981</v>
      </c>
      <c r="CI119">
        <v>0</v>
      </c>
      <c r="CJ119">
        <v>0</v>
      </c>
      <c r="CK119">
        <v>0</v>
      </c>
      <c r="CL119">
        <v>0</v>
      </c>
      <c r="CM119">
        <v>0</v>
      </c>
      <c r="CN119">
        <v>0</v>
      </c>
      <c r="CO119">
        <v>0</v>
      </c>
      <c r="CP119">
        <v>0</v>
      </c>
      <c r="CQ119">
        <v>0</v>
      </c>
      <c r="CR119">
        <v>0</v>
      </c>
      <c r="CS119">
        <v>0</v>
      </c>
      <c r="CT119">
        <v>0</v>
      </c>
      <c r="CU119">
        <v>0</v>
      </c>
      <c r="CV119">
        <v>0</v>
      </c>
      <c r="CW119">
        <v>0</v>
      </c>
      <c r="CX119">
        <v>0</v>
      </c>
      <c r="CY119">
        <v>0</v>
      </c>
    </row>
    <row r="120" spans="1:103" x14ac:dyDescent="0.35">
      <c r="A120" t="s">
        <v>288</v>
      </c>
      <c r="B120" t="s">
        <v>287</v>
      </c>
      <c r="C120" t="s">
        <v>674</v>
      </c>
      <c r="D120" t="s">
        <v>626</v>
      </c>
      <c r="E120" s="46">
        <v>0</v>
      </c>
      <c r="F120" t="s">
        <v>784</v>
      </c>
      <c r="G120" s="48">
        <f t="shared" si="34"/>
        <v>0.4</v>
      </c>
      <c r="H120" s="48">
        <f t="shared" si="35"/>
        <v>0.5</v>
      </c>
      <c r="I120" s="1">
        <f t="shared" si="36"/>
        <v>32262090</v>
      </c>
      <c r="J120" s="1">
        <f t="shared" si="37"/>
        <v>6247547.4634294733</v>
      </c>
      <c r="K120" s="1">
        <f t="shared" si="51"/>
        <v>1307065.732766506</v>
      </c>
      <c r="L120" s="1">
        <f t="shared" si="38"/>
        <v>3427242.8460000004</v>
      </c>
      <c r="M120" s="1">
        <f t="shared" si="39"/>
        <v>151345</v>
      </c>
      <c r="N120" s="1">
        <f t="shared" si="52"/>
        <v>0</v>
      </c>
      <c r="O120" s="1">
        <f t="shared" si="40"/>
        <v>10317.5</v>
      </c>
      <c r="P120" s="1">
        <f t="shared" si="53"/>
        <v>29063</v>
      </c>
      <c r="Q120" s="1">
        <f t="shared" si="54"/>
        <v>0</v>
      </c>
      <c r="R120" s="1">
        <f t="shared" si="55"/>
        <v>0</v>
      </c>
      <c r="S120" s="1">
        <f t="shared" si="56"/>
        <v>0</v>
      </c>
      <c r="T120" s="1">
        <f t="shared" si="57"/>
        <v>140000</v>
      </c>
      <c r="U120" s="1">
        <f t="shared" si="58"/>
        <v>1383601</v>
      </c>
      <c r="V120" s="1">
        <f t="shared" si="59"/>
        <v>0</v>
      </c>
      <c r="W120" s="1">
        <f t="shared" si="41"/>
        <v>0</v>
      </c>
      <c r="X120" s="1">
        <f t="shared" si="42"/>
        <v>16198.726350944864</v>
      </c>
      <c r="Y120" s="1">
        <f t="shared" si="43"/>
        <v>-9278049.1514975112</v>
      </c>
      <c r="Z120" s="1">
        <f t="shared" si="60"/>
        <v>-1913563</v>
      </c>
      <c r="AA120" s="1">
        <f t="shared" si="61"/>
        <v>0</v>
      </c>
      <c r="AB120" s="1">
        <f t="shared" si="44"/>
        <v>0</v>
      </c>
      <c r="AC120" s="1">
        <f t="shared" si="45"/>
        <v>0</v>
      </c>
      <c r="AD120">
        <f t="shared" si="62"/>
        <v>0.25500727439660242</v>
      </c>
      <c r="AE120">
        <f t="shared" si="46"/>
        <v>0.25500727439660242</v>
      </c>
      <c r="AF120">
        <f t="shared" si="47"/>
        <v>0</v>
      </c>
      <c r="AG120">
        <f t="shared" si="48"/>
        <v>0.74499272560339758</v>
      </c>
      <c r="AH120">
        <f t="shared" si="49"/>
        <v>0.74499272560339758</v>
      </c>
      <c r="AI120">
        <f t="shared" si="50"/>
        <v>0</v>
      </c>
      <c r="AJ120">
        <v>0.4</v>
      </c>
      <c r="AK120" s="48">
        <v>-9.2780491514975107</v>
      </c>
      <c r="AL120" s="48">
        <v>2.5796198904446501</v>
      </c>
      <c r="AM120" s="48">
        <v>2.5796198904446501</v>
      </c>
      <c r="AN120" s="1">
        <v>16198.726350944864</v>
      </c>
      <c r="AO120" s="1">
        <v>-1913563</v>
      </c>
      <c r="AP120">
        <v>0</v>
      </c>
      <c r="AQ120">
        <v>1559997</v>
      </c>
      <c r="AR120">
        <v>0</v>
      </c>
      <c r="AS120">
        <v>0</v>
      </c>
      <c r="AT120">
        <v>0.66900000000000004</v>
      </c>
      <c r="AU120">
        <v>151345</v>
      </c>
      <c r="AV120">
        <v>0</v>
      </c>
      <c r="AW120">
        <v>0.4</v>
      </c>
      <c r="AX120">
        <v>0.09</v>
      </c>
      <c r="AY120">
        <v>0.01</v>
      </c>
      <c r="AZ120">
        <v>32262090</v>
      </c>
      <c r="BA120">
        <v>0</v>
      </c>
      <c r="BB120">
        <v>-5122934</v>
      </c>
      <c r="BC120">
        <v>-20635</v>
      </c>
      <c r="BD120">
        <v>0</v>
      </c>
      <c r="BE120">
        <v>-140000</v>
      </c>
      <c r="BF120">
        <v>0</v>
      </c>
      <c r="BG120">
        <v>-1056824</v>
      </c>
      <c r="BH120">
        <v>-326777</v>
      </c>
      <c r="BI120">
        <v>-29063</v>
      </c>
      <c r="BJ120">
        <v>0</v>
      </c>
      <c r="BK120">
        <v>0</v>
      </c>
      <c r="BL120">
        <v>0</v>
      </c>
      <c r="BM120">
        <v>0</v>
      </c>
      <c r="BN120">
        <v>0</v>
      </c>
      <c r="BO120">
        <v>0</v>
      </c>
      <c r="BP120">
        <v>0</v>
      </c>
      <c r="BQ120">
        <v>0</v>
      </c>
      <c r="BR120">
        <v>0</v>
      </c>
      <c r="BS120">
        <v>8272386</v>
      </c>
      <c r="BT120">
        <v>24167418</v>
      </c>
      <c r="BU120">
        <v>32439804</v>
      </c>
      <c r="BV120">
        <v>8272386</v>
      </c>
      <c r="BW120">
        <v>24167418</v>
      </c>
      <c r="BX120">
        <v>0</v>
      </c>
      <c r="BY120">
        <v>0</v>
      </c>
      <c r="BZ120">
        <v>-129759</v>
      </c>
      <c r="CA120">
        <v>-129759</v>
      </c>
      <c r="CB120">
        <v>163248</v>
      </c>
      <c r="CC120">
        <v>0</v>
      </c>
      <c r="CD120">
        <v>0</v>
      </c>
      <c r="CE120">
        <v>0</v>
      </c>
      <c r="CF120">
        <v>0</v>
      </c>
      <c r="CG120">
        <v>139515</v>
      </c>
      <c r="CH120">
        <v>58071</v>
      </c>
      <c r="CI120">
        <v>0</v>
      </c>
      <c r="CJ120">
        <v>0</v>
      </c>
      <c r="CK120">
        <v>0</v>
      </c>
      <c r="CL120">
        <v>0</v>
      </c>
      <c r="CM120">
        <v>0</v>
      </c>
      <c r="CN120">
        <v>0</v>
      </c>
      <c r="CO120">
        <v>0</v>
      </c>
      <c r="CP120">
        <v>0</v>
      </c>
      <c r="CQ120">
        <v>0</v>
      </c>
      <c r="CR120">
        <v>0</v>
      </c>
      <c r="CS120">
        <v>0</v>
      </c>
      <c r="CT120">
        <v>0</v>
      </c>
      <c r="CU120">
        <v>0</v>
      </c>
      <c r="CV120">
        <v>0</v>
      </c>
      <c r="CW120">
        <v>0</v>
      </c>
      <c r="CX120">
        <v>0</v>
      </c>
      <c r="CY120">
        <v>0</v>
      </c>
    </row>
    <row r="121" spans="1:103" x14ac:dyDescent="0.35">
      <c r="A121" t="s">
        <v>290</v>
      </c>
      <c r="B121" t="s">
        <v>289</v>
      </c>
      <c r="C121" t="s">
        <v>683</v>
      </c>
      <c r="D121" t="s">
        <v>782</v>
      </c>
      <c r="E121" s="46">
        <v>0</v>
      </c>
      <c r="F121" t="s">
        <v>787</v>
      </c>
      <c r="G121" s="48">
        <f t="shared" si="34"/>
        <v>0.3</v>
      </c>
      <c r="H121" s="48">
        <f t="shared" si="35"/>
        <v>0.66999999999999993</v>
      </c>
      <c r="I121" s="1">
        <f t="shared" si="36"/>
        <v>416123362</v>
      </c>
      <c r="J121" s="1">
        <f t="shared" si="37"/>
        <v>73114647.741018102</v>
      </c>
      <c r="K121" s="1">
        <f t="shared" si="51"/>
        <v>3596303.4176461026</v>
      </c>
      <c r="L121" s="1">
        <f t="shared" si="38"/>
        <v>6024000</v>
      </c>
      <c r="M121" s="1">
        <f t="shared" si="39"/>
        <v>307791</v>
      </c>
      <c r="N121" s="1">
        <f t="shared" si="52"/>
        <v>0</v>
      </c>
      <c r="O121" s="1">
        <f t="shared" si="40"/>
        <v>0</v>
      </c>
      <c r="P121" s="1">
        <f t="shared" si="53"/>
        <v>21000</v>
      </c>
      <c r="Q121" s="1">
        <f t="shared" si="54"/>
        <v>0</v>
      </c>
      <c r="R121" s="1">
        <f t="shared" si="55"/>
        <v>0</v>
      </c>
      <c r="S121" s="1">
        <f t="shared" si="56"/>
        <v>0</v>
      </c>
      <c r="T121" s="1">
        <f t="shared" si="57"/>
        <v>1100000</v>
      </c>
      <c r="U121" s="1">
        <f t="shared" si="58"/>
        <v>7300000</v>
      </c>
      <c r="V121" s="1">
        <f t="shared" si="59"/>
        <v>0</v>
      </c>
      <c r="W121" s="1">
        <f t="shared" si="41"/>
        <v>0</v>
      </c>
      <c r="X121" s="1">
        <f t="shared" si="42"/>
        <v>129970.39716647859</v>
      </c>
      <c r="Y121" s="1">
        <f t="shared" si="43"/>
        <v>-57113738.9572661</v>
      </c>
      <c r="Z121" s="1">
        <f t="shared" si="60"/>
        <v>-10155161</v>
      </c>
      <c r="AA121" s="1">
        <f t="shared" si="61"/>
        <v>0</v>
      </c>
      <c r="AB121" s="1">
        <f t="shared" si="44"/>
        <v>9812439</v>
      </c>
      <c r="AC121" s="1">
        <f t="shared" si="45"/>
        <v>0</v>
      </c>
      <c r="AD121">
        <f t="shared" si="62"/>
        <v>7.9704683370385568E-2</v>
      </c>
      <c r="AE121">
        <f t="shared" si="46"/>
        <v>7.9704683370385568E-2</v>
      </c>
      <c r="AF121">
        <f t="shared" si="47"/>
        <v>0</v>
      </c>
      <c r="AG121">
        <f t="shared" si="48"/>
        <v>0.92029531662961439</v>
      </c>
      <c r="AH121">
        <f t="shared" si="49"/>
        <v>0.92029531662961439</v>
      </c>
      <c r="AI121">
        <f t="shared" si="50"/>
        <v>0</v>
      </c>
      <c r="AJ121">
        <v>0.3</v>
      </c>
      <c r="AK121" s="48">
        <v>-57.113738957266101</v>
      </c>
      <c r="AL121" s="48">
        <v>52.654199828010398</v>
      </c>
      <c r="AM121" s="48">
        <v>52.654199828010398</v>
      </c>
      <c r="AN121" s="1">
        <v>129970.39716647859</v>
      </c>
      <c r="AO121" s="1">
        <v>-10155161</v>
      </c>
      <c r="AP121">
        <v>0</v>
      </c>
      <c r="AQ121">
        <v>9812439</v>
      </c>
      <c r="AR121">
        <v>9812439</v>
      </c>
      <c r="AS121">
        <v>0</v>
      </c>
      <c r="AT121">
        <v>0.753</v>
      </c>
      <c r="AU121">
        <v>307791</v>
      </c>
      <c r="AV121">
        <v>0</v>
      </c>
      <c r="AW121">
        <v>0.3</v>
      </c>
      <c r="AX121">
        <v>0.37</v>
      </c>
      <c r="AY121">
        <v>0</v>
      </c>
      <c r="AZ121">
        <v>416123362</v>
      </c>
      <c r="BA121">
        <v>0</v>
      </c>
      <c r="BB121">
        <v>-8000000</v>
      </c>
      <c r="BC121">
        <v>0</v>
      </c>
      <c r="BD121">
        <v>0</v>
      </c>
      <c r="BE121">
        <v>-1100000</v>
      </c>
      <c r="BF121">
        <v>0</v>
      </c>
      <c r="BG121">
        <v>-4500000</v>
      </c>
      <c r="BH121">
        <v>-2800000</v>
      </c>
      <c r="BI121">
        <v>-21000</v>
      </c>
      <c r="BJ121">
        <v>0</v>
      </c>
      <c r="BK121">
        <v>0</v>
      </c>
      <c r="BL121">
        <v>0</v>
      </c>
      <c r="BM121">
        <v>0</v>
      </c>
      <c r="BN121">
        <v>0</v>
      </c>
      <c r="BO121">
        <v>0</v>
      </c>
      <c r="BP121">
        <v>0</v>
      </c>
      <c r="BQ121">
        <v>0</v>
      </c>
      <c r="BR121">
        <v>0</v>
      </c>
      <c r="BS121">
        <v>33414435</v>
      </c>
      <c r="BT121">
        <v>385813565</v>
      </c>
      <c r="BU121">
        <v>419228000</v>
      </c>
      <c r="BV121">
        <v>33414435</v>
      </c>
      <c r="BW121">
        <v>385813565</v>
      </c>
      <c r="BX121">
        <v>0</v>
      </c>
      <c r="BY121">
        <v>0</v>
      </c>
      <c r="BZ121">
        <v>-2442000</v>
      </c>
      <c r="CA121">
        <v>-2100000</v>
      </c>
      <c r="CB121">
        <v>526000</v>
      </c>
      <c r="CC121">
        <v>0</v>
      </c>
      <c r="CD121">
        <v>0</v>
      </c>
      <c r="CE121">
        <v>0</v>
      </c>
      <c r="CF121">
        <v>0</v>
      </c>
      <c r="CG121">
        <v>562638</v>
      </c>
      <c r="CH121">
        <v>1474000</v>
      </c>
      <c r="CI121">
        <v>0</v>
      </c>
      <c r="CJ121">
        <v>0</v>
      </c>
      <c r="CK121">
        <v>0</v>
      </c>
      <c r="CL121">
        <v>0</v>
      </c>
      <c r="CM121">
        <v>0</v>
      </c>
      <c r="CN121">
        <v>0</v>
      </c>
      <c r="CO121">
        <v>0</v>
      </c>
      <c r="CP121">
        <v>0</v>
      </c>
      <c r="CQ121">
        <v>0</v>
      </c>
      <c r="CR121">
        <v>0</v>
      </c>
      <c r="CS121">
        <v>0</v>
      </c>
      <c r="CT121">
        <v>0</v>
      </c>
      <c r="CU121">
        <v>0</v>
      </c>
      <c r="CV121">
        <v>0</v>
      </c>
      <c r="CW121">
        <v>0</v>
      </c>
      <c r="CX121">
        <v>0</v>
      </c>
      <c r="CY121">
        <v>0</v>
      </c>
    </row>
    <row r="122" spans="1:103" x14ac:dyDescent="0.35">
      <c r="A122" t="s">
        <v>292</v>
      </c>
      <c r="B122" t="s">
        <v>291</v>
      </c>
      <c r="C122" t="s">
        <v>693</v>
      </c>
      <c r="D122" t="s">
        <v>650</v>
      </c>
      <c r="E122" s="46">
        <v>0</v>
      </c>
      <c r="F122" t="s">
        <v>792</v>
      </c>
      <c r="G122" s="48">
        <f t="shared" si="34"/>
        <v>0.4</v>
      </c>
      <c r="H122" s="48">
        <f t="shared" si="35"/>
        <v>0.5</v>
      </c>
      <c r="I122" s="1">
        <f t="shared" si="36"/>
        <v>45939087</v>
      </c>
      <c r="J122" s="1">
        <f t="shared" si="37"/>
        <v>8651972.1389133055</v>
      </c>
      <c r="K122" s="1">
        <f t="shared" si="51"/>
        <v>1283764.5416541188</v>
      </c>
      <c r="L122" s="1">
        <f t="shared" si="38"/>
        <v>3176280.52</v>
      </c>
      <c r="M122" s="1">
        <f t="shared" si="39"/>
        <v>156159</v>
      </c>
      <c r="N122" s="1">
        <f t="shared" si="52"/>
        <v>4324</v>
      </c>
      <c r="O122" s="1">
        <f t="shared" si="40"/>
        <v>7291</v>
      </c>
      <c r="P122" s="1">
        <f t="shared" si="53"/>
        <v>6786</v>
      </c>
      <c r="Q122" s="1">
        <f t="shared" si="54"/>
        <v>0</v>
      </c>
      <c r="R122" s="1">
        <f t="shared" si="55"/>
        <v>0</v>
      </c>
      <c r="S122" s="1">
        <f t="shared" si="56"/>
        <v>0</v>
      </c>
      <c r="T122" s="1">
        <f t="shared" si="57"/>
        <v>439954</v>
      </c>
      <c r="U122" s="1">
        <f t="shared" si="58"/>
        <v>1331392</v>
      </c>
      <c r="V122" s="1">
        <f t="shared" si="59"/>
        <v>0</v>
      </c>
      <c r="W122" s="1">
        <f t="shared" si="41"/>
        <v>0</v>
      </c>
      <c r="X122" s="1">
        <f t="shared" si="42"/>
        <v>22240.392169674342</v>
      </c>
      <c r="Y122" s="1">
        <f t="shared" si="43"/>
        <v>-12068872.6885253</v>
      </c>
      <c r="Z122" s="1">
        <f t="shared" si="60"/>
        <v>-2368967</v>
      </c>
      <c r="AA122" s="1">
        <f t="shared" si="61"/>
        <v>0</v>
      </c>
      <c r="AB122" s="1">
        <f t="shared" si="44"/>
        <v>0</v>
      </c>
      <c r="AC122" s="1">
        <f t="shared" si="45"/>
        <v>0</v>
      </c>
      <c r="AD122">
        <f t="shared" si="62"/>
        <v>0.20366081666907271</v>
      </c>
      <c r="AE122">
        <f t="shared" si="46"/>
        <v>0.20676834477430797</v>
      </c>
      <c r="AF122">
        <f t="shared" si="47"/>
        <v>0.13562127874664509</v>
      </c>
      <c r="AG122">
        <f t="shared" si="48"/>
        <v>0.79633918333092724</v>
      </c>
      <c r="AH122">
        <f t="shared" si="49"/>
        <v>0.79323165522569206</v>
      </c>
      <c r="AI122">
        <f t="shared" si="50"/>
        <v>0.86437872125335491</v>
      </c>
      <c r="AJ122">
        <v>0.4</v>
      </c>
      <c r="AK122" s="48">
        <v>-12.0688726885253</v>
      </c>
      <c r="AL122" s="48">
        <v>2.85426980780655</v>
      </c>
      <c r="AM122" s="48">
        <v>2.85426980780655</v>
      </c>
      <c r="AN122" s="1">
        <v>22240.392169674342</v>
      </c>
      <c r="AO122" s="1">
        <v>-2368967</v>
      </c>
      <c r="AP122">
        <v>0</v>
      </c>
      <c r="AQ122">
        <v>2763098</v>
      </c>
      <c r="AR122">
        <v>0</v>
      </c>
      <c r="AS122">
        <v>0</v>
      </c>
      <c r="AT122">
        <v>0.67900000000000005</v>
      </c>
      <c r="AU122">
        <v>156159</v>
      </c>
      <c r="AV122">
        <v>1677</v>
      </c>
      <c r="AW122">
        <v>0.4</v>
      </c>
      <c r="AX122">
        <v>0.09</v>
      </c>
      <c r="AY122">
        <v>0.01</v>
      </c>
      <c r="AZ122">
        <v>45939087</v>
      </c>
      <c r="BA122">
        <v>-4324</v>
      </c>
      <c r="BB122">
        <v>-4682204</v>
      </c>
      <c r="BC122">
        <v>-14582</v>
      </c>
      <c r="BD122">
        <v>0</v>
      </c>
      <c r="BE122">
        <v>-439954</v>
      </c>
      <c r="BF122">
        <v>0</v>
      </c>
      <c r="BG122">
        <v>-838194</v>
      </c>
      <c r="BH122">
        <v>-493198</v>
      </c>
      <c r="BI122">
        <v>-6786</v>
      </c>
      <c r="BJ122">
        <v>0</v>
      </c>
      <c r="BK122">
        <v>0</v>
      </c>
      <c r="BL122">
        <v>0</v>
      </c>
      <c r="BM122">
        <v>0</v>
      </c>
      <c r="BN122">
        <v>0</v>
      </c>
      <c r="BO122">
        <v>0</v>
      </c>
      <c r="BP122">
        <v>0</v>
      </c>
      <c r="BQ122">
        <v>0</v>
      </c>
      <c r="BR122">
        <v>0</v>
      </c>
      <c r="BS122">
        <v>9824509</v>
      </c>
      <c r="BT122">
        <v>38415055</v>
      </c>
      <c r="BU122">
        <v>48239564</v>
      </c>
      <c r="BV122">
        <v>9538757</v>
      </c>
      <c r="BW122">
        <v>36593822</v>
      </c>
      <c r="BX122">
        <v>285752</v>
      </c>
      <c r="BY122">
        <v>1821233</v>
      </c>
      <c r="BZ122">
        <v>-465296</v>
      </c>
      <c r="CA122">
        <v>-1000592</v>
      </c>
      <c r="CB122">
        <v>107833</v>
      </c>
      <c r="CC122">
        <v>921061</v>
      </c>
      <c r="CD122">
        <v>158314</v>
      </c>
      <c r="CE122">
        <v>0</v>
      </c>
      <c r="CF122">
        <v>0</v>
      </c>
      <c r="CG122">
        <v>132805</v>
      </c>
      <c r="CH122">
        <v>269758</v>
      </c>
      <c r="CI122">
        <v>921061</v>
      </c>
      <c r="CJ122">
        <v>0</v>
      </c>
      <c r="CK122">
        <v>-4990</v>
      </c>
      <c r="CL122">
        <v>0</v>
      </c>
      <c r="CM122">
        <v>0</v>
      </c>
      <c r="CN122">
        <v>0</v>
      </c>
      <c r="CO122">
        <v>0</v>
      </c>
      <c r="CP122">
        <v>0</v>
      </c>
      <c r="CQ122">
        <v>0</v>
      </c>
      <c r="CR122">
        <v>0</v>
      </c>
      <c r="CS122">
        <v>0</v>
      </c>
      <c r="CT122">
        <v>0</v>
      </c>
      <c r="CU122">
        <v>0</v>
      </c>
      <c r="CV122">
        <v>0</v>
      </c>
      <c r="CW122">
        <v>0</v>
      </c>
      <c r="CX122">
        <v>0</v>
      </c>
      <c r="CY122">
        <v>0</v>
      </c>
    </row>
    <row r="123" spans="1:103" x14ac:dyDescent="0.35">
      <c r="A123" t="s">
        <v>294</v>
      </c>
      <c r="B123" t="s">
        <v>293</v>
      </c>
      <c r="C123" t="s">
        <v>713</v>
      </c>
      <c r="D123" t="s">
        <v>782</v>
      </c>
      <c r="E123" s="46">
        <v>0</v>
      </c>
      <c r="F123" t="s">
        <v>783</v>
      </c>
      <c r="G123" s="48">
        <f t="shared" si="34"/>
        <v>0.4</v>
      </c>
      <c r="H123" s="48">
        <f t="shared" si="35"/>
        <v>0.5</v>
      </c>
      <c r="I123" s="1">
        <f t="shared" si="36"/>
        <v>52908481</v>
      </c>
      <c r="J123" s="1">
        <f t="shared" si="37"/>
        <v>10481321.319138967</v>
      </c>
      <c r="K123" s="1">
        <f t="shared" si="51"/>
        <v>1964619.8274258787</v>
      </c>
      <c r="L123" s="1">
        <f t="shared" si="38"/>
        <v>4275284.6579999998</v>
      </c>
      <c r="M123" s="1">
        <f t="shared" si="39"/>
        <v>294679</v>
      </c>
      <c r="N123" s="1">
        <f t="shared" si="52"/>
        <v>0</v>
      </c>
      <c r="O123" s="1">
        <f t="shared" si="40"/>
        <v>7310.5</v>
      </c>
      <c r="P123" s="1">
        <f t="shared" si="53"/>
        <v>7136</v>
      </c>
      <c r="Q123" s="1">
        <f t="shared" si="54"/>
        <v>0</v>
      </c>
      <c r="R123" s="1">
        <f t="shared" si="55"/>
        <v>0</v>
      </c>
      <c r="S123" s="1">
        <f t="shared" si="56"/>
        <v>0</v>
      </c>
      <c r="T123" s="1">
        <f t="shared" si="57"/>
        <v>823665</v>
      </c>
      <c r="U123" s="1">
        <f t="shared" si="58"/>
        <v>2460307</v>
      </c>
      <c r="V123" s="1">
        <f t="shared" si="59"/>
        <v>0</v>
      </c>
      <c r="W123" s="1">
        <f t="shared" si="41"/>
        <v>0</v>
      </c>
      <c r="X123" s="1">
        <f t="shared" si="42"/>
        <v>27217.370501908397</v>
      </c>
      <c r="Y123" s="1">
        <f t="shared" si="43"/>
        <v>-17805202.656245299</v>
      </c>
      <c r="Z123" s="1">
        <f t="shared" si="60"/>
        <v>-3670762</v>
      </c>
      <c r="AA123" s="1">
        <f t="shared" si="61"/>
        <v>0</v>
      </c>
      <c r="AB123" s="1">
        <f t="shared" si="44"/>
        <v>262540.80460887158</v>
      </c>
      <c r="AC123" s="1">
        <f t="shared" si="45"/>
        <v>0</v>
      </c>
      <c r="AD123">
        <f t="shared" si="62"/>
        <v>0.29202927669447037</v>
      </c>
      <c r="AE123">
        <f t="shared" si="46"/>
        <v>0.29202927669447037</v>
      </c>
      <c r="AF123">
        <f t="shared" si="47"/>
        <v>0</v>
      </c>
      <c r="AG123">
        <f t="shared" si="48"/>
        <v>0.70797072330552957</v>
      </c>
      <c r="AH123">
        <f t="shared" si="49"/>
        <v>0.70797072330552957</v>
      </c>
      <c r="AI123">
        <f t="shared" si="50"/>
        <v>0</v>
      </c>
      <c r="AJ123">
        <v>0.4</v>
      </c>
      <c r="AK123" s="48">
        <v>-17.805202656245299</v>
      </c>
      <c r="AL123" s="48">
        <v>2.2359484219858299</v>
      </c>
      <c r="AM123" s="48">
        <v>2.2359484219858299</v>
      </c>
      <c r="AN123" s="1">
        <v>27217.370501908397</v>
      </c>
      <c r="AO123" s="1">
        <v>-3670762</v>
      </c>
      <c r="AP123">
        <v>0</v>
      </c>
      <c r="AQ123">
        <v>2148406</v>
      </c>
      <c r="AR123">
        <v>0</v>
      </c>
      <c r="AS123">
        <v>977542</v>
      </c>
      <c r="AT123">
        <v>0.70299999999999996</v>
      </c>
      <c r="AU123">
        <v>294679</v>
      </c>
      <c r="AV123">
        <v>0</v>
      </c>
      <c r="AW123">
        <v>0.4</v>
      </c>
      <c r="AX123">
        <v>0.1</v>
      </c>
      <c r="AY123">
        <v>0</v>
      </c>
      <c r="AZ123">
        <v>52908481</v>
      </c>
      <c r="BA123">
        <v>0</v>
      </c>
      <c r="BB123">
        <v>-6081486</v>
      </c>
      <c r="BC123">
        <v>-14621</v>
      </c>
      <c r="BD123">
        <v>0</v>
      </c>
      <c r="BE123">
        <v>-823665</v>
      </c>
      <c r="BF123">
        <v>0</v>
      </c>
      <c r="BG123">
        <v>-1774949</v>
      </c>
      <c r="BH123">
        <v>-685358</v>
      </c>
      <c r="BI123">
        <v>-7136</v>
      </c>
      <c r="BJ123">
        <v>0</v>
      </c>
      <c r="BK123">
        <v>0</v>
      </c>
      <c r="BL123">
        <v>0</v>
      </c>
      <c r="BM123">
        <v>0</v>
      </c>
      <c r="BN123">
        <v>0</v>
      </c>
      <c r="BO123">
        <v>0</v>
      </c>
      <c r="BP123">
        <v>0</v>
      </c>
      <c r="BQ123">
        <v>0</v>
      </c>
      <c r="BR123">
        <v>0</v>
      </c>
      <c r="BS123">
        <v>15696710</v>
      </c>
      <c r="BT123">
        <v>38053757</v>
      </c>
      <c r="BU123">
        <v>53750467</v>
      </c>
      <c r="BV123">
        <v>15696710</v>
      </c>
      <c r="BW123">
        <v>38053757</v>
      </c>
      <c r="BX123">
        <v>0</v>
      </c>
      <c r="BY123">
        <v>0</v>
      </c>
      <c r="BZ123">
        <v>-150000</v>
      </c>
      <c r="CA123">
        <v>-1039312</v>
      </c>
      <c r="CB123">
        <v>793917</v>
      </c>
      <c r="CC123">
        <v>0</v>
      </c>
      <c r="CD123">
        <v>300829</v>
      </c>
      <c r="CE123">
        <v>0</v>
      </c>
      <c r="CF123">
        <v>0</v>
      </c>
      <c r="CG123">
        <v>187758</v>
      </c>
      <c r="CH123">
        <v>41996</v>
      </c>
      <c r="CI123">
        <v>0</v>
      </c>
      <c r="CJ123">
        <v>0</v>
      </c>
      <c r="CK123">
        <v>0</v>
      </c>
      <c r="CL123">
        <v>0</v>
      </c>
      <c r="CM123">
        <v>0</v>
      </c>
      <c r="CN123">
        <v>0</v>
      </c>
      <c r="CO123">
        <v>0</v>
      </c>
      <c r="CP123">
        <v>0</v>
      </c>
      <c r="CQ123">
        <v>0</v>
      </c>
      <c r="CR123">
        <v>0</v>
      </c>
      <c r="CS123">
        <v>0</v>
      </c>
      <c r="CT123">
        <v>0</v>
      </c>
      <c r="CU123">
        <v>0</v>
      </c>
      <c r="CV123">
        <v>0</v>
      </c>
      <c r="CW123">
        <v>0</v>
      </c>
      <c r="CX123">
        <v>0</v>
      </c>
      <c r="CY123">
        <v>0</v>
      </c>
    </row>
    <row r="124" spans="1:103" x14ac:dyDescent="0.35">
      <c r="A124" t="s">
        <v>296</v>
      </c>
      <c r="B124" t="s">
        <v>295</v>
      </c>
      <c r="C124" t="s">
        <v>683</v>
      </c>
      <c r="D124" t="s">
        <v>782</v>
      </c>
      <c r="E124" s="46">
        <v>0</v>
      </c>
      <c r="F124" t="s">
        <v>787</v>
      </c>
      <c r="G124" s="48">
        <f t="shared" si="34"/>
        <v>0.3</v>
      </c>
      <c r="H124" s="48">
        <f t="shared" si="35"/>
        <v>0.66999999999999993</v>
      </c>
      <c r="I124" s="1">
        <f t="shared" si="36"/>
        <v>215825603</v>
      </c>
      <c r="J124" s="1">
        <f t="shared" si="37"/>
        <v>38148125.260206066</v>
      </c>
      <c r="K124" s="1">
        <f t="shared" si="51"/>
        <v>4184669.2669178359</v>
      </c>
      <c r="L124" s="1">
        <f t="shared" si="38"/>
        <v>4584650.6880000001</v>
      </c>
      <c r="M124" s="1">
        <f t="shared" si="39"/>
        <v>416355</v>
      </c>
      <c r="N124" s="1">
        <f t="shared" si="52"/>
        <v>7412</v>
      </c>
      <c r="O124" s="1">
        <f t="shared" si="40"/>
        <v>0</v>
      </c>
      <c r="P124" s="1">
        <f t="shared" si="53"/>
        <v>0</v>
      </c>
      <c r="Q124" s="1">
        <f t="shared" si="54"/>
        <v>0</v>
      </c>
      <c r="R124" s="1">
        <f t="shared" si="55"/>
        <v>0</v>
      </c>
      <c r="S124" s="1">
        <f t="shared" si="56"/>
        <v>0</v>
      </c>
      <c r="T124" s="1">
        <f t="shared" si="57"/>
        <v>1042682</v>
      </c>
      <c r="U124" s="1">
        <f t="shared" si="58"/>
        <v>9948464</v>
      </c>
      <c r="V124" s="1">
        <f t="shared" si="59"/>
        <v>0</v>
      </c>
      <c r="W124" s="1">
        <f t="shared" si="41"/>
        <v>0</v>
      </c>
      <c r="X124" s="1">
        <f t="shared" si="42"/>
        <v>76837.834101254964</v>
      </c>
      <c r="Y124" s="1">
        <f t="shared" si="43"/>
        <v>-9827337.0850499216</v>
      </c>
      <c r="Z124" s="1">
        <f t="shared" si="60"/>
        <v>-1799069</v>
      </c>
      <c r="AA124" s="1">
        <f t="shared" si="61"/>
        <v>0</v>
      </c>
      <c r="AB124" s="1">
        <f t="shared" si="44"/>
        <v>770274</v>
      </c>
      <c r="AC124" s="1">
        <f t="shared" si="45"/>
        <v>0</v>
      </c>
      <c r="AD124">
        <f t="shared" si="62"/>
        <v>8.9816829598817496E-2</v>
      </c>
      <c r="AE124">
        <f t="shared" si="46"/>
        <v>8.9816829598817496E-2</v>
      </c>
      <c r="AF124">
        <f t="shared" si="47"/>
        <v>0</v>
      </c>
      <c r="AG124">
        <f t="shared" si="48"/>
        <v>0.91018317040118246</v>
      </c>
      <c r="AH124">
        <f t="shared" si="49"/>
        <v>0.91018317040118246</v>
      </c>
      <c r="AI124">
        <f t="shared" si="50"/>
        <v>0</v>
      </c>
      <c r="AJ124">
        <v>0.3</v>
      </c>
      <c r="AK124" s="48">
        <v>-9.8273370850499209</v>
      </c>
      <c r="AL124" s="48">
        <v>54.7359351819305</v>
      </c>
      <c r="AM124" s="48">
        <v>54.7359351819305</v>
      </c>
      <c r="AN124" s="1">
        <v>76837.834101254964</v>
      </c>
      <c r="AO124" s="1">
        <v>-1799069</v>
      </c>
      <c r="AP124">
        <v>0</v>
      </c>
      <c r="AQ124">
        <v>770274</v>
      </c>
      <c r="AR124">
        <v>770274</v>
      </c>
      <c r="AS124">
        <v>0</v>
      </c>
      <c r="AT124">
        <v>0.73199999999999998</v>
      </c>
      <c r="AU124">
        <v>416355</v>
      </c>
      <c r="AV124">
        <v>0</v>
      </c>
      <c r="AW124">
        <v>0.3</v>
      </c>
      <c r="AX124">
        <v>0.37</v>
      </c>
      <c r="AY124">
        <v>0</v>
      </c>
      <c r="AZ124">
        <v>215825603</v>
      </c>
      <c r="BA124">
        <v>-7412</v>
      </c>
      <c r="BB124">
        <v>-6270596</v>
      </c>
      <c r="BC124">
        <v>0</v>
      </c>
      <c r="BD124">
        <v>0</v>
      </c>
      <c r="BE124">
        <v>-1042682</v>
      </c>
      <c r="BF124">
        <v>0</v>
      </c>
      <c r="BG124">
        <v>-9948464</v>
      </c>
      <c r="BH124">
        <v>0</v>
      </c>
      <c r="BI124">
        <v>0</v>
      </c>
      <c r="BJ124">
        <v>0</v>
      </c>
      <c r="BK124">
        <v>0</v>
      </c>
      <c r="BL124">
        <v>0</v>
      </c>
      <c r="BM124">
        <v>0</v>
      </c>
      <c r="BN124">
        <v>0</v>
      </c>
      <c r="BO124">
        <v>0</v>
      </c>
      <c r="BP124">
        <v>0</v>
      </c>
      <c r="BQ124">
        <v>0</v>
      </c>
      <c r="BR124">
        <v>0</v>
      </c>
      <c r="BS124">
        <v>20858833</v>
      </c>
      <c r="BT124">
        <v>211378634</v>
      </c>
      <c r="BU124">
        <v>232237467</v>
      </c>
      <c r="BV124">
        <v>20858833</v>
      </c>
      <c r="BW124">
        <v>211378634</v>
      </c>
      <c r="BX124">
        <v>0</v>
      </c>
      <c r="BY124">
        <v>0</v>
      </c>
      <c r="BZ124">
        <v>-2600000</v>
      </c>
      <c r="CA124">
        <v>-13700000</v>
      </c>
      <c r="CB124">
        <v>279535</v>
      </c>
      <c r="CC124">
        <v>0</v>
      </c>
      <c r="CD124">
        <v>0</v>
      </c>
      <c r="CE124">
        <v>0</v>
      </c>
      <c r="CF124">
        <v>0</v>
      </c>
      <c r="CG124">
        <v>414151</v>
      </c>
      <c r="CH124">
        <v>22752</v>
      </c>
      <c r="CI124">
        <v>0</v>
      </c>
      <c r="CJ124">
        <v>0</v>
      </c>
      <c r="CK124">
        <v>0</v>
      </c>
      <c r="CL124">
        <v>0</v>
      </c>
      <c r="CM124">
        <v>0</v>
      </c>
      <c r="CN124">
        <v>0</v>
      </c>
      <c r="CO124">
        <v>0</v>
      </c>
      <c r="CP124">
        <v>0</v>
      </c>
      <c r="CQ124">
        <v>0</v>
      </c>
      <c r="CR124">
        <v>0</v>
      </c>
      <c r="CS124">
        <v>0</v>
      </c>
      <c r="CT124">
        <v>0</v>
      </c>
      <c r="CU124">
        <v>0</v>
      </c>
      <c r="CV124">
        <v>0</v>
      </c>
      <c r="CW124">
        <v>0</v>
      </c>
      <c r="CX124">
        <v>0</v>
      </c>
      <c r="CY124">
        <v>0</v>
      </c>
    </row>
    <row r="125" spans="1:103" x14ac:dyDescent="0.35">
      <c r="A125" t="s">
        <v>298</v>
      </c>
      <c r="B125" t="s">
        <v>297</v>
      </c>
      <c r="C125" t="s">
        <v>672</v>
      </c>
      <c r="D125" t="s">
        <v>619</v>
      </c>
      <c r="E125" s="46">
        <v>0</v>
      </c>
      <c r="F125" t="s">
        <v>787</v>
      </c>
      <c r="G125" s="48">
        <f t="shared" si="34"/>
        <v>0.4</v>
      </c>
      <c r="H125" s="48">
        <f t="shared" si="35"/>
        <v>0.5</v>
      </c>
      <c r="I125" s="1">
        <f t="shared" si="36"/>
        <v>73857752</v>
      </c>
      <c r="J125" s="1">
        <f t="shared" si="37"/>
        <v>14303688.498530515</v>
      </c>
      <c r="K125" s="1">
        <f t="shared" si="51"/>
        <v>2085787.2196701511</v>
      </c>
      <c r="L125" s="1">
        <f t="shared" si="38"/>
        <v>4587690.915</v>
      </c>
      <c r="M125" s="1">
        <f t="shared" si="39"/>
        <v>338677</v>
      </c>
      <c r="N125" s="1">
        <f t="shared" si="52"/>
        <v>13500</v>
      </c>
      <c r="O125" s="1">
        <f t="shared" si="40"/>
        <v>30851</v>
      </c>
      <c r="P125" s="1">
        <f t="shared" si="53"/>
        <v>8800</v>
      </c>
      <c r="Q125" s="1">
        <f t="shared" si="54"/>
        <v>0</v>
      </c>
      <c r="R125" s="1">
        <f t="shared" si="55"/>
        <v>0</v>
      </c>
      <c r="S125" s="1">
        <f t="shared" si="56"/>
        <v>0</v>
      </c>
      <c r="T125" s="1">
        <f t="shared" si="57"/>
        <v>788640</v>
      </c>
      <c r="U125" s="1">
        <f t="shared" si="58"/>
        <v>2669995</v>
      </c>
      <c r="V125" s="1">
        <f t="shared" si="59"/>
        <v>0</v>
      </c>
      <c r="W125" s="1">
        <f t="shared" si="41"/>
        <v>0</v>
      </c>
      <c r="X125" s="1">
        <f t="shared" si="42"/>
        <v>36499.77740141438</v>
      </c>
      <c r="Y125" s="1">
        <f t="shared" si="43"/>
        <v>-22565380.675522</v>
      </c>
      <c r="Z125" s="1">
        <f t="shared" si="60"/>
        <v>-4532158</v>
      </c>
      <c r="AA125" s="1">
        <f t="shared" si="61"/>
        <v>0</v>
      </c>
      <c r="AB125" s="1">
        <f t="shared" si="44"/>
        <v>2686128</v>
      </c>
      <c r="AC125" s="1">
        <f t="shared" si="45"/>
        <v>0</v>
      </c>
      <c r="AD125">
        <f t="shared" si="62"/>
        <v>0.25013674009725839</v>
      </c>
      <c r="AE125">
        <f t="shared" si="46"/>
        <v>0.25911898802054428</v>
      </c>
      <c r="AF125">
        <f t="shared" si="47"/>
        <v>4.8054575236549178E-2</v>
      </c>
      <c r="AG125">
        <f t="shared" si="48"/>
        <v>0.74986325990274161</v>
      </c>
      <c r="AH125">
        <f t="shared" si="49"/>
        <v>0.74088101197945577</v>
      </c>
      <c r="AI125">
        <f t="shared" si="50"/>
        <v>0.95194542476345079</v>
      </c>
      <c r="AJ125">
        <v>0.4</v>
      </c>
      <c r="AK125" s="48">
        <v>-22.565380675522</v>
      </c>
      <c r="AL125" s="48">
        <v>5.0156332793546596</v>
      </c>
      <c r="AM125" s="48">
        <v>5.0156332793546596</v>
      </c>
      <c r="AN125" s="1">
        <v>36499.77740141438</v>
      </c>
      <c r="AO125" s="1">
        <v>-4532158</v>
      </c>
      <c r="AP125">
        <v>0</v>
      </c>
      <c r="AQ125">
        <v>2686128</v>
      </c>
      <c r="AR125">
        <v>2686128</v>
      </c>
      <c r="AS125">
        <v>0</v>
      </c>
      <c r="AT125">
        <v>0.70499999999999996</v>
      </c>
      <c r="AU125">
        <v>338677</v>
      </c>
      <c r="AV125">
        <v>2453.75</v>
      </c>
      <c r="AW125">
        <v>0.4</v>
      </c>
      <c r="AX125">
        <v>0.09</v>
      </c>
      <c r="AY125">
        <v>0.01</v>
      </c>
      <c r="AZ125">
        <v>73857752</v>
      </c>
      <c r="BA125">
        <v>-13500</v>
      </c>
      <c r="BB125">
        <v>-6520863</v>
      </c>
      <c r="BC125">
        <v>-61702</v>
      </c>
      <c r="BD125">
        <v>0</v>
      </c>
      <c r="BE125">
        <v>-788640</v>
      </c>
      <c r="BF125">
        <v>0</v>
      </c>
      <c r="BG125">
        <v>-1786336</v>
      </c>
      <c r="BH125">
        <v>-883659</v>
      </c>
      <c r="BI125">
        <v>-8800</v>
      </c>
      <c r="BJ125">
        <v>0</v>
      </c>
      <c r="BK125">
        <v>0</v>
      </c>
      <c r="BL125">
        <v>0</v>
      </c>
      <c r="BM125">
        <v>0</v>
      </c>
      <c r="BN125">
        <v>0</v>
      </c>
      <c r="BO125">
        <v>0</v>
      </c>
      <c r="BP125">
        <v>0</v>
      </c>
      <c r="BQ125">
        <v>0</v>
      </c>
      <c r="BR125">
        <v>0</v>
      </c>
      <c r="BS125">
        <v>19667568</v>
      </c>
      <c r="BT125">
        <v>58959698</v>
      </c>
      <c r="BU125">
        <v>78627266</v>
      </c>
      <c r="BV125">
        <v>19506771</v>
      </c>
      <c r="BW125">
        <v>55774362</v>
      </c>
      <c r="BX125">
        <v>160797</v>
      </c>
      <c r="BY125">
        <v>3185336</v>
      </c>
      <c r="BZ125">
        <v>-300000</v>
      </c>
      <c r="CA125">
        <v>-750000</v>
      </c>
      <c r="CB125">
        <v>235934</v>
      </c>
      <c r="CC125">
        <v>2352627</v>
      </c>
      <c r="CD125">
        <v>1464032</v>
      </c>
      <c r="CE125">
        <v>0</v>
      </c>
      <c r="CF125">
        <v>0</v>
      </c>
      <c r="CG125">
        <v>232990</v>
      </c>
      <c r="CH125">
        <v>94201</v>
      </c>
      <c r="CI125">
        <v>2352627</v>
      </c>
      <c r="CJ125">
        <v>0</v>
      </c>
      <c r="CK125">
        <v>-6609</v>
      </c>
      <c r="CL125">
        <v>0</v>
      </c>
      <c r="CM125">
        <v>0</v>
      </c>
      <c r="CN125">
        <v>-241</v>
      </c>
      <c r="CO125">
        <v>0</v>
      </c>
      <c r="CP125">
        <v>-392</v>
      </c>
      <c r="CQ125">
        <v>0</v>
      </c>
      <c r="CR125">
        <v>0</v>
      </c>
      <c r="CS125">
        <v>0</v>
      </c>
      <c r="CT125">
        <v>0</v>
      </c>
      <c r="CU125">
        <v>0</v>
      </c>
      <c r="CV125">
        <v>0</v>
      </c>
      <c r="CW125">
        <v>-1110</v>
      </c>
      <c r="CX125">
        <v>0</v>
      </c>
      <c r="CY125">
        <v>0</v>
      </c>
    </row>
    <row r="126" spans="1:103" x14ac:dyDescent="0.35">
      <c r="A126" t="s">
        <v>300</v>
      </c>
      <c r="B126" t="s">
        <v>299</v>
      </c>
      <c r="C126" t="s">
        <v>691</v>
      </c>
      <c r="D126" t="s">
        <v>648</v>
      </c>
      <c r="E126" s="46">
        <v>0</v>
      </c>
      <c r="F126" t="s">
        <v>797</v>
      </c>
      <c r="G126" s="48">
        <f t="shared" si="34"/>
        <v>0.4</v>
      </c>
      <c r="H126" s="48">
        <f t="shared" si="35"/>
        <v>0.5</v>
      </c>
      <c r="I126" s="1">
        <f t="shared" si="36"/>
        <v>25002666</v>
      </c>
      <c r="J126" s="1">
        <f t="shared" si="37"/>
        <v>4678682.3084648438</v>
      </c>
      <c r="K126" s="1">
        <f t="shared" si="51"/>
        <v>1086786.2915951905</v>
      </c>
      <c r="L126" s="1">
        <f t="shared" si="38"/>
        <v>3063979.3590000002</v>
      </c>
      <c r="M126" s="1">
        <f t="shared" si="39"/>
        <v>96041</v>
      </c>
      <c r="N126" s="1">
        <f t="shared" si="52"/>
        <v>0</v>
      </c>
      <c r="O126" s="1">
        <f t="shared" si="40"/>
        <v>0</v>
      </c>
      <c r="P126" s="1">
        <f t="shared" si="53"/>
        <v>0</v>
      </c>
      <c r="Q126" s="1">
        <f t="shared" si="54"/>
        <v>0</v>
      </c>
      <c r="R126" s="1">
        <f t="shared" si="55"/>
        <v>0</v>
      </c>
      <c r="S126" s="1">
        <f t="shared" si="56"/>
        <v>0</v>
      </c>
      <c r="T126" s="1">
        <f t="shared" si="57"/>
        <v>375451</v>
      </c>
      <c r="U126" s="1">
        <f t="shared" si="58"/>
        <v>729125</v>
      </c>
      <c r="V126" s="1">
        <f t="shared" si="59"/>
        <v>0</v>
      </c>
      <c r="W126" s="1">
        <f t="shared" si="41"/>
        <v>0</v>
      </c>
      <c r="X126" s="1">
        <f t="shared" si="42"/>
        <v>13890.727853816734</v>
      </c>
      <c r="Y126" s="1">
        <f t="shared" si="43"/>
        <v>-5094178.5950417202</v>
      </c>
      <c r="Z126" s="1">
        <f t="shared" si="60"/>
        <v>-1035384</v>
      </c>
      <c r="AA126" s="1">
        <f t="shared" si="61"/>
        <v>0</v>
      </c>
      <c r="AB126" s="1">
        <f t="shared" si="44"/>
        <v>0</v>
      </c>
      <c r="AC126" s="1">
        <f t="shared" si="45"/>
        <v>0</v>
      </c>
      <c r="AD126">
        <f t="shared" si="62"/>
        <v>0.19117426486010239</v>
      </c>
      <c r="AE126">
        <f t="shared" si="46"/>
        <v>0.19117426486010239</v>
      </c>
      <c r="AF126">
        <f t="shared" si="47"/>
        <v>0</v>
      </c>
      <c r="AG126">
        <f t="shared" si="48"/>
        <v>0.80882573513989764</v>
      </c>
      <c r="AH126">
        <f t="shared" si="49"/>
        <v>0.80882573513989764</v>
      </c>
      <c r="AI126">
        <f t="shared" si="50"/>
        <v>0</v>
      </c>
      <c r="AJ126">
        <v>0.4</v>
      </c>
      <c r="AK126" s="48">
        <v>-5.0941785950417202</v>
      </c>
      <c r="AL126" s="48">
        <v>3.9324703821063598</v>
      </c>
      <c r="AM126" s="48">
        <v>3.9324703821063598</v>
      </c>
      <c r="AN126" s="1">
        <v>13890.727853816734</v>
      </c>
      <c r="AO126" s="1">
        <v>-1035384</v>
      </c>
      <c r="AP126">
        <v>0</v>
      </c>
      <c r="AQ126">
        <v>1347073</v>
      </c>
      <c r="AR126">
        <v>0</v>
      </c>
      <c r="AS126">
        <v>0</v>
      </c>
      <c r="AT126">
        <v>0.64100000000000001</v>
      </c>
      <c r="AU126">
        <v>96041</v>
      </c>
      <c r="AV126">
        <v>0</v>
      </c>
      <c r="AW126">
        <v>0.4</v>
      </c>
      <c r="AX126">
        <v>0.09</v>
      </c>
      <c r="AY126">
        <v>0.01</v>
      </c>
      <c r="AZ126">
        <v>25002666</v>
      </c>
      <c r="BA126">
        <v>0</v>
      </c>
      <c r="BB126">
        <v>-4779999</v>
      </c>
      <c r="BC126">
        <v>0</v>
      </c>
      <c r="BD126">
        <v>0</v>
      </c>
      <c r="BE126">
        <v>-375451</v>
      </c>
      <c r="BF126">
        <v>0</v>
      </c>
      <c r="BG126">
        <v>-406004</v>
      </c>
      <c r="BH126">
        <v>-323121</v>
      </c>
      <c r="BI126">
        <v>0</v>
      </c>
      <c r="BJ126">
        <v>0</v>
      </c>
      <c r="BK126">
        <v>0</v>
      </c>
      <c r="BL126">
        <v>0</v>
      </c>
      <c r="BM126">
        <v>0</v>
      </c>
      <c r="BN126">
        <v>0</v>
      </c>
      <c r="BO126">
        <v>0</v>
      </c>
      <c r="BP126">
        <v>0</v>
      </c>
      <c r="BQ126">
        <v>0</v>
      </c>
      <c r="BR126">
        <v>0</v>
      </c>
      <c r="BS126">
        <v>4972153</v>
      </c>
      <c r="BT126">
        <v>21036332</v>
      </c>
      <c r="BU126">
        <v>26008485</v>
      </c>
      <c r="BV126">
        <v>4972153</v>
      </c>
      <c r="BW126">
        <v>21036332</v>
      </c>
      <c r="BX126">
        <v>0</v>
      </c>
      <c r="BY126">
        <v>0</v>
      </c>
      <c r="BZ126">
        <v>-462951</v>
      </c>
      <c r="CA126">
        <v>-520170</v>
      </c>
      <c r="CB126">
        <v>82871</v>
      </c>
      <c r="CC126">
        <v>0</v>
      </c>
      <c r="CD126">
        <v>0</v>
      </c>
      <c r="CE126">
        <v>0</v>
      </c>
      <c r="CF126">
        <v>0</v>
      </c>
      <c r="CG126">
        <v>123295</v>
      </c>
      <c r="CH126">
        <v>17726</v>
      </c>
      <c r="CI126">
        <v>0</v>
      </c>
      <c r="CJ126">
        <v>0</v>
      </c>
      <c r="CK126">
        <v>0</v>
      </c>
      <c r="CL126">
        <v>0</v>
      </c>
      <c r="CM126">
        <v>0</v>
      </c>
      <c r="CN126">
        <v>0</v>
      </c>
      <c r="CO126">
        <v>0</v>
      </c>
      <c r="CP126">
        <v>0</v>
      </c>
      <c r="CQ126">
        <v>0</v>
      </c>
      <c r="CR126">
        <v>0</v>
      </c>
      <c r="CS126">
        <v>0</v>
      </c>
      <c r="CT126">
        <v>0</v>
      </c>
      <c r="CU126">
        <v>0</v>
      </c>
      <c r="CV126">
        <v>0</v>
      </c>
      <c r="CW126">
        <v>0</v>
      </c>
      <c r="CX126">
        <v>0</v>
      </c>
      <c r="CY126">
        <v>0</v>
      </c>
    </row>
    <row r="127" spans="1:103" x14ac:dyDescent="0.35">
      <c r="A127" t="s">
        <v>302</v>
      </c>
      <c r="B127" t="s">
        <v>301</v>
      </c>
      <c r="C127" t="s">
        <v>705</v>
      </c>
      <c r="D127" t="s">
        <v>782</v>
      </c>
      <c r="E127" s="46">
        <v>0</v>
      </c>
      <c r="F127" t="s">
        <v>788</v>
      </c>
      <c r="G127" s="48">
        <f t="shared" si="34"/>
        <v>0.4</v>
      </c>
      <c r="H127" s="48">
        <f t="shared" si="35"/>
        <v>0.5</v>
      </c>
      <c r="I127" s="1">
        <f t="shared" si="36"/>
        <v>58985750</v>
      </c>
      <c r="J127" s="1">
        <f t="shared" si="37"/>
        <v>11141481.142274428</v>
      </c>
      <c r="K127" s="1">
        <f t="shared" si="51"/>
        <v>1395510.2396295292</v>
      </c>
      <c r="L127" s="1">
        <f t="shared" si="38"/>
        <v>3292608.6599999997</v>
      </c>
      <c r="M127" s="1">
        <f t="shared" si="39"/>
        <v>234136</v>
      </c>
      <c r="N127" s="1">
        <f t="shared" si="52"/>
        <v>15289</v>
      </c>
      <c r="O127" s="1">
        <f t="shared" si="40"/>
        <v>0</v>
      </c>
      <c r="P127" s="1">
        <f t="shared" si="53"/>
        <v>9331</v>
      </c>
      <c r="Q127" s="1">
        <f t="shared" si="54"/>
        <v>0</v>
      </c>
      <c r="R127" s="1">
        <f t="shared" si="55"/>
        <v>11100</v>
      </c>
      <c r="S127" s="1">
        <f t="shared" si="56"/>
        <v>0</v>
      </c>
      <c r="T127" s="1">
        <f t="shared" si="57"/>
        <v>269162</v>
      </c>
      <c r="U127" s="1">
        <f t="shared" si="58"/>
        <v>1805285</v>
      </c>
      <c r="V127" s="1">
        <f t="shared" si="59"/>
        <v>0</v>
      </c>
      <c r="W127" s="1">
        <f t="shared" si="41"/>
        <v>0</v>
      </c>
      <c r="X127" s="1">
        <f t="shared" si="42"/>
        <v>29406.286649611673</v>
      </c>
      <c r="Y127" s="1">
        <f t="shared" si="43"/>
        <v>-18362263.3289821</v>
      </c>
      <c r="Z127" s="1">
        <f t="shared" si="60"/>
        <v>-3619424</v>
      </c>
      <c r="AA127" s="1">
        <f t="shared" si="61"/>
        <v>0</v>
      </c>
      <c r="AB127" s="1">
        <f t="shared" si="44"/>
        <v>46888.717921727359</v>
      </c>
      <c r="AC127" s="1">
        <f t="shared" si="45"/>
        <v>0</v>
      </c>
      <c r="AD127">
        <f t="shared" si="62"/>
        <v>0.2066142517741259</v>
      </c>
      <c r="AE127">
        <f t="shared" si="46"/>
        <v>0.20964126162207869</v>
      </c>
      <c r="AF127">
        <f t="shared" si="47"/>
        <v>0.11395069422388945</v>
      </c>
      <c r="AG127">
        <f t="shared" si="48"/>
        <v>0.79338574822587415</v>
      </c>
      <c r="AH127">
        <f t="shared" si="49"/>
        <v>0.79035873837792137</v>
      </c>
      <c r="AI127">
        <f t="shared" si="50"/>
        <v>0.88604930577611052</v>
      </c>
      <c r="AJ127">
        <v>0.4</v>
      </c>
      <c r="AK127" s="48">
        <v>-18.362263328982099</v>
      </c>
      <c r="AL127" s="48">
        <v>4.7823966270883602</v>
      </c>
      <c r="AM127" s="48">
        <v>4.7823966270883602</v>
      </c>
      <c r="AN127" s="1">
        <v>29406.286649611673</v>
      </c>
      <c r="AO127" s="1">
        <v>-3619424</v>
      </c>
      <c r="AP127">
        <v>0</v>
      </c>
      <c r="AQ127">
        <v>1365964</v>
      </c>
      <c r="AR127">
        <v>0</v>
      </c>
      <c r="AS127">
        <v>520979</v>
      </c>
      <c r="AT127">
        <v>0.69199999999999995</v>
      </c>
      <c r="AU127">
        <v>234136</v>
      </c>
      <c r="AV127">
        <v>1914.25</v>
      </c>
      <c r="AW127">
        <v>0.4</v>
      </c>
      <c r="AX127">
        <v>0.1</v>
      </c>
      <c r="AY127">
        <v>0</v>
      </c>
      <c r="AZ127">
        <v>58985750</v>
      </c>
      <c r="BA127">
        <v>-15289</v>
      </c>
      <c r="BB127">
        <v>-4773394</v>
      </c>
      <c r="BC127">
        <v>0</v>
      </c>
      <c r="BD127">
        <v>0</v>
      </c>
      <c r="BE127">
        <v>-269162</v>
      </c>
      <c r="BF127">
        <v>0</v>
      </c>
      <c r="BG127">
        <v>-1268345</v>
      </c>
      <c r="BH127">
        <v>-536940</v>
      </c>
      <c r="BI127">
        <v>-9331</v>
      </c>
      <c r="BJ127">
        <v>0</v>
      </c>
      <c r="BK127">
        <v>0</v>
      </c>
      <c r="BL127">
        <v>0</v>
      </c>
      <c r="BM127">
        <v>0</v>
      </c>
      <c r="BN127">
        <v>-11100</v>
      </c>
      <c r="BO127">
        <v>0</v>
      </c>
      <c r="BP127">
        <v>0</v>
      </c>
      <c r="BQ127">
        <v>0</v>
      </c>
      <c r="BR127">
        <v>0</v>
      </c>
      <c r="BS127">
        <v>13079565</v>
      </c>
      <c r="BT127">
        <v>50224708</v>
      </c>
      <c r="BU127">
        <v>63304273</v>
      </c>
      <c r="BV127">
        <v>12851376</v>
      </c>
      <c r="BW127">
        <v>48450373</v>
      </c>
      <c r="BX127">
        <v>228189</v>
      </c>
      <c r="BY127">
        <v>1774335</v>
      </c>
      <c r="BZ127">
        <v>-644106</v>
      </c>
      <c r="CA127">
        <v>-1895835</v>
      </c>
      <c r="CB127">
        <v>135470</v>
      </c>
      <c r="CC127">
        <v>1723258</v>
      </c>
      <c r="CD127">
        <v>13100</v>
      </c>
      <c r="CE127">
        <v>0</v>
      </c>
      <c r="CF127">
        <v>0</v>
      </c>
      <c r="CG127">
        <v>184125</v>
      </c>
      <c r="CH127">
        <v>6431</v>
      </c>
      <c r="CI127">
        <v>1723258</v>
      </c>
      <c r="CJ127">
        <v>0</v>
      </c>
      <c r="CK127">
        <v>0</v>
      </c>
      <c r="CL127">
        <v>0</v>
      </c>
      <c r="CM127">
        <v>0</v>
      </c>
      <c r="CN127">
        <v>-19354</v>
      </c>
      <c r="CO127">
        <v>0</v>
      </c>
      <c r="CP127">
        <v>0</v>
      </c>
      <c r="CQ127">
        <v>0</v>
      </c>
      <c r="CR127">
        <v>0</v>
      </c>
      <c r="CS127">
        <v>0</v>
      </c>
      <c r="CT127">
        <v>0</v>
      </c>
      <c r="CU127">
        <v>0</v>
      </c>
      <c r="CV127">
        <v>0</v>
      </c>
      <c r="CW127">
        <v>0</v>
      </c>
      <c r="CX127">
        <v>0</v>
      </c>
      <c r="CY127">
        <v>0</v>
      </c>
    </row>
    <row r="128" spans="1:103" x14ac:dyDescent="0.35">
      <c r="A128" t="s">
        <v>303</v>
      </c>
      <c r="B128" t="s">
        <v>772</v>
      </c>
      <c r="C128" t="s">
        <v>782</v>
      </c>
      <c r="D128" t="s">
        <v>640</v>
      </c>
      <c r="E128" s="46">
        <v>0</v>
      </c>
      <c r="F128" t="s">
        <v>787</v>
      </c>
      <c r="G128" s="48">
        <f t="shared" si="34"/>
        <v>0.49</v>
      </c>
      <c r="H128" s="48">
        <f t="shared" si="35"/>
        <v>0.5</v>
      </c>
      <c r="I128" s="1">
        <f t="shared" si="36"/>
        <v>40321012</v>
      </c>
      <c r="J128" s="1">
        <f t="shared" si="37"/>
        <v>8071370.8448530603</v>
      </c>
      <c r="K128" s="1">
        <f t="shared" si="51"/>
        <v>2541309.6086453991</v>
      </c>
      <c r="L128" s="1">
        <f t="shared" si="38"/>
        <v>5753999.1900000004</v>
      </c>
      <c r="M128" s="1">
        <f t="shared" si="39"/>
        <v>214639</v>
      </c>
      <c r="N128" s="1">
        <f t="shared" si="52"/>
        <v>23628</v>
      </c>
      <c r="O128" s="1">
        <f t="shared" si="40"/>
        <v>698.5</v>
      </c>
      <c r="P128" s="1">
        <f t="shared" si="53"/>
        <v>52914</v>
      </c>
      <c r="Q128" s="1">
        <f t="shared" si="54"/>
        <v>25200</v>
      </c>
      <c r="R128" s="1">
        <f t="shared" si="55"/>
        <v>10240</v>
      </c>
      <c r="S128" s="1">
        <f t="shared" si="56"/>
        <v>0</v>
      </c>
      <c r="T128" s="1">
        <f t="shared" si="57"/>
        <v>394577</v>
      </c>
      <c r="U128" s="1">
        <f t="shared" si="58"/>
        <v>3738384</v>
      </c>
      <c r="V128" s="1">
        <f t="shared" si="59"/>
        <v>0</v>
      </c>
      <c r="W128" s="1">
        <f t="shared" si="41"/>
        <v>0</v>
      </c>
      <c r="X128" s="1">
        <f t="shared" si="42"/>
        <v>29805.69486593828</v>
      </c>
      <c r="Y128" s="1">
        <f t="shared" si="43"/>
        <v>12743652.2743519</v>
      </c>
      <c r="Z128" s="1">
        <f t="shared" si="60"/>
        <v>2726335</v>
      </c>
      <c r="AA128" s="1">
        <f t="shared" si="61"/>
        <v>0</v>
      </c>
      <c r="AB128" s="1">
        <f t="shared" si="44"/>
        <v>0</v>
      </c>
      <c r="AC128" s="1">
        <f t="shared" si="45"/>
        <v>0</v>
      </c>
      <c r="AD128">
        <f t="shared" si="62"/>
        <v>0.30579676277412554</v>
      </c>
      <c r="AE128">
        <f t="shared" si="46"/>
        <v>0.30579676277412554</v>
      </c>
      <c r="AF128">
        <f t="shared" si="47"/>
        <v>0</v>
      </c>
      <c r="AG128">
        <f t="shared" si="48"/>
        <v>0.6942032372258744</v>
      </c>
      <c r="AH128">
        <f t="shared" si="49"/>
        <v>0.6942032372258744</v>
      </c>
      <c r="AI128">
        <f t="shared" si="50"/>
        <v>0</v>
      </c>
      <c r="AJ128">
        <v>0.49</v>
      </c>
      <c r="AK128" s="48">
        <v>12.7436522743519</v>
      </c>
      <c r="AL128" s="48">
        <v>33.479948404265201</v>
      </c>
      <c r="AM128" s="48">
        <v>33.479948404265201</v>
      </c>
      <c r="AN128" s="1">
        <v>29805.69486593828</v>
      </c>
      <c r="AO128" s="1">
        <v>2726335</v>
      </c>
      <c r="AP128">
        <v>0</v>
      </c>
      <c r="AQ128">
        <v>0</v>
      </c>
      <c r="AR128">
        <v>0</v>
      </c>
      <c r="AS128">
        <v>0</v>
      </c>
      <c r="AT128">
        <v>0.65900000000000003</v>
      </c>
      <c r="AU128">
        <v>214639</v>
      </c>
      <c r="AV128">
        <v>0</v>
      </c>
      <c r="AW128">
        <v>0.49</v>
      </c>
      <c r="AX128">
        <v>0</v>
      </c>
      <c r="AY128">
        <v>0.01</v>
      </c>
      <c r="AZ128">
        <v>40321012</v>
      </c>
      <c r="BA128">
        <v>-23628</v>
      </c>
      <c r="BB128">
        <v>-8755038</v>
      </c>
      <c r="BC128">
        <v>-1397</v>
      </c>
      <c r="BD128">
        <v>0</v>
      </c>
      <c r="BE128">
        <v>-394577</v>
      </c>
      <c r="BF128">
        <v>0</v>
      </c>
      <c r="BG128">
        <v>-2322801</v>
      </c>
      <c r="BH128">
        <v>-1415583</v>
      </c>
      <c r="BI128">
        <v>-52914</v>
      </c>
      <c r="BJ128">
        <v>0</v>
      </c>
      <c r="BK128">
        <v>-25200</v>
      </c>
      <c r="BL128">
        <v>0</v>
      </c>
      <c r="BM128">
        <v>0</v>
      </c>
      <c r="BN128">
        <v>-10240</v>
      </c>
      <c r="BO128">
        <v>0</v>
      </c>
      <c r="BP128">
        <v>0</v>
      </c>
      <c r="BQ128">
        <v>0</v>
      </c>
      <c r="BR128">
        <v>0</v>
      </c>
      <c r="BS128">
        <v>13012525</v>
      </c>
      <c r="BT128">
        <v>29540329</v>
      </c>
      <c r="BU128">
        <v>42552854</v>
      </c>
      <c r="BV128">
        <v>13012525</v>
      </c>
      <c r="BW128">
        <v>29540329</v>
      </c>
      <c r="BX128">
        <v>0</v>
      </c>
      <c r="BY128">
        <v>0</v>
      </c>
      <c r="BZ128">
        <v>-638293</v>
      </c>
      <c r="CA128">
        <v>-1990582</v>
      </c>
      <c r="CB128">
        <v>1029950</v>
      </c>
      <c r="CC128">
        <v>0</v>
      </c>
      <c r="CD128">
        <v>435403</v>
      </c>
      <c r="CE128">
        <v>0</v>
      </c>
      <c r="CF128">
        <v>0</v>
      </c>
      <c r="CG128">
        <v>271139</v>
      </c>
      <c r="CH128">
        <v>73625</v>
      </c>
      <c r="CI128">
        <v>0</v>
      </c>
      <c r="CJ128">
        <v>0</v>
      </c>
      <c r="CK128">
        <v>0</v>
      </c>
      <c r="CL128">
        <v>0</v>
      </c>
      <c r="CM128">
        <v>0</v>
      </c>
      <c r="CN128">
        <v>0</v>
      </c>
      <c r="CO128">
        <v>0</v>
      </c>
      <c r="CP128">
        <v>0</v>
      </c>
      <c r="CQ128">
        <v>0</v>
      </c>
      <c r="CR128">
        <v>0</v>
      </c>
      <c r="CS128">
        <v>0</v>
      </c>
      <c r="CT128">
        <v>0</v>
      </c>
      <c r="CU128">
        <v>0</v>
      </c>
      <c r="CV128">
        <v>0</v>
      </c>
      <c r="CW128">
        <v>0</v>
      </c>
      <c r="CX128">
        <v>0</v>
      </c>
      <c r="CY128">
        <v>0</v>
      </c>
    </row>
    <row r="129" spans="1:103" x14ac:dyDescent="0.35">
      <c r="A129" t="s">
        <v>305</v>
      </c>
      <c r="B129" t="s">
        <v>304</v>
      </c>
      <c r="C129" t="s">
        <v>782</v>
      </c>
      <c r="D129" t="s">
        <v>782</v>
      </c>
      <c r="E129" s="46">
        <v>0</v>
      </c>
      <c r="F129" t="s">
        <v>787</v>
      </c>
      <c r="G129" s="48">
        <f t="shared" si="34"/>
        <v>0.5</v>
      </c>
      <c r="H129" s="48">
        <f t="shared" si="35"/>
        <v>0.5</v>
      </c>
      <c r="I129" s="1">
        <f t="shared" si="36"/>
        <v>1307203</v>
      </c>
      <c r="J129" s="1">
        <f t="shared" si="37"/>
        <v>296577.91959789296</v>
      </c>
      <c r="K129" s="1">
        <f t="shared" si="51"/>
        <v>181921.79929155606</v>
      </c>
      <c r="L129" s="1">
        <f t="shared" si="38"/>
        <v>401701.44</v>
      </c>
      <c r="M129" s="1">
        <f t="shared" si="39"/>
        <v>9136</v>
      </c>
      <c r="N129" s="1">
        <f t="shared" si="52"/>
        <v>0</v>
      </c>
      <c r="O129" s="1">
        <f t="shared" si="40"/>
        <v>2445</v>
      </c>
      <c r="P129" s="1">
        <f t="shared" si="53"/>
        <v>4429</v>
      </c>
      <c r="Q129" s="1">
        <f t="shared" si="54"/>
        <v>0</v>
      </c>
      <c r="R129" s="1">
        <f t="shared" si="55"/>
        <v>0</v>
      </c>
      <c r="S129" s="1">
        <f t="shared" si="56"/>
        <v>0</v>
      </c>
      <c r="T129" s="1">
        <f t="shared" si="57"/>
        <v>25949</v>
      </c>
      <c r="U129" s="1">
        <f t="shared" si="58"/>
        <v>297588</v>
      </c>
      <c r="V129" s="1">
        <f t="shared" si="59"/>
        <v>0</v>
      </c>
      <c r="W129" s="1">
        <f t="shared" si="41"/>
        <v>0</v>
      </c>
      <c r="X129" s="1">
        <f t="shared" si="42"/>
        <v>1222.2019007825711</v>
      </c>
      <c r="Y129" s="1">
        <f t="shared" si="43"/>
        <v>684322.620044827</v>
      </c>
      <c r="Z129" s="1">
        <f t="shared" si="60"/>
        <v>162826</v>
      </c>
      <c r="AA129" s="1">
        <f t="shared" si="61"/>
        <v>0</v>
      </c>
      <c r="AB129" s="1">
        <f t="shared" si="44"/>
        <v>0</v>
      </c>
      <c r="AC129" s="1">
        <f t="shared" si="45"/>
        <v>0</v>
      </c>
      <c r="AD129">
        <f t="shared" si="62"/>
        <v>0.57895316812840103</v>
      </c>
      <c r="AE129">
        <f t="shared" si="46"/>
        <v>0.57895316812840103</v>
      </c>
      <c r="AF129">
        <f t="shared" si="47"/>
        <v>0</v>
      </c>
      <c r="AG129">
        <f t="shared" si="48"/>
        <v>0.42104683187159897</v>
      </c>
      <c r="AH129">
        <f t="shared" si="49"/>
        <v>0.42104683187159897</v>
      </c>
      <c r="AI129">
        <f t="shared" si="50"/>
        <v>0</v>
      </c>
      <c r="AJ129">
        <v>0.5</v>
      </c>
      <c r="AK129" s="48">
        <v>0.68432262004482702</v>
      </c>
      <c r="AL129" s="48">
        <v>1.64842638966856</v>
      </c>
      <c r="AM129" s="48">
        <v>1.64842638966856</v>
      </c>
      <c r="AN129" s="1">
        <v>1222.2019007825711</v>
      </c>
      <c r="AO129" s="1">
        <v>162826</v>
      </c>
      <c r="AP129">
        <v>0</v>
      </c>
      <c r="AQ129">
        <v>0</v>
      </c>
      <c r="AR129">
        <v>0</v>
      </c>
      <c r="AS129">
        <v>0</v>
      </c>
      <c r="AT129">
        <v>0.64400000000000002</v>
      </c>
      <c r="AU129">
        <v>9136</v>
      </c>
      <c r="AV129">
        <v>0</v>
      </c>
      <c r="AW129">
        <v>0.5</v>
      </c>
      <c r="AX129">
        <v>0</v>
      </c>
      <c r="AY129">
        <v>0</v>
      </c>
      <c r="AZ129">
        <v>1307203</v>
      </c>
      <c r="BA129">
        <v>0</v>
      </c>
      <c r="BB129">
        <v>-623760</v>
      </c>
      <c r="BC129">
        <v>-4890</v>
      </c>
      <c r="BD129">
        <v>0</v>
      </c>
      <c r="BE129">
        <v>-25949</v>
      </c>
      <c r="BF129">
        <v>0</v>
      </c>
      <c r="BG129">
        <v>-152222</v>
      </c>
      <c r="BH129">
        <v>-145366</v>
      </c>
      <c r="BI129">
        <v>-4429</v>
      </c>
      <c r="BJ129">
        <v>0</v>
      </c>
      <c r="BK129">
        <v>0</v>
      </c>
      <c r="BL129">
        <v>0</v>
      </c>
      <c r="BM129">
        <v>0</v>
      </c>
      <c r="BN129">
        <v>0</v>
      </c>
      <c r="BO129">
        <v>0</v>
      </c>
      <c r="BP129">
        <v>0</v>
      </c>
      <c r="BQ129">
        <v>0</v>
      </c>
      <c r="BR129">
        <v>0</v>
      </c>
      <c r="BS129">
        <v>756565</v>
      </c>
      <c r="BT129">
        <v>550216</v>
      </c>
      <c r="BU129">
        <v>1306781</v>
      </c>
      <c r="BV129">
        <v>756565</v>
      </c>
      <c r="BW129">
        <v>550216</v>
      </c>
      <c r="BX129">
        <v>0</v>
      </c>
      <c r="BY129">
        <v>0</v>
      </c>
      <c r="BZ129">
        <v>0</v>
      </c>
      <c r="CA129">
        <v>0</v>
      </c>
      <c r="CB129">
        <v>26308</v>
      </c>
      <c r="CC129">
        <v>0</v>
      </c>
      <c r="CD129">
        <v>0</v>
      </c>
      <c r="CE129">
        <v>0</v>
      </c>
      <c r="CF129">
        <v>0</v>
      </c>
      <c r="CG129">
        <v>25886</v>
      </c>
      <c r="CH129">
        <v>0</v>
      </c>
      <c r="CI129">
        <v>0</v>
      </c>
      <c r="CJ129">
        <v>0</v>
      </c>
      <c r="CK129">
        <v>0</v>
      </c>
      <c r="CL129">
        <v>0</v>
      </c>
      <c r="CM129">
        <v>0</v>
      </c>
      <c r="CN129">
        <v>0</v>
      </c>
      <c r="CO129">
        <v>0</v>
      </c>
      <c r="CP129">
        <v>0</v>
      </c>
      <c r="CQ129">
        <v>0</v>
      </c>
      <c r="CR129">
        <v>0</v>
      </c>
      <c r="CS129">
        <v>0</v>
      </c>
      <c r="CT129">
        <v>0</v>
      </c>
      <c r="CU129">
        <v>0</v>
      </c>
      <c r="CV129">
        <v>0</v>
      </c>
      <c r="CW129">
        <v>0</v>
      </c>
      <c r="CX129">
        <v>0</v>
      </c>
      <c r="CY129">
        <v>0</v>
      </c>
    </row>
    <row r="130" spans="1:103" x14ac:dyDescent="0.35">
      <c r="A130" t="s">
        <v>307</v>
      </c>
      <c r="B130" t="s">
        <v>306</v>
      </c>
      <c r="C130" t="s">
        <v>683</v>
      </c>
      <c r="D130" t="s">
        <v>782</v>
      </c>
      <c r="E130" s="46">
        <v>0</v>
      </c>
      <c r="F130" t="s">
        <v>787</v>
      </c>
      <c r="G130" s="48">
        <f t="shared" si="34"/>
        <v>0.3</v>
      </c>
      <c r="H130" s="48">
        <f t="shared" si="35"/>
        <v>0.66999999999999993</v>
      </c>
      <c r="I130" s="1">
        <f t="shared" si="36"/>
        <v>288398096</v>
      </c>
      <c r="J130" s="1">
        <f t="shared" si="37"/>
        <v>52642875.063577756</v>
      </c>
      <c r="K130" s="1">
        <f t="shared" si="51"/>
        <v>5916874.9214132046</v>
      </c>
      <c r="L130" s="1">
        <f t="shared" si="38"/>
        <v>6243533.6940000001</v>
      </c>
      <c r="M130" s="1">
        <f t="shared" si="39"/>
        <v>481231</v>
      </c>
      <c r="N130" s="1">
        <f t="shared" si="52"/>
        <v>0</v>
      </c>
      <c r="O130" s="1">
        <f t="shared" si="40"/>
        <v>0</v>
      </c>
      <c r="P130" s="1">
        <f t="shared" si="53"/>
        <v>6437</v>
      </c>
      <c r="Q130" s="1">
        <f t="shared" si="54"/>
        <v>119025</v>
      </c>
      <c r="R130" s="1">
        <f t="shared" si="55"/>
        <v>0</v>
      </c>
      <c r="S130" s="1">
        <f t="shared" si="56"/>
        <v>0</v>
      </c>
      <c r="T130" s="1">
        <f t="shared" si="57"/>
        <v>422636</v>
      </c>
      <c r="U130" s="1">
        <f t="shared" si="58"/>
        <v>19130083</v>
      </c>
      <c r="V130" s="1">
        <f t="shared" si="59"/>
        <v>0</v>
      </c>
      <c r="W130" s="1">
        <f t="shared" si="41"/>
        <v>0</v>
      </c>
      <c r="X130" s="1">
        <f t="shared" si="42"/>
        <v>108051.98375343734</v>
      </c>
      <c r="Y130" s="1">
        <f t="shared" si="43"/>
        <v>10349850.472141601</v>
      </c>
      <c r="Z130" s="1">
        <f t="shared" si="60"/>
        <v>1939229</v>
      </c>
      <c r="AA130" s="1">
        <f t="shared" si="61"/>
        <v>0</v>
      </c>
      <c r="AB130" s="1">
        <f t="shared" si="44"/>
        <v>0</v>
      </c>
      <c r="AC130" s="1">
        <f t="shared" si="45"/>
        <v>0</v>
      </c>
      <c r="AD130">
        <f t="shared" si="62"/>
        <v>0.14745766305623198</v>
      </c>
      <c r="AE130">
        <f t="shared" si="46"/>
        <v>0.14745766305623198</v>
      </c>
      <c r="AF130">
        <f t="shared" si="47"/>
        <v>0</v>
      </c>
      <c r="AG130">
        <f t="shared" si="48"/>
        <v>0.85254233694376802</v>
      </c>
      <c r="AH130">
        <f t="shared" si="49"/>
        <v>0.85254233694376802</v>
      </c>
      <c r="AI130">
        <f t="shared" si="50"/>
        <v>0</v>
      </c>
      <c r="AJ130">
        <v>0.3</v>
      </c>
      <c r="AK130" s="48">
        <v>10.3498504721416</v>
      </c>
      <c r="AL130" s="48">
        <v>94.318737669116999</v>
      </c>
      <c r="AM130" s="48">
        <v>94.318737669116999</v>
      </c>
      <c r="AN130" s="1">
        <v>108051.98375343734</v>
      </c>
      <c r="AO130" s="1">
        <v>1939229</v>
      </c>
      <c r="AP130">
        <v>0</v>
      </c>
      <c r="AQ130">
        <v>0</v>
      </c>
      <c r="AR130">
        <v>0</v>
      </c>
      <c r="AS130">
        <v>0</v>
      </c>
      <c r="AT130">
        <v>0.77400000000000002</v>
      </c>
      <c r="AU130">
        <v>481231</v>
      </c>
      <c r="AV130">
        <v>0</v>
      </c>
      <c r="AW130">
        <v>0.3</v>
      </c>
      <c r="AX130">
        <v>0.37</v>
      </c>
      <c r="AY130">
        <v>0</v>
      </c>
      <c r="AZ130">
        <v>288398096</v>
      </c>
      <c r="BA130">
        <v>0</v>
      </c>
      <c r="BB130">
        <v>-8066581</v>
      </c>
      <c r="BC130">
        <v>0</v>
      </c>
      <c r="BD130">
        <v>0</v>
      </c>
      <c r="BE130">
        <v>-422636</v>
      </c>
      <c r="BF130">
        <v>0</v>
      </c>
      <c r="BG130">
        <v>-8789669</v>
      </c>
      <c r="BH130">
        <v>-10340414</v>
      </c>
      <c r="BI130">
        <v>-6437</v>
      </c>
      <c r="BJ130">
        <v>0</v>
      </c>
      <c r="BK130">
        <v>-119025</v>
      </c>
      <c r="BL130">
        <v>0</v>
      </c>
      <c r="BM130">
        <v>0</v>
      </c>
      <c r="BN130">
        <v>0</v>
      </c>
      <c r="BO130">
        <v>0</v>
      </c>
      <c r="BP130">
        <v>0</v>
      </c>
      <c r="BQ130">
        <v>0</v>
      </c>
      <c r="BR130">
        <v>0</v>
      </c>
      <c r="BS130">
        <v>45670254</v>
      </c>
      <c r="BT130">
        <v>264047485</v>
      </c>
      <c r="BU130">
        <v>309717739</v>
      </c>
      <c r="BV130">
        <v>45670254</v>
      </c>
      <c r="BW130">
        <v>264047485</v>
      </c>
      <c r="BX130">
        <v>0</v>
      </c>
      <c r="BY130">
        <v>0</v>
      </c>
      <c r="BZ130">
        <v>-9291532</v>
      </c>
      <c r="CA130">
        <v>-11719071</v>
      </c>
      <c r="CB130">
        <v>281190</v>
      </c>
      <c r="CC130">
        <v>0</v>
      </c>
      <c r="CD130">
        <v>0</v>
      </c>
      <c r="CE130">
        <v>0</v>
      </c>
      <c r="CF130">
        <v>0</v>
      </c>
      <c r="CG130">
        <v>682789</v>
      </c>
      <c r="CH130">
        <v>92559</v>
      </c>
      <c r="CI130">
        <v>0</v>
      </c>
      <c r="CJ130">
        <v>0</v>
      </c>
      <c r="CK130">
        <v>0</v>
      </c>
      <c r="CL130">
        <v>0</v>
      </c>
      <c r="CM130">
        <v>0</v>
      </c>
      <c r="CN130">
        <v>0</v>
      </c>
      <c r="CO130">
        <v>0</v>
      </c>
      <c r="CP130">
        <v>0</v>
      </c>
      <c r="CQ130">
        <v>0</v>
      </c>
      <c r="CR130">
        <v>0</v>
      </c>
      <c r="CS130">
        <v>0</v>
      </c>
      <c r="CT130">
        <v>0</v>
      </c>
      <c r="CU130">
        <v>0</v>
      </c>
      <c r="CV130">
        <v>0</v>
      </c>
      <c r="CW130">
        <v>0</v>
      </c>
      <c r="CX130">
        <v>0</v>
      </c>
      <c r="CY130">
        <v>0</v>
      </c>
    </row>
    <row r="131" spans="1:103" x14ac:dyDescent="0.35">
      <c r="A131" t="s">
        <v>309</v>
      </c>
      <c r="B131" t="s">
        <v>308</v>
      </c>
      <c r="C131" t="s">
        <v>683</v>
      </c>
      <c r="D131" t="s">
        <v>782</v>
      </c>
      <c r="E131" s="46">
        <v>0</v>
      </c>
      <c r="F131" t="s">
        <v>787</v>
      </c>
      <c r="G131" s="48">
        <f t="shared" ref="G131:G194" si="63">AJ131</f>
        <v>0.3</v>
      </c>
      <c r="H131" s="48">
        <f t="shared" ref="H131:H194" si="64">AW131+AX131+AY131</f>
        <v>0.66999999999999993</v>
      </c>
      <c r="I131" s="1">
        <f t="shared" ref="I131:I194" si="65">AZ131</f>
        <v>279184577</v>
      </c>
      <c r="J131" s="1">
        <f t="shared" ref="J131:J194" si="66">(BS131+(BZ131+CA131)*AD131+CB131-CC131*AF131-CD131*AE131-CE131*AF131-CF131*AD131-CG131*AD131)*(134 / 499) + (BT131+(BZ131+CA131)*AG131+CH131-CC131*AI131-CD131*AH131-CE131*AI131-CF131*AG131-CG131*AG131)*(93 / 555)</f>
        <v>50619923.554807395</v>
      </c>
      <c r="K131" s="1">
        <f t="shared" si="51"/>
        <v>6214875.6526440997</v>
      </c>
      <c r="L131" s="1">
        <f t="shared" ref="L131:L194" si="67">-(BB131 - $BA131) * $AT131</f>
        <v>3767015.0960000004</v>
      </c>
      <c r="M131" s="1">
        <f t="shared" ref="M131:M194" si="68">AU131</f>
        <v>0</v>
      </c>
      <c r="N131" s="1">
        <f t="shared" si="52"/>
        <v>0</v>
      </c>
      <c r="O131" s="1">
        <f t="shared" ref="O131:O194" si="69">-(BC131-BD131) * 0.5</f>
        <v>0</v>
      </c>
      <c r="P131" s="1">
        <f t="shared" si="53"/>
        <v>0</v>
      </c>
      <c r="Q131" s="1">
        <f t="shared" si="54"/>
        <v>0</v>
      </c>
      <c r="R131" s="1">
        <f t="shared" si="55"/>
        <v>0</v>
      </c>
      <c r="S131" s="1">
        <f t="shared" si="56"/>
        <v>0</v>
      </c>
      <c r="T131" s="1">
        <f t="shared" si="57"/>
        <v>173782</v>
      </c>
      <c r="U131" s="1">
        <f t="shared" si="58"/>
        <v>26392817</v>
      </c>
      <c r="V131" s="1">
        <f t="shared" si="59"/>
        <v>0</v>
      </c>
      <c r="W131" s="1">
        <f t="shared" ref="W131:W194" si="70">IF(CI131=0,-(((CK131-CJ131)*AT131+CJ131+CL131*0.5+CN131+CP131+CR131+CT131+CV131+CX131) * (1 + (134 / 499)) + (CM131*0.5+CO131+CQ131+CS131+CU131+CW131+CY131) * (1 + (93/555))) + AV131/SUM(AW131:AY131),0)</f>
        <v>0</v>
      </c>
      <c r="X131" s="1">
        <f t="shared" ref="X131:X194" si="71">AN131</f>
        <v>104011.32669915055</v>
      </c>
      <c r="Y131" s="1">
        <f t="shared" ref="Y131:Y194" si="72">AK131*10^6</f>
        <v>-43277928.397501498</v>
      </c>
      <c r="Z131" s="1">
        <f t="shared" si="60"/>
        <v>-7934817</v>
      </c>
      <c r="AA131" s="1">
        <f t="shared" si="61"/>
        <v>4457711</v>
      </c>
      <c r="AB131" s="1">
        <f t="shared" ref="AB131:AB194" si="73">IF(F131="",AR131,AS131*AQ131/SUMIF($F$3:$F$356,F131,$AQ$3:$AQ$356))</f>
        <v>0</v>
      </c>
      <c r="AC131" s="1">
        <f t="shared" ref="AC131:AC194" si="74">(AL131-AM131)*10^6</f>
        <v>0</v>
      </c>
      <c r="AD131">
        <f t="shared" si="62"/>
        <v>0.13696389509050796</v>
      </c>
      <c r="AE131">
        <f t="shared" ref="AE131:AE194" si="75">BV131/(BV131+BW131)</f>
        <v>0.13696389509050796</v>
      </c>
      <c r="AF131">
        <f t="shared" ref="AF131:AF194" si="76">IFERROR(BX131/(BX131+BY131),0)</f>
        <v>0</v>
      </c>
      <c r="AG131">
        <f t="shared" ref="AG131:AG194" si="77">BT131/BU131</f>
        <v>0.86303610490949201</v>
      </c>
      <c r="AH131">
        <f t="shared" ref="AH131:AH194" si="78">BW131/(BV131+BW131)</f>
        <v>0.86303610490949201</v>
      </c>
      <c r="AI131">
        <f t="shared" ref="AI131:AI194" si="79">IFERROR(BY131/(BX131+BY131),0)</f>
        <v>0</v>
      </c>
      <c r="AJ131">
        <v>0.3</v>
      </c>
      <c r="AK131" s="48">
        <v>-43.277928397501498</v>
      </c>
      <c r="AL131" s="48">
        <v>58.5289196068085</v>
      </c>
      <c r="AM131" s="48">
        <v>58.5289196068085</v>
      </c>
      <c r="AN131" s="1">
        <v>104011.32669915055</v>
      </c>
      <c r="AO131" s="1">
        <v>-7934817</v>
      </c>
      <c r="AP131">
        <v>4457711</v>
      </c>
      <c r="AQ131">
        <v>0</v>
      </c>
      <c r="AR131">
        <v>0</v>
      </c>
      <c r="AS131">
        <v>0</v>
      </c>
      <c r="AT131">
        <v>0.80600000000000005</v>
      </c>
      <c r="AU131">
        <v>0</v>
      </c>
      <c r="AV131">
        <v>0</v>
      </c>
      <c r="AW131">
        <v>0.3</v>
      </c>
      <c r="AX131">
        <v>0.37</v>
      </c>
      <c r="AY131">
        <v>0</v>
      </c>
      <c r="AZ131">
        <v>279184577</v>
      </c>
      <c r="BA131">
        <v>0</v>
      </c>
      <c r="BB131">
        <v>-4673716</v>
      </c>
      <c r="BC131">
        <v>0</v>
      </c>
      <c r="BD131">
        <v>0</v>
      </c>
      <c r="BE131">
        <v>-173782</v>
      </c>
      <c r="BF131">
        <v>0</v>
      </c>
      <c r="BG131">
        <v>-7269971</v>
      </c>
      <c r="BH131">
        <v>-19122846</v>
      </c>
      <c r="BI131">
        <v>0</v>
      </c>
      <c r="BJ131">
        <v>0</v>
      </c>
      <c r="BK131">
        <v>0</v>
      </c>
      <c r="BL131">
        <v>0</v>
      </c>
      <c r="BM131">
        <v>0</v>
      </c>
      <c r="BN131">
        <v>0</v>
      </c>
      <c r="BO131">
        <v>0</v>
      </c>
      <c r="BP131">
        <v>0</v>
      </c>
      <c r="BQ131">
        <v>0</v>
      </c>
      <c r="BR131">
        <v>0</v>
      </c>
      <c r="BS131">
        <v>40090068</v>
      </c>
      <c r="BT131">
        <v>252615305</v>
      </c>
      <c r="BU131">
        <v>292705373</v>
      </c>
      <c r="BV131">
        <v>40090068</v>
      </c>
      <c r="BW131">
        <v>252615305</v>
      </c>
      <c r="BX131">
        <v>0</v>
      </c>
      <c r="BY131">
        <v>0</v>
      </c>
      <c r="BZ131">
        <v>-4975991</v>
      </c>
      <c r="CA131">
        <v>-11064547</v>
      </c>
      <c r="CB131">
        <v>190538</v>
      </c>
      <c r="CC131">
        <v>0</v>
      </c>
      <c r="CD131">
        <v>0</v>
      </c>
      <c r="CE131">
        <v>0</v>
      </c>
      <c r="CF131">
        <v>0</v>
      </c>
      <c r="CG131">
        <v>552628</v>
      </c>
      <c r="CH131">
        <v>2881832</v>
      </c>
      <c r="CI131">
        <v>0</v>
      </c>
      <c r="CJ131">
        <v>0</v>
      </c>
      <c r="CK131">
        <v>0</v>
      </c>
      <c r="CL131">
        <v>0</v>
      </c>
      <c r="CM131">
        <v>0</v>
      </c>
      <c r="CN131">
        <v>0</v>
      </c>
      <c r="CO131">
        <v>0</v>
      </c>
      <c r="CP131">
        <v>0</v>
      </c>
      <c r="CQ131">
        <v>0</v>
      </c>
      <c r="CR131">
        <v>0</v>
      </c>
      <c r="CS131">
        <v>0</v>
      </c>
      <c r="CT131">
        <v>0</v>
      </c>
      <c r="CU131">
        <v>0</v>
      </c>
      <c r="CV131">
        <v>0</v>
      </c>
      <c r="CW131">
        <v>0</v>
      </c>
      <c r="CX131">
        <v>0</v>
      </c>
      <c r="CY131">
        <v>0</v>
      </c>
    </row>
    <row r="132" spans="1:103" x14ac:dyDescent="0.35">
      <c r="A132" t="s">
        <v>311</v>
      </c>
      <c r="B132" t="s">
        <v>310</v>
      </c>
      <c r="C132" t="s">
        <v>697</v>
      </c>
      <c r="D132" t="s">
        <v>782</v>
      </c>
      <c r="E132" s="46">
        <v>0</v>
      </c>
      <c r="F132" t="s">
        <v>795</v>
      </c>
      <c r="G132" s="48">
        <f t="shared" si="63"/>
        <v>0.4</v>
      </c>
      <c r="H132" s="48">
        <f t="shared" si="64"/>
        <v>0.5</v>
      </c>
      <c r="I132" s="1">
        <f t="shared" si="65"/>
        <v>48700104</v>
      </c>
      <c r="J132" s="1">
        <f t="shared" si="66"/>
        <v>9351325.5515004974</v>
      </c>
      <c r="K132" s="1">
        <f t="shared" ref="K132:K195" si="80">-(((BB132 - $BA132) * $AT132+BA132+BC132*0.5+BE132+BG132+BI132+BK132+BM132+BO132)*(134/499)+(BD132*0.5+BF132+BH132+BJ132+BL132+BN132+BP132)*(93/555))</f>
        <v>2128887.6239213562</v>
      </c>
      <c r="L132" s="1">
        <f t="shared" si="67"/>
        <v>4497622.4700000007</v>
      </c>
      <c r="M132" s="1">
        <f t="shared" si="68"/>
        <v>236010</v>
      </c>
      <c r="N132" s="1">
        <f t="shared" ref="N132:N195" si="81">-BA132</f>
        <v>13646</v>
      </c>
      <c r="O132" s="1">
        <f t="shared" si="69"/>
        <v>48605</v>
      </c>
      <c r="P132" s="1">
        <f t="shared" ref="P132:P195" si="82">-BI132-BJ132</f>
        <v>26986</v>
      </c>
      <c r="Q132" s="1">
        <f t="shared" ref="Q132:Q195" si="83">-BK132-BL132</f>
        <v>0</v>
      </c>
      <c r="R132" s="1">
        <f t="shared" ref="R132:R195" si="84">-BM132-BN132</f>
        <v>50</v>
      </c>
      <c r="S132" s="1">
        <f t="shared" ref="S132:S195" si="85">-BQ132-BR132</f>
        <v>0</v>
      </c>
      <c r="T132" s="1">
        <f t="shared" ref="T132:T195" si="86">-BE132-BF132</f>
        <v>468969</v>
      </c>
      <c r="U132" s="1">
        <f t="shared" ref="U132:U195" si="87">-BG132-BH132</f>
        <v>3456725</v>
      </c>
      <c r="V132" s="1">
        <f t="shared" ref="V132:V195" si="88">-BO132-BP132</f>
        <v>0</v>
      </c>
      <c r="W132" s="1">
        <f t="shared" si="70"/>
        <v>0</v>
      </c>
      <c r="X132" s="1">
        <f t="shared" si="71"/>
        <v>27616.109657996512</v>
      </c>
      <c r="Y132" s="1">
        <f t="shared" si="72"/>
        <v>-12568006.599241499</v>
      </c>
      <c r="Z132" s="1">
        <f t="shared" ref="Z132:Z195" si="89">AO132</f>
        <v>-2556938</v>
      </c>
      <c r="AA132" s="1">
        <f t="shared" ref="AA132:AA195" si="90">AP132</f>
        <v>0</v>
      </c>
      <c r="AB132" s="1">
        <f t="shared" si="73"/>
        <v>0</v>
      </c>
      <c r="AC132" s="1">
        <f t="shared" si="74"/>
        <v>0</v>
      </c>
      <c r="AD132">
        <f t="shared" ref="AD132:AD195" si="91">BS132/BU132</f>
        <v>0.23970286214094472</v>
      </c>
      <c r="AE132">
        <f t="shared" si="75"/>
        <v>0.2381446156386858</v>
      </c>
      <c r="AF132">
        <f t="shared" si="76"/>
        <v>1</v>
      </c>
      <c r="AG132">
        <f t="shared" si="77"/>
        <v>0.76029713785905528</v>
      </c>
      <c r="AH132">
        <f t="shared" si="78"/>
        <v>0.76185538436131417</v>
      </c>
      <c r="AI132">
        <f t="shared" si="79"/>
        <v>0</v>
      </c>
      <c r="AJ132">
        <v>0.4</v>
      </c>
      <c r="AK132" s="48">
        <v>-12.5680065992415</v>
      </c>
      <c r="AL132" s="48">
        <v>5.9961987925607101</v>
      </c>
      <c r="AM132" s="48">
        <v>5.9961987925607101</v>
      </c>
      <c r="AN132" s="1">
        <v>27616.109657996512</v>
      </c>
      <c r="AO132" s="1">
        <v>-2556938</v>
      </c>
      <c r="AP132">
        <v>0</v>
      </c>
      <c r="AQ132">
        <v>2220524</v>
      </c>
      <c r="AR132">
        <v>0</v>
      </c>
      <c r="AS132">
        <v>0</v>
      </c>
      <c r="AT132">
        <v>0.66100000000000003</v>
      </c>
      <c r="AU132">
        <v>236010</v>
      </c>
      <c r="AV132">
        <v>0</v>
      </c>
      <c r="AW132">
        <v>0.4</v>
      </c>
      <c r="AX132">
        <v>0.1</v>
      </c>
      <c r="AY132">
        <v>0</v>
      </c>
      <c r="AZ132">
        <v>48700104</v>
      </c>
      <c r="BA132">
        <v>-13646</v>
      </c>
      <c r="BB132">
        <v>-6817916</v>
      </c>
      <c r="BC132">
        <v>-97210</v>
      </c>
      <c r="BD132">
        <v>0</v>
      </c>
      <c r="BE132">
        <v>-468969</v>
      </c>
      <c r="BF132">
        <v>0</v>
      </c>
      <c r="BG132">
        <v>-1901186</v>
      </c>
      <c r="BH132">
        <v>-1555539</v>
      </c>
      <c r="BI132">
        <v>-26986</v>
      </c>
      <c r="BJ132">
        <v>0</v>
      </c>
      <c r="BK132">
        <v>0</v>
      </c>
      <c r="BL132">
        <v>0</v>
      </c>
      <c r="BM132">
        <v>-50</v>
      </c>
      <c r="BN132">
        <v>0</v>
      </c>
      <c r="BO132">
        <v>0</v>
      </c>
      <c r="BP132">
        <v>0</v>
      </c>
      <c r="BQ132">
        <v>0</v>
      </c>
      <c r="BR132">
        <v>0</v>
      </c>
      <c r="BS132">
        <v>13049210</v>
      </c>
      <c r="BT132">
        <v>41389898</v>
      </c>
      <c r="BU132">
        <v>54439108</v>
      </c>
      <c r="BV132">
        <v>12937864</v>
      </c>
      <c r="BW132">
        <v>41389898</v>
      </c>
      <c r="BX132">
        <v>111346</v>
      </c>
      <c r="BY132">
        <v>0</v>
      </c>
      <c r="BZ132">
        <v>-598830</v>
      </c>
      <c r="CA132">
        <v>-1769976</v>
      </c>
      <c r="CB132">
        <v>279530</v>
      </c>
      <c r="CC132">
        <v>111346</v>
      </c>
      <c r="CD132">
        <v>3353728</v>
      </c>
      <c r="CE132">
        <v>0</v>
      </c>
      <c r="CF132">
        <v>0</v>
      </c>
      <c r="CG132">
        <v>240187</v>
      </c>
      <c r="CH132">
        <v>55533</v>
      </c>
      <c r="CI132">
        <v>111346</v>
      </c>
      <c r="CJ132">
        <v>0</v>
      </c>
      <c r="CK132">
        <v>-17565</v>
      </c>
      <c r="CL132">
        <v>0</v>
      </c>
      <c r="CM132">
        <v>0</v>
      </c>
      <c r="CN132">
        <v>0</v>
      </c>
      <c r="CO132">
        <v>0</v>
      </c>
      <c r="CP132">
        <v>0</v>
      </c>
      <c r="CQ132">
        <v>0</v>
      </c>
      <c r="CR132">
        <v>0</v>
      </c>
      <c r="CS132">
        <v>0</v>
      </c>
      <c r="CT132">
        <v>0</v>
      </c>
      <c r="CU132">
        <v>0</v>
      </c>
      <c r="CV132">
        <v>0</v>
      </c>
      <c r="CW132">
        <v>0</v>
      </c>
      <c r="CX132">
        <v>0</v>
      </c>
      <c r="CY132">
        <v>0</v>
      </c>
    </row>
    <row r="133" spans="1:103" x14ac:dyDescent="0.35">
      <c r="A133" t="s">
        <v>312</v>
      </c>
      <c r="B133" t="s">
        <v>773</v>
      </c>
      <c r="C133" t="s">
        <v>782</v>
      </c>
      <c r="D133" t="s">
        <v>644</v>
      </c>
      <c r="E133" s="46">
        <v>0</v>
      </c>
      <c r="F133" t="s">
        <v>787</v>
      </c>
      <c r="G133" s="48">
        <f t="shared" si="63"/>
        <v>0.49</v>
      </c>
      <c r="H133" s="48">
        <f t="shared" si="64"/>
        <v>0.5</v>
      </c>
      <c r="I133" s="1">
        <f t="shared" si="65"/>
        <v>87545721</v>
      </c>
      <c r="J133" s="1">
        <f t="shared" si="66"/>
        <v>17148907.672183588</v>
      </c>
      <c r="K133" s="1">
        <f t="shared" si="80"/>
        <v>2708078.3219099818</v>
      </c>
      <c r="L133" s="1">
        <f t="shared" si="67"/>
        <v>6625641.9280000003</v>
      </c>
      <c r="M133" s="1">
        <f t="shared" si="68"/>
        <v>412963</v>
      </c>
      <c r="N133" s="1">
        <f t="shared" si="81"/>
        <v>0</v>
      </c>
      <c r="O133" s="1">
        <f t="shared" si="69"/>
        <v>0</v>
      </c>
      <c r="P133" s="1">
        <f t="shared" si="82"/>
        <v>9855</v>
      </c>
      <c r="Q133" s="1">
        <f t="shared" si="83"/>
        <v>0</v>
      </c>
      <c r="R133" s="1">
        <f t="shared" si="84"/>
        <v>125</v>
      </c>
      <c r="S133" s="1">
        <f t="shared" si="85"/>
        <v>0</v>
      </c>
      <c r="T133" s="1">
        <f t="shared" si="86"/>
        <v>370865</v>
      </c>
      <c r="U133" s="1">
        <f t="shared" si="87"/>
        <v>3627583</v>
      </c>
      <c r="V133" s="1">
        <f t="shared" si="88"/>
        <v>0</v>
      </c>
      <c r="W133" s="1">
        <f t="shared" si="70"/>
        <v>0</v>
      </c>
      <c r="X133" s="1">
        <f t="shared" si="71"/>
        <v>58518.083064016748</v>
      </c>
      <c r="Y133" s="1">
        <f t="shared" si="72"/>
        <v>45801444.6709451</v>
      </c>
      <c r="Z133" s="1">
        <f t="shared" si="89"/>
        <v>9224141</v>
      </c>
      <c r="AA133" s="1">
        <f t="shared" si="90"/>
        <v>0</v>
      </c>
      <c r="AB133" s="1">
        <f t="shared" si="73"/>
        <v>0</v>
      </c>
      <c r="AC133" s="1">
        <f t="shared" si="74"/>
        <v>0</v>
      </c>
      <c r="AD133">
        <f t="shared" si="91"/>
        <v>0.26606203734628736</v>
      </c>
      <c r="AE133">
        <f t="shared" si="75"/>
        <v>0.28109372390253962</v>
      </c>
      <c r="AF133">
        <f t="shared" si="76"/>
        <v>5.3072090362997169E-2</v>
      </c>
      <c r="AG133">
        <f t="shared" si="77"/>
        <v>0.73393796265371258</v>
      </c>
      <c r="AH133">
        <f t="shared" si="78"/>
        <v>0.71890627609746038</v>
      </c>
      <c r="AI133">
        <f t="shared" si="79"/>
        <v>0.9469279096370028</v>
      </c>
      <c r="AJ133">
        <v>0.49</v>
      </c>
      <c r="AK133" s="48">
        <v>45.801444670945102</v>
      </c>
      <c r="AL133" s="48">
        <v>89.231759260855398</v>
      </c>
      <c r="AM133" s="48">
        <v>89.231759260855398</v>
      </c>
      <c r="AN133" s="1">
        <v>58518.083064016748</v>
      </c>
      <c r="AO133" s="1">
        <v>9224141</v>
      </c>
      <c r="AP133">
        <v>0</v>
      </c>
      <c r="AQ133">
        <v>0</v>
      </c>
      <c r="AR133">
        <v>0</v>
      </c>
      <c r="AS133">
        <v>0</v>
      </c>
      <c r="AT133">
        <v>0.67300000000000004</v>
      </c>
      <c r="AU133">
        <v>412963</v>
      </c>
      <c r="AV133">
        <v>3016</v>
      </c>
      <c r="AW133">
        <v>0.49</v>
      </c>
      <c r="AX133">
        <v>0</v>
      </c>
      <c r="AY133">
        <v>0.01</v>
      </c>
      <c r="AZ133">
        <v>87545721</v>
      </c>
      <c r="BA133">
        <v>0</v>
      </c>
      <c r="BB133">
        <v>-9844936</v>
      </c>
      <c r="BC133">
        <v>0</v>
      </c>
      <c r="BD133">
        <v>0</v>
      </c>
      <c r="BE133">
        <v>-370865</v>
      </c>
      <c r="BF133">
        <v>0</v>
      </c>
      <c r="BG133">
        <v>-2166115</v>
      </c>
      <c r="BH133">
        <v>-1461468</v>
      </c>
      <c r="BI133">
        <v>-9855</v>
      </c>
      <c r="BJ133">
        <v>0</v>
      </c>
      <c r="BK133">
        <v>0</v>
      </c>
      <c r="BL133">
        <v>0</v>
      </c>
      <c r="BM133">
        <v>-125</v>
      </c>
      <c r="BN133">
        <v>0</v>
      </c>
      <c r="BO133">
        <v>0</v>
      </c>
      <c r="BP133">
        <v>0</v>
      </c>
      <c r="BQ133">
        <v>0</v>
      </c>
      <c r="BR133">
        <v>0</v>
      </c>
      <c r="BS133">
        <v>25608014</v>
      </c>
      <c r="BT133">
        <v>70640268</v>
      </c>
      <c r="BU133">
        <v>96248282</v>
      </c>
      <c r="BV133">
        <v>25271277</v>
      </c>
      <c r="BW133">
        <v>64632107</v>
      </c>
      <c r="BX133">
        <v>336737</v>
      </c>
      <c r="BY133">
        <v>6008161</v>
      </c>
      <c r="BZ133">
        <v>-2715950</v>
      </c>
      <c r="CA133">
        <v>-281333</v>
      </c>
      <c r="CB133">
        <v>243175</v>
      </c>
      <c r="CC133">
        <v>5287712</v>
      </c>
      <c r="CD133">
        <v>454252</v>
      </c>
      <c r="CE133">
        <v>0</v>
      </c>
      <c r="CF133">
        <v>0</v>
      </c>
      <c r="CG133">
        <v>348069</v>
      </c>
      <c r="CH133">
        <v>141580</v>
      </c>
      <c r="CI133">
        <v>5287712</v>
      </c>
      <c r="CJ133">
        <v>0</v>
      </c>
      <c r="CK133">
        <v>-18305</v>
      </c>
      <c r="CL133">
        <v>0</v>
      </c>
      <c r="CM133">
        <v>0</v>
      </c>
      <c r="CN133">
        <v>0</v>
      </c>
      <c r="CO133">
        <v>0</v>
      </c>
      <c r="CP133">
        <v>-7325</v>
      </c>
      <c r="CQ133">
        <v>-168220</v>
      </c>
      <c r="CR133">
        <v>0</v>
      </c>
      <c r="CS133">
        <v>0</v>
      </c>
      <c r="CT133">
        <v>0</v>
      </c>
      <c r="CU133">
        <v>0</v>
      </c>
      <c r="CV133">
        <v>0</v>
      </c>
      <c r="CW133">
        <v>0</v>
      </c>
      <c r="CX133">
        <v>0</v>
      </c>
      <c r="CY133">
        <v>0</v>
      </c>
    </row>
    <row r="134" spans="1:103" x14ac:dyDescent="0.35">
      <c r="A134" t="s">
        <v>314</v>
      </c>
      <c r="B134" t="s">
        <v>313</v>
      </c>
      <c r="C134" t="s">
        <v>683</v>
      </c>
      <c r="D134" t="s">
        <v>782</v>
      </c>
      <c r="E134" s="46">
        <v>0</v>
      </c>
      <c r="F134" t="s">
        <v>787</v>
      </c>
      <c r="G134" s="48">
        <f t="shared" si="63"/>
        <v>0.3</v>
      </c>
      <c r="H134" s="48">
        <f t="shared" si="64"/>
        <v>0.66999999999999993</v>
      </c>
      <c r="I134" s="1">
        <f t="shared" si="65"/>
        <v>82091512</v>
      </c>
      <c r="J134" s="1">
        <f t="shared" si="66"/>
        <v>15367900.679460485</v>
      </c>
      <c r="K134" s="1">
        <f t="shared" si="80"/>
        <v>2272978.5393215618</v>
      </c>
      <c r="L134" s="1">
        <f t="shared" si="67"/>
        <v>3131742.3930000002</v>
      </c>
      <c r="M134" s="1">
        <f t="shared" si="68"/>
        <v>235365</v>
      </c>
      <c r="N134" s="1">
        <f t="shared" si="81"/>
        <v>11305</v>
      </c>
      <c r="O134" s="1">
        <f t="shared" si="69"/>
        <v>0</v>
      </c>
      <c r="P134" s="1">
        <f t="shared" si="82"/>
        <v>0</v>
      </c>
      <c r="Q134" s="1">
        <f t="shared" si="83"/>
        <v>0</v>
      </c>
      <c r="R134" s="1">
        <f t="shared" si="84"/>
        <v>0</v>
      </c>
      <c r="S134" s="1">
        <f t="shared" si="85"/>
        <v>0</v>
      </c>
      <c r="T134" s="1">
        <f t="shared" si="86"/>
        <v>599138</v>
      </c>
      <c r="U134" s="1">
        <f t="shared" si="87"/>
        <v>5683812</v>
      </c>
      <c r="V134" s="1">
        <f t="shared" si="88"/>
        <v>0</v>
      </c>
      <c r="W134" s="1">
        <f t="shared" si="70"/>
        <v>0</v>
      </c>
      <c r="X134" s="1">
        <f t="shared" si="71"/>
        <v>31864.538442159577</v>
      </c>
      <c r="Y134" s="1">
        <f t="shared" si="72"/>
        <v>-3741773.0250732899</v>
      </c>
      <c r="Z134" s="1">
        <f t="shared" si="89"/>
        <v>-717939</v>
      </c>
      <c r="AA134" s="1">
        <f t="shared" si="90"/>
        <v>0</v>
      </c>
      <c r="AB134" s="1">
        <f t="shared" si="73"/>
        <v>0</v>
      </c>
      <c r="AC134" s="1">
        <f t="shared" si="74"/>
        <v>0</v>
      </c>
      <c r="AD134">
        <f t="shared" si="91"/>
        <v>0.19160531022875996</v>
      </c>
      <c r="AE134">
        <f t="shared" si="75"/>
        <v>0.19160531022875996</v>
      </c>
      <c r="AF134">
        <f t="shared" si="76"/>
        <v>0</v>
      </c>
      <c r="AG134">
        <f t="shared" si="77"/>
        <v>0.80839468977124007</v>
      </c>
      <c r="AH134">
        <f t="shared" si="78"/>
        <v>0.80839468977124007</v>
      </c>
      <c r="AI134">
        <f t="shared" si="79"/>
        <v>0</v>
      </c>
      <c r="AJ134">
        <v>0.3</v>
      </c>
      <c r="AK134" s="48">
        <v>-3.7417730250732899</v>
      </c>
      <c r="AL134" s="48">
        <v>24.321505904834002</v>
      </c>
      <c r="AM134" s="48">
        <v>24.321505904834002</v>
      </c>
      <c r="AN134" s="1">
        <v>31864.538442159577</v>
      </c>
      <c r="AO134" s="1">
        <v>-717939</v>
      </c>
      <c r="AP134">
        <v>0</v>
      </c>
      <c r="AQ134">
        <v>0</v>
      </c>
      <c r="AR134">
        <v>0</v>
      </c>
      <c r="AS134">
        <v>0</v>
      </c>
      <c r="AT134">
        <v>0.74099999999999999</v>
      </c>
      <c r="AU134">
        <v>235365</v>
      </c>
      <c r="AV134">
        <v>0</v>
      </c>
      <c r="AW134">
        <v>0.3</v>
      </c>
      <c r="AX134">
        <v>0.37</v>
      </c>
      <c r="AY134">
        <v>0</v>
      </c>
      <c r="AZ134">
        <v>82091512</v>
      </c>
      <c r="BA134">
        <v>-11305</v>
      </c>
      <c r="BB134">
        <v>-4237678</v>
      </c>
      <c r="BC134">
        <v>0</v>
      </c>
      <c r="BD134">
        <v>0</v>
      </c>
      <c r="BE134">
        <v>-599138</v>
      </c>
      <c r="BF134">
        <v>0</v>
      </c>
      <c r="BG134">
        <v>-3126097</v>
      </c>
      <c r="BH134">
        <v>-2557715</v>
      </c>
      <c r="BI134">
        <v>0</v>
      </c>
      <c r="BJ134">
        <v>0</v>
      </c>
      <c r="BK134">
        <v>0</v>
      </c>
      <c r="BL134">
        <v>0</v>
      </c>
      <c r="BM134">
        <v>0</v>
      </c>
      <c r="BN134">
        <v>0</v>
      </c>
      <c r="BO134">
        <v>0</v>
      </c>
      <c r="BP134">
        <v>0</v>
      </c>
      <c r="BQ134">
        <v>0</v>
      </c>
      <c r="BR134">
        <v>0</v>
      </c>
      <c r="BS134">
        <v>16512058</v>
      </c>
      <c r="BT134">
        <v>69665397</v>
      </c>
      <c r="BU134">
        <v>86177455</v>
      </c>
      <c r="BV134">
        <v>16512058</v>
      </c>
      <c r="BW134">
        <v>69665397</v>
      </c>
      <c r="BX134">
        <v>0</v>
      </c>
      <c r="BY134">
        <v>0</v>
      </c>
      <c r="BZ134">
        <v>-1292662</v>
      </c>
      <c r="CA134">
        <v>-2958733</v>
      </c>
      <c r="CB134">
        <v>309747</v>
      </c>
      <c r="CC134">
        <v>0</v>
      </c>
      <c r="CD134">
        <v>0</v>
      </c>
      <c r="CE134">
        <v>0</v>
      </c>
      <c r="CF134">
        <v>0</v>
      </c>
      <c r="CG134">
        <v>217867</v>
      </c>
      <c r="CH134">
        <v>73572</v>
      </c>
      <c r="CI134">
        <v>0</v>
      </c>
      <c r="CJ134">
        <v>0</v>
      </c>
      <c r="CK134">
        <v>0</v>
      </c>
      <c r="CL134">
        <v>0</v>
      </c>
      <c r="CM134">
        <v>0</v>
      </c>
      <c r="CN134">
        <v>0</v>
      </c>
      <c r="CO134">
        <v>0</v>
      </c>
      <c r="CP134">
        <v>0</v>
      </c>
      <c r="CQ134">
        <v>0</v>
      </c>
      <c r="CR134">
        <v>0</v>
      </c>
      <c r="CS134">
        <v>0</v>
      </c>
      <c r="CT134">
        <v>0</v>
      </c>
      <c r="CU134">
        <v>0</v>
      </c>
      <c r="CV134">
        <v>0</v>
      </c>
      <c r="CW134">
        <v>0</v>
      </c>
      <c r="CX134">
        <v>0</v>
      </c>
      <c r="CY134">
        <v>0</v>
      </c>
    </row>
    <row r="135" spans="1:103" x14ac:dyDescent="0.35">
      <c r="A135" t="s">
        <v>316</v>
      </c>
      <c r="B135" t="s">
        <v>315</v>
      </c>
      <c r="C135" t="s">
        <v>782</v>
      </c>
      <c r="D135" t="s">
        <v>670</v>
      </c>
      <c r="E135" s="46">
        <v>0</v>
      </c>
      <c r="F135" t="s">
        <v>794</v>
      </c>
      <c r="G135" s="48">
        <f t="shared" si="63"/>
        <v>0.49</v>
      </c>
      <c r="H135" s="48">
        <f t="shared" si="64"/>
        <v>0.5</v>
      </c>
      <c r="I135" s="1">
        <f t="shared" si="65"/>
        <v>107929188</v>
      </c>
      <c r="J135" s="1">
        <f t="shared" si="66"/>
        <v>21302982.597829901</v>
      </c>
      <c r="K135" s="1">
        <f t="shared" si="80"/>
        <v>5789149.5646363003</v>
      </c>
      <c r="L135" s="1">
        <f t="shared" si="67"/>
        <v>14641579.060000001</v>
      </c>
      <c r="M135" s="1">
        <f t="shared" si="68"/>
        <v>505252</v>
      </c>
      <c r="N135" s="1">
        <f t="shared" si="81"/>
        <v>44775</v>
      </c>
      <c r="O135" s="1">
        <f t="shared" si="69"/>
        <v>1035.5</v>
      </c>
      <c r="P135" s="1">
        <f t="shared" si="82"/>
        <v>4229</v>
      </c>
      <c r="Q135" s="1">
        <f t="shared" si="83"/>
        <v>0</v>
      </c>
      <c r="R135" s="1">
        <f t="shared" si="84"/>
        <v>2500</v>
      </c>
      <c r="S135" s="1">
        <f t="shared" si="85"/>
        <v>0</v>
      </c>
      <c r="T135" s="1">
        <f t="shared" si="86"/>
        <v>1374760</v>
      </c>
      <c r="U135" s="1">
        <f t="shared" si="87"/>
        <v>6343252</v>
      </c>
      <c r="V135" s="1">
        <f t="shared" si="88"/>
        <v>0</v>
      </c>
      <c r="W135" s="1">
        <f t="shared" si="70"/>
        <v>0</v>
      </c>
      <c r="X135" s="1">
        <f t="shared" si="71"/>
        <v>76538.836785837135</v>
      </c>
      <c r="Y135" s="1">
        <f t="shared" si="72"/>
        <v>31986376.943946302</v>
      </c>
      <c r="Z135" s="1">
        <f t="shared" si="89"/>
        <v>6722510</v>
      </c>
      <c r="AA135" s="1">
        <f t="shared" si="90"/>
        <v>0</v>
      </c>
      <c r="AB135" s="1">
        <f t="shared" si="73"/>
        <v>0</v>
      </c>
      <c r="AC135" s="1">
        <f t="shared" si="74"/>
        <v>0</v>
      </c>
      <c r="AD135">
        <f t="shared" si="91"/>
        <v>0.28780835247756675</v>
      </c>
      <c r="AE135">
        <f t="shared" si="75"/>
        <v>0.29132141291777097</v>
      </c>
      <c r="AF135">
        <f t="shared" si="76"/>
        <v>0</v>
      </c>
      <c r="AG135">
        <f t="shared" si="77"/>
        <v>0.71219164752243325</v>
      </c>
      <c r="AH135">
        <f t="shared" si="78"/>
        <v>0.70867858708222908</v>
      </c>
      <c r="AI135">
        <f t="shared" si="79"/>
        <v>1</v>
      </c>
      <c r="AJ135">
        <v>0.49</v>
      </c>
      <c r="AK135" s="48">
        <v>31.986376943946301</v>
      </c>
      <c r="AL135" s="48">
        <v>89.7944440959985</v>
      </c>
      <c r="AM135" s="48">
        <v>89.7944440959985</v>
      </c>
      <c r="AN135" s="1">
        <v>76538.836785837135</v>
      </c>
      <c r="AO135" s="1">
        <v>6722510</v>
      </c>
      <c r="AP135">
        <v>0</v>
      </c>
      <c r="AQ135">
        <v>0</v>
      </c>
      <c r="AR135">
        <v>0</v>
      </c>
      <c r="AS135">
        <v>0</v>
      </c>
      <c r="AT135">
        <v>0.65300000000000002</v>
      </c>
      <c r="AU135">
        <v>505252</v>
      </c>
      <c r="AV135">
        <v>0</v>
      </c>
      <c r="AW135">
        <v>0.49</v>
      </c>
      <c r="AX135">
        <v>0</v>
      </c>
      <c r="AY135">
        <v>0.01</v>
      </c>
      <c r="AZ135">
        <v>107929188</v>
      </c>
      <c r="BA135">
        <v>-44775</v>
      </c>
      <c r="BB135">
        <v>-22466795</v>
      </c>
      <c r="BC135">
        <v>-2071</v>
      </c>
      <c r="BD135">
        <v>0</v>
      </c>
      <c r="BE135">
        <v>-1374760</v>
      </c>
      <c r="BF135">
        <v>0</v>
      </c>
      <c r="BG135">
        <v>-4071889</v>
      </c>
      <c r="BH135">
        <v>-2271363</v>
      </c>
      <c r="BI135">
        <v>-4229</v>
      </c>
      <c r="BJ135">
        <v>0</v>
      </c>
      <c r="BK135">
        <v>0</v>
      </c>
      <c r="BL135">
        <v>0</v>
      </c>
      <c r="BM135">
        <v>-2500</v>
      </c>
      <c r="BN135">
        <v>0</v>
      </c>
      <c r="BO135">
        <v>0</v>
      </c>
      <c r="BP135">
        <v>0</v>
      </c>
      <c r="BQ135">
        <v>0</v>
      </c>
      <c r="BR135">
        <v>0</v>
      </c>
      <c r="BS135">
        <v>32449956</v>
      </c>
      <c r="BT135">
        <v>80298530</v>
      </c>
      <c r="BU135">
        <v>112748486</v>
      </c>
      <c r="BV135">
        <v>32449956</v>
      </c>
      <c r="BW135">
        <v>78938890</v>
      </c>
      <c r="BX135">
        <v>0</v>
      </c>
      <c r="BY135">
        <v>1359640</v>
      </c>
      <c r="BZ135">
        <v>-1900000</v>
      </c>
      <c r="CA135">
        <v>-1700000</v>
      </c>
      <c r="CB135">
        <v>622883</v>
      </c>
      <c r="CC135">
        <v>1359640</v>
      </c>
      <c r="CD135">
        <v>0</v>
      </c>
      <c r="CE135">
        <v>0</v>
      </c>
      <c r="CF135">
        <v>0</v>
      </c>
      <c r="CG135">
        <v>591249</v>
      </c>
      <c r="CH135">
        <v>108708</v>
      </c>
      <c r="CI135">
        <v>1359640</v>
      </c>
      <c r="CJ135">
        <v>0</v>
      </c>
      <c r="CK135">
        <v>0</v>
      </c>
      <c r="CL135">
        <v>0</v>
      </c>
      <c r="CM135">
        <v>0</v>
      </c>
      <c r="CN135">
        <v>0</v>
      </c>
      <c r="CO135">
        <v>0</v>
      </c>
      <c r="CP135">
        <v>0</v>
      </c>
      <c r="CQ135">
        <v>0</v>
      </c>
      <c r="CR135">
        <v>0</v>
      </c>
      <c r="CS135">
        <v>0</v>
      </c>
      <c r="CT135">
        <v>0</v>
      </c>
      <c r="CU135">
        <v>0</v>
      </c>
      <c r="CV135">
        <v>0</v>
      </c>
      <c r="CW135">
        <v>0</v>
      </c>
      <c r="CX135">
        <v>0</v>
      </c>
      <c r="CY135">
        <v>0</v>
      </c>
    </row>
    <row r="136" spans="1:103" x14ac:dyDescent="0.35">
      <c r="A136" t="s">
        <v>318</v>
      </c>
      <c r="B136" t="s">
        <v>317</v>
      </c>
      <c r="C136" t="s">
        <v>782</v>
      </c>
      <c r="D136" t="s">
        <v>652</v>
      </c>
      <c r="E136" s="46" t="s">
        <v>780</v>
      </c>
      <c r="F136" t="s">
        <v>787</v>
      </c>
      <c r="G136" s="48">
        <f t="shared" si="63"/>
        <v>0.99</v>
      </c>
      <c r="H136" s="48">
        <f t="shared" si="64"/>
        <v>1</v>
      </c>
      <c r="I136" s="1">
        <f t="shared" si="65"/>
        <v>57728767</v>
      </c>
      <c r="J136" s="1">
        <f t="shared" si="66"/>
        <v>10832725.786868364</v>
      </c>
      <c r="K136" s="1">
        <f t="shared" si="80"/>
        <v>957515.51615663758</v>
      </c>
      <c r="L136" s="1">
        <f t="shared" si="67"/>
        <v>2337689.7000000002</v>
      </c>
      <c r="M136" s="1">
        <f t="shared" si="68"/>
        <v>167465</v>
      </c>
      <c r="N136" s="1">
        <f t="shared" si="81"/>
        <v>3743</v>
      </c>
      <c r="O136" s="1">
        <f t="shared" si="69"/>
        <v>0</v>
      </c>
      <c r="P136" s="1">
        <f t="shared" si="82"/>
        <v>0</v>
      </c>
      <c r="Q136" s="1">
        <f t="shared" si="83"/>
        <v>0</v>
      </c>
      <c r="R136" s="1">
        <f t="shared" si="84"/>
        <v>0</v>
      </c>
      <c r="S136" s="1">
        <f t="shared" si="85"/>
        <v>0</v>
      </c>
      <c r="T136" s="1">
        <f t="shared" si="86"/>
        <v>319398</v>
      </c>
      <c r="U136" s="1">
        <f t="shared" si="87"/>
        <v>1253438</v>
      </c>
      <c r="V136" s="1">
        <f t="shared" si="88"/>
        <v>0</v>
      </c>
      <c r="W136" s="1">
        <f t="shared" si="70"/>
        <v>0</v>
      </c>
      <c r="X136" s="1">
        <f t="shared" si="71"/>
        <v>63612.131378446698</v>
      </c>
      <c r="Y136" s="1">
        <f t="shared" si="72"/>
        <v>63672534.362986706</v>
      </c>
      <c r="Z136" s="1">
        <f t="shared" si="89"/>
        <v>4151763</v>
      </c>
      <c r="AA136" s="1">
        <f t="shared" si="90"/>
        <v>0</v>
      </c>
      <c r="AB136" s="1">
        <f t="shared" si="73"/>
        <v>0</v>
      </c>
      <c r="AC136" s="1">
        <f t="shared" si="74"/>
        <v>42214061.646422312</v>
      </c>
      <c r="AD136">
        <f t="shared" si="91"/>
        <v>0.19233990262184375</v>
      </c>
      <c r="AE136">
        <f t="shared" si="75"/>
        <v>0.19233990262184375</v>
      </c>
      <c r="AF136">
        <f t="shared" si="76"/>
        <v>0</v>
      </c>
      <c r="AG136">
        <f t="shared" si="77"/>
        <v>0.80766009737815625</v>
      </c>
      <c r="AH136">
        <f t="shared" si="78"/>
        <v>0.80766009737815625</v>
      </c>
      <c r="AI136">
        <f t="shared" si="79"/>
        <v>0</v>
      </c>
      <c r="AJ136">
        <v>0.99</v>
      </c>
      <c r="AK136" s="48">
        <v>63.672534362986703</v>
      </c>
      <c r="AL136" s="48">
        <v>110.891721016421</v>
      </c>
      <c r="AM136" s="48">
        <v>68.677659369998693</v>
      </c>
      <c r="AN136" s="1">
        <v>63612.131378446698</v>
      </c>
      <c r="AO136" s="1">
        <v>4151763</v>
      </c>
      <c r="AP136">
        <v>0</v>
      </c>
      <c r="AQ136">
        <v>0</v>
      </c>
      <c r="AR136">
        <v>0</v>
      </c>
      <c r="AS136">
        <v>0</v>
      </c>
      <c r="AT136">
        <v>0.68400000000000005</v>
      </c>
      <c r="AU136">
        <v>167465</v>
      </c>
      <c r="AV136">
        <v>0</v>
      </c>
      <c r="AW136">
        <v>0.99</v>
      </c>
      <c r="AX136">
        <v>0</v>
      </c>
      <c r="AY136">
        <v>0.01</v>
      </c>
      <c r="AZ136">
        <v>57728767</v>
      </c>
      <c r="BA136">
        <v>-3743</v>
      </c>
      <c r="BB136">
        <v>-3421418</v>
      </c>
      <c r="BC136">
        <v>0</v>
      </c>
      <c r="BD136">
        <v>0</v>
      </c>
      <c r="BE136">
        <v>-319398</v>
      </c>
      <c r="BF136">
        <v>0</v>
      </c>
      <c r="BG136">
        <v>-326319</v>
      </c>
      <c r="BH136">
        <v>-927119</v>
      </c>
      <c r="BI136">
        <v>0</v>
      </c>
      <c r="BJ136">
        <v>0</v>
      </c>
      <c r="BK136">
        <v>0</v>
      </c>
      <c r="BL136">
        <v>0</v>
      </c>
      <c r="BM136">
        <v>0</v>
      </c>
      <c r="BN136">
        <v>0</v>
      </c>
      <c r="BO136">
        <v>0</v>
      </c>
      <c r="BP136">
        <v>0</v>
      </c>
      <c r="BQ136">
        <v>0</v>
      </c>
      <c r="BR136">
        <v>0</v>
      </c>
      <c r="BS136">
        <v>11474918</v>
      </c>
      <c r="BT136">
        <v>48184663</v>
      </c>
      <c r="BU136">
        <v>59659581</v>
      </c>
      <c r="BV136">
        <v>11474918</v>
      </c>
      <c r="BW136">
        <v>48184663</v>
      </c>
      <c r="BX136">
        <v>0</v>
      </c>
      <c r="BY136">
        <v>0</v>
      </c>
      <c r="BZ136">
        <v>0</v>
      </c>
      <c r="CA136">
        <v>-2449295</v>
      </c>
      <c r="CB136">
        <v>503580</v>
      </c>
      <c r="CC136">
        <v>0</v>
      </c>
      <c r="CD136">
        <v>0</v>
      </c>
      <c r="CE136">
        <v>0</v>
      </c>
      <c r="CF136">
        <v>0</v>
      </c>
      <c r="CG136">
        <v>135932</v>
      </c>
      <c r="CH136">
        <v>150833</v>
      </c>
      <c r="CI136">
        <v>0</v>
      </c>
      <c r="CJ136">
        <v>0</v>
      </c>
      <c r="CK136">
        <v>0</v>
      </c>
      <c r="CL136">
        <v>0</v>
      </c>
      <c r="CM136">
        <v>0</v>
      </c>
      <c r="CN136">
        <v>0</v>
      </c>
      <c r="CO136">
        <v>0</v>
      </c>
      <c r="CP136">
        <v>0</v>
      </c>
      <c r="CQ136">
        <v>0</v>
      </c>
      <c r="CR136">
        <v>0</v>
      </c>
      <c r="CS136">
        <v>0</v>
      </c>
      <c r="CT136">
        <v>0</v>
      </c>
      <c r="CU136">
        <v>0</v>
      </c>
      <c r="CV136">
        <v>0</v>
      </c>
      <c r="CW136">
        <v>0</v>
      </c>
      <c r="CX136">
        <v>0</v>
      </c>
      <c r="CY136">
        <v>0</v>
      </c>
    </row>
    <row r="137" spans="1:103" x14ac:dyDescent="0.35">
      <c r="A137" t="s">
        <v>320</v>
      </c>
      <c r="B137" t="s">
        <v>319</v>
      </c>
      <c r="C137" t="s">
        <v>683</v>
      </c>
      <c r="D137" t="s">
        <v>782</v>
      </c>
      <c r="E137" s="46">
        <v>0</v>
      </c>
      <c r="F137" t="s">
        <v>787</v>
      </c>
      <c r="G137" s="48">
        <f t="shared" si="63"/>
        <v>0.3</v>
      </c>
      <c r="H137" s="48">
        <f t="shared" si="64"/>
        <v>0.66999999999999993</v>
      </c>
      <c r="I137" s="1">
        <f t="shared" si="65"/>
        <v>187288763</v>
      </c>
      <c r="J137" s="1">
        <f t="shared" si="66"/>
        <v>34751700.912818715</v>
      </c>
      <c r="K137" s="1">
        <f t="shared" si="80"/>
        <v>4670524.1166991284</v>
      </c>
      <c r="L137" s="1">
        <f t="shared" si="67"/>
        <v>7186733.5520000001</v>
      </c>
      <c r="M137" s="1">
        <f t="shared" si="68"/>
        <v>443747</v>
      </c>
      <c r="N137" s="1">
        <f t="shared" si="81"/>
        <v>0</v>
      </c>
      <c r="O137" s="1">
        <f t="shared" si="69"/>
        <v>0</v>
      </c>
      <c r="P137" s="1">
        <f t="shared" si="82"/>
        <v>5808</v>
      </c>
      <c r="Q137" s="1">
        <f t="shared" si="83"/>
        <v>1572</v>
      </c>
      <c r="R137" s="1">
        <f t="shared" si="84"/>
        <v>0</v>
      </c>
      <c r="S137" s="1">
        <f t="shared" si="85"/>
        <v>0</v>
      </c>
      <c r="T137" s="1">
        <f t="shared" si="86"/>
        <v>1238416</v>
      </c>
      <c r="U137" s="1">
        <f t="shared" si="87"/>
        <v>10926691</v>
      </c>
      <c r="V137" s="1">
        <f t="shared" si="88"/>
        <v>0</v>
      </c>
      <c r="W137" s="1">
        <f t="shared" si="70"/>
        <v>0</v>
      </c>
      <c r="X137" s="1">
        <f t="shared" si="71"/>
        <v>70631.755805314344</v>
      </c>
      <c r="Y137" s="1">
        <f t="shared" si="72"/>
        <v>71491783.51187329</v>
      </c>
      <c r="Z137" s="1">
        <f t="shared" si="89"/>
        <v>13607749</v>
      </c>
      <c r="AA137" s="1">
        <f t="shared" si="90"/>
        <v>0</v>
      </c>
      <c r="AB137" s="1">
        <f t="shared" si="73"/>
        <v>0</v>
      </c>
      <c r="AC137" s="1">
        <f t="shared" si="74"/>
        <v>0</v>
      </c>
      <c r="AD137">
        <f t="shared" si="91"/>
        <v>0.17509726168369127</v>
      </c>
      <c r="AE137">
        <f t="shared" si="75"/>
        <v>0.17515359396306243</v>
      </c>
      <c r="AF137">
        <f t="shared" si="76"/>
        <v>0.16893298904063572</v>
      </c>
      <c r="AG137">
        <f t="shared" si="77"/>
        <v>0.82490273831630878</v>
      </c>
      <c r="AH137">
        <f t="shared" si="78"/>
        <v>0.8248464060369376</v>
      </c>
      <c r="AI137">
        <f t="shared" si="79"/>
        <v>0.83106701095936431</v>
      </c>
      <c r="AJ137">
        <v>0.3</v>
      </c>
      <c r="AK137" s="48">
        <v>71.491783511873294</v>
      </c>
      <c r="AL137" s="48">
        <v>123.087097407386</v>
      </c>
      <c r="AM137" s="48">
        <v>123.087097407386</v>
      </c>
      <c r="AN137" s="1">
        <v>70631.755805314344</v>
      </c>
      <c r="AO137" s="1">
        <v>13607749</v>
      </c>
      <c r="AP137">
        <v>0</v>
      </c>
      <c r="AQ137">
        <v>0</v>
      </c>
      <c r="AR137">
        <v>0</v>
      </c>
      <c r="AS137">
        <v>0</v>
      </c>
      <c r="AT137">
        <v>0.751</v>
      </c>
      <c r="AU137">
        <v>443747</v>
      </c>
      <c r="AV137">
        <v>0</v>
      </c>
      <c r="AW137">
        <v>0.3</v>
      </c>
      <c r="AX137">
        <v>0.37</v>
      </c>
      <c r="AY137">
        <v>0</v>
      </c>
      <c r="AZ137">
        <v>187288763</v>
      </c>
      <c r="BA137">
        <v>0</v>
      </c>
      <c r="BB137">
        <v>-9569552</v>
      </c>
      <c r="BC137">
        <v>0</v>
      </c>
      <c r="BD137">
        <v>0</v>
      </c>
      <c r="BE137">
        <v>-1238416</v>
      </c>
      <c r="BF137">
        <v>0</v>
      </c>
      <c r="BG137">
        <v>-5695960</v>
      </c>
      <c r="BH137">
        <v>-5230731</v>
      </c>
      <c r="BI137">
        <v>-5808</v>
      </c>
      <c r="BJ137">
        <v>0</v>
      </c>
      <c r="BK137">
        <v>-1572</v>
      </c>
      <c r="BL137">
        <v>0</v>
      </c>
      <c r="BM137">
        <v>0</v>
      </c>
      <c r="BN137">
        <v>0</v>
      </c>
      <c r="BO137">
        <v>0</v>
      </c>
      <c r="BP137">
        <v>0</v>
      </c>
      <c r="BQ137">
        <v>0</v>
      </c>
      <c r="BR137">
        <v>0</v>
      </c>
      <c r="BS137">
        <v>33269164</v>
      </c>
      <c r="BT137">
        <v>156734744</v>
      </c>
      <c r="BU137">
        <v>190003908</v>
      </c>
      <c r="BV137">
        <v>32978493</v>
      </c>
      <c r="BW137">
        <v>155304786</v>
      </c>
      <c r="BX137">
        <v>290671</v>
      </c>
      <c r="BY137">
        <v>1429958</v>
      </c>
      <c r="BZ137">
        <v>-1000000</v>
      </c>
      <c r="CA137">
        <v>-2000000</v>
      </c>
      <c r="CB137">
        <v>743276</v>
      </c>
      <c r="CC137">
        <v>254638</v>
      </c>
      <c r="CD137">
        <v>0</v>
      </c>
      <c r="CE137">
        <v>0</v>
      </c>
      <c r="CF137">
        <v>0</v>
      </c>
      <c r="CG137">
        <v>489776</v>
      </c>
      <c r="CH137">
        <v>285993</v>
      </c>
      <c r="CI137">
        <v>254638</v>
      </c>
      <c r="CJ137">
        <v>0</v>
      </c>
      <c r="CK137">
        <v>0</v>
      </c>
      <c r="CL137">
        <v>0</v>
      </c>
      <c r="CM137">
        <v>0</v>
      </c>
      <c r="CN137">
        <v>-5765</v>
      </c>
      <c r="CO137">
        <v>0</v>
      </c>
      <c r="CP137">
        <v>-15070</v>
      </c>
      <c r="CQ137">
        <v>0</v>
      </c>
      <c r="CR137">
        <v>0</v>
      </c>
      <c r="CS137">
        <v>0</v>
      </c>
      <c r="CT137">
        <v>0</v>
      </c>
      <c r="CU137">
        <v>0</v>
      </c>
      <c r="CV137">
        <v>0</v>
      </c>
      <c r="CW137">
        <v>0</v>
      </c>
      <c r="CX137">
        <v>0</v>
      </c>
      <c r="CY137">
        <v>0</v>
      </c>
    </row>
    <row r="138" spans="1:103" x14ac:dyDescent="0.35">
      <c r="A138" t="s">
        <v>322</v>
      </c>
      <c r="B138" t="s">
        <v>321</v>
      </c>
      <c r="C138" t="s">
        <v>691</v>
      </c>
      <c r="D138" t="s">
        <v>648</v>
      </c>
      <c r="E138" s="46">
        <v>0</v>
      </c>
      <c r="F138" t="s">
        <v>787</v>
      </c>
      <c r="G138" s="48">
        <f t="shared" si="63"/>
        <v>0.4</v>
      </c>
      <c r="H138" s="48">
        <f t="shared" si="64"/>
        <v>0.5</v>
      </c>
      <c r="I138" s="1">
        <f t="shared" si="65"/>
        <v>70630105</v>
      </c>
      <c r="J138" s="1">
        <f t="shared" si="66"/>
        <v>12924608.35129055</v>
      </c>
      <c r="K138" s="1">
        <f t="shared" si="80"/>
        <v>1723360.8236582356</v>
      </c>
      <c r="L138" s="1">
        <f t="shared" si="67"/>
        <v>3836177.5190000003</v>
      </c>
      <c r="M138" s="1">
        <f t="shared" si="68"/>
        <v>203716</v>
      </c>
      <c r="N138" s="1">
        <f t="shared" si="81"/>
        <v>23029</v>
      </c>
      <c r="O138" s="1">
        <f t="shared" si="69"/>
        <v>16567</v>
      </c>
      <c r="P138" s="1">
        <f t="shared" si="82"/>
        <v>23386</v>
      </c>
      <c r="Q138" s="1">
        <f t="shared" si="83"/>
        <v>0</v>
      </c>
      <c r="R138" s="1">
        <f t="shared" si="84"/>
        <v>0</v>
      </c>
      <c r="S138" s="1">
        <f t="shared" si="85"/>
        <v>0</v>
      </c>
      <c r="T138" s="1">
        <f t="shared" si="86"/>
        <v>222994</v>
      </c>
      <c r="U138" s="1">
        <f t="shared" si="87"/>
        <v>2783362</v>
      </c>
      <c r="V138" s="1">
        <f t="shared" si="88"/>
        <v>0</v>
      </c>
      <c r="W138" s="1">
        <f t="shared" si="70"/>
        <v>0</v>
      </c>
      <c r="X138" s="1">
        <f t="shared" si="71"/>
        <v>35046.101404167021</v>
      </c>
      <c r="Y138" s="1">
        <f t="shared" si="72"/>
        <v>-21727042.295747101</v>
      </c>
      <c r="Z138" s="1">
        <f t="shared" si="89"/>
        <v>-4151960</v>
      </c>
      <c r="AA138" s="1">
        <f t="shared" si="90"/>
        <v>0</v>
      </c>
      <c r="AB138" s="1">
        <f t="shared" si="73"/>
        <v>1536524</v>
      </c>
      <c r="AC138" s="1">
        <f t="shared" si="74"/>
        <v>0</v>
      </c>
      <c r="AD138">
        <f t="shared" si="91"/>
        <v>0.15098757044519329</v>
      </c>
      <c r="AE138">
        <f t="shared" si="75"/>
        <v>0.15098757044519329</v>
      </c>
      <c r="AF138">
        <f t="shared" si="76"/>
        <v>0</v>
      </c>
      <c r="AG138">
        <f t="shared" si="77"/>
        <v>0.84901242955480671</v>
      </c>
      <c r="AH138">
        <f t="shared" si="78"/>
        <v>0.84901242955480671</v>
      </c>
      <c r="AI138">
        <f t="shared" si="79"/>
        <v>0</v>
      </c>
      <c r="AJ138">
        <v>0.4</v>
      </c>
      <c r="AK138" s="48">
        <v>-21.727042295747101</v>
      </c>
      <c r="AL138" s="48">
        <v>6.3274379842509996</v>
      </c>
      <c r="AM138" s="48">
        <v>6.3274379842509996</v>
      </c>
      <c r="AN138" s="1">
        <v>35046.101404167021</v>
      </c>
      <c r="AO138" s="1">
        <v>-4151960</v>
      </c>
      <c r="AP138">
        <v>0</v>
      </c>
      <c r="AQ138">
        <v>1536524</v>
      </c>
      <c r="AR138">
        <v>1536524</v>
      </c>
      <c r="AS138">
        <v>0</v>
      </c>
      <c r="AT138">
        <v>0.64700000000000002</v>
      </c>
      <c r="AU138">
        <v>203716</v>
      </c>
      <c r="AV138">
        <v>0</v>
      </c>
      <c r="AW138">
        <v>0.4</v>
      </c>
      <c r="AX138">
        <v>0.09</v>
      </c>
      <c r="AY138">
        <v>0.01</v>
      </c>
      <c r="AZ138">
        <v>70630105</v>
      </c>
      <c r="BA138">
        <v>-23029</v>
      </c>
      <c r="BB138">
        <v>-5952206</v>
      </c>
      <c r="BC138">
        <v>-33134</v>
      </c>
      <c r="BD138">
        <v>0</v>
      </c>
      <c r="BE138">
        <v>-222994</v>
      </c>
      <c r="BF138">
        <v>0</v>
      </c>
      <c r="BG138">
        <v>-1485682</v>
      </c>
      <c r="BH138">
        <v>-1297680</v>
      </c>
      <c r="BI138">
        <v>-23386</v>
      </c>
      <c r="BJ138">
        <v>0</v>
      </c>
      <c r="BK138">
        <v>0</v>
      </c>
      <c r="BL138">
        <v>0</v>
      </c>
      <c r="BM138">
        <v>0</v>
      </c>
      <c r="BN138">
        <v>0</v>
      </c>
      <c r="BO138">
        <v>0</v>
      </c>
      <c r="BP138">
        <v>0</v>
      </c>
      <c r="BQ138">
        <v>0</v>
      </c>
      <c r="BR138">
        <v>0</v>
      </c>
      <c r="BS138">
        <v>11312168</v>
      </c>
      <c r="BT138">
        <v>63609019</v>
      </c>
      <c r="BU138">
        <v>74921187</v>
      </c>
      <c r="BV138">
        <v>11312168</v>
      </c>
      <c r="BW138">
        <v>63609019</v>
      </c>
      <c r="BX138">
        <v>0</v>
      </c>
      <c r="BY138">
        <v>0</v>
      </c>
      <c r="BZ138">
        <v>-200000</v>
      </c>
      <c r="CA138">
        <v>0</v>
      </c>
      <c r="CB138">
        <v>151667</v>
      </c>
      <c r="CC138">
        <v>0</v>
      </c>
      <c r="CD138">
        <v>4064616</v>
      </c>
      <c r="CE138">
        <v>0</v>
      </c>
      <c r="CF138">
        <v>0</v>
      </c>
      <c r="CG138">
        <v>209223</v>
      </c>
      <c r="CH138">
        <v>31090</v>
      </c>
      <c r="CI138">
        <v>0</v>
      </c>
      <c r="CJ138">
        <v>0</v>
      </c>
      <c r="CK138">
        <v>0</v>
      </c>
      <c r="CL138">
        <v>0</v>
      </c>
      <c r="CM138">
        <v>0</v>
      </c>
      <c r="CN138">
        <v>0</v>
      </c>
      <c r="CO138">
        <v>0</v>
      </c>
      <c r="CP138">
        <v>0</v>
      </c>
      <c r="CQ138">
        <v>0</v>
      </c>
      <c r="CR138">
        <v>0</v>
      </c>
      <c r="CS138">
        <v>0</v>
      </c>
      <c r="CT138">
        <v>0</v>
      </c>
      <c r="CU138">
        <v>0</v>
      </c>
      <c r="CV138">
        <v>0</v>
      </c>
      <c r="CW138">
        <v>0</v>
      </c>
      <c r="CX138">
        <v>0</v>
      </c>
      <c r="CY138">
        <v>0</v>
      </c>
    </row>
    <row r="139" spans="1:103" x14ac:dyDescent="0.35">
      <c r="A139" t="s">
        <v>324</v>
      </c>
      <c r="B139" t="s">
        <v>323</v>
      </c>
      <c r="C139" t="s">
        <v>782</v>
      </c>
      <c r="D139" t="s">
        <v>670</v>
      </c>
      <c r="E139" s="46">
        <v>0</v>
      </c>
      <c r="F139" t="s">
        <v>794</v>
      </c>
      <c r="G139" s="48">
        <f t="shared" si="63"/>
        <v>0.49</v>
      </c>
      <c r="H139" s="48">
        <f t="shared" si="64"/>
        <v>0.5</v>
      </c>
      <c r="I139" s="1">
        <f t="shared" si="65"/>
        <v>395435091</v>
      </c>
      <c r="J139" s="1">
        <f t="shared" si="66"/>
        <v>75371498.738605618</v>
      </c>
      <c r="K139" s="1">
        <f t="shared" si="80"/>
        <v>9512026.2882960513</v>
      </c>
      <c r="L139" s="1">
        <f t="shared" si="67"/>
        <v>20967389.594999999</v>
      </c>
      <c r="M139" s="1">
        <f t="shared" si="68"/>
        <v>1508126</v>
      </c>
      <c r="N139" s="1">
        <f t="shared" si="81"/>
        <v>15000</v>
      </c>
      <c r="O139" s="1">
        <f t="shared" si="69"/>
        <v>3375</v>
      </c>
      <c r="P139" s="1">
        <f t="shared" si="82"/>
        <v>20275</v>
      </c>
      <c r="Q139" s="1">
        <f t="shared" si="83"/>
        <v>256688</v>
      </c>
      <c r="R139" s="1">
        <f t="shared" si="84"/>
        <v>15000</v>
      </c>
      <c r="S139" s="1">
        <f t="shared" si="85"/>
        <v>0</v>
      </c>
      <c r="T139" s="1">
        <f t="shared" si="86"/>
        <v>2000000</v>
      </c>
      <c r="U139" s="1">
        <f t="shared" si="87"/>
        <v>13262601</v>
      </c>
      <c r="V139" s="1">
        <f t="shared" si="88"/>
        <v>194250</v>
      </c>
      <c r="W139" s="1">
        <f t="shared" si="70"/>
        <v>0</v>
      </c>
      <c r="X139" s="1">
        <f t="shared" si="71"/>
        <v>242519.91794636453</v>
      </c>
      <c r="Y139" s="1">
        <f t="shared" si="72"/>
        <v>-10724268.356143799</v>
      </c>
      <c r="Z139" s="1">
        <f t="shared" si="89"/>
        <v>-2099752</v>
      </c>
      <c r="AA139" s="1">
        <f t="shared" si="90"/>
        <v>0</v>
      </c>
      <c r="AB139" s="1">
        <f t="shared" si="73"/>
        <v>0</v>
      </c>
      <c r="AC139" s="1">
        <f t="shared" si="74"/>
        <v>0</v>
      </c>
      <c r="AD139">
        <f t="shared" si="91"/>
        <v>0.22389073823367134</v>
      </c>
      <c r="AE139">
        <f t="shared" si="75"/>
        <v>0.22797115829571732</v>
      </c>
      <c r="AF139">
        <f t="shared" si="76"/>
        <v>0</v>
      </c>
      <c r="AG139">
        <f t="shared" si="77"/>
        <v>0.77610926176632866</v>
      </c>
      <c r="AH139">
        <f t="shared" si="78"/>
        <v>0.77202884170428265</v>
      </c>
      <c r="AI139">
        <f t="shared" si="79"/>
        <v>1</v>
      </c>
      <c r="AJ139">
        <v>0.49</v>
      </c>
      <c r="AK139" s="48">
        <v>-10.724268356143799</v>
      </c>
      <c r="AL139" s="48">
        <v>174.08016371342299</v>
      </c>
      <c r="AM139" s="48">
        <v>174.08016371342299</v>
      </c>
      <c r="AN139" s="1">
        <v>242519.91794636453</v>
      </c>
      <c r="AO139" s="1">
        <v>-2099752</v>
      </c>
      <c r="AP139">
        <v>0</v>
      </c>
      <c r="AQ139">
        <v>1635466</v>
      </c>
      <c r="AR139">
        <v>0</v>
      </c>
      <c r="AS139">
        <v>0</v>
      </c>
      <c r="AT139">
        <v>0.69099999999999995</v>
      </c>
      <c r="AU139">
        <v>1508126</v>
      </c>
      <c r="AV139">
        <v>520</v>
      </c>
      <c r="AW139">
        <v>0.49</v>
      </c>
      <c r="AX139">
        <v>0</v>
      </c>
      <c r="AY139">
        <v>0.01</v>
      </c>
      <c r="AZ139">
        <v>395435091</v>
      </c>
      <c r="BA139">
        <v>-15000</v>
      </c>
      <c r="BB139">
        <v>-30358545</v>
      </c>
      <c r="BC139">
        <v>-6750</v>
      </c>
      <c r="BD139">
        <v>0</v>
      </c>
      <c r="BE139">
        <v>-2000000</v>
      </c>
      <c r="BF139">
        <v>0</v>
      </c>
      <c r="BG139">
        <v>-10231693</v>
      </c>
      <c r="BH139">
        <v>-3030908</v>
      </c>
      <c r="BI139">
        <v>-20275</v>
      </c>
      <c r="BJ139">
        <v>0</v>
      </c>
      <c r="BK139">
        <v>0</v>
      </c>
      <c r="BL139">
        <v>-256688</v>
      </c>
      <c r="BM139">
        <v>-5000</v>
      </c>
      <c r="BN139">
        <v>-10000</v>
      </c>
      <c r="BO139">
        <v>0</v>
      </c>
      <c r="BP139">
        <v>-194250</v>
      </c>
      <c r="BQ139">
        <v>0</v>
      </c>
      <c r="BR139">
        <v>0</v>
      </c>
      <c r="BS139">
        <v>93400493</v>
      </c>
      <c r="BT139">
        <v>323769479</v>
      </c>
      <c r="BU139">
        <v>417169972</v>
      </c>
      <c r="BV139">
        <v>93400493</v>
      </c>
      <c r="BW139">
        <v>316302619</v>
      </c>
      <c r="BX139">
        <v>0</v>
      </c>
      <c r="BY139">
        <v>7466860</v>
      </c>
      <c r="BZ139">
        <v>-4275018</v>
      </c>
      <c r="CA139">
        <v>-12063543</v>
      </c>
      <c r="CB139">
        <v>821358</v>
      </c>
      <c r="CC139">
        <v>6064538</v>
      </c>
      <c r="CD139">
        <v>293518</v>
      </c>
      <c r="CE139">
        <v>0</v>
      </c>
      <c r="CF139">
        <v>0</v>
      </c>
      <c r="CG139">
        <v>1239637</v>
      </c>
      <c r="CH139">
        <v>1380015</v>
      </c>
      <c r="CI139">
        <v>6064538</v>
      </c>
      <c r="CJ139">
        <v>0</v>
      </c>
      <c r="CK139">
        <v>0</v>
      </c>
      <c r="CL139">
        <v>0</v>
      </c>
      <c r="CM139">
        <v>0</v>
      </c>
      <c r="CN139">
        <v>0</v>
      </c>
      <c r="CO139">
        <v>0</v>
      </c>
      <c r="CP139">
        <v>0</v>
      </c>
      <c r="CQ139">
        <v>-110000</v>
      </c>
      <c r="CR139">
        <v>0</v>
      </c>
      <c r="CS139">
        <v>0</v>
      </c>
      <c r="CT139">
        <v>0</v>
      </c>
      <c r="CU139">
        <v>0</v>
      </c>
      <c r="CV139">
        <v>0</v>
      </c>
      <c r="CW139">
        <v>0</v>
      </c>
      <c r="CX139">
        <v>0</v>
      </c>
      <c r="CY139">
        <v>0</v>
      </c>
    </row>
    <row r="140" spans="1:103" x14ac:dyDescent="0.35">
      <c r="A140" t="s">
        <v>325</v>
      </c>
      <c r="B140" t="s">
        <v>732</v>
      </c>
      <c r="C140" t="s">
        <v>782</v>
      </c>
      <c r="D140" t="s">
        <v>650</v>
      </c>
      <c r="E140" s="46">
        <v>0</v>
      </c>
      <c r="F140" t="s">
        <v>792</v>
      </c>
      <c r="G140" s="48">
        <f t="shared" si="63"/>
        <v>0.49</v>
      </c>
      <c r="H140" s="48">
        <f t="shared" si="64"/>
        <v>0.5</v>
      </c>
      <c r="I140" s="1">
        <f t="shared" si="65"/>
        <v>112134480</v>
      </c>
      <c r="J140" s="1">
        <f t="shared" si="66"/>
        <v>21911741.636016358</v>
      </c>
      <c r="K140" s="1">
        <f t="shared" si="80"/>
        <v>4776848.7872562418</v>
      </c>
      <c r="L140" s="1">
        <f t="shared" si="67"/>
        <v>11543610.063999999</v>
      </c>
      <c r="M140" s="1">
        <f t="shared" si="68"/>
        <v>490025</v>
      </c>
      <c r="N140" s="1">
        <f t="shared" si="81"/>
        <v>25000</v>
      </c>
      <c r="O140" s="1">
        <f t="shared" si="69"/>
        <v>0</v>
      </c>
      <c r="P140" s="1">
        <f t="shared" si="82"/>
        <v>19294</v>
      </c>
      <c r="Q140" s="1">
        <f t="shared" si="83"/>
        <v>0</v>
      </c>
      <c r="R140" s="1">
        <f t="shared" si="84"/>
        <v>7859</v>
      </c>
      <c r="S140" s="1">
        <f t="shared" si="85"/>
        <v>0</v>
      </c>
      <c r="T140" s="1">
        <f t="shared" si="86"/>
        <v>1278160</v>
      </c>
      <c r="U140" s="1">
        <f t="shared" si="87"/>
        <v>5638206</v>
      </c>
      <c r="V140" s="1">
        <f t="shared" si="88"/>
        <v>0</v>
      </c>
      <c r="W140" s="1">
        <f t="shared" si="70"/>
        <v>0</v>
      </c>
      <c r="X140" s="1">
        <f t="shared" si="71"/>
        <v>78691.141334908432</v>
      </c>
      <c r="Y140" s="1">
        <f t="shared" si="72"/>
        <v>52714669.579347305</v>
      </c>
      <c r="Z140" s="1">
        <f t="shared" si="89"/>
        <v>10762746</v>
      </c>
      <c r="AA140" s="1">
        <f t="shared" si="90"/>
        <v>0</v>
      </c>
      <c r="AB140" s="1">
        <f t="shared" si="73"/>
        <v>0</v>
      </c>
      <c r="AC140" s="1">
        <f t="shared" si="74"/>
        <v>0</v>
      </c>
      <c r="AD140">
        <f t="shared" si="91"/>
        <v>0.27427094271838559</v>
      </c>
      <c r="AE140">
        <f t="shared" si="75"/>
        <v>0.26945639151102618</v>
      </c>
      <c r="AF140">
        <f t="shared" si="76"/>
        <v>0.43758867539971624</v>
      </c>
      <c r="AG140">
        <f t="shared" si="77"/>
        <v>0.72572905728161441</v>
      </c>
      <c r="AH140">
        <f t="shared" si="78"/>
        <v>0.73054360848897382</v>
      </c>
      <c r="AI140">
        <f t="shared" si="79"/>
        <v>0.56241132460028376</v>
      </c>
      <c r="AJ140">
        <v>0.49</v>
      </c>
      <c r="AK140" s="48">
        <v>52.714669579347301</v>
      </c>
      <c r="AL140" s="48">
        <v>110.580004763489</v>
      </c>
      <c r="AM140" s="48">
        <v>110.580004763489</v>
      </c>
      <c r="AN140" s="1">
        <v>78691.141334908432</v>
      </c>
      <c r="AO140" s="1">
        <v>10762746</v>
      </c>
      <c r="AP140">
        <v>0</v>
      </c>
      <c r="AQ140">
        <v>0</v>
      </c>
      <c r="AR140">
        <v>0</v>
      </c>
      <c r="AS140">
        <v>0</v>
      </c>
      <c r="AT140">
        <v>0.68799999999999994</v>
      </c>
      <c r="AU140">
        <v>490025</v>
      </c>
      <c r="AV140">
        <v>17205.5</v>
      </c>
      <c r="AW140">
        <v>0.49</v>
      </c>
      <c r="AX140">
        <v>0</v>
      </c>
      <c r="AY140">
        <v>0.01</v>
      </c>
      <c r="AZ140">
        <v>112134480</v>
      </c>
      <c r="BA140">
        <v>-25000</v>
      </c>
      <c r="BB140">
        <v>-16803503</v>
      </c>
      <c r="BC140">
        <v>0</v>
      </c>
      <c r="BD140">
        <v>0</v>
      </c>
      <c r="BE140">
        <v>-1278160</v>
      </c>
      <c r="BF140">
        <v>0</v>
      </c>
      <c r="BG140">
        <v>-3713425</v>
      </c>
      <c r="BH140">
        <v>-1924781</v>
      </c>
      <c r="BI140">
        <v>-19294</v>
      </c>
      <c r="BJ140">
        <v>0</v>
      </c>
      <c r="BK140">
        <v>0</v>
      </c>
      <c r="BL140">
        <v>0</v>
      </c>
      <c r="BM140">
        <v>-7859</v>
      </c>
      <c r="BN140">
        <v>0</v>
      </c>
      <c r="BO140">
        <v>0</v>
      </c>
      <c r="BP140">
        <v>0</v>
      </c>
      <c r="BQ140">
        <v>0</v>
      </c>
      <c r="BR140">
        <v>0</v>
      </c>
      <c r="BS140">
        <v>32012052</v>
      </c>
      <c r="BT140">
        <v>84704840</v>
      </c>
      <c r="BU140">
        <v>116716892</v>
      </c>
      <c r="BV140">
        <v>30549523</v>
      </c>
      <c r="BW140">
        <v>82825123</v>
      </c>
      <c r="BX140">
        <v>1462529</v>
      </c>
      <c r="BY140">
        <v>1879717</v>
      </c>
      <c r="BZ140">
        <v>-1750754</v>
      </c>
      <c r="CA140">
        <v>-2431937</v>
      </c>
      <c r="CB140">
        <v>379676</v>
      </c>
      <c r="CC140">
        <v>452465</v>
      </c>
      <c r="CD140">
        <v>0</v>
      </c>
      <c r="CE140">
        <v>0</v>
      </c>
      <c r="CF140">
        <v>0</v>
      </c>
      <c r="CG140">
        <v>473572</v>
      </c>
      <c r="CH140">
        <v>146640</v>
      </c>
      <c r="CI140">
        <v>452465</v>
      </c>
      <c r="CJ140">
        <v>-5000</v>
      </c>
      <c r="CK140">
        <v>-526561</v>
      </c>
      <c r="CL140">
        <v>0</v>
      </c>
      <c r="CM140">
        <v>0</v>
      </c>
      <c r="CN140">
        <v>-50371</v>
      </c>
      <c r="CO140">
        <v>0</v>
      </c>
      <c r="CP140">
        <v>-50196</v>
      </c>
      <c r="CQ140">
        <v>-59145</v>
      </c>
      <c r="CR140">
        <v>0</v>
      </c>
      <c r="CS140">
        <v>0</v>
      </c>
      <c r="CT140">
        <v>0</v>
      </c>
      <c r="CU140">
        <v>0</v>
      </c>
      <c r="CV140">
        <v>0</v>
      </c>
      <c r="CW140">
        <v>0</v>
      </c>
      <c r="CX140">
        <v>0</v>
      </c>
      <c r="CY140">
        <v>0</v>
      </c>
    </row>
    <row r="141" spans="1:103" x14ac:dyDescent="0.35">
      <c r="A141" t="s">
        <v>327</v>
      </c>
      <c r="B141" t="s">
        <v>326</v>
      </c>
      <c r="C141" t="s">
        <v>678</v>
      </c>
      <c r="D141" t="s">
        <v>634</v>
      </c>
      <c r="E141" s="46">
        <v>0</v>
      </c>
      <c r="F141" t="s">
        <v>805</v>
      </c>
      <c r="G141" s="48">
        <f t="shared" si="63"/>
        <v>0.4</v>
      </c>
      <c r="H141" s="48">
        <f t="shared" si="64"/>
        <v>0.5</v>
      </c>
      <c r="I141" s="1">
        <f t="shared" si="65"/>
        <v>29203393</v>
      </c>
      <c r="J141" s="1">
        <f t="shared" si="66"/>
        <v>5897639.2687651105</v>
      </c>
      <c r="K141" s="1">
        <f t="shared" si="80"/>
        <v>1226269.9406246007</v>
      </c>
      <c r="L141" s="1">
        <f t="shared" si="67"/>
        <v>2811471.344</v>
      </c>
      <c r="M141" s="1">
        <f t="shared" si="68"/>
        <v>157622</v>
      </c>
      <c r="N141" s="1">
        <f t="shared" si="81"/>
        <v>0</v>
      </c>
      <c r="O141" s="1">
        <f t="shared" si="69"/>
        <v>9119</v>
      </c>
      <c r="P141" s="1">
        <f t="shared" si="82"/>
        <v>13161</v>
      </c>
      <c r="Q141" s="1">
        <f t="shared" si="83"/>
        <v>0</v>
      </c>
      <c r="R141" s="1">
        <f t="shared" si="84"/>
        <v>0</v>
      </c>
      <c r="S141" s="1">
        <f t="shared" si="85"/>
        <v>0</v>
      </c>
      <c r="T141" s="1">
        <f t="shared" si="86"/>
        <v>312832</v>
      </c>
      <c r="U141" s="1">
        <f t="shared" si="87"/>
        <v>1643276</v>
      </c>
      <c r="V141" s="1">
        <f t="shared" si="88"/>
        <v>0</v>
      </c>
      <c r="W141" s="1">
        <f t="shared" si="70"/>
        <v>0</v>
      </c>
      <c r="X141" s="1">
        <f t="shared" si="71"/>
        <v>16762.811556669934</v>
      </c>
      <c r="Y141" s="1">
        <f t="shared" si="72"/>
        <v>-9222316.8920392301</v>
      </c>
      <c r="Z141" s="1">
        <f t="shared" si="89"/>
        <v>-1942062</v>
      </c>
      <c r="AA141" s="1">
        <f t="shared" si="90"/>
        <v>0</v>
      </c>
      <c r="AB141" s="1">
        <f t="shared" si="73"/>
        <v>0</v>
      </c>
      <c r="AC141" s="1">
        <f t="shared" si="74"/>
        <v>0</v>
      </c>
      <c r="AD141">
        <f t="shared" si="91"/>
        <v>0.33430402090604044</v>
      </c>
      <c r="AE141">
        <f t="shared" si="75"/>
        <v>0.34346491201450652</v>
      </c>
      <c r="AF141">
        <f t="shared" si="76"/>
        <v>0.26675191581417518</v>
      </c>
      <c r="AG141">
        <f t="shared" si="77"/>
        <v>0.6656959790939595</v>
      </c>
      <c r="AH141">
        <f t="shared" si="78"/>
        <v>0.65653508798549343</v>
      </c>
      <c r="AI141">
        <f t="shared" si="79"/>
        <v>0.73324808418582477</v>
      </c>
      <c r="AJ141">
        <v>0.4</v>
      </c>
      <c r="AK141" s="48">
        <v>-9.2223168920392293</v>
      </c>
      <c r="AL141" s="48">
        <v>2.43508288473542</v>
      </c>
      <c r="AM141" s="48">
        <v>2.43508288473542</v>
      </c>
      <c r="AN141" s="1">
        <v>16762.811556669934</v>
      </c>
      <c r="AO141" s="1">
        <v>-1942062</v>
      </c>
      <c r="AP141">
        <v>0</v>
      </c>
      <c r="AQ141">
        <v>1009856</v>
      </c>
      <c r="AR141">
        <v>0</v>
      </c>
      <c r="AS141">
        <v>0</v>
      </c>
      <c r="AT141">
        <v>0.68200000000000005</v>
      </c>
      <c r="AU141">
        <v>157622</v>
      </c>
      <c r="AV141">
        <v>17812.21</v>
      </c>
      <c r="AW141">
        <v>0.4</v>
      </c>
      <c r="AX141">
        <v>0.09</v>
      </c>
      <c r="AY141">
        <v>0.01</v>
      </c>
      <c r="AZ141">
        <v>29203393</v>
      </c>
      <c r="BA141">
        <v>0</v>
      </c>
      <c r="BB141">
        <v>-4122392</v>
      </c>
      <c r="BC141">
        <v>-18238</v>
      </c>
      <c r="BD141">
        <v>0</v>
      </c>
      <c r="BE141">
        <v>-312832</v>
      </c>
      <c r="BF141">
        <v>0</v>
      </c>
      <c r="BG141">
        <v>-1049187</v>
      </c>
      <c r="BH141">
        <v>-594089</v>
      </c>
      <c r="BI141">
        <v>-13161</v>
      </c>
      <c r="BJ141">
        <v>0</v>
      </c>
      <c r="BK141">
        <v>0</v>
      </c>
      <c r="BL141">
        <v>0</v>
      </c>
      <c r="BM141">
        <v>0</v>
      </c>
      <c r="BN141">
        <v>0</v>
      </c>
      <c r="BO141">
        <v>0</v>
      </c>
      <c r="BP141">
        <v>0</v>
      </c>
      <c r="BQ141">
        <v>0</v>
      </c>
      <c r="BR141">
        <v>0</v>
      </c>
      <c r="BS141">
        <v>10383521</v>
      </c>
      <c r="BT141">
        <v>20676593</v>
      </c>
      <c r="BU141">
        <v>31060114</v>
      </c>
      <c r="BV141">
        <v>9394104</v>
      </c>
      <c r="BW141">
        <v>17956882</v>
      </c>
      <c r="BX141">
        <v>989417</v>
      </c>
      <c r="BY141">
        <v>2719711</v>
      </c>
      <c r="BZ141">
        <v>-452000</v>
      </c>
      <c r="CA141">
        <v>-266000</v>
      </c>
      <c r="CB141">
        <v>185493</v>
      </c>
      <c r="CC141">
        <v>1270687</v>
      </c>
      <c r="CD141">
        <v>0</v>
      </c>
      <c r="CE141">
        <v>0</v>
      </c>
      <c r="CF141">
        <v>0</v>
      </c>
      <c r="CG141">
        <v>135988</v>
      </c>
      <c r="CH141">
        <v>82461</v>
      </c>
      <c r="CI141">
        <v>1270687</v>
      </c>
      <c r="CJ141">
        <v>0</v>
      </c>
      <c r="CK141">
        <v>-401160</v>
      </c>
      <c r="CL141">
        <v>0</v>
      </c>
      <c r="CM141">
        <v>0</v>
      </c>
      <c r="CN141">
        <v>-21467</v>
      </c>
      <c r="CO141">
        <v>0</v>
      </c>
      <c r="CP141">
        <v>-104344</v>
      </c>
      <c r="CQ141">
        <v>-29689</v>
      </c>
      <c r="CR141">
        <v>-1722</v>
      </c>
      <c r="CS141">
        <v>0</v>
      </c>
      <c r="CT141">
        <v>0</v>
      </c>
      <c r="CU141">
        <v>0</v>
      </c>
      <c r="CV141">
        <v>0</v>
      </c>
      <c r="CW141">
        <v>0</v>
      </c>
      <c r="CX141">
        <v>0</v>
      </c>
      <c r="CY141">
        <v>0</v>
      </c>
    </row>
    <row r="142" spans="1:103" x14ac:dyDescent="0.35">
      <c r="A142" t="s">
        <v>329</v>
      </c>
      <c r="B142" t="s">
        <v>328</v>
      </c>
      <c r="C142" t="s">
        <v>683</v>
      </c>
      <c r="D142" t="s">
        <v>782</v>
      </c>
      <c r="E142" s="46">
        <v>0</v>
      </c>
      <c r="F142" t="s">
        <v>787</v>
      </c>
      <c r="G142" s="48">
        <f t="shared" si="63"/>
        <v>0.3</v>
      </c>
      <c r="H142" s="48">
        <f t="shared" si="64"/>
        <v>0.66999999999999993</v>
      </c>
      <c r="I142" s="1">
        <f t="shared" si="65"/>
        <v>59680008</v>
      </c>
      <c r="J142" s="1">
        <f t="shared" si="66"/>
        <v>11796792.409614604</v>
      </c>
      <c r="K142" s="1">
        <f t="shared" si="80"/>
        <v>2968409.8785315496</v>
      </c>
      <c r="L142" s="1">
        <f t="shared" si="67"/>
        <v>6123287.716</v>
      </c>
      <c r="M142" s="1">
        <f t="shared" si="68"/>
        <v>236010</v>
      </c>
      <c r="N142" s="1">
        <f t="shared" si="81"/>
        <v>0</v>
      </c>
      <c r="O142" s="1">
        <f t="shared" si="69"/>
        <v>0</v>
      </c>
      <c r="P142" s="1">
        <f t="shared" si="82"/>
        <v>7585</v>
      </c>
      <c r="Q142" s="1">
        <f t="shared" si="83"/>
        <v>0</v>
      </c>
      <c r="R142" s="1">
        <f t="shared" si="84"/>
        <v>0</v>
      </c>
      <c r="S142" s="1">
        <f t="shared" si="85"/>
        <v>0</v>
      </c>
      <c r="T142" s="1">
        <f t="shared" si="86"/>
        <v>795004</v>
      </c>
      <c r="U142" s="1">
        <f t="shared" si="87"/>
        <v>4548190</v>
      </c>
      <c r="V142" s="1">
        <f t="shared" si="88"/>
        <v>0</v>
      </c>
      <c r="W142" s="1">
        <f t="shared" si="70"/>
        <v>0</v>
      </c>
      <c r="X142" s="1">
        <f t="shared" si="71"/>
        <v>26909.602792201465</v>
      </c>
      <c r="Y142" s="1">
        <f t="shared" si="72"/>
        <v>83725281.848294005</v>
      </c>
      <c r="Z142" s="1">
        <f t="shared" si="89"/>
        <v>17232997</v>
      </c>
      <c r="AA142" s="1">
        <f t="shared" si="90"/>
        <v>0</v>
      </c>
      <c r="AB142" s="1">
        <f t="shared" si="73"/>
        <v>0</v>
      </c>
      <c r="AC142" s="1">
        <f t="shared" si="74"/>
        <v>0</v>
      </c>
      <c r="AD142">
        <f t="shared" si="91"/>
        <v>0.29211607313109533</v>
      </c>
      <c r="AE142">
        <f t="shared" si="75"/>
        <v>0.29211607313109533</v>
      </c>
      <c r="AF142">
        <f t="shared" si="76"/>
        <v>0</v>
      </c>
      <c r="AG142">
        <f t="shared" si="77"/>
        <v>0.70788392686890467</v>
      </c>
      <c r="AH142">
        <f t="shared" si="78"/>
        <v>0.70788392686890467</v>
      </c>
      <c r="AI142">
        <f t="shared" si="79"/>
        <v>0</v>
      </c>
      <c r="AJ142">
        <v>0.3</v>
      </c>
      <c r="AK142" s="48">
        <v>83.725281848294003</v>
      </c>
      <c r="AL142" s="48">
        <v>103.704272594492</v>
      </c>
      <c r="AM142" s="48">
        <v>103.704272594492</v>
      </c>
      <c r="AN142" s="1">
        <v>26909.602792201465</v>
      </c>
      <c r="AO142" s="1">
        <v>17232997</v>
      </c>
      <c r="AP142">
        <v>0</v>
      </c>
      <c r="AQ142">
        <v>0</v>
      </c>
      <c r="AR142">
        <v>0</v>
      </c>
      <c r="AS142">
        <v>0</v>
      </c>
      <c r="AT142">
        <v>0.749</v>
      </c>
      <c r="AU142">
        <v>236010</v>
      </c>
      <c r="AV142">
        <v>0</v>
      </c>
      <c r="AW142">
        <v>0.3</v>
      </c>
      <c r="AX142">
        <v>0.37</v>
      </c>
      <c r="AY142">
        <v>0</v>
      </c>
      <c r="AZ142">
        <v>59680008</v>
      </c>
      <c r="BA142">
        <v>0</v>
      </c>
      <c r="BB142">
        <v>-8175284</v>
      </c>
      <c r="BC142">
        <v>0</v>
      </c>
      <c r="BD142">
        <v>0</v>
      </c>
      <c r="BE142">
        <v>-795004</v>
      </c>
      <c r="BF142">
        <v>0</v>
      </c>
      <c r="BG142">
        <v>-3430997</v>
      </c>
      <c r="BH142">
        <v>-1117193</v>
      </c>
      <c r="BI142">
        <v>-7585</v>
      </c>
      <c r="BJ142">
        <v>0</v>
      </c>
      <c r="BK142">
        <v>0</v>
      </c>
      <c r="BL142">
        <v>0</v>
      </c>
      <c r="BM142">
        <v>0</v>
      </c>
      <c r="BN142">
        <v>0</v>
      </c>
      <c r="BO142">
        <v>0</v>
      </c>
      <c r="BP142">
        <v>0</v>
      </c>
      <c r="BQ142">
        <v>0</v>
      </c>
      <c r="BR142">
        <v>0</v>
      </c>
      <c r="BS142">
        <v>18941013</v>
      </c>
      <c r="BT142">
        <v>45899695</v>
      </c>
      <c r="BU142">
        <v>64840708</v>
      </c>
      <c r="BV142">
        <v>18941013</v>
      </c>
      <c r="BW142">
        <v>45899695</v>
      </c>
      <c r="BX142">
        <v>0</v>
      </c>
      <c r="BY142">
        <v>0</v>
      </c>
      <c r="BZ142">
        <v>-2404869</v>
      </c>
      <c r="CA142">
        <v>-3007654</v>
      </c>
      <c r="CB142">
        <v>516253</v>
      </c>
      <c r="CC142">
        <v>0</v>
      </c>
      <c r="CD142">
        <v>0</v>
      </c>
      <c r="CE142">
        <v>0</v>
      </c>
      <c r="CF142">
        <v>0</v>
      </c>
      <c r="CG142">
        <v>291256</v>
      </c>
      <c r="CH142">
        <v>26826</v>
      </c>
      <c r="CI142">
        <v>0</v>
      </c>
      <c r="CJ142">
        <v>0</v>
      </c>
      <c r="CK142">
        <v>0</v>
      </c>
      <c r="CL142">
        <v>0</v>
      </c>
      <c r="CM142">
        <v>0</v>
      </c>
      <c r="CN142">
        <v>0</v>
      </c>
      <c r="CO142">
        <v>0</v>
      </c>
      <c r="CP142">
        <v>0</v>
      </c>
      <c r="CQ142">
        <v>0</v>
      </c>
      <c r="CR142">
        <v>0</v>
      </c>
      <c r="CS142">
        <v>0</v>
      </c>
      <c r="CT142">
        <v>0</v>
      </c>
      <c r="CU142">
        <v>0</v>
      </c>
      <c r="CV142">
        <v>0</v>
      </c>
      <c r="CW142">
        <v>0</v>
      </c>
      <c r="CX142">
        <v>0</v>
      </c>
      <c r="CY142">
        <v>0</v>
      </c>
    </row>
    <row r="143" spans="1:103" x14ac:dyDescent="0.35">
      <c r="A143" t="s">
        <v>331</v>
      </c>
      <c r="B143" t="s">
        <v>330</v>
      </c>
      <c r="C143" t="s">
        <v>703</v>
      </c>
      <c r="D143" t="s">
        <v>664</v>
      </c>
      <c r="E143" s="46">
        <v>0</v>
      </c>
      <c r="F143" t="s">
        <v>799</v>
      </c>
      <c r="G143" s="48">
        <f t="shared" si="63"/>
        <v>0.4</v>
      </c>
      <c r="H143" s="48">
        <f t="shared" si="64"/>
        <v>0.5</v>
      </c>
      <c r="I143" s="1">
        <f t="shared" si="65"/>
        <v>41768000</v>
      </c>
      <c r="J143" s="1">
        <f t="shared" si="66"/>
        <v>7812143.4306104956</v>
      </c>
      <c r="K143" s="1">
        <f t="shared" si="80"/>
        <v>1212530.9537958079</v>
      </c>
      <c r="L143" s="1">
        <f t="shared" si="67"/>
        <v>2696904.054</v>
      </c>
      <c r="M143" s="1">
        <f t="shared" si="68"/>
        <v>169064</v>
      </c>
      <c r="N143" s="1">
        <f t="shared" si="81"/>
        <v>9232</v>
      </c>
      <c r="O143" s="1">
        <f t="shared" si="69"/>
        <v>711</v>
      </c>
      <c r="P143" s="1">
        <f t="shared" si="82"/>
        <v>7784</v>
      </c>
      <c r="Q143" s="1">
        <f t="shared" si="83"/>
        <v>0</v>
      </c>
      <c r="R143" s="1">
        <f t="shared" si="84"/>
        <v>0</v>
      </c>
      <c r="S143" s="1">
        <f t="shared" si="85"/>
        <v>0</v>
      </c>
      <c r="T143" s="1">
        <f t="shared" si="86"/>
        <v>402999</v>
      </c>
      <c r="U143" s="1">
        <f t="shared" si="87"/>
        <v>1598586</v>
      </c>
      <c r="V143" s="1">
        <f t="shared" si="88"/>
        <v>0</v>
      </c>
      <c r="W143" s="1">
        <f t="shared" si="70"/>
        <v>0</v>
      </c>
      <c r="X143" s="1">
        <f t="shared" si="71"/>
        <v>20936.502681633869</v>
      </c>
      <c r="Y143" s="1">
        <f t="shared" si="72"/>
        <v>-13543257.556855001</v>
      </c>
      <c r="Z143" s="1">
        <f t="shared" si="89"/>
        <v>-2669827</v>
      </c>
      <c r="AA143" s="1">
        <f t="shared" si="90"/>
        <v>0</v>
      </c>
      <c r="AB143" s="1">
        <f t="shared" si="73"/>
        <v>0</v>
      </c>
      <c r="AC143" s="1">
        <f t="shared" si="74"/>
        <v>0</v>
      </c>
      <c r="AD143">
        <f t="shared" si="91"/>
        <v>0.18791033632908821</v>
      </c>
      <c r="AE143">
        <f t="shared" si="75"/>
        <v>0.18791033632908821</v>
      </c>
      <c r="AF143">
        <f t="shared" si="76"/>
        <v>0</v>
      </c>
      <c r="AG143">
        <f t="shared" si="77"/>
        <v>0.81208966367091173</v>
      </c>
      <c r="AH143">
        <f t="shared" si="78"/>
        <v>0.81208966367091173</v>
      </c>
      <c r="AI143">
        <f t="shared" si="79"/>
        <v>0</v>
      </c>
      <c r="AJ143">
        <v>0.4</v>
      </c>
      <c r="AK143" s="48">
        <v>-13.543257556855</v>
      </c>
      <c r="AL143" s="48">
        <v>2.3232584249048598</v>
      </c>
      <c r="AM143" s="48">
        <v>2.3232584249048598</v>
      </c>
      <c r="AN143" s="1">
        <v>20936.502681633869</v>
      </c>
      <c r="AO143" s="1">
        <v>-2669827</v>
      </c>
      <c r="AP143">
        <v>0</v>
      </c>
      <c r="AQ143">
        <v>1407333</v>
      </c>
      <c r="AR143">
        <v>0</v>
      </c>
      <c r="AS143">
        <v>0</v>
      </c>
      <c r="AT143">
        <v>0.71099999999999997</v>
      </c>
      <c r="AU143">
        <v>169064</v>
      </c>
      <c r="AV143">
        <v>0</v>
      </c>
      <c r="AW143">
        <v>0.4</v>
      </c>
      <c r="AX143">
        <v>0.09</v>
      </c>
      <c r="AY143">
        <v>0.01</v>
      </c>
      <c r="AZ143">
        <v>41768000</v>
      </c>
      <c r="BA143">
        <v>-9232</v>
      </c>
      <c r="BB143">
        <v>-3802346</v>
      </c>
      <c r="BC143">
        <v>-1422</v>
      </c>
      <c r="BD143">
        <v>0</v>
      </c>
      <c r="BE143">
        <v>-402999</v>
      </c>
      <c r="BF143">
        <v>0</v>
      </c>
      <c r="BG143">
        <v>-1064287</v>
      </c>
      <c r="BH143">
        <v>-534299</v>
      </c>
      <c r="BI143">
        <v>-7784</v>
      </c>
      <c r="BJ143">
        <v>0</v>
      </c>
      <c r="BK143">
        <v>0</v>
      </c>
      <c r="BL143">
        <v>0</v>
      </c>
      <c r="BM143">
        <v>0</v>
      </c>
      <c r="BN143">
        <v>0</v>
      </c>
      <c r="BO143">
        <v>0</v>
      </c>
      <c r="BP143">
        <v>0</v>
      </c>
      <c r="BQ143">
        <v>0</v>
      </c>
      <c r="BR143">
        <v>0</v>
      </c>
      <c r="BS143">
        <v>8144932</v>
      </c>
      <c r="BT143">
        <v>35199847</v>
      </c>
      <c r="BU143">
        <v>43344779</v>
      </c>
      <c r="BV143">
        <v>8144932</v>
      </c>
      <c r="BW143">
        <v>35199847</v>
      </c>
      <c r="BX143">
        <v>0</v>
      </c>
      <c r="BY143">
        <v>0</v>
      </c>
      <c r="BZ143">
        <v>-542000</v>
      </c>
      <c r="CA143">
        <v>-1268000</v>
      </c>
      <c r="CB143">
        <v>271842</v>
      </c>
      <c r="CC143">
        <v>0</v>
      </c>
      <c r="CD143">
        <v>0</v>
      </c>
      <c r="CE143">
        <v>0</v>
      </c>
      <c r="CF143">
        <v>0</v>
      </c>
      <c r="CG143">
        <v>122000</v>
      </c>
      <c r="CH143">
        <v>83379</v>
      </c>
      <c r="CI143">
        <v>0</v>
      </c>
      <c r="CJ143">
        <v>0</v>
      </c>
      <c r="CK143">
        <v>0</v>
      </c>
      <c r="CL143">
        <v>0</v>
      </c>
      <c r="CM143">
        <v>0</v>
      </c>
      <c r="CN143">
        <v>0</v>
      </c>
      <c r="CO143">
        <v>0</v>
      </c>
      <c r="CP143">
        <v>0</v>
      </c>
      <c r="CQ143">
        <v>0</v>
      </c>
      <c r="CR143">
        <v>0</v>
      </c>
      <c r="CS143">
        <v>0</v>
      </c>
      <c r="CT143">
        <v>0</v>
      </c>
      <c r="CU143">
        <v>0</v>
      </c>
      <c r="CV143">
        <v>0</v>
      </c>
      <c r="CW143">
        <v>0</v>
      </c>
      <c r="CX143">
        <v>0</v>
      </c>
      <c r="CY143">
        <v>0</v>
      </c>
    </row>
    <row r="144" spans="1:103" x14ac:dyDescent="0.35">
      <c r="A144" t="s">
        <v>333</v>
      </c>
      <c r="B144" t="s">
        <v>332</v>
      </c>
      <c r="C144" t="s">
        <v>695</v>
      </c>
      <c r="D144" t="s">
        <v>782</v>
      </c>
      <c r="E144" s="46">
        <v>0</v>
      </c>
      <c r="F144" t="s">
        <v>793</v>
      </c>
      <c r="G144" s="48">
        <f t="shared" si="63"/>
        <v>0.4</v>
      </c>
      <c r="H144" s="48">
        <f t="shared" si="64"/>
        <v>0.5</v>
      </c>
      <c r="I144" s="1">
        <f t="shared" si="65"/>
        <v>42594687</v>
      </c>
      <c r="J144" s="1">
        <f t="shared" si="66"/>
        <v>8152437.2586405501</v>
      </c>
      <c r="K144" s="1">
        <f t="shared" si="80"/>
        <v>1277537.6368304174</v>
      </c>
      <c r="L144" s="1">
        <f t="shared" si="67"/>
        <v>2615833.5</v>
      </c>
      <c r="M144" s="1">
        <f t="shared" si="68"/>
        <v>181246</v>
      </c>
      <c r="N144" s="1">
        <f t="shared" si="81"/>
        <v>30722</v>
      </c>
      <c r="O144" s="1">
        <f t="shared" si="69"/>
        <v>0</v>
      </c>
      <c r="P144" s="1">
        <f t="shared" si="82"/>
        <v>10080</v>
      </c>
      <c r="Q144" s="1">
        <f t="shared" si="83"/>
        <v>0</v>
      </c>
      <c r="R144" s="1">
        <f t="shared" si="84"/>
        <v>0</v>
      </c>
      <c r="S144" s="1">
        <f t="shared" si="85"/>
        <v>0</v>
      </c>
      <c r="T144" s="1">
        <f t="shared" si="86"/>
        <v>172478</v>
      </c>
      <c r="U144" s="1">
        <f t="shared" si="87"/>
        <v>2295007</v>
      </c>
      <c r="V144" s="1">
        <f t="shared" si="88"/>
        <v>0</v>
      </c>
      <c r="W144" s="1">
        <f t="shared" si="70"/>
        <v>0</v>
      </c>
      <c r="X144" s="1">
        <f t="shared" si="71"/>
        <v>22643.695457621947</v>
      </c>
      <c r="Y144" s="1">
        <f t="shared" si="72"/>
        <v>-12826851.964125501</v>
      </c>
      <c r="Z144" s="1">
        <f t="shared" si="89"/>
        <v>-2543356</v>
      </c>
      <c r="AA144" s="1">
        <f t="shared" si="90"/>
        <v>0</v>
      </c>
      <c r="AB144" s="1">
        <f t="shared" si="73"/>
        <v>0</v>
      </c>
      <c r="AC144" s="1">
        <f t="shared" si="74"/>
        <v>0</v>
      </c>
      <c r="AD144">
        <f t="shared" si="91"/>
        <v>0.23463778801851704</v>
      </c>
      <c r="AE144">
        <f t="shared" si="75"/>
        <v>0.23463778801851704</v>
      </c>
      <c r="AF144">
        <f t="shared" si="76"/>
        <v>0</v>
      </c>
      <c r="AG144">
        <f t="shared" si="77"/>
        <v>0.76536221198148302</v>
      </c>
      <c r="AH144">
        <f t="shared" si="78"/>
        <v>0.76536221198148302</v>
      </c>
      <c r="AI144">
        <f t="shared" si="79"/>
        <v>0</v>
      </c>
      <c r="AJ144">
        <v>0.4</v>
      </c>
      <c r="AK144" s="48">
        <v>-12.826851964125501</v>
      </c>
      <c r="AL144" s="48">
        <v>4.1823868423147701</v>
      </c>
      <c r="AM144" s="48">
        <v>4.1823868423147701</v>
      </c>
      <c r="AN144" s="1">
        <v>22643.695457621947</v>
      </c>
      <c r="AO144" s="1">
        <v>-2543356</v>
      </c>
      <c r="AP144">
        <v>0</v>
      </c>
      <c r="AQ144">
        <v>1114870</v>
      </c>
      <c r="AR144">
        <v>0</v>
      </c>
      <c r="AS144">
        <v>0</v>
      </c>
      <c r="AT144">
        <v>0.7</v>
      </c>
      <c r="AU144">
        <v>181246</v>
      </c>
      <c r="AV144">
        <v>0</v>
      </c>
      <c r="AW144">
        <v>0.4</v>
      </c>
      <c r="AX144">
        <v>0.1</v>
      </c>
      <c r="AY144">
        <v>0</v>
      </c>
      <c r="AZ144">
        <v>42594687</v>
      </c>
      <c r="BA144">
        <v>-30722</v>
      </c>
      <c r="BB144">
        <v>-3767627</v>
      </c>
      <c r="BC144">
        <v>0</v>
      </c>
      <c r="BD144">
        <v>0</v>
      </c>
      <c r="BE144">
        <v>-172478</v>
      </c>
      <c r="BF144">
        <v>0</v>
      </c>
      <c r="BG144">
        <v>-1319676</v>
      </c>
      <c r="BH144">
        <v>-975331</v>
      </c>
      <c r="BI144">
        <v>-10080</v>
      </c>
      <c r="BJ144">
        <v>0</v>
      </c>
      <c r="BK144">
        <v>0</v>
      </c>
      <c r="BL144">
        <v>0</v>
      </c>
      <c r="BM144">
        <v>0</v>
      </c>
      <c r="BN144">
        <v>0</v>
      </c>
      <c r="BO144">
        <v>0</v>
      </c>
      <c r="BP144">
        <v>0</v>
      </c>
      <c r="BQ144">
        <v>0</v>
      </c>
      <c r="BR144">
        <v>0</v>
      </c>
      <c r="BS144">
        <v>10316291</v>
      </c>
      <c r="BT144">
        <v>33650587</v>
      </c>
      <c r="BU144">
        <v>43966878</v>
      </c>
      <c r="BV144">
        <v>10316291</v>
      </c>
      <c r="BW144">
        <v>33650587</v>
      </c>
      <c r="BX144">
        <v>0</v>
      </c>
      <c r="BY144">
        <v>0</v>
      </c>
      <c r="BZ144">
        <v>-150000</v>
      </c>
      <c r="CA144">
        <v>-1250000</v>
      </c>
      <c r="CB144">
        <v>96667</v>
      </c>
      <c r="CC144">
        <v>0</v>
      </c>
      <c r="CD144">
        <v>536</v>
      </c>
      <c r="CE144">
        <v>0</v>
      </c>
      <c r="CF144">
        <v>0</v>
      </c>
      <c r="CG144">
        <v>137671</v>
      </c>
      <c r="CH144">
        <v>69349</v>
      </c>
      <c r="CI144">
        <v>0</v>
      </c>
      <c r="CJ144">
        <v>0</v>
      </c>
      <c r="CK144">
        <v>0</v>
      </c>
      <c r="CL144">
        <v>0</v>
      </c>
      <c r="CM144">
        <v>0</v>
      </c>
      <c r="CN144">
        <v>0</v>
      </c>
      <c r="CO144">
        <v>0</v>
      </c>
      <c r="CP144">
        <v>0</v>
      </c>
      <c r="CQ144">
        <v>0</v>
      </c>
      <c r="CR144">
        <v>0</v>
      </c>
      <c r="CS144">
        <v>0</v>
      </c>
      <c r="CT144">
        <v>0</v>
      </c>
      <c r="CU144">
        <v>0</v>
      </c>
      <c r="CV144">
        <v>0</v>
      </c>
      <c r="CW144">
        <v>0</v>
      </c>
      <c r="CX144">
        <v>0</v>
      </c>
      <c r="CY144">
        <v>0</v>
      </c>
    </row>
    <row r="145" spans="1:103" x14ac:dyDescent="0.35">
      <c r="A145" t="s">
        <v>335</v>
      </c>
      <c r="B145" t="s">
        <v>334</v>
      </c>
      <c r="C145" t="s">
        <v>782</v>
      </c>
      <c r="D145" t="s">
        <v>652</v>
      </c>
      <c r="E145" s="46" t="s">
        <v>780</v>
      </c>
      <c r="F145" t="s">
        <v>787</v>
      </c>
      <c r="G145" s="48">
        <f t="shared" si="63"/>
        <v>0.99</v>
      </c>
      <c r="H145" s="48">
        <f t="shared" si="64"/>
        <v>1</v>
      </c>
      <c r="I145" s="1">
        <f t="shared" si="65"/>
        <v>219030105</v>
      </c>
      <c r="J145" s="1">
        <f t="shared" si="66"/>
        <v>41296088.508450501</v>
      </c>
      <c r="K145" s="1">
        <f t="shared" si="80"/>
        <v>6265241.6132253697</v>
      </c>
      <c r="L145" s="1">
        <f t="shared" si="67"/>
        <v>11436033.710000001</v>
      </c>
      <c r="M145" s="1">
        <f t="shared" si="68"/>
        <v>640443</v>
      </c>
      <c r="N145" s="1">
        <f t="shared" si="81"/>
        <v>0</v>
      </c>
      <c r="O145" s="1">
        <f t="shared" si="69"/>
        <v>0</v>
      </c>
      <c r="P145" s="1">
        <f t="shared" si="82"/>
        <v>0</v>
      </c>
      <c r="Q145" s="1">
        <f t="shared" si="83"/>
        <v>0</v>
      </c>
      <c r="R145" s="1">
        <f t="shared" si="84"/>
        <v>0</v>
      </c>
      <c r="S145" s="1">
        <f t="shared" si="85"/>
        <v>0</v>
      </c>
      <c r="T145" s="1">
        <f t="shared" si="86"/>
        <v>1248806</v>
      </c>
      <c r="U145" s="1">
        <f t="shared" si="87"/>
        <v>13224617</v>
      </c>
      <c r="V145" s="1">
        <f t="shared" si="88"/>
        <v>0</v>
      </c>
      <c r="W145" s="1">
        <f t="shared" si="70"/>
        <v>3585489.3410438178</v>
      </c>
      <c r="X145" s="1">
        <f t="shared" si="71"/>
        <v>284847.18409248831</v>
      </c>
      <c r="Y145" s="1">
        <f t="shared" si="72"/>
        <v>89492277.212057695</v>
      </c>
      <c r="Z145" s="1">
        <f t="shared" si="89"/>
        <v>-4310746</v>
      </c>
      <c r="AA145" s="1">
        <f t="shared" si="90"/>
        <v>0</v>
      </c>
      <c r="AB145" s="1">
        <f t="shared" si="73"/>
        <v>0</v>
      </c>
      <c r="AC145" s="1">
        <f t="shared" si="74"/>
        <v>111643755.80859499</v>
      </c>
      <c r="AD145">
        <f t="shared" si="91"/>
        <v>0.20284134975615528</v>
      </c>
      <c r="AE145">
        <f t="shared" si="75"/>
        <v>0.20161461119028218</v>
      </c>
      <c r="AF145">
        <f t="shared" si="76"/>
        <v>0.21162983662743021</v>
      </c>
      <c r="AG145">
        <f t="shared" si="77"/>
        <v>0.79715865024384469</v>
      </c>
      <c r="AH145">
        <f t="shared" si="78"/>
        <v>0.79838538880971777</v>
      </c>
      <c r="AI145">
        <f t="shared" si="79"/>
        <v>0.78837016337256982</v>
      </c>
      <c r="AJ145">
        <v>0.99</v>
      </c>
      <c r="AK145" s="48">
        <v>89.492277212057701</v>
      </c>
      <c r="AL145" s="48">
        <v>305.98889585071299</v>
      </c>
      <c r="AM145" s="48">
        <v>194.345140042118</v>
      </c>
      <c r="AN145" s="1">
        <v>284847.18409248831</v>
      </c>
      <c r="AO145" s="1">
        <v>-4310746</v>
      </c>
      <c r="AP145">
        <v>0</v>
      </c>
      <c r="AQ145">
        <v>0</v>
      </c>
      <c r="AR145">
        <v>0</v>
      </c>
      <c r="AS145">
        <v>0</v>
      </c>
      <c r="AT145">
        <v>0.66100000000000003</v>
      </c>
      <c r="AU145">
        <v>640443</v>
      </c>
      <c r="AV145">
        <v>106180.75</v>
      </c>
      <c r="AW145">
        <v>0.99</v>
      </c>
      <c r="AX145">
        <v>0</v>
      </c>
      <c r="AY145">
        <v>0.01</v>
      </c>
      <c r="AZ145">
        <v>219030105</v>
      </c>
      <c r="BA145">
        <v>0</v>
      </c>
      <c r="BB145">
        <v>-17301110</v>
      </c>
      <c r="BC145">
        <v>0</v>
      </c>
      <c r="BD145">
        <v>0</v>
      </c>
      <c r="BE145">
        <v>-1248806</v>
      </c>
      <c r="BF145">
        <v>0</v>
      </c>
      <c r="BG145">
        <v>-6367021</v>
      </c>
      <c r="BH145">
        <v>-6857596</v>
      </c>
      <c r="BI145">
        <v>0</v>
      </c>
      <c r="BJ145">
        <v>0</v>
      </c>
      <c r="BK145">
        <v>0</v>
      </c>
      <c r="BL145">
        <v>0</v>
      </c>
      <c r="BM145">
        <v>0</v>
      </c>
      <c r="BN145">
        <v>0</v>
      </c>
      <c r="BO145">
        <v>0</v>
      </c>
      <c r="BP145">
        <v>0</v>
      </c>
      <c r="BQ145">
        <v>0</v>
      </c>
      <c r="BR145">
        <v>0</v>
      </c>
      <c r="BS145">
        <v>46107081</v>
      </c>
      <c r="BT145">
        <v>181199043</v>
      </c>
      <c r="BU145">
        <v>227306124</v>
      </c>
      <c r="BV145">
        <v>40214856</v>
      </c>
      <c r="BW145">
        <v>159249140</v>
      </c>
      <c r="BX145">
        <v>5892225</v>
      </c>
      <c r="BY145">
        <v>21949903</v>
      </c>
      <c r="BZ145">
        <v>-4453000</v>
      </c>
      <c r="CA145">
        <v>-5500000</v>
      </c>
      <c r="CB145">
        <v>1565238</v>
      </c>
      <c r="CC145">
        <v>0</v>
      </c>
      <c r="CD145">
        <v>0</v>
      </c>
      <c r="CE145">
        <v>0</v>
      </c>
      <c r="CF145">
        <v>0</v>
      </c>
      <c r="CG145">
        <v>774317</v>
      </c>
      <c r="CH145">
        <v>886060</v>
      </c>
      <c r="CI145">
        <v>0</v>
      </c>
      <c r="CJ145">
        <v>0</v>
      </c>
      <c r="CK145">
        <v>-1138282</v>
      </c>
      <c r="CL145">
        <v>0</v>
      </c>
      <c r="CM145">
        <v>0</v>
      </c>
      <c r="CN145">
        <v>-151626</v>
      </c>
      <c r="CO145">
        <v>0</v>
      </c>
      <c r="CP145">
        <v>-771796</v>
      </c>
      <c r="CQ145">
        <v>-1159214</v>
      </c>
      <c r="CR145">
        <v>0</v>
      </c>
      <c r="CS145">
        <v>0</v>
      </c>
      <c r="CT145">
        <v>0</v>
      </c>
      <c r="CU145">
        <v>0</v>
      </c>
      <c r="CV145">
        <v>0</v>
      </c>
      <c r="CW145">
        <v>0</v>
      </c>
      <c r="CX145">
        <v>0</v>
      </c>
      <c r="CY145">
        <v>0</v>
      </c>
    </row>
    <row r="146" spans="1:103" x14ac:dyDescent="0.35">
      <c r="A146" t="s">
        <v>336</v>
      </c>
      <c r="B146" t="s">
        <v>733</v>
      </c>
      <c r="C146" t="s">
        <v>782</v>
      </c>
      <c r="D146" t="s">
        <v>613</v>
      </c>
      <c r="E146" s="46">
        <v>0</v>
      </c>
      <c r="F146" t="s">
        <v>787</v>
      </c>
      <c r="G146" s="48">
        <f t="shared" si="63"/>
        <v>0.49</v>
      </c>
      <c r="H146" s="48">
        <f t="shared" si="64"/>
        <v>0.5</v>
      </c>
      <c r="I146" s="1">
        <f t="shared" si="65"/>
        <v>74519055</v>
      </c>
      <c r="J146" s="1">
        <f t="shared" si="66"/>
        <v>13907009.37538404</v>
      </c>
      <c r="K146" s="1">
        <f t="shared" si="80"/>
        <v>2248609.4377984074</v>
      </c>
      <c r="L146" s="1">
        <f t="shared" si="67"/>
        <v>4072875.784</v>
      </c>
      <c r="M146" s="1">
        <f t="shared" si="68"/>
        <v>282067</v>
      </c>
      <c r="N146" s="1">
        <f t="shared" si="81"/>
        <v>2858</v>
      </c>
      <c r="O146" s="1">
        <f t="shared" si="69"/>
        <v>0</v>
      </c>
      <c r="P146" s="1">
        <f t="shared" si="82"/>
        <v>2171</v>
      </c>
      <c r="Q146" s="1">
        <f t="shared" si="83"/>
        <v>0</v>
      </c>
      <c r="R146" s="1">
        <f t="shared" si="84"/>
        <v>0</v>
      </c>
      <c r="S146" s="1">
        <f t="shared" si="85"/>
        <v>0</v>
      </c>
      <c r="T146" s="1">
        <f t="shared" si="86"/>
        <v>1313762</v>
      </c>
      <c r="U146" s="1">
        <f t="shared" si="87"/>
        <v>3529887</v>
      </c>
      <c r="V146" s="1">
        <f t="shared" si="88"/>
        <v>0</v>
      </c>
      <c r="W146" s="1">
        <f t="shared" si="70"/>
        <v>191411.93702605212</v>
      </c>
      <c r="X146" s="1">
        <f t="shared" si="71"/>
        <v>47715.135635521896</v>
      </c>
      <c r="Y146" s="1">
        <f t="shared" si="72"/>
        <v>13530637.6518707</v>
      </c>
      <c r="Z146" s="1">
        <f t="shared" si="89"/>
        <v>2638607</v>
      </c>
      <c r="AA146" s="1">
        <f t="shared" si="90"/>
        <v>0</v>
      </c>
      <c r="AB146" s="1">
        <f t="shared" si="73"/>
        <v>0</v>
      </c>
      <c r="AC146" s="1">
        <f t="shared" si="74"/>
        <v>0</v>
      </c>
      <c r="AD146">
        <f t="shared" si="91"/>
        <v>0.18357130910876487</v>
      </c>
      <c r="AE146">
        <f t="shared" si="75"/>
        <v>0.19009438820611585</v>
      </c>
      <c r="AF146">
        <f t="shared" si="76"/>
        <v>7.7638061181360365E-2</v>
      </c>
      <c r="AG146">
        <f t="shared" si="77"/>
        <v>0.81642869089123515</v>
      </c>
      <c r="AH146">
        <f t="shared" si="78"/>
        <v>0.80990561179388409</v>
      </c>
      <c r="AI146">
        <f t="shared" si="79"/>
        <v>0.92236193881863959</v>
      </c>
      <c r="AJ146">
        <v>0.49</v>
      </c>
      <c r="AK146" s="48">
        <v>13.5306376518707</v>
      </c>
      <c r="AL146" s="48">
        <v>53.5817144662959</v>
      </c>
      <c r="AM146" s="48">
        <v>53.5817144662959</v>
      </c>
      <c r="AN146" s="1">
        <v>47715.135635521896</v>
      </c>
      <c r="AO146" s="1">
        <v>2638607</v>
      </c>
      <c r="AP146">
        <v>0</v>
      </c>
      <c r="AQ146">
        <v>0</v>
      </c>
      <c r="AR146">
        <v>0</v>
      </c>
      <c r="AS146">
        <v>0</v>
      </c>
      <c r="AT146">
        <v>0.71599999999999997</v>
      </c>
      <c r="AU146">
        <v>282067</v>
      </c>
      <c r="AV146">
        <v>11755.25</v>
      </c>
      <c r="AW146">
        <v>0.49</v>
      </c>
      <c r="AX146">
        <v>0</v>
      </c>
      <c r="AY146">
        <v>0.01</v>
      </c>
      <c r="AZ146">
        <v>74519055</v>
      </c>
      <c r="BA146">
        <v>-2858</v>
      </c>
      <c r="BB146">
        <v>-5691232</v>
      </c>
      <c r="BC146">
        <v>0</v>
      </c>
      <c r="BD146">
        <v>0</v>
      </c>
      <c r="BE146">
        <v>-1313762</v>
      </c>
      <c r="BF146">
        <v>0</v>
      </c>
      <c r="BG146">
        <v>-2072432</v>
      </c>
      <c r="BH146">
        <v>-1457455</v>
      </c>
      <c r="BI146">
        <v>-2171</v>
      </c>
      <c r="BJ146">
        <v>0</v>
      </c>
      <c r="BK146">
        <v>0</v>
      </c>
      <c r="BL146">
        <v>0</v>
      </c>
      <c r="BM146">
        <v>0</v>
      </c>
      <c r="BN146">
        <v>0</v>
      </c>
      <c r="BO146">
        <v>0</v>
      </c>
      <c r="BP146">
        <v>0</v>
      </c>
      <c r="BQ146">
        <v>0</v>
      </c>
      <c r="BR146">
        <v>0</v>
      </c>
      <c r="BS146">
        <v>14570656</v>
      </c>
      <c r="BT146">
        <v>64802619</v>
      </c>
      <c r="BU146">
        <v>79373275</v>
      </c>
      <c r="BV146">
        <v>14213204</v>
      </c>
      <c r="BW146">
        <v>60555989</v>
      </c>
      <c r="BX146">
        <v>357452</v>
      </c>
      <c r="BY146">
        <v>4246630</v>
      </c>
      <c r="BZ146">
        <v>-2778065</v>
      </c>
      <c r="CA146">
        <v>-2539945</v>
      </c>
      <c r="CB146">
        <v>512722</v>
      </c>
      <c r="CC146">
        <v>0</v>
      </c>
      <c r="CD146">
        <v>0</v>
      </c>
      <c r="CE146">
        <v>0</v>
      </c>
      <c r="CF146">
        <v>0</v>
      </c>
      <c r="CG146">
        <v>235154</v>
      </c>
      <c r="CH146">
        <v>186221</v>
      </c>
      <c r="CI146">
        <v>0</v>
      </c>
      <c r="CJ146">
        <v>0</v>
      </c>
      <c r="CK146">
        <v>-10067</v>
      </c>
      <c r="CL146">
        <v>0</v>
      </c>
      <c r="CM146">
        <v>0</v>
      </c>
      <c r="CN146">
        <v>-4283</v>
      </c>
      <c r="CO146">
        <v>0</v>
      </c>
      <c r="CP146">
        <v>-4195</v>
      </c>
      <c r="CQ146">
        <v>-126762</v>
      </c>
      <c r="CR146">
        <v>0</v>
      </c>
      <c r="CS146">
        <v>0</v>
      </c>
      <c r="CT146">
        <v>0</v>
      </c>
      <c r="CU146">
        <v>0</v>
      </c>
      <c r="CV146">
        <v>0</v>
      </c>
      <c r="CW146">
        <v>0</v>
      </c>
      <c r="CX146">
        <v>0</v>
      </c>
      <c r="CY146">
        <v>0</v>
      </c>
    </row>
    <row r="147" spans="1:103" x14ac:dyDescent="0.35">
      <c r="A147" t="s">
        <v>338</v>
      </c>
      <c r="B147" t="s">
        <v>337</v>
      </c>
      <c r="C147" t="s">
        <v>689</v>
      </c>
      <c r="D147" t="s">
        <v>646</v>
      </c>
      <c r="E147" s="46">
        <v>0</v>
      </c>
      <c r="F147" t="s">
        <v>786</v>
      </c>
      <c r="G147" s="48">
        <f t="shared" si="63"/>
        <v>0.4</v>
      </c>
      <c r="H147" s="48">
        <f t="shared" si="64"/>
        <v>0.5</v>
      </c>
      <c r="I147" s="1">
        <f t="shared" si="65"/>
        <v>67875577</v>
      </c>
      <c r="J147" s="1">
        <f t="shared" si="66"/>
        <v>13012292.975323547</v>
      </c>
      <c r="K147" s="1">
        <f t="shared" si="80"/>
        <v>2340413.2701424467</v>
      </c>
      <c r="L147" s="1">
        <f t="shared" si="67"/>
        <v>3667125.1799999997</v>
      </c>
      <c r="M147" s="1">
        <f t="shared" si="68"/>
        <v>308922</v>
      </c>
      <c r="N147" s="1">
        <f t="shared" si="81"/>
        <v>0</v>
      </c>
      <c r="O147" s="1">
        <f t="shared" si="69"/>
        <v>1597</v>
      </c>
      <c r="P147" s="1">
        <f t="shared" si="82"/>
        <v>3780</v>
      </c>
      <c r="Q147" s="1">
        <f t="shared" si="83"/>
        <v>0</v>
      </c>
      <c r="R147" s="1">
        <f t="shared" si="84"/>
        <v>1509</v>
      </c>
      <c r="S147" s="1">
        <f t="shared" si="85"/>
        <v>0</v>
      </c>
      <c r="T147" s="1">
        <f t="shared" si="86"/>
        <v>893255</v>
      </c>
      <c r="U147" s="1">
        <f t="shared" si="87"/>
        <v>5129114</v>
      </c>
      <c r="V147" s="1">
        <f t="shared" si="88"/>
        <v>0</v>
      </c>
      <c r="W147" s="1">
        <f t="shared" si="70"/>
        <v>0</v>
      </c>
      <c r="X147" s="1">
        <f t="shared" si="71"/>
        <v>34517.491950622527</v>
      </c>
      <c r="Y147" s="1">
        <f t="shared" si="72"/>
        <v>-22832877.671611302</v>
      </c>
      <c r="Z147" s="1">
        <f t="shared" si="89"/>
        <v>-4549426</v>
      </c>
      <c r="AA147" s="1">
        <f t="shared" si="90"/>
        <v>0</v>
      </c>
      <c r="AB147" s="1">
        <f t="shared" si="73"/>
        <v>0</v>
      </c>
      <c r="AC147" s="1">
        <f t="shared" si="74"/>
        <v>0</v>
      </c>
      <c r="AD147">
        <f t="shared" si="91"/>
        <v>0.237947331408281</v>
      </c>
      <c r="AE147">
        <f t="shared" si="75"/>
        <v>0.23670678801864647</v>
      </c>
      <c r="AF147">
        <f t="shared" si="76"/>
        <v>0.44714731189005025</v>
      </c>
      <c r="AG147">
        <f t="shared" si="77"/>
        <v>0.76205266859171894</v>
      </c>
      <c r="AH147">
        <f t="shared" si="78"/>
        <v>0.76329321198135347</v>
      </c>
      <c r="AI147">
        <f t="shared" si="79"/>
        <v>0.55285268810994981</v>
      </c>
      <c r="AJ147">
        <v>0.4</v>
      </c>
      <c r="AK147" s="48">
        <v>-22.8328776716113</v>
      </c>
      <c r="AL147" s="48">
        <v>3.5717165338245702</v>
      </c>
      <c r="AM147" s="48">
        <v>3.5717165338245702</v>
      </c>
      <c r="AN147" s="1">
        <v>34517.491950622527</v>
      </c>
      <c r="AO147" s="1">
        <v>-4549426</v>
      </c>
      <c r="AP147">
        <v>0</v>
      </c>
      <c r="AQ147">
        <v>2391137</v>
      </c>
      <c r="AR147">
        <v>0</v>
      </c>
      <c r="AS147">
        <v>0</v>
      </c>
      <c r="AT147">
        <v>0.70499999999999996</v>
      </c>
      <c r="AU147">
        <v>308922</v>
      </c>
      <c r="AV147">
        <v>0</v>
      </c>
      <c r="AW147">
        <v>0.4</v>
      </c>
      <c r="AX147">
        <v>0.09</v>
      </c>
      <c r="AY147">
        <v>0.01</v>
      </c>
      <c r="AZ147">
        <v>67875577</v>
      </c>
      <c r="BA147">
        <v>0</v>
      </c>
      <c r="BB147">
        <v>-5201596</v>
      </c>
      <c r="BC147">
        <v>-3194</v>
      </c>
      <c r="BD147">
        <v>0</v>
      </c>
      <c r="BE147">
        <v>-893255</v>
      </c>
      <c r="BF147">
        <v>0</v>
      </c>
      <c r="BG147">
        <v>-2520165</v>
      </c>
      <c r="BH147">
        <v>-2608949</v>
      </c>
      <c r="BI147">
        <v>-3780</v>
      </c>
      <c r="BJ147">
        <v>0</v>
      </c>
      <c r="BK147">
        <v>0</v>
      </c>
      <c r="BL147">
        <v>0</v>
      </c>
      <c r="BM147">
        <v>-1509</v>
      </c>
      <c r="BN147">
        <v>0</v>
      </c>
      <c r="BO147">
        <v>0</v>
      </c>
      <c r="BP147">
        <v>0</v>
      </c>
      <c r="BQ147">
        <v>0</v>
      </c>
      <c r="BR147">
        <v>0</v>
      </c>
      <c r="BS147">
        <v>16775758</v>
      </c>
      <c r="BT147">
        <v>53726222</v>
      </c>
      <c r="BU147">
        <v>70501980</v>
      </c>
      <c r="BV147">
        <v>16589920</v>
      </c>
      <c r="BW147">
        <v>53496452</v>
      </c>
      <c r="BX147">
        <v>185838</v>
      </c>
      <c r="BY147">
        <v>229770</v>
      </c>
      <c r="BZ147">
        <v>-705020</v>
      </c>
      <c r="CA147">
        <v>-1466433</v>
      </c>
      <c r="CB147">
        <v>220106</v>
      </c>
      <c r="CC147">
        <v>415607</v>
      </c>
      <c r="CD147">
        <v>63955</v>
      </c>
      <c r="CE147">
        <v>0</v>
      </c>
      <c r="CF147">
        <v>0</v>
      </c>
      <c r="CG147">
        <v>210353</v>
      </c>
      <c r="CH147">
        <v>14859</v>
      </c>
      <c r="CI147">
        <v>415607</v>
      </c>
      <c r="CJ147">
        <v>0</v>
      </c>
      <c r="CK147">
        <v>-56252</v>
      </c>
      <c r="CL147">
        <v>0</v>
      </c>
      <c r="CM147">
        <v>0</v>
      </c>
      <c r="CN147">
        <v>0</v>
      </c>
      <c r="CO147">
        <v>0</v>
      </c>
      <c r="CP147">
        <v>0</v>
      </c>
      <c r="CQ147">
        <v>0</v>
      </c>
      <c r="CR147">
        <v>0</v>
      </c>
      <c r="CS147">
        <v>0</v>
      </c>
      <c r="CT147">
        <v>0</v>
      </c>
      <c r="CU147">
        <v>0</v>
      </c>
      <c r="CV147">
        <v>0</v>
      </c>
      <c r="CW147">
        <v>0</v>
      </c>
      <c r="CX147">
        <v>0</v>
      </c>
      <c r="CY147">
        <v>0</v>
      </c>
    </row>
    <row r="148" spans="1:103" x14ac:dyDescent="0.35">
      <c r="A148" t="s">
        <v>340</v>
      </c>
      <c r="B148" t="s">
        <v>339</v>
      </c>
      <c r="C148" t="s">
        <v>680</v>
      </c>
      <c r="D148" t="s">
        <v>636</v>
      </c>
      <c r="E148" s="46">
        <v>0</v>
      </c>
      <c r="F148" t="s">
        <v>791</v>
      </c>
      <c r="G148" s="48">
        <f t="shared" si="63"/>
        <v>0.4</v>
      </c>
      <c r="H148" s="48">
        <f t="shared" si="64"/>
        <v>0.5</v>
      </c>
      <c r="I148" s="1">
        <f t="shared" si="65"/>
        <v>15757164</v>
      </c>
      <c r="J148" s="1">
        <f t="shared" si="66"/>
        <v>3171411.3593395045</v>
      </c>
      <c r="K148" s="1">
        <f t="shared" si="80"/>
        <v>1016560.1754887073</v>
      </c>
      <c r="L148" s="1">
        <f t="shared" si="67"/>
        <v>2460473.4560000002</v>
      </c>
      <c r="M148" s="1">
        <f t="shared" si="68"/>
        <v>97047</v>
      </c>
      <c r="N148" s="1">
        <f t="shared" si="81"/>
        <v>27077</v>
      </c>
      <c r="O148" s="1">
        <f t="shared" si="69"/>
        <v>7595.5</v>
      </c>
      <c r="P148" s="1">
        <f t="shared" si="82"/>
        <v>12442</v>
      </c>
      <c r="Q148" s="1">
        <f t="shared" si="83"/>
        <v>0</v>
      </c>
      <c r="R148" s="1">
        <f t="shared" si="84"/>
        <v>0</v>
      </c>
      <c r="S148" s="1">
        <f t="shared" si="85"/>
        <v>0</v>
      </c>
      <c r="T148" s="1">
        <f t="shared" si="86"/>
        <v>347051</v>
      </c>
      <c r="U148" s="1">
        <f t="shared" si="87"/>
        <v>1084986</v>
      </c>
      <c r="V148" s="1">
        <f t="shared" si="88"/>
        <v>0</v>
      </c>
      <c r="W148" s="1">
        <f t="shared" si="70"/>
        <v>0</v>
      </c>
      <c r="X148" s="1">
        <f t="shared" si="71"/>
        <v>9658.1179357575747</v>
      </c>
      <c r="Y148" s="1">
        <f t="shared" si="72"/>
        <v>-4740389.6908722296</v>
      </c>
      <c r="Z148" s="1">
        <f t="shared" si="89"/>
        <v>-1014758</v>
      </c>
      <c r="AA148" s="1">
        <f t="shared" si="90"/>
        <v>0</v>
      </c>
      <c r="AB148" s="1">
        <f t="shared" si="73"/>
        <v>40075.076009055912</v>
      </c>
      <c r="AC148" s="1">
        <f t="shared" si="74"/>
        <v>0</v>
      </c>
      <c r="AD148">
        <f t="shared" si="91"/>
        <v>0.32433046581138858</v>
      </c>
      <c r="AE148">
        <f t="shared" si="75"/>
        <v>0.32433046581138858</v>
      </c>
      <c r="AF148">
        <f t="shared" si="76"/>
        <v>0</v>
      </c>
      <c r="AG148">
        <f t="shared" si="77"/>
        <v>0.67566953418861142</v>
      </c>
      <c r="AH148">
        <f t="shared" si="78"/>
        <v>0.67566953418861142</v>
      </c>
      <c r="AI148">
        <f t="shared" si="79"/>
        <v>0</v>
      </c>
      <c r="AJ148">
        <v>0.4</v>
      </c>
      <c r="AK148" s="48">
        <v>-4.7403896908722301</v>
      </c>
      <c r="AL148" s="48">
        <v>1.6591839310168901</v>
      </c>
      <c r="AM148" s="48">
        <v>1.6591839310168901</v>
      </c>
      <c r="AN148" s="1">
        <v>9658.1179357575747</v>
      </c>
      <c r="AO148" s="1">
        <v>-1014758</v>
      </c>
      <c r="AP148">
        <v>0</v>
      </c>
      <c r="AQ148">
        <v>762109</v>
      </c>
      <c r="AR148">
        <v>0</v>
      </c>
      <c r="AS148">
        <v>840128</v>
      </c>
      <c r="AT148">
        <v>0.68600000000000005</v>
      </c>
      <c r="AU148">
        <v>97047</v>
      </c>
      <c r="AV148">
        <v>0</v>
      </c>
      <c r="AW148">
        <v>0.4</v>
      </c>
      <c r="AX148">
        <v>0.09</v>
      </c>
      <c r="AY148">
        <v>0.01</v>
      </c>
      <c r="AZ148">
        <v>15757164</v>
      </c>
      <c r="BA148">
        <v>-27077</v>
      </c>
      <c r="BB148">
        <v>-3613773</v>
      </c>
      <c r="BC148">
        <v>-15191</v>
      </c>
      <c r="BD148">
        <v>0</v>
      </c>
      <c r="BE148">
        <v>-347051</v>
      </c>
      <c r="BF148">
        <v>0</v>
      </c>
      <c r="BG148">
        <v>-675207</v>
      </c>
      <c r="BH148">
        <v>-409779</v>
      </c>
      <c r="BI148">
        <v>-12442</v>
      </c>
      <c r="BJ148">
        <v>0</v>
      </c>
      <c r="BK148">
        <v>0</v>
      </c>
      <c r="BL148">
        <v>0</v>
      </c>
      <c r="BM148">
        <v>0</v>
      </c>
      <c r="BN148">
        <v>0</v>
      </c>
      <c r="BO148">
        <v>0</v>
      </c>
      <c r="BP148">
        <v>0</v>
      </c>
      <c r="BQ148">
        <v>0</v>
      </c>
      <c r="BR148">
        <v>0</v>
      </c>
      <c r="BS148">
        <v>5722009</v>
      </c>
      <c r="BT148">
        <v>11920518</v>
      </c>
      <c r="BU148">
        <v>17642527</v>
      </c>
      <c r="BV148">
        <v>5722009</v>
      </c>
      <c r="BW148">
        <v>11920518</v>
      </c>
      <c r="BX148">
        <v>0</v>
      </c>
      <c r="BY148">
        <v>0</v>
      </c>
      <c r="BZ148">
        <v>-400000</v>
      </c>
      <c r="CA148">
        <v>-596333</v>
      </c>
      <c r="CB148">
        <v>222369</v>
      </c>
      <c r="CC148">
        <v>0</v>
      </c>
      <c r="CD148">
        <v>1023926</v>
      </c>
      <c r="CE148">
        <v>0</v>
      </c>
      <c r="CF148">
        <v>0</v>
      </c>
      <c r="CG148">
        <v>92245</v>
      </c>
      <c r="CH148">
        <v>4772</v>
      </c>
      <c r="CI148">
        <v>0</v>
      </c>
      <c r="CJ148">
        <v>0</v>
      </c>
      <c r="CK148">
        <v>0</v>
      </c>
      <c r="CL148">
        <v>0</v>
      </c>
      <c r="CM148">
        <v>0</v>
      </c>
      <c r="CN148">
        <v>0</v>
      </c>
      <c r="CO148">
        <v>0</v>
      </c>
      <c r="CP148">
        <v>0</v>
      </c>
      <c r="CQ148">
        <v>0</v>
      </c>
      <c r="CR148">
        <v>0</v>
      </c>
      <c r="CS148">
        <v>0</v>
      </c>
      <c r="CT148">
        <v>0</v>
      </c>
      <c r="CU148">
        <v>0</v>
      </c>
      <c r="CV148">
        <v>0</v>
      </c>
      <c r="CW148">
        <v>0</v>
      </c>
      <c r="CX148">
        <v>0</v>
      </c>
      <c r="CY148">
        <v>0</v>
      </c>
    </row>
    <row r="149" spans="1:103" x14ac:dyDescent="0.35">
      <c r="A149" t="s">
        <v>342</v>
      </c>
      <c r="B149" t="s">
        <v>341</v>
      </c>
      <c r="C149" t="s">
        <v>715</v>
      </c>
      <c r="D149" t="s">
        <v>642</v>
      </c>
      <c r="E149" s="46">
        <v>0</v>
      </c>
      <c r="F149" t="s">
        <v>796</v>
      </c>
      <c r="G149" s="48">
        <f t="shared" si="63"/>
        <v>0.4</v>
      </c>
      <c r="H149" s="48">
        <f t="shared" si="64"/>
        <v>0.5</v>
      </c>
      <c r="I149" s="1">
        <f t="shared" si="65"/>
        <v>17945190</v>
      </c>
      <c r="J149" s="1">
        <f t="shared" si="66"/>
        <v>3620728.3165779375</v>
      </c>
      <c r="K149" s="1">
        <f t="shared" si="80"/>
        <v>1185628.4461517632</v>
      </c>
      <c r="L149" s="1">
        <f t="shared" si="67"/>
        <v>2757497.0500000003</v>
      </c>
      <c r="M149" s="1">
        <f t="shared" si="68"/>
        <v>90634</v>
      </c>
      <c r="N149" s="1">
        <f t="shared" si="81"/>
        <v>10054</v>
      </c>
      <c r="O149" s="1">
        <f t="shared" si="69"/>
        <v>17047</v>
      </c>
      <c r="P149" s="1">
        <f t="shared" si="82"/>
        <v>9923</v>
      </c>
      <c r="Q149" s="1">
        <f t="shared" si="83"/>
        <v>0</v>
      </c>
      <c r="R149" s="1">
        <f t="shared" si="84"/>
        <v>0</v>
      </c>
      <c r="S149" s="1">
        <f t="shared" si="85"/>
        <v>0</v>
      </c>
      <c r="T149" s="1">
        <f t="shared" si="86"/>
        <v>295509</v>
      </c>
      <c r="U149" s="1">
        <f t="shared" si="87"/>
        <v>1540399</v>
      </c>
      <c r="V149" s="1">
        <f t="shared" si="88"/>
        <v>0</v>
      </c>
      <c r="W149" s="1">
        <f t="shared" si="70"/>
        <v>0</v>
      </c>
      <c r="X149" s="1">
        <f t="shared" si="71"/>
        <v>10641.895812016595</v>
      </c>
      <c r="Y149" s="1">
        <f t="shared" si="72"/>
        <v>-5473953.2891674098</v>
      </c>
      <c r="Z149" s="1">
        <f t="shared" si="89"/>
        <v>-1179611</v>
      </c>
      <c r="AA149" s="1">
        <f t="shared" si="90"/>
        <v>0</v>
      </c>
      <c r="AB149" s="1">
        <f t="shared" si="73"/>
        <v>99164.707348192896</v>
      </c>
      <c r="AC149" s="1">
        <f t="shared" si="74"/>
        <v>0</v>
      </c>
      <c r="AD149">
        <f t="shared" si="91"/>
        <v>0.32993409360907244</v>
      </c>
      <c r="AE149">
        <f t="shared" si="75"/>
        <v>0.32993409360907244</v>
      </c>
      <c r="AF149">
        <f t="shared" si="76"/>
        <v>0</v>
      </c>
      <c r="AG149">
        <f t="shared" si="77"/>
        <v>0.67006590639092756</v>
      </c>
      <c r="AH149">
        <f t="shared" si="78"/>
        <v>0.67006590639092756</v>
      </c>
      <c r="AI149">
        <f t="shared" si="79"/>
        <v>0</v>
      </c>
      <c r="AJ149">
        <v>0.4</v>
      </c>
      <c r="AK149" s="48">
        <v>-5.4739532891674099</v>
      </c>
      <c r="AL149" s="48">
        <v>1.97727469769667</v>
      </c>
      <c r="AM149" s="48">
        <v>1.97727469769667</v>
      </c>
      <c r="AN149" s="1">
        <v>10641.895812016595</v>
      </c>
      <c r="AO149" s="1">
        <v>-1179611</v>
      </c>
      <c r="AP149">
        <v>0</v>
      </c>
      <c r="AQ149">
        <v>812270</v>
      </c>
      <c r="AR149">
        <v>0</v>
      </c>
      <c r="AS149">
        <v>870433</v>
      </c>
      <c r="AT149">
        <v>0.65800000000000003</v>
      </c>
      <c r="AU149">
        <v>90634</v>
      </c>
      <c r="AV149">
        <v>0</v>
      </c>
      <c r="AW149">
        <v>0.4</v>
      </c>
      <c r="AX149">
        <v>0.09</v>
      </c>
      <c r="AY149">
        <v>0.01</v>
      </c>
      <c r="AZ149">
        <v>17945190</v>
      </c>
      <c r="BA149">
        <v>-10054</v>
      </c>
      <c r="BB149">
        <v>-4200779</v>
      </c>
      <c r="BC149">
        <v>-34094</v>
      </c>
      <c r="BD149">
        <v>0</v>
      </c>
      <c r="BE149">
        <v>-295509</v>
      </c>
      <c r="BF149">
        <v>0</v>
      </c>
      <c r="BG149">
        <v>-967816</v>
      </c>
      <c r="BH149">
        <v>-572583</v>
      </c>
      <c r="BI149">
        <v>-9923</v>
      </c>
      <c r="BJ149">
        <v>0</v>
      </c>
      <c r="BK149">
        <v>0</v>
      </c>
      <c r="BL149">
        <v>0</v>
      </c>
      <c r="BM149">
        <v>0</v>
      </c>
      <c r="BN149">
        <v>0</v>
      </c>
      <c r="BO149">
        <v>0</v>
      </c>
      <c r="BP149">
        <v>0</v>
      </c>
      <c r="BQ149">
        <v>0</v>
      </c>
      <c r="BR149">
        <v>0</v>
      </c>
      <c r="BS149">
        <v>5855537</v>
      </c>
      <c r="BT149">
        <v>11892059</v>
      </c>
      <c r="BU149">
        <v>17747596</v>
      </c>
      <c r="BV149">
        <v>5855537</v>
      </c>
      <c r="BW149">
        <v>11892059</v>
      </c>
      <c r="BX149">
        <v>0</v>
      </c>
      <c r="BY149">
        <v>0</v>
      </c>
      <c r="BZ149">
        <v>0</v>
      </c>
      <c r="CA149">
        <v>0</v>
      </c>
      <c r="CB149">
        <v>257748</v>
      </c>
      <c r="CC149">
        <v>0</v>
      </c>
      <c r="CD149">
        <v>0</v>
      </c>
      <c r="CE149">
        <v>0</v>
      </c>
      <c r="CF149">
        <v>0</v>
      </c>
      <c r="CG149">
        <v>106831</v>
      </c>
      <c r="CH149">
        <v>46677</v>
      </c>
      <c r="CI149">
        <v>0</v>
      </c>
      <c r="CJ149">
        <v>0</v>
      </c>
      <c r="CK149">
        <v>0</v>
      </c>
      <c r="CL149">
        <v>0</v>
      </c>
      <c r="CM149">
        <v>0</v>
      </c>
      <c r="CN149">
        <v>0</v>
      </c>
      <c r="CO149">
        <v>0</v>
      </c>
      <c r="CP149">
        <v>0</v>
      </c>
      <c r="CQ149">
        <v>0</v>
      </c>
      <c r="CR149">
        <v>0</v>
      </c>
      <c r="CS149">
        <v>0</v>
      </c>
      <c r="CT149">
        <v>0</v>
      </c>
      <c r="CU149">
        <v>0</v>
      </c>
      <c r="CV149">
        <v>0</v>
      </c>
      <c r="CW149">
        <v>0</v>
      </c>
      <c r="CX149">
        <v>0</v>
      </c>
      <c r="CY149">
        <v>0</v>
      </c>
    </row>
    <row r="150" spans="1:103" x14ac:dyDescent="0.35">
      <c r="A150" t="s">
        <v>344</v>
      </c>
      <c r="B150" t="s">
        <v>343</v>
      </c>
      <c r="C150" t="s">
        <v>782</v>
      </c>
      <c r="D150" t="s">
        <v>638</v>
      </c>
      <c r="E150" s="46" t="s">
        <v>776</v>
      </c>
      <c r="F150" t="s">
        <v>787</v>
      </c>
      <c r="G150" s="48">
        <f t="shared" si="63"/>
        <v>0.99</v>
      </c>
      <c r="H150" s="48">
        <f t="shared" si="64"/>
        <v>1</v>
      </c>
      <c r="I150" s="1">
        <f t="shared" si="65"/>
        <v>384713214</v>
      </c>
      <c r="J150" s="1">
        <f t="shared" si="66"/>
        <v>71186805.785914749</v>
      </c>
      <c r="K150" s="1">
        <f t="shared" si="80"/>
        <v>8085045.4318608036</v>
      </c>
      <c r="L150" s="1">
        <f t="shared" si="67"/>
        <v>14560410.137</v>
      </c>
      <c r="M150" s="1">
        <f t="shared" si="68"/>
        <v>1219477</v>
      </c>
      <c r="N150" s="1">
        <f t="shared" si="81"/>
        <v>6636</v>
      </c>
      <c r="O150" s="1">
        <f t="shared" si="69"/>
        <v>0</v>
      </c>
      <c r="P150" s="1">
        <f t="shared" si="82"/>
        <v>0</v>
      </c>
      <c r="Q150" s="1">
        <f t="shared" si="83"/>
        <v>0</v>
      </c>
      <c r="R150" s="1">
        <f t="shared" si="84"/>
        <v>0</v>
      </c>
      <c r="S150" s="1">
        <f t="shared" si="85"/>
        <v>0</v>
      </c>
      <c r="T150" s="1">
        <f t="shared" si="86"/>
        <v>2177549</v>
      </c>
      <c r="U150" s="1">
        <f t="shared" si="87"/>
        <v>16853092</v>
      </c>
      <c r="V150" s="1">
        <f t="shared" si="88"/>
        <v>0</v>
      </c>
      <c r="W150" s="1">
        <f t="shared" si="70"/>
        <v>0</v>
      </c>
      <c r="X150" s="1">
        <f t="shared" si="71"/>
        <v>499915.52414787747</v>
      </c>
      <c r="Y150" s="1">
        <f t="shared" si="72"/>
        <v>-52952240.6907489</v>
      </c>
      <c r="Z150" s="1">
        <f t="shared" si="89"/>
        <v>-36071982</v>
      </c>
      <c r="AA150" s="1">
        <f t="shared" si="90"/>
        <v>0</v>
      </c>
      <c r="AB150" s="1">
        <f t="shared" si="73"/>
        <v>0</v>
      </c>
      <c r="AC150" s="1">
        <f t="shared" si="74"/>
        <v>135633071.97303304</v>
      </c>
      <c r="AD150">
        <f t="shared" si="91"/>
        <v>0.16963958622859363</v>
      </c>
      <c r="AE150">
        <f t="shared" si="75"/>
        <v>0.17735044022047544</v>
      </c>
      <c r="AF150">
        <f t="shared" si="76"/>
        <v>0.12550804910830662</v>
      </c>
      <c r="AG150">
        <f t="shared" si="77"/>
        <v>0.83036041377140635</v>
      </c>
      <c r="AH150">
        <f t="shared" si="78"/>
        <v>0.82264955977952459</v>
      </c>
      <c r="AI150">
        <f t="shared" si="79"/>
        <v>0.8744919508916934</v>
      </c>
      <c r="AJ150">
        <v>0.99</v>
      </c>
      <c r="AK150" s="48">
        <v>-52.952240690748901</v>
      </c>
      <c r="AL150" s="48">
        <v>332.77801491507103</v>
      </c>
      <c r="AM150" s="48">
        <v>197.144942942038</v>
      </c>
      <c r="AN150" s="1">
        <v>499915.52414787747</v>
      </c>
      <c r="AO150" s="1">
        <v>-36071982</v>
      </c>
      <c r="AP150">
        <v>0</v>
      </c>
      <c r="AQ150">
        <v>0</v>
      </c>
      <c r="AR150">
        <v>0</v>
      </c>
      <c r="AS150">
        <v>0</v>
      </c>
      <c r="AT150">
        <v>0.67900000000000005</v>
      </c>
      <c r="AU150">
        <v>1219477</v>
      </c>
      <c r="AV150">
        <v>39026</v>
      </c>
      <c r="AW150">
        <v>0.99</v>
      </c>
      <c r="AX150">
        <v>0</v>
      </c>
      <c r="AY150">
        <v>0.01</v>
      </c>
      <c r="AZ150">
        <v>384713214</v>
      </c>
      <c r="BA150">
        <v>-6636</v>
      </c>
      <c r="BB150">
        <v>-21450539</v>
      </c>
      <c r="BC150">
        <v>0</v>
      </c>
      <c r="BD150">
        <v>0</v>
      </c>
      <c r="BE150">
        <v>-2177549</v>
      </c>
      <c r="BF150">
        <v>0</v>
      </c>
      <c r="BG150">
        <v>-7571288</v>
      </c>
      <c r="BH150">
        <v>-9281804</v>
      </c>
      <c r="BI150">
        <v>0</v>
      </c>
      <c r="BJ150">
        <v>0</v>
      </c>
      <c r="BK150">
        <v>0</v>
      </c>
      <c r="BL150">
        <v>0</v>
      </c>
      <c r="BM150">
        <v>0</v>
      </c>
      <c r="BN150">
        <v>0</v>
      </c>
      <c r="BO150">
        <v>0</v>
      </c>
      <c r="BP150">
        <v>0</v>
      </c>
      <c r="BQ150">
        <v>0</v>
      </c>
      <c r="BR150">
        <v>0</v>
      </c>
      <c r="BS150">
        <v>70935222</v>
      </c>
      <c r="BT150">
        <v>347217307</v>
      </c>
      <c r="BU150">
        <v>418152529</v>
      </c>
      <c r="BV150">
        <v>63129308</v>
      </c>
      <c r="BW150">
        <v>292828692</v>
      </c>
      <c r="BX150">
        <v>7805914</v>
      </c>
      <c r="BY150">
        <v>54388615</v>
      </c>
      <c r="BZ150">
        <v>-10453813</v>
      </c>
      <c r="CA150">
        <v>-20907626</v>
      </c>
      <c r="CB150">
        <v>1490111</v>
      </c>
      <c r="CC150">
        <v>2778831</v>
      </c>
      <c r="CD150">
        <v>0</v>
      </c>
      <c r="CE150">
        <v>0</v>
      </c>
      <c r="CF150">
        <v>0</v>
      </c>
      <c r="CG150">
        <v>1110147</v>
      </c>
      <c r="CH150">
        <v>320991</v>
      </c>
      <c r="CI150">
        <v>2778831</v>
      </c>
      <c r="CJ150">
        <v>0</v>
      </c>
      <c r="CK150">
        <v>-1442402</v>
      </c>
      <c r="CL150">
        <v>0</v>
      </c>
      <c r="CM150">
        <v>0</v>
      </c>
      <c r="CN150">
        <v>-198470</v>
      </c>
      <c r="CO150">
        <v>0</v>
      </c>
      <c r="CP150">
        <v>-690077</v>
      </c>
      <c r="CQ150">
        <v>-2027379</v>
      </c>
      <c r="CR150">
        <v>0</v>
      </c>
      <c r="CS150">
        <v>0</v>
      </c>
      <c r="CT150">
        <v>0</v>
      </c>
      <c r="CU150">
        <v>0</v>
      </c>
      <c r="CV150">
        <v>0</v>
      </c>
      <c r="CW150">
        <v>0</v>
      </c>
      <c r="CX150">
        <v>0</v>
      </c>
      <c r="CY150">
        <v>0</v>
      </c>
    </row>
    <row r="151" spans="1:103" x14ac:dyDescent="0.35">
      <c r="A151" t="s">
        <v>346</v>
      </c>
      <c r="B151" t="s">
        <v>345</v>
      </c>
      <c r="C151" t="s">
        <v>699</v>
      </c>
      <c r="D151" t="s">
        <v>658</v>
      </c>
      <c r="E151" s="46">
        <v>0</v>
      </c>
      <c r="F151" t="s">
        <v>785</v>
      </c>
      <c r="G151" s="48">
        <f t="shared" si="63"/>
        <v>0.4</v>
      </c>
      <c r="H151" s="48">
        <f t="shared" si="64"/>
        <v>0.5</v>
      </c>
      <c r="I151" s="1">
        <f t="shared" si="65"/>
        <v>28700825</v>
      </c>
      <c r="J151" s="1">
        <f t="shared" si="66"/>
        <v>5639805.5158503177</v>
      </c>
      <c r="K151" s="1">
        <f t="shared" si="80"/>
        <v>1054124.9583151168</v>
      </c>
      <c r="L151" s="1">
        <f t="shared" si="67"/>
        <v>2431583.7340000002</v>
      </c>
      <c r="M151" s="1">
        <f t="shared" si="68"/>
        <v>109377</v>
      </c>
      <c r="N151" s="1">
        <f t="shared" si="81"/>
        <v>17211</v>
      </c>
      <c r="O151" s="1">
        <f t="shared" si="69"/>
        <v>0</v>
      </c>
      <c r="P151" s="1">
        <f t="shared" si="82"/>
        <v>19411</v>
      </c>
      <c r="Q151" s="1">
        <f t="shared" si="83"/>
        <v>0</v>
      </c>
      <c r="R151" s="1">
        <f t="shared" si="84"/>
        <v>0</v>
      </c>
      <c r="S151" s="1">
        <f t="shared" si="85"/>
        <v>0</v>
      </c>
      <c r="T151" s="1">
        <f t="shared" si="86"/>
        <v>290472</v>
      </c>
      <c r="U151" s="1">
        <f t="shared" si="87"/>
        <v>1373940</v>
      </c>
      <c r="V151" s="1">
        <f t="shared" si="88"/>
        <v>0</v>
      </c>
      <c r="W151" s="1">
        <f t="shared" si="70"/>
        <v>0</v>
      </c>
      <c r="X151" s="1">
        <f t="shared" si="71"/>
        <v>15693.974859393156</v>
      </c>
      <c r="Y151" s="1">
        <f t="shared" si="72"/>
        <v>-7514613.8506873697</v>
      </c>
      <c r="Z151" s="1">
        <f t="shared" si="89"/>
        <v>-1536985</v>
      </c>
      <c r="AA151" s="1">
        <f t="shared" si="90"/>
        <v>0</v>
      </c>
      <c r="AB151" s="1">
        <f t="shared" si="73"/>
        <v>0</v>
      </c>
      <c r="AC151" s="1">
        <f t="shared" si="74"/>
        <v>0</v>
      </c>
      <c r="AD151">
        <f t="shared" si="91"/>
        <v>0.28403632652237809</v>
      </c>
      <c r="AE151">
        <f t="shared" si="75"/>
        <v>0.28403633564667974</v>
      </c>
      <c r="AF151">
        <f t="shared" si="76"/>
        <v>0</v>
      </c>
      <c r="AG151">
        <f t="shared" si="77"/>
        <v>0.71596364135390911</v>
      </c>
      <c r="AH151">
        <f t="shared" si="78"/>
        <v>0.71596366435332026</v>
      </c>
      <c r="AI151">
        <f t="shared" si="79"/>
        <v>0</v>
      </c>
      <c r="AJ151">
        <v>0.4</v>
      </c>
      <c r="AK151" s="48">
        <v>-7.5146138506873701</v>
      </c>
      <c r="AL151" s="48">
        <v>4.0716534693285302</v>
      </c>
      <c r="AM151" s="48">
        <v>4.0716534693285302</v>
      </c>
      <c r="AN151" s="1">
        <v>15693.974859393156</v>
      </c>
      <c r="AO151" s="1">
        <v>-1536985</v>
      </c>
      <c r="AP151">
        <v>0</v>
      </c>
      <c r="AQ151">
        <v>802155</v>
      </c>
      <c r="AR151">
        <v>0</v>
      </c>
      <c r="AS151">
        <v>0</v>
      </c>
      <c r="AT151">
        <v>0.67400000000000004</v>
      </c>
      <c r="AU151">
        <v>109377</v>
      </c>
      <c r="AV151">
        <v>0</v>
      </c>
      <c r="AW151">
        <v>0.4</v>
      </c>
      <c r="AX151">
        <v>0.09</v>
      </c>
      <c r="AY151">
        <v>0.01</v>
      </c>
      <c r="AZ151">
        <v>28700825</v>
      </c>
      <c r="BA151">
        <v>-17211</v>
      </c>
      <c r="BB151">
        <v>-3624902</v>
      </c>
      <c r="BC151">
        <v>0</v>
      </c>
      <c r="BD151">
        <v>0</v>
      </c>
      <c r="BE151">
        <v>-290472</v>
      </c>
      <c r="BF151">
        <v>0</v>
      </c>
      <c r="BG151">
        <v>-822921</v>
      </c>
      <c r="BH151">
        <v>-551019</v>
      </c>
      <c r="BI151">
        <v>-19411</v>
      </c>
      <c r="BJ151">
        <v>0</v>
      </c>
      <c r="BK151">
        <v>0</v>
      </c>
      <c r="BL151">
        <v>0</v>
      </c>
      <c r="BM151">
        <v>0</v>
      </c>
      <c r="BN151">
        <v>0</v>
      </c>
      <c r="BO151">
        <v>0</v>
      </c>
      <c r="BP151">
        <v>0</v>
      </c>
      <c r="BQ151">
        <v>0</v>
      </c>
      <c r="BR151">
        <v>0</v>
      </c>
      <c r="BS151">
        <v>8841952</v>
      </c>
      <c r="BT151">
        <v>22287699</v>
      </c>
      <c r="BU151">
        <v>31129652</v>
      </c>
      <c r="BV151">
        <v>8841952</v>
      </c>
      <c r="BW151">
        <v>22287699</v>
      </c>
      <c r="BX151">
        <v>0</v>
      </c>
      <c r="BY151">
        <v>0</v>
      </c>
      <c r="BZ151">
        <v>-466945</v>
      </c>
      <c r="CA151">
        <v>-1792936</v>
      </c>
      <c r="CB151">
        <v>106171</v>
      </c>
      <c r="CC151">
        <v>0</v>
      </c>
      <c r="CD151">
        <v>160008</v>
      </c>
      <c r="CE151">
        <v>0</v>
      </c>
      <c r="CF151">
        <v>0</v>
      </c>
      <c r="CG151">
        <v>125852</v>
      </c>
      <c r="CH151">
        <v>10743</v>
      </c>
      <c r="CI151">
        <v>0</v>
      </c>
      <c r="CJ151">
        <v>0</v>
      </c>
      <c r="CK151">
        <v>0</v>
      </c>
      <c r="CL151">
        <v>0</v>
      </c>
      <c r="CM151">
        <v>0</v>
      </c>
      <c r="CN151">
        <v>0</v>
      </c>
      <c r="CO151">
        <v>0</v>
      </c>
      <c r="CP151">
        <v>0</v>
      </c>
      <c r="CQ151">
        <v>0</v>
      </c>
      <c r="CR151">
        <v>0</v>
      </c>
      <c r="CS151">
        <v>0</v>
      </c>
      <c r="CT151">
        <v>0</v>
      </c>
      <c r="CU151">
        <v>0</v>
      </c>
      <c r="CV151">
        <v>0</v>
      </c>
      <c r="CW151">
        <v>0</v>
      </c>
      <c r="CX151">
        <v>0</v>
      </c>
      <c r="CY151">
        <v>0</v>
      </c>
    </row>
    <row r="152" spans="1:103" x14ac:dyDescent="0.35">
      <c r="A152" t="s">
        <v>347</v>
      </c>
      <c r="B152" t="s">
        <v>734</v>
      </c>
      <c r="C152" t="s">
        <v>782</v>
      </c>
      <c r="D152" t="s">
        <v>646</v>
      </c>
      <c r="E152" s="46">
        <v>0</v>
      </c>
      <c r="F152" t="s">
        <v>787</v>
      </c>
      <c r="G152" s="48">
        <f t="shared" si="63"/>
        <v>0.49</v>
      </c>
      <c r="H152" s="48">
        <f t="shared" si="64"/>
        <v>0.5</v>
      </c>
      <c r="I152" s="1">
        <f t="shared" si="65"/>
        <v>108350675</v>
      </c>
      <c r="J152" s="1">
        <f t="shared" si="66"/>
        <v>20214821.300158791</v>
      </c>
      <c r="K152" s="1">
        <f t="shared" si="80"/>
        <v>2770173.3314884901</v>
      </c>
      <c r="L152" s="1">
        <f t="shared" si="67"/>
        <v>5558487.0839999998</v>
      </c>
      <c r="M152" s="1">
        <f t="shared" si="68"/>
        <v>309710</v>
      </c>
      <c r="N152" s="1">
        <f t="shared" si="81"/>
        <v>0</v>
      </c>
      <c r="O152" s="1">
        <f t="shared" si="69"/>
        <v>1495</v>
      </c>
      <c r="P152" s="1">
        <f t="shared" si="82"/>
        <v>24576</v>
      </c>
      <c r="Q152" s="1">
        <f t="shared" si="83"/>
        <v>0</v>
      </c>
      <c r="R152" s="1">
        <f t="shared" si="84"/>
        <v>0</v>
      </c>
      <c r="S152" s="1">
        <f t="shared" si="85"/>
        <v>0</v>
      </c>
      <c r="T152" s="1">
        <f t="shared" si="86"/>
        <v>1270467</v>
      </c>
      <c r="U152" s="1">
        <f t="shared" si="87"/>
        <v>3994746</v>
      </c>
      <c r="V152" s="1">
        <f t="shared" si="88"/>
        <v>0</v>
      </c>
      <c r="W152" s="1">
        <f t="shared" si="70"/>
        <v>0</v>
      </c>
      <c r="X152" s="1">
        <f t="shared" si="71"/>
        <v>63381.035897465714</v>
      </c>
      <c r="Y152" s="1">
        <f t="shared" si="72"/>
        <v>3350745.8693427499</v>
      </c>
      <c r="Z152" s="1">
        <f t="shared" si="89"/>
        <v>650386</v>
      </c>
      <c r="AA152" s="1">
        <f t="shared" si="90"/>
        <v>0</v>
      </c>
      <c r="AB152" s="1">
        <f t="shared" si="73"/>
        <v>0</v>
      </c>
      <c r="AC152" s="1">
        <f t="shared" si="74"/>
        <v>0</v>
      </c>
      <c r="AD152">
        <f t="shared" si="91"/>
        <v>0.18570255234873129</v>
      </c>
      <c r="AE152">
        <f t="shared" si="75"/>
        <v>0.18570255234873129</v>
      </c>
      <c r="AF152">
        <f t="shared" si="76"/>
        <v>0</v>
      </c>
      <c r="AG152">
        <f t="shared" si="77"/>
        <v>0.81429744765126877</v>
      </c>
      <c r="AH152">
        <f t="shared" si="78"/>
        <v>0.81429744765126877</v>
      </c>
      <c r="AI152">
        <f t="shared" si="79"/>
        <v>0</v>
      </c>
      <c r="AJ152">
        <v>0.49</v>
      </c>
      <c r="AK152" s="48">
        <v>3.3507458693427501</v>
      </c>
      <c r="AL152" s="48">
        <v>53.048422093155601</v>
      </c>
      <c r="AM152" s="48">
        <v>53.048422093155601</v>
      </c>
      <c r="AN152" s="1">
        <v>63381.035897465714</v>
      </c>
      <c r="AO152" s="1">
        <v>650386</v>
      </c>
      <c r="AP152">
        <v>0</v>
      </c>
      <c r="AQ152">
        <v>0</v>
      </c>
      <c r="AR152">
        <v>0</v>
      </c>
      <c r="AS152">
        <v>0</v>
      </c>
      <c r="AT152">
        <v>0.71099999999999997</v>
      </c>
      <c r="AU152">
        <v>309710</v>
      </c>
      <c r="AV152">
        <v>0</v>
      </c>
      <c r="AW152">
        <v>0.49</v>
      </c>
      <c r="AX152">
        <v>0</v>
      </c>
      <c r="AY152">
        <v>0.01</v>
      </c>
      <c r="AZ152">
        <v>108350675</v>
      </c>
      <c r="BA152">
        <v>0</v>
      </c>
      <c r="BB152">
        <v>-7817844</v>
      </c>
      <c r="BC152">
        <v>-2990</v>
      </c>
      <c r="BD152">
        <v>0</v>
      </c>
      <c r="BE152">
        <v>-1270467</v>
      </c>
      <c r="BF152">
        <v>0</v>
      </c>
      <c r="BG152">
        <v>-2574590</v>
      </c>
      <c r="BH152">
        <v>-1420156</v>
      </c>
      <c r="BI152">
        <v>-24576</v>
      </c>
      <c r="BJ152">
        <v>0</v>
      </c>
      <c r="BK152">
        <v>0</v>
      </c>
      <c r="BL152">
        <v>0</v>
      </c>
      <c r="BM152">
        <v>0</v>
      </c>
      <c r="BN152">
        <v>0</v>
      </c>
      <c r="BO152">
        <v>0</v>
      </c>
      <c r="BP152">
        <v>0</v>
      </c>
      <c r="BQ152">
        <v>0</v>
      </c>
      <c r="BR152">
        <v>0</v>
      </c>
      <c r="BS152">
        <v>20339800</v>
      </c>
      <c r="BT152">
        <v>89189120</v>
      </c>
      <c r="BU152">
        <v>109528920</v>
      </c>
      <c r="BV152">
        <v>20339800</v>
      </c>
      <c r="BW152">
        <v>89189120</v>
      </c>
      <c r="BX152">
        <v>0</v>
      </c>
      <c r="BY152">
        <v>0</v>
      </c>
      <c r="BZ152">
        <v>-250000</v>
      </c>
      <c r="CA152">
        <v>-931684</v>
      </c>
      <c r="CB152">
        <v>331662</v>
      </c>
      <c r="CC152">
        <v>0</v>
      </c>
      <c r="CD152">
        <v>65515</v>
      </c>
      <c r="CE152">
        <v>0</v>
      </c>
      <c r="CF152">
        <v>0</v>
      </c>
      <c r="CG152">
        <v>268781</v>
      </c>
      <c r="CH152">
        <v>6073</v>
      </c>
      <c r="CI152">
        <v>0</v>
      </c>
      <c r="CJ152">
        <v>0</v>
      </c>
      <c r="CK152">
        <v>0</v>
      </c>
      <c r="CL152">
        <v>0</v>
      </c>
      <c r="CM152">
        <v>0</v>
      </c>
      <c r="CN152">
        <v>0</v>
      </c>
      <c r="CO152">
        <v>0</v>
      </c>
      <c r="CP152">
        <v>0</v>
      </c>
      <c r="CQ152">
        <v>0</v>
      </c>
      <c r="CR152">
        <v>0</v>
      </c>
      <c r="CS152">
        <v>0</v>
      </c>
      <c r="CT152">
        <v>0</v>
      </c>
      <c r="CU152">
        <v>0</v>
      </c>
      <c r="CV152">
        <v>0</v>
      </c>
      <c r="CW152">
        <v>0</v>
      </c>
      <c r="CX152">
        <v>0</v>
      </c>
      <c r="CY152">
        <v>0</v>
      </c>
    </row>
    <row r="153" spans="1:103" x14ac:dyDescent="0.35">
      <c r="A153" t="s">
        <v>349</v>
      </c>
      <c r="B153" t="s">
        <v>348</v>
      </c>
      <c r="C153" t="s">
        <v>693</v>
      </c>
      <c r="D153" t="s">
        <v>650</v>
      </c>
      <c r="E153" s="46">
        <v>0</v>
      </c>
      <c r="F153" t="s">
        <v>792</v>
      </c>
      <c r="G153" s="48">
        <f t="shared" si="63"/>
        <v>0.4</v>
      </c>
      <c r="H153" s="48">
        <f t="shared" si="64"/>
        <v>0.5</v>
      </c>
      <c r="I153" s="1">
        <f t="shared" si="65"/>
        <v>16271748</v>
      </c>
      <c r="J153" s="1">
        <f t="shared" si="66"/>
        <v>3218576.7169738705</v>
      </c>
      <c r="K153" s="1">
        <f t="shared" si="80"/>
        <v>696696.49001029087</v>
      </c>
      <c r="L153" s="1">
        <f t="shared" si="67"/>
        <v>1576106.97</v>
      </c>
      <c r="M153" s="1">
        <f t="shared" si="68"/>
        <v>82158</v>
      </c>
      <c r="N153" s="1">
        <f t="shared" si="81"/>
        <v>0</v>
      </c>
      <c r="O153" s="1">
        <f t="shared" si="69"/>
        <v>13616.5</v>
      </c>
      <c r="P153" s="1">
        <f t="shared" si="82"/>
        <v>3592</v>
      </c>
      <c r="Q153" s="1">
        <f t="shared" si="83"/>
        <v>0</v>
      </c>
      <c r="R153" s="1">
        <f t="shared" si="84"/>
        <v>2121</v>
      </c>
      <c r="S153" s="1">
        <f t="shared" si="85"/>
        <v>0</v>
      </c>
      <c r="T153" s="1">
        <f t="shared" si="86"/>
        <v>0</v>
      </c>
      <c r="U153" s="1">
        <f t="shared" si="87"/>
        <v>1224350</v>
      </c>
      <c r="V153" s="1">
        <f t="shared" si="88"/>
        <v>0</v>
      </c>
      <c r="W153" s="1">
        <f t="shared" si="70"/>
        <v>0</v>
      </c>
      <c r="X153" s="1">
        <f t="shared" si="71"/>
        <v>8900.886968160481</v>
      </c>
      <c r="Y153" s="1">
        <f t="shared" si="72"/>
        <v>-4813060.3297658702</v>
      </c>
      <c r="Z153" s="1">
        <f t="shared" si="89"/>
        <v>-992211</v>
      </c>
      <c r="AA153" s="1">
        <f t="shared" si="90"/>
        <v>0</v>
      </c>
      <c r="AB153" s="1">
        <f t="shared" si="73"/>
        <v>0</v>
      </c>
      <c r="AC153" s="1">
        <f t="shared" si="74"/>
        <v>0</v>
      </c>
      <c r="AD153">
        <f t="shared" si="91"/>
        <v>0.29144230127633386</v>
      </c>
      <c r="AE153">
        <f t="shared" si="75"/>
        <v>0.29144230127633386</v>
      </c>
      <c r="AF153">
        <f t="shared" si="76"/>
        <v>0</v>
      </c>
      <c r="AG153">
        <f t="shared" si="77"/>
        <v>0.70855769872366614</v>
      </c>
      <c r="AH153">
        <f t="shared" si="78"/>
        <v>0.70855769872366614</v>
      </c>
      <c r="AI153">
        <f t="shared" si="79"/>
        <v>0</v>
      </c>
      <c r="AJ153">
        <v>0.4</v>
      </c>
      <c r="AK153" s="48">
        <v>-4.8130603297658698</v>
      </c>
      <c r="AL153" s="48">
        <v>1.44656327261887</v>
      </c>
      <c r="AM153" s="48">
        <v>1.44656327261887</v>
      </c>
      <c r="AN153" s="1">
        <v>8900.886968160481</v>
      </c>
      <c r="AO153" s="1">
        <v>-992211</v>
      </c>
      <c r="AP153">
        <v>0</v>
      </c>
      <c r="AQ153">
        <v>709377</v>
      </c>
      <c r="AR153">
        <v>0</v>
      </c>
      <c r="AS153">
        <v>0</v>
      </c>
      <c r="AT153">
        <v>0.69</v>
      </c>
      <c r="AU153">
        <v>82158</v>
      </c>
      <c r="AV153">
        <v>0</v>
      </c>
      <c r="AW153">
        <v>0.4</v>
      </c>
      <c r="AX153">
        <v>0.09</v>
      </c>
      <c r="AY153">
        <v>0.01</v>
      </c>
      <c r="AZ153">
        <v>16271748</v>
      </c>
      <c r="BA153">
        <v>0</v>
      </c>
      <c r="BB153">
        <v>-2284213</v>
      </c>
      <c r="BC153">
        <v>-27233</v>
      </c>
      <c r="BD153">
        <v>0</v>
      </c>
      <c r="BE153">
        <v>0</v>
      </c>
      <c r="BF153">
        <v>0</v>
      </c>
      <c r="BG153">
        <v>-624954</v>
      </c>
      <c r="BH153">
        <v>-599396</v>
      </c>
      <c r="BI153">
        <v>-3592</v>
      </c>
      <c r="BJ153">
        <v>0</v>
      </c>
      <c r="BK153">
        <v>0</v>
      </c>
      <c r="BL153">
        <v>0</v>
      </c>
      <c r="BM153">
        <v>-2121</v>
      </c>
      <c r="BN153">
        <v>0</v>
      </c>
      <c r="BO153">
        <v>0</v>
      </c>
      <c r="BP153">
        <v>0</v>
      </c>
      <c r="BQ153">
        <v>0</v>
      </c>
      <c r="BR153">
        <v>0</v>
      </c>
      <c r="BS153">
        <v>5001061</v>
      </c>
      <c r="BT153">
        <v>12158634</v>
      </c>
      <c r="BU153">
        <v>17159695</v>
      </c>
      <c r="BV153">
        <v>5001061</v>
      </c>
      <c r="BW153">
        <v>12158634</v>
      </c>
      <c r="BX153">
        <v>0</v>
      </c>
      <c r="BY153">
        <v>0</v>
      </c>
      <c r="BZ153">
        <v>-61231</v>
      </c>
      <c r="CA153">
        <v>-650222</v>
      </c>
      <c r="CB153">
        <v>184593</v>
      </c>
      <c r="CC153">
        <v>0</v>
      </c>
      <c r="CD153">
        <v>300000</v>
      </c>
      <c r="CE153">
        <v>0</v>
      </c>
      <c r="CF153">
        <v>0</v>
      </c>
      <c r="CG153">
        <v>63535</v>
      </c>
      <c r="CH153">
        <v>2448</v>
      </c>
      <c r="CI153">
        <v>0</v>
      </c>
      <c r="CJ153">
        <v>0</v>
      </c>
      <c r="CK153">
        <v>0</v>
      </c>
      <c r="CL153">
        <v>0</v>
      </c>
      <c r="CM153">
        <v>0</v>
      </c>
      <c r="CN153">
        <v>0</v>
      </c>
      <c r="CO153">
        <v>0</v>
      </c>
      <c r="CP153">
        <v>0</v>
      </c>
      <c r="CQ153">
        <v>0</v>
      </c>
      <c r="CR153">
        <v>0</v>
      </c>
      <c r="CS153">
        <v>0</v>
      </c>
      <c r="CT153">
        <v>0</v>
      </c>
      <c r="CU153">
        <v>0</v>
      </c>
      <c r="CV153">
        <v>0</v>
      </c>
      <c r="CW153">
        <v>0</v>
      </c>
      <c r="CX153">
        <v>0</v>
      </c>
      <c r="CY153">
        <v>0</v>
      </c>
    </row>
    <row r="154" spans="1:103" x14ac:dyDescent="0.35">
      <c r="A154" t="s">
        <v>351</v>
      </c>
      <c r="B154" t="s">
        <v>350</v>
      </c>
      <c r="C154" t="s">
        <v>683</v>
      </c>
      <c r="D154" t="s">
        <v>782</v>
      </c>
      <c r="E154" s="46">
        <v>0</v>
      </c>
      <c r="F154" t="s">
        <v>787</v>
      </c>
      <c r="G154" s="48">
        <f t="shared" si="63"/>
        <v>0.3</v>
      </c>
      <c r="H154" s="48">
        <f t="shared" si="64"/>
        <v>0.66999999999999993</v>
      </c>
      <c r="I154" s="1">
        <f t="shared" si="65"/>
        <v>109314504</v>
      </c>
      <c r="J154" s="1">
        <f t="shared" si="66"/>
        <v>19661924.503965382</v>
      </c>
      <c r="K154" s="1">
        <f t="shared" si="80"/>
        <v>2234280.1984159672</v>
      </c>
      <c r="L154" s="1">
        <f t="shared" si="67"/>
        <v>3696720.3629999999</v>
      </c>
      <c r="M154" s="1">
        <f t="shared" si="68"/>
        <v>264696</v>
      </c>
      <c r="N154" s="1">
        <f t="shared" si="81"/>
        <v>0</v>
      </c>
      <c r="O154" s="1">
        <f t="shared" si="69"/>
        <v>0</v>
      </c>
      <c r="P154" s="1">
        <f t="shared" si="82"/>
        <v>0</v>
      </c>
      <c r="Q154" s="1">
        <f t="shared" si="83"/>
        <v>0</v>
      </c>
      <c r="R154" s="1">
        <f t="shared" si="84"/>
        <v>0</v>
      </c>
      <c r="S154" s="1">
        <f t="shared" si="85"/>
        <v>0</v>
      </c>
      <c r="T154" s="1">
        <f t="shared" si="86"/>
        <v>808013</v>
      </c>
      <c r="U154" s="1">
        <f t="shared" si="87"/>
        <v>4586347</v>
      </c>
      <c r="V154" s="1">
        <f t="shared" si="88"/>
        <v>0</v>
      </c>
      <c r="W154" s="1">
        <f t="shared" si="70"/>
        <v>0</v>
      </c>
      <c r="X154" s="1">
        <f t="shared" si="71"/>
        <v>38186.068528091375</v>
      </c>
      <c r="Y154" s="1">
        <f t="shared" si="72"/>
        <v>7087357.7251497898</v>
      </c>
      <c r="Z154" s="1">
        <f t="shared" si="89"/>
        <v>1342193</v>
      </c>
      <c r="AA154" s="1">
        <f t="shared" si="90"/>
        <v>0</v>
      </c>
      <c r="AB154" s="1">
        <f t="shared" si="73"/>
        <v>0</v>
      </c>
      <c r="AC154" s="1">
        <f t="shared" si="74"/>
        <v>0</v>
      </c>
      <c r="AD154">
        <f t="shared" si="91"/>
        <v>0.11997812987111275</v>
      </c>
      <c r="AE154">
        <f t="shared" si="75"/>
        <v>0.11997812987111275</v>
      </c>
      <c r="AF154">
        <f t="shared" si="76"/>
        <v>0</v>
      </c>
      <c r="AG154">
        <f t="shared" si="77"/>
        <v>0.88002187012888722</v>
      </c>
      <c r="AH154">
        <f t="shared" si="78"/>
        <v>0.88002187012888722</v>
      </c>
      <c r="AI154">
        <f t="shared" si="79"/>
        <v>0</v>
      </c>
      <c r="AJ154">
        <v>0.3</v>
      </c>
      <c r="AK154" s="48">
        <v>7.0873577251497899</v>
      </c>
      <c r="AL154" s="48">
        <v>39.719053003619898</v>
      </c>
      <c r="AM154" s="48">
        <v>39.719053003619898</v>
      </c>
      <c r="AN154" s="1">
        <v>38186.068528091375</v>
      </c>
      <c r="AO154" s="1">
        <v>1342193</v>
      </c>
      <c r="AP154">
        <v>0</v>
      </c>
      <c r="AQ154">
        <v>0</v>
      </c>
      <c r="AR154">
        <v>0</v>
      </c>
      <c r="AS154">
        <v>0</v>
      </c>
      <c r="AT154">
        <v>0.72899999999999998</v>
      </c>
      <c r="AU154">
        <v>264696</v>
      </c>
      <c r="AV154">
        <v>0</v>
      </c>
      <c r="AW154">
        <v>0.3</v>
      </c>
      <c r="AX154">
        <v>0.37</v>
      </c>
      <c r="AY154">
        <v>0</v>
      </c>
      <c r="AZ154">
        <v>109314504</v>
      </c>
      <c r="BA154">
        <v>0</v>
      </c>
      <c r="BB154">
        <v>-5070947</v>
      </c>
      <c r="BC154">
        <v>0</v>
      </c>
      <c r="BD154">
        <v>0</v>
      </c>
      <c r="BE154">
        <v>-808013</v>
      </c>
      <c r="BF154">
        <v>0</v>
      </c>
      <c r="BG154">
        <v>-2536105</v>
      </c>
      <c r="BH154">
        <v>-2050242</v>
      </c>
      <c r="BI154">
        <v>0</v>
      </c>
      <c r="BJ154">
        <v>0</v>
      </c>
      <c r="BK154">
        <v>0</v>
      </c>
      <c r="BL154">
        <v>0</v>
      </c>
      <c r="BM154">
        <v>0</v>
      </c>
      <c r="BN154">
        <v>0</v>
      </c>
      <c r="BO154">
        <v>0</v>
      </c>
      <c r="BP154">
        <v>0</v>
      </c>
      <c r="BQ154">
        <v>0</v>
      </c>
      <c r="BR154">
        <v>0</v>
      </c>
      <c r="BS154">
        <v>13354524</v>
      </c>
      <c r="BT154">
        <v>97953462</v>
      </c>
      <c r="BU154">
        <v>111307986</v>
      </c>
      <c r="BV154">
        <v>13354524</v>
      </c>
      <c r="BW154">
        <v>97953462</v>
      </c>
      <c r="BX154">
        <v>0</v>
      </c>
      <c r="BY154">
        <v>0</v>
      </c>
      <c r="BZ154">
        <v>-1335695</v>
      </c>
      <c r="CA154">
        <v>-759338</v>
      </c>
      <c r="CB154">
        <v>242008</v>
      </c>
      <c r="CC154">
        <v>0</v>
      </c>
      <c r="CD154">
        <v>0</v>
      </c>
      <c r="CE154">
        <v>0</v>
      </c>
      <c r="CF154">
        <v>0</v>
      </c>
      <c r="CG154">
        <v>255623</v>
      </c>
      <c r="CH154">
        <v>115166</v>
      </c>
      <c r="CI154">
        <v>0</v>
      </c>
      <c r="CJ154">
        <v>0</v>
      </c>
      <c r="CK154">
        <v>0</v>
      </c>
      <c r="CL154">
        <v>0</v>
      </c>
      <c r="CM154">
        <v>0</v>
      </c>
      <c r="CN154">
        <v>0</v>
      </c>
      <c r="CO154">
        <v>0</v>
      </c>
      <c r="CP154">
        <v>0</v>
      </c>
      <c r="CQ154">
        <v>0</v>
      </c>
      <c r="CR154">
        <v>0</v>
      </c>
      <c r="CS154">
        <v>0</v>
      </c>
      <c r="CT154">
        <v>0</v>
      </c>
      <c r="CU154">
        <v>0</v>
      </c>
      <c r="CV154">
        <v>0</v>
      </c>
      <c r="CW154">
        <v>0</v>
      </c>
      <c r="CX154">
        <v>0</v>
      </c>
      <c r="CY154">
        <v>0</v>
      </c>
    </row>
    <row r="155" spans="1:103" x14ac:dyDescent="0.35">
      <c r="A155" t="s">
        <v>353</v>
      </c>
      <c r="B155" t="s">
        <v>352</v>
      </c>
      <c r="C155" t="s">
        <v>676</v>
      </c>
      <c r="D155" t="s">
        <v>628</v>
      </c>
      <c r="E155" s="46">
        <v>0</v>
      </c>
      <c r="F155" t="s">
        <v>803</v>
      </c>
      <c r="G155" s="48">
        <f t="shared" si="63"/>
        <v>0.4</v>
      </c>
      <c r="H155" s="48">
        <f t="shared" si="64"/>
        <v>0.5</v>
      </c>
      <c r="I155" s="1">
        <f t="shared" si="65"/>
        <v>19614317</v>
      </c>
      <c r="J155" s="1">
        <f t="shared" si="66"/>
        <v>4043112.4469006849</v>
      </c>
      <c r="K155" s="1">
        <f t="shared" si="80"/>
        <v>1240463.2654476522</v>
      </c>
      <c r="L155" s="1">
        <f t="shared" si="67"/>
        <v>2884666.62</v>
      </c>
      <c r="M155" s="1">
        <f t="shared" si="68"/>
        <v>102524</v>
      </c>
      <c r="N155" s="1">
        <f t="shared" si="81"/>
        <v>0</v>
      </c>
      <c r="O155" s="1">
        <f t="shared" si="69"/>
        <v>18350.5</v>
      </c>
      <c r="P155" s="1">
        <f t="shared" si="82"/>
        <v>6949</v>
      </c>
      <c r="Q155" s="1">
        <f t="shared" si="83"/>
        <v>0</v>
      </c>
      <c r="R155" s="1">
        <f t="shared" si="84"/>
        <v>12487</v>
      </c>
      <c r="S155" s="1">
        <f t="shared" si="85"/>
        <v>0</v>
      </c>
      <c r="T155" s="1">
        <f t="shared" si="86"/>
        <v>416265</v>
      </c>
      <c r="U155" s="1">
        <f t="shared" si="87"/>
        <v>1459002</v>
      </c>
      <c r="V155" s="1">
        <f t="shared" si="88"/>
        <v>0</v>
      </c>
      <c r="W155" s="1">
        <f t="shared" si="70"/>
        <v>0</v>
      </c>
      <c r="X155" s="1">
        <f t="shared" si="71"/>
        <v>11085.446444543333</v>
      </c>
      <c r="Y155" s="1">
        <f t="shared" si="72"/>
        <v>-4919533.9647810897</v>
      </c>
      <c r="Z155" s="1">
        <f t="shared" si="89"/>
        <v>-1078136</v>
      </c>
      <c r="AA155" s="1">
        <f t="shared" si="90"/>
        <v>0</v>
      </c>
      <c r="AB155" s="1">
        <f t="shared" si="73"/>
        <v>0</v>
      </c>
      <c r="AC155" s="1">
        <f t="shared" si="74"/>
        <v>0</v>
      </c>
      <c r="AD155">
        <f t="shared" si="91"/>
        <v>0.37387706553974309</v>
      </c>
      <c r="AE155">
        <f t="shared" si="75"/>
        <v>0.37387706553974309</v>
      </c>
      <c r="AF155">
        <f t="shared" si="76"/>
        <v>0</v>
      </c>
      <c r="AG155">
        <f t="shared" si="77"/>
        <v>0.62612293446025691</v>
      </c>
      <c r="AH155">
        <f t="shared" si="78"/>
        <v>0.62612293446025691</v>
      </c>
      <c r="AI155">
        <f t="shared" si="79"/>
        <v>0</v>
      </c>
      <c r="AJ155">
        <v>0.4</v>
      </c>
      <c r="AK155" s="48">
        <v>-4.9195339647810901</v>
      </c>
      <c r="AL155" s="48">
        <v>2.3863189948024401</v>
      </c>
      <c r="AM155" s="48">
        <v>2.3863189948024401</v>
      </c>
      <c r="AN155" s="1">
        <v>11085.446444543333</v>
      </c>
      <c r="AO155" s="1">
        <v>-1078136</v>
      </c>
      <c r="AP155">
        <v>0</v>
      </c>
      <c r="AQ155">
        <v>1255528</v>
      </c>
      <c r="AR155">
        <v>0</v>
      </c>
      <c r="AS155">
        <v>0</v>
      </c>
      <c r="AT155">
        <v>0.66</v>
      </c>
      <c r="AU155">
        <v>102524</v>
      </c>
      <c r="AV155">
        <v>0</v>
      </c>
      <c r="AW155">
        <v>0.4</v>
      </c>
      <c r="AX155">
        <v>0.09</v>
      </c>
      <c r="AY155">
        <v>0.01</v>
      </c>
      <c r="AZ155">
        <v>19614317</v>
      </c>
      <c r="BA155">
        <v>0</v>
      </c>
      <c r="BB155">
        <v>-4370707</v>
      </c>
      <c r="BC155">
        <v>-36701</v>
      </c>
      <c r="BD155">
        <v>0</v>
      </c>
      <c r="BE155">
        <v>-416265</v>
      </c>
      <c r="BF155">
        <v>0</v>
      </c>
      <c r="BG155">
        <v>-997064</v>
      </c>
      <c r="BH155">
        <v>-461938</v>
      </c>
      <c r="BI155">
        <v>-6949</v>
      </c>
      <c r="BJ155">
        <v>0</v>
      </c>
      <c r="BK155">
        <v>0</v>
      </c>
      <c r="BL155">
        <v>0</v>
      </c>
      <c r="BM155">
        <v>0</v>
      </c>
      <c r="BN155">
        <v>-12487</v>
      </c>
      <c r="BO155">
        <v>0</v>
      </c>
      <c r="BP155">
        <v>0</v>
      </c>
      <c r="BQ155">
        <v>0</v>
      </c>
      <c r="BR155">
        <v>0</v>
      </c>
      <c r="BS155">
        <v>7540863</v>
      </c>
      <c r="BT155">
        <v>12628502</v>
      </c>
      <c r="BU155">
        <v>20169365</v>
      </c>
      <c r="BV155">
        <v>7540863</v>
      </c>
      <c r="BW155">
        <v>12628502</v>
      </c>
      <c r="BX155">
        <v>0</v>
      </c>
      <c r="BY155">
        <v>0</v>
      </c>
      <c r="BZ155">
        <v>-65000</v>
      </c>
      <c r="CA155">
        <v>-250000</v>
      </c>
      <c r="CB155">
        <v>267130</v>
      </c>
      <c r="CC155">
        <v>0</v>
      </c>
      <c r="CD155">
        <v>408244</v>
      </c>
      <c r="CE155">
        <v>0</v>
      </c>
      <c r="CF155">
        <v>0</v>
      </c>
      <c r="CG155">
        <v>123908</v>
      </c>
      <c r="CH155">
        <v>24974</v>
      </c>
      <c r="CI155">
        <v>0</v>
      </c>
      <c r="CJ155">
        <v>0</v>
      </c>
      <c r="CK155">
        <v>0</v>
      </c>
      <c r="CL155">
        <v>0</v>
      </c>
      <c r="CM155">
        <v>0</v>
      </c>
      <c r="CN155">
        <v>0</v>
      </c>
      <c r="CO155">
        <v>0</v>
      </c>
      <c r="CP155">
        <v>0</v>
      </c>
      <c r="CQ155">
        <v>0</v>
      </c>
      <c r="CR155">
        <v>0</v>
      </c>
      <c r="CS155">
        <v>0</v>
      </c>
      <c r="CT155">
        <v>0</v>
      </c>
      <c r="CU155">
        <v>0</v>
      </c>
      <c r="CV155">
        <v>0</v>
      </c>
      <c r="CW155">
        <v>0</v>
      </c>
      <c r="CX155">
        <v>0</v>
      </c>
      <c r="CY155">
        <v>0</v>
      </c>
    </row>
    <row r="156" spans="1:103" x14ac:dyDescent="0.35">
      <c r="A156" t="s">
        <v>355</v>
      </c>
      <c r="B156" t="s">
        <v>354</v>
      </c>
      <c r="C156" t="s">
        <v>705</v>
      </c>
      <c r="D156" t="s">
        <v>782</v>
      </c>
      <c r="E156" s="46">
        <v>0</v>
      </c>
      <c r="F156" t="s">
        <v>788</v>
      </c>
      <c r="G156" s="48">
        <f t="shared" si="63"/>
        <v>0.4</v>
      </c>
      <c r="H156" s="48">
        <f t="shared" si="64"/>
        <v>0.5</v>
      </c>
      <c r="I156" s="1">
        <f t="shared" si="65"/>
        <v>35107071</v>
      </c>
      <c r="J156" s="1">
        <f t="shared" si="66"/>
        <v>6696449.0153227877</v>
      </c>
      <c r="K156" s="1">
        <f t="shared" si="80"/>
        <v>1076612.6969885717</v>
      </c>
      <c r="L156" s="1">
        <f t="shared" si="67"/>
        <v>2743329.95</v>
      </c>
      <c r="M156" s="1">
        <f t="shared" si="68"/>
        <v>138808</v>
      </c>
      <c r="N156" s="1">
        <f t="shared" si="81"/>
        <v>11180</v>
      </c>
      <c r="O156" s="1">
        <f t="shared" si="69"/>
        <v>45360</v>
      </c>
      <c r="P156" s="1">
        <f t="shared" si="82"/>
        <v>2964</v>
      </c>
      <c r="Q156" s="1">
        <f t="shared" si="83"/>
        <v>0</v>
      </c>
      <c r="R156" s="1">
        <f t="shared" si="84"/>
        <v>0</v>
      </c>
      <c r="S156" s="1">
        <f t="shared" si="85"/>
        <v>0</v>
      </c>
      <c r="T156" s="1">
        <f t="shared" si="86"/>
        <v>244049</v>
      </c>
      <c r="U156" s="1">
        <f t="shared" si="87"/>
        <v>1062685</v>
      </c>
      <c r="V156" s="1">
        <f t="shared" si="88"/>
        <v>0</v>
      </c>
      <c r="W156" s="1">
        <f t="shared" si="70"/>
        <v>0</v>
      </c>
      <c r="X156" s="1">
        <f t="shared" si="71"/>
        <v>16757.002661576036</v>
      </c>
      <c r="Y156" s="1">
        <f t="shared" si="72"/>
        <v>-8648244.31852323</v>
      </c>
      <c r="Z156" s="1">
        <f t="shared" si="89"/>
        <v>-1759345</v>
      </c>
      <c r="AA156" s="1">
        <f t="shared" si="90"/>
        <v>0</v>
      </c>
      <c r="AB156" s="1">
        <f t="shared" si="73"/>
        <v>79393.479146489713</v>
      </c>
      <c r="AC156" s="1">
        <f t="shared" si="74"/>
        <v>0</v>
      </c>
      <c r="AD156">
        <f t="shared" si="91"/>
        <v>0.22503627706460128</v>
      </c>
      <c r="AE156">
        <f t="shared" si="75"/>
        <v>0.22503627706460128</v>
      </c>
      <c r="AF156">
        <f t="shared" si="76"/>
        <v>0</v>
      </c>
      <c r="AG156">
        <f t="shared" si="77"/>
        <v>0.77496372293539872</v>
      </c>
      <c r="AH156">
        <f t="shared" si="78"/>
        <v>0.77496372293539872</v>
      </c>
      <c r="AI156">
        <f t="shared" si="79"/>
        <v>0</v>
      </c>
      <c r="AJ156">
        <v>0.4</v>
      </c>
      <c r="AK156" s="48">
        <v>-8.6482443185232292</v>
      </c>
      <c r="AL156" s="48">
        <v>2.4833616623872699</v>
      </c>
      <c r="AM156" s="48">
        <v>2.4833616623872699</v>
      </c>
      <c r="AN156" s="1">
        <v>16757.002661576036</v>
      </c>
      <c r="AO156" s="1">
        <v>-1759345</v>
      </c>
      <c r="AP156">
        <v>0</v>
      </c>
      <c r="AQ156">
        <v>2312894</v>
      </c>
      <c r="AR156">
        <v>0</v>
      </c>
      <c r="AS156">
        <v>520979</v>
      </c>
      <c r="AT156">
        <v>0.65500000000000003</v>
      </c>
      <c r="AU156">
        <v>138808</v>
      </c>
      <c r="AV156">
        <v>0</v>
      </c>
      <c r="AW156">
        <v>0.4</v>
      </c>
      <c r="AX156">
        <v>0.1</v>
      </c>
      <c r="AY156">
        <v>0</v>
      </c>
      <c r="AZ156">
        <v>35107071</v>
      </c>
      <c r="BA156">
        <v>-11180</v>
      </c>
      <c r="BB156">
        <v>-4199470</v>
      </c>
      <c r="BC156">
        <v>-90720</v>
      </c>
      <c r="BD156">
        <v>0</v>
      </c>
      <c r="BE156">
        <v>-244049</v>
      </c>
      <c r="BF156">
        <v>0</v>
      </c>
      <c r="BG156">
        <v>-795687</v>
      </c>
      <c r="BH156">
        <v>-266998</v>
      </c>
      <c r="BI156">
        <v>-2964</v>
      </c>
      <c r="BJ156">
        <v>0</v>
      </c>
      <c r="BK156">
        <v>0</v>
      </c>
      <c r="BL156">
        <v>0</v>
      </c>
      <c r="BM156">
        <v>0</v>
      </c>
      <c r="BN156">
        <v>0</v>
      </c>
      <c r="BO156">
        <v>0</v>
      </c>
      <c r="BP156">
        <v>0</v>
      </c>
      <c r="BQ156">
        <v>0</v>
      </c>
      <c r="BR156">
        <v>0</v>
      </c>
      <c r="BS156">
        <v>8384024</v>
      </c>
      <c r="BT156">
        <v>28872298</v>
      </c>
      <c r="BU156">
        <v>37256322</v>
      </c>
      <c r="BV156">
        <v>8384024</v>
      </c>
      <c r="BW156">
        <v>28872298</v>
      </c>
      <c r="BX156">
        <v>0</v>
      </c>
      <c r="BY156">
        <v>0</v>
      </c>
      <c r="BZ156">
        <v>-327435</v>
      </c>
      <c r="CA156">
        <v>-1050529</v>
      </c>
      <c r="CB156">
        <v>206730</v>
      </c>
      <c r="CC156">
        <v>0</v>
      </c>
      <c r="CD156">
        <v>854303</v>
      </c>
      <c r="CE156">
        <v>0</v>
      </c>
      <c r="CF156">
        <v>0</v>
      </c>
      <c r="CG156">
        <v>133816</v>
      </c>
      <c r="CH156">
        <v>10102</v>
      </c>
      <c r="CI156">
        <v>0</v>
      </c>
      <c r="CJ156">
        <v>0</v>
      </c>
      <c r="CK156">
        <v>0</v>
      </c>
      <c r="CL156">
        <v>0</v>
      </c>
      <c r="CM156">
        <v>0</v>
      </c>
      <c r="CN156">
        <v>0</v>
      </c>
      <c r="CO156">
        <v>0</v>
      </c>
      <c r="CP156">
        <v>0</v>
      </c>
      <c r="CQ156">
        <v>0</v>
      </c>
      <c r="CR156">
        <v>0</v>
      </c>
      <c r="CS156">
        <v>0</v>
      </c>
      <c r="CT156">
        <v>0</v>
      </c>
      <c r="CU156">
        <v>0</v>
      </c>
      <c r="CV156">
        <v>0</v>
      </c>
      <c r="CW156">
        <v>0</v>
      </c>
      <c r="CX156">
        <v>0</v>
      </c>
      <c r="CY156">
        <v>0</v>
      </c>
    </row>
    <row r="157" spans="1:103" x14ac:dyDescent="0.35">
      <c r="A157" t="s">
        <v>357</v>
      </c>
      <c r="B157" t="s">
        <v>356</v>
      </c>
      <c r="C157" t="s">
        <v>713</v>
      </c>
      <c r="D157" t="s">
        <v>782</v>
      </c>
      <c r="E157" s="46">
        <v>0</v>
      </c>
      <c r="F157" t="s">
        <v>783</v>
      </c>
      <c r="G157" s="48">
        <f t="shared" si="63"/>
        <v>0.4</v>
      </c>
      <c r="H157" s="48">
        <f t="shared" si="64"/>
        <v>0.5</v>
      </c>
      <c r="I157" s="1">
        <f t="shared" si="65"/>
        <v>58477821</v>
      </c>
      <c r="J157" s="1">
        <f t="shared" si="66"/>
        <v>11316006.381327057</v>
      </c>
      <c r="K157" s="1">
        <f t="shared" si="80"/>
        <v>1781325.8780103992</v>
      </c>
      <c r="L157" s="1">
        <f t="shared" si="67"/>
        <v>3631942.7069999999</v>
      </c>
      <c r="M157" s="1">
        <f t="shared" si="68"/>
        <v>292712</v>
      </c>
      <c r="N157" s="1">
        <f t="shared" si="81"/>
        <v>0</v>
      </c>
      <c r="O157" s="1">
        <f t="shared" si="69"/>
        <v>2545</v>
      </c>
      <c r="P157" s="1">
        <f t="shared" si="82"/>
        <v>11619</v>
      </c>
      <c r="Q157" s="1">
        <f t="shared" si="83"/>
        <v>0</v>
      </c>
      <c r="R157" s="1">
        <f t="shared" si="84"/>
        <v>0</v>
      </c>
      <c r="S157" s="1">
        <f t="shared" si="85"/>
        <v>0</v>
      </c>
      <c r="T157" s="1">
        <f t="shared" si="86"/>
        <v>740459</v>
      </c>
      <c r="U157" s="1">
        <f t="shared" si="87"/>
        <v>2707123</v>
      </c>
      <c r="V157" s="1">
        <f t="shared" si="88"/>
        <v>0</v>
      </c>
      <c r="W157" s="1">
        <f t="shared" si="70"/>
        <v>0</v>
      </c>
      <c r="X157" s="1">
        <f t="shared" si="71"/>
        <v>29467.694969175711</v>
      </c>
      <c r="Y157" s="1">
        <f t="shared" si="72"/>
        <v>-19098299.8404615</v>
      </c>
      <c r="Z157" s="1">
        <f t="shared" si="89"/>
        <v>-3828019</v>
      </c>
      <c r="AA157" s="1">
        <f t="shared" si="90"/>
        <v>0</v>
      </c>
      <c r="AB157" s="1">
        <f t="shared" si="73"/>
        <v>301344.2858180441</v>
      </c>
      <c r="AC157" s="1">
        <f t="shared" si="74"/>
        <v>0</v>
      </c>
      <c r="AD157">
        <f t="shared" si="91"/>
        <v>0.25434905569164618</v>
      </c>
      <c r="AE157">
        <f t="shared" si="75"/>
        <v>0.25434905569164618</v>
      </c>
      <c r="AF157">
        <f t="shared" si="76"/>
        <v>0</v>
      </c>
      <c r="AG157">
        <f t="shared" si="77"/>
        <v>0.74565094430835377</v>
      </c>
      <c r="AH157">
        <f t="shared" si="78"/>
        <v>0.74565094430835377</v>
      </c>
      <c r="AI157">
        <f t="shared" si="79"/>
        <v>0</v>
      </c>
      <c r="AJ157">
        <v>0.4</v>
      </c>
      <c r="AK157" s="48">
        <v>-19.0982998404615</v>
      </c>
      <c r="AL157" s="48">
        <v>2.34497786185787</v>
      </c>
      <c r="AM157" s="48">
        <v>2.34497786185787</v>
      </c>
      <c r="AN157" s="1">
        <v>29467.694969175711</v>
      </c>
      <c r="AO157" s="1">
        <v>-3828019</v>
      </c>
      <c r="AP157">
        <v>0</v>
      </c>
      <c r="AQ157">
        <v>2465940</v>
      </c>
      <c r="AR157">
        <v>0</v>
      </c>
      <c r="AS157">
        <v>977542</v>
      </c>
      <c r="AT157">
        <v>0.71699999999999997</v>
      </c>
      <c r="AU157">
        <v>292712</v>
      </c>
      <c r="AV157">
        <v>0</v>
      </c>
      <c r="AW157">
        <v>0.4</v>
      </c>
      <c r="AX157">
        <v>0.1</v>
      </c>
      <c r="AY157">
        <v>0</v>
      </c>
      <c r="AZ157">
        <v>58477821</v>
      </c>
      <c r="BA157">
        <v>0</v>
      </c>
      <c r="BB157">
        <v>-5065471</v>
      </c>
      <c r="BC157">
        <v>-5090</v>
      </c>
      <c r="BD157">
        <v>0</v>
      </c>
      <c r="BE157">
        <v>-740459</v>
      </c>
      <c r="BF157">
        <v>0</v>
      </c>
      <c r="BG157">
        <v>-1483065</v>
      </c>
      <c r="BH157">
        <v>-1224058</v>
      </c>
      <c r="BI157">
        <v>-11619</v>
      </c>
      <c r="BJ157">
        <v>0</v>
      </c>
      <c r="BK157">
        <v>0</v>
      </c>
      <c r="BL157">
        <v>0</v>
      </c>
      <c r="BM157">
        <v>0</v>
      </c>
      <c r="BN157">
        <v>0</v>
      </c>
      <c r="BO157">
        <v>0</v>
      </c>
      <c r="BP157">
        <v>0</v>
      </c>
      <c r="BQ157">
        <v>0</v>
      </c>
      <c r="BR157">
        <v>0</v>
      </c>
      <c r="BS157">
        <v>15968255</v>
      </c>
      <c r="BT157">
        <v>46812615</v>
      </c>
      <c r="BU157">
        <v>62780870</v>
      </c>
      <c r="BV157">
        <v>15968255</v>
      </c>
      <c r="BW157">
        <v>46812615</v>
      </c>
      <c r="BX157">
        <v>0</v>
      </c>
      <c r="BY157">
        <v>0</v>
      </c>
      <c r="BZ157">
        <v>-1255617</v>
      </c>
      <c r="CA157">
        <v>-1883426</v>
      </c>
      <c r="CB157">
        <v>222319</v>
      </c>
      <c r="CC157">
        <v>0</v>
      </c>
      <c r="CD157">
        <v>1263337</v>
      </c>
      <c r="CE157">
        <v>0</v>
      </c>
      <c r="CF157">
        <v>0</v>
      </c>
      <c r="CG157">
        <v>182014</v>
      </c>
      <c r="CH157">
        <v>59026</v>
      </c>
      <c r="CI157">
        <v>0</v>
      </c>
      <c r="CJ157">
        <v>0</v>
      </c>
      <c r="CK157">
        <v>0</v>
      </c>
      <c r="CL157">
        <v>0</v>
      </c>
      <c r="CM157">
        <v>0</v>
      </c>
      <c r="CN157">
        <v>0</v>
      </c>
      <c r="CO157">
        <v>0</v>
      </c>
      <c r="CP157">
        <v>0</v>
      </c>
      <c r="CQ157">
        <v>0</v>
      </c>
      <c r="CR157">
        <v>0</v>
      </c>
      <c r="CS157">
        <v>0</v>
      </c>
      <c r="CT157">
        <v>0</v>
      </c>
      <c r="CU157">
        <v>0</v>
      </c>
      <c r="CV157">
        <v>0</v>
      </c>
      <c r="CW157">
        <v>0</v>
      </c>
      <c r="CX157">
        <v>0</v>
      </c>
      <c r="CY157">
        <v>0</v>
      </c>
    </row>
    <row r="158" spans="1:103" x14ac:dyDescent="0.35">
      <c r="A158" t="s">
        <v>358</v>
      </c>
      <c r="B158" t="s">
        <v>735</v>
      </c>
      <c r="C158" t="s">
        <v>782</v>
      </c>
      <c r="D158" t="s">
        <v>623</v>
      </c>
      <c r="E158" s="46">
        <v>0</v>
      </c>
      <c r="F158" t="s">
        <v>787</v>
      </c>
      <c r="G158" s="48">
        <f t="shared" si="63"/>
        <v>0.49</v>
      </c>
      <c r="H158" s="48">
        <f t="shared" si="64"/>
        <v>0.5</v>
      </c>
      <c r="I158" s="1">
        <f t="shared" si="65"/>
        <v>36486707</v>
      </c>
      <c r="J158" s="1">
        <f t="shared" si="66"/>
        <v>7260660.2203780618</v>
      </c>
      <c r="K158" s="1">
        <f t="shared" si="80"/>
        <v>1224212.2428121108</v>
      </c>
      <c r="L158" s="1">
        <f t="shared" si="67"/>
        <v>2983647.48</v>
      </c>
      <c r="M158" s="1">
        <f t="shared" si="68"/>
        <v>184174</v>
      </c>
      <c r="N158" s="1">
        <f t="shared" si="81"/>
        <v>27803</v>
      </c>
      <c r="O158" s="1">
        <f t="shared" si="69"/>
        <v>0</v>
      </c>
      <c r="P158" s="1">
        <f t="shared" si="82"/>
        <v>0</v>
      </c>
      <c r="Q158" s="1">
        <f t="shared" si="83"/>
        <v>0</v>
      </c>
      <c r="R158" s="1">
        <f t="shared" si="84"/>
        <v>0</v>
      </c>
      <c r="S158" s="1">
        <f t="shared" si="85"/>
        <v>0</v>
      </c>
      <c r="T158" s="1">
        <f t="shared" si="86"/>
        <v>255595</v>
      </c>
      <c r="U158" s="1">
        <f t="shared" si="87"/>
        <v>1450613</v>
      </c>
      <c r="V158" s="1">
        <f t="shared" si="88"/>
        <v>0</v>
      </c>
      <c r="W158" s="1">
        <f t="shared" si="70"/>
        <v>0</v>
      </c>
      <c r="X158" s="1">
        <f t="shared" si="71"/>
        <v>25774.539504340803</v>
      </c>
      <c r="Y158" s="1">
        <f t="shared" si="72"/>
        <v>30793551.358651899</v>
      </c>
      <c r="Z158" s="1">
        <f t="shared" si="89"/>
        <v>6351713</v>
      </c>
      <c r="AA158" s="1">
        <f t="shared" si="90"/>
        <v>0</v>
      </c>
      <c r="AB158" s="1">
        <f t="shared" si="73"/>
        <v>0</v>
      </c>
      <c r="AC158" s="1">
        <f t="shared" si="74"/>
        <v>0</v>
      </c>
      <c r="AD158">
        <f t="shared" si="91"/>
        <v>0.31054446328058505</v>
      </c>
      <c r="AE158">
        <f t="shared" si="75"/>
        <v>0.30545279089399807</v>
      </c>
      <c r="AF158">
        <f t="shared" si="76"/>
        <v>0.36206062880515139</v>
      </c>
      <c r="AG158">
        <f t="shared" si="77"/>
        <v>0.68945553671941495</v>
      </c>
      <c r="AH158">
        <f t="shared" si="78"/>
        <v>0.69454720910600187</v>
      </c>
      <c r="AI158">
        <f t="shared" si="79"/>
        <v>0.63793937119484856</v>
      </c>
      <c r="AJ158">
        <v>0.49</v>
      </c>
      <c r="AK158" s="48">
        <v>30.7935513586519</v>
      </c>
      <c r="AL158" s="48">
        <v>50.135578295051303</v>
      </c>
      <c r="AM158" s="48">
        <v>50.135578295051303</v>
      </c>
      <c r="AN158" s="1">
        <v>25774.539504340803</v>
      </c>
      <c r="AO158" s="1">
        <v>6351713</v>
      </c>
      <c r="AP158">
        <v>0</v>
      </c>
      <c r="AQ158">
        <v>0</v>
      </c>
      <c r="AR158">
        <v>0</v>
      </c>
      <c r="AS158">
        <v>0</v>
      </c>
      <c r="AT158">
        <v>0.67800000000000005</v>
      </c>
      <c r="AU158">
        <v>184174</v>
      </c>
      <c r="AV158">
        <v>16389.75</v>
      </c>
      <c r="AW158">
        <v>0.49</v>
      </c>
      <c r="AX158">
        <v>0</v>
      </c>
      <c r="AY158">
        <v>0.01</v>
      </c>
      <c r="AZ158">
        <v>36486707</v>
      </c>
      <c r="BA158">
        <v>-27803</v>
      </c>
      <c r="BB158">
        <v>-4428463</v>
      </c>
      <c r="BC158">
        <v>0</v>
      </c>
      <c r="BD158">
        <v>0</v>
      </c>
      <c r="BE158">
        <v>-255595</v>
      </c>
      <c r="BF158">
        <v>0</v>
      </c>
      <c r="BG158">
        <v>-1028169</v>
      </c>
      <c r="BH158">
        <v>-422444</v>
      </c>
      <c r="BI158">
        <v>0</v>
      </c>
      <c r="BJ158">
        <v>0</v>
      </c>
      <c r="BK158">
        <v>0</v>
      </c>
      <c r="BL158">
        <v>0</v>
      </c>
      <c r="BM158">
        <v>0</v>
      </c>
      <c r="BN158">
        <v>0</v>
      </c>
      <c r="BO158">
        <v>0</v>
      </c>
      <c r="BP158">
        <v>0</v>
      </c>
      <c r="BQ158">
        <v>0</v>
      </c>
      <c r="BR158">
        <v>0</v>
      </c>
      <c r="BS158">
        <v>12088546</v>
      </c>
      <c r="BT158">
        <v>26838395</v>
      </c>
      <c r="BU158">
        <v>38926941</v>
      </c>
      <c r="BV158">
        <v>10820849</v>
      </c>
      <c r="BW158">
        <v>24604753</v>
      </c>
      <c r="BX158">
        <v>1267697</v>
      </c>
      <c r="BY158">
        <v>2233642</v>
      </c>
      <c r="BZ158">
        <v>-369805</v>
      </c>
      <c r="CA158">
        <v>-812315</v>
      </c>
      <c r="CB158">
        <v>106593</v>
      </c>
      <c r="CC158">
        <v>948766</v>
      </c>
      <c r="CD158">
        <v>245992</v>
      </c>
      <c r="CE158">
        <v>0</v>
      </c>
      <c r="CF158">
        <v>0</v>
      </c>
      <c r="CG158">
        <v>169949</v>
      </c>
      <c r="CH158">
        <v>0</v>
      </c>
      <c r="CI158">
        <v>948766</v>
      </c>
      <c r="CJ158">
        <v>0</v>
      </c>
      <c r="CK158">
        <v>-267418</v>
      </c>
      <c r="CL158">
        <v>0</v>
      </c>
      <c r="CM158">
        <v>0</v>
      </c>
      <c r="CN158">
        <v>-32999</v>
      </c>
      <c r="CO158">
        <v>0</v>
      </c>
      <c r="CP158">
        <v>-85720</v>
      </c>
      <c r="CQ158">
        <v>-58830</v>
      </c>
      <c r="CR158">
        <v>0</v>
      </c>
      <c r="CS158">
        <v>0</v>
      </c>
      <c r="CT158">
        <v>0</v>
      </c>
      <c r="CU158">
        <v>0</v>
      </c>
      <c r="CV158">
        <v>0</v>
      </c>
      <c r="CW158">
        <v>0</v>
      </c>
      <c r="CX158">
        <v>0</v>
      </c>
      <c r="CY158">
        <v>0</v>
      </c>
    </row>
    <row r="159" spans="1:103" x14ac:dyDescent="0.35">
      <c r="A159" t="s">
        <v>359</v>
      </c>
      <c r="B159" t="s">
        <v>736</v>
      </c>
      <c r="C159" t="s">
        <v>782</v>
      </c>
      <c r="D159" t="s">
        <v>617</v>
      </c>
      <c r="E159" s="46">
        <v>0</v>
      </c>
      <c r="F159" t="s">
        <v>787</v>
      </c>
      <c r="G159" s="48">
        <f t="shared" si="63"/>
        <v>0.49</v>
      </c>
      <c r="H159" s="48">
        <f t="shared" si="64"/>
        <v>0.5</v>
      </c>
      <c r="I159" s="1">
        <f t="shared" si="65"/>
        <v>230494952</v>
      </c>
      <c r="J159" s="1">
        <f t="shared" si="66"/>
        <v>41503720.909513772</v>
      </c>
      <c r="K159" s="1">
        <f t="shared" si="80"/>
        <v>3016404.816652115</v>
      </c>
      <c r="L159" s="1">
        <f t="shared" si="67"/>
        <v>5228686.4560000002</v>
      </c>
      <c r="M159" s="1">
        <f t="shared" si="68"/>
        <v>463444</v>
      </c>
      <c r="N159" s="1">
        <f t="shared" si="81"/>
        <v>50754</v>
      </c>
      <c r="O159" s="1">
        <f t="shared" si="69"/>
        <v>10753</v>
      </c>
      <c r="P159" s="1">
        <f t="shared" si="82"/>
        <v>4965</v>
      </c>
      <c r="Q159" s="1">
        <f t="shared" si="83"/>
        <v>0</v>
      </c>
      <c r="R159" s="1">
        <f t="shared" si="84"/>
        <v>0</v>
      </c>
      <c r="S159" s="1">
        <f t="shared" si="85"/>
        <v>0</v>
      </c>
      <c r="T159" s="1">
        <f t="shared" si="86"/>
        <v>1489919</v>
      </c>
      <c r="U159" s="1">
        <f t="shared" si="87"/>
        <v>5378233</v>
      </c>
      <c r="V159" s="1">
        <f t="shared" si="88"/>
        <v>0</v>
      </c>
      <c r="W159" s="1">
        <f t="shared" si="70"/>
        <v>0</v>
      </c>
      <c r="X159" s="1">
        <f t="shared" si="71"/>
        <v>126007.53262782875</v>
      </c>
      <c r="Y159" s="1">
        <f t="shared" si="72"/>
        <v>-41028597.011667199</v>
      </c>
      <c r="Z159" s="1">
        <f t="shared" si="89"/>
        <v>-7566590</v>
      </c>
      <c r="AA159" s="1">
        <f t="shared" si="90"/>
        <v>0</v>
      </c>
      <c r="AB159" s="1">
        <f t="shared" si="73"/>
        <v>11827447</v>
      </c>
      <c r="AC159" s="1">
        <f t="shared" si="74"/>
        <v>0</v>
      </c>
      <c r="AD159">
        <f t="shared" si="91"/>
        <v>0.12116367115932522</v>
      </c>
      <c r="AE159">
        <f t="shared" si="75"/>
        <v>0.12116367115932522</v>
      </c>
      <c r="AF159">
        <f t="shared" si="76"/>
        <v>0</v>
      </c>
      <c r="AG159">
        <f t="shared" si="77"/>
        <v>0.87883632884067475</v>
      </c>
      <c r="AH159">
        <f t="shared" si="78"/>
        <v>0.87883632884067475</v>
      </c>
      <c r="AI159">
        <f t="shared" si="79"/>
        <v>0</v>
      </c>
      <c r="AJ159">
        <v>0.49</v>
      </c>
      <c r="AK159" s="48">
        <v>-41.028597011667202</v>
      </c>
      <c r="AL159" s="48">
        <v>51.536183669239698</v>
      </c>
      <c r="AM159" s="48">
        <v>51.536183669239698</v>
      </c>
      <c r="AN159" s="1">
        <v>126007.53262782875</v>
      </c>
      <c r="AO159" s="1">
        <v>-7566590</v>
      </c>
      <c r="AP159">
        <v>0</v>
      </c>
      <c r="AQ159">
        <v>11827447</v>
      </c>
      <c r="AR159">
        <v>11827447</v>
      </c>
      <c r="AS159">
        <v>0</v>
      </c>
      <c r="AT159">
        <v>0.72199999999999998</v>
      </c>
      <c r="AU159">
        <v>463444</v>
      </c>
      <c r="AV159">
        <v>0</v>
      </c>
      <c r="AW159">
        <v>0.49</v>
      </c>
      <c r="AX159">
        <v>0</v>
      </c>
      <c r="AY159">
        <v>0.01</v>
      </c>
      <c r="AZ159">
        <v>230494952</v>
      </c>
      <c r="BA159">
        <v>-50754</v>
      </c>
      <c r="BB159">
        <v>-7292702</v>
      </c>
      <c r="BC159">
        <v>-21506</v>
      </c>
      <c r="BD159">
        <v>0</v>
      </c>
      <c r="BE159">
        <v>-1489919</v>
      </c>
      <c r="BF159">
        <v>0</v>
      </c>
      <c r="BG159">
        <v>-2903278</v>
      </c>
      <c r="BH159">
        <v>-2474955</v>
      </c>
      <c r="BI159">
        <v>-4965</v>
      </c>
      <c r="BJ159">
        <v>0</v>
      </c>
      <c r="BK159">
        <v>0</v>
      </c>
      <c r="BL159">
        <v>0</v>
      </c>
      <c r="BM159">
        <v>0</v>
      </c>
      <c r="BN159">
        <v>0</v>
      </c>
      <c r="BO159">
        <v>0</v>
      </c>
      <c r="BP159">
        <v>0</v>
      </c>
      <c r="BQ159">
        <v>0</v>
      </c>
      <c r="BR159">
        <v>0</v>
      </c>
      <c r="BS159">
        <v>28575377</v>
      </c>
      <c r="BT159">
        <v>207265752</v>
      </c>
      <c r="BU159">
        <v>235841129</v>
      </c>
      <c r="BV159">
        <v>28575377</v>
      </c>
      <c r="BW159">
        <v>207265752</v>
      </c>
      <c r="BX159">
        <v>0</v>
      </c>
      <c r="BY159">
        <v>0</v>
      </c>
      <c r="BZ159">
        <v>-1300000</v>
      </c>
      <c r="CA159">
        <v>-4150000</v>
      </c>
      <c r="CB159">
        <v>692955</v>
      </c>
      <c r="CC159">
        <v>0</v>
      </c>
      <c r="CD159">
        <v>253739</v>
      </c>
      <c r="CE159">
        <v>0</v>
      </c>
      <c r="CF159">
        <v>0</v>
      </c>
      <c r="CG159">
        <v>424067</v>
      </c>
      <c r="CH159">
        <v>88674</v>
      </c>
      <c r="CI159">
        <v>0</v>
      </c>
      <c r="CJ159">
        <v>0</v>
      </c>
      <c r="CK159">
        <v>0</v>
      </c>
      <c r="CL159">
        <v>0</v>
      </c>
      <c r="CM159">
        <v>0</v>
      </c>
      <c r="CN159">
        <v>0</v>
      </c>
      <c r="CO159">
        <v>0</v>
      </c>
      <c r="CP159">
        <v>0</v>
      </c>
      <c r="CQ159">
        <v>0</v>
      </c>
      <c r="CR159">
        <v>0</v>
      </c>
      <c r="CS159">
        <v>0</v>
      </c>
      <c r="CT159">
        <v>0</v>
      </c>
      <c r="CU159">
        <v>0</v>
      </c>
      <c r="CV159">
        <v>0</v>
      </c>
      <c r="CW159">
        <v>0</v>
      </c>
      <c r="CX159">
        <v>0</v>
      </c>
      <c r="CY159">
        <v>0</v>
      </c>
    </row>
    <row r="160" spans="1:103" x14ac:dyDescent="0.35">
      <c r="A160" t="s">
        <v>361</v>
      </c>
      <c r="B160" t="s">
        <v>360</v>
      </c>
      <c r="C160" t="s">
        <v>707</v>
      </c>
      <c r="D160" t="s">
        <v>782</v>
      </c>
      <c r="E160" s="46">
        <v>0</v>
      </c>
      <c r="F160" t="s">
        <v>787</v>
      </c>
      <c r="G160" s="48">
        <f t="shared" si="63"/>
        <v>0.4</v>
      </c>
      <c r="H160" s="48">
        <f t="shared" si="64"/>
        <v>0.5</v>
      </c>
      <c r="I160" s="1">
        <f t="shared" si="65"/>
        <v>43964813</v>
      </c>
      <c r="J160" s="1">
        <f t="shared" si="66"/>
        <v>8320446.6382685378</v>
      </c>
      <c r="K160" s="1">
        <f t="shared" si="80"/>
        <v>1406129.9469406921</v>
      </c>
      <c r="L160" s="1">
        <f t="shared" si="67"/>
        <v>2295000.477</v>
      </c>
      <c r="M160" s="1">
        <f t="shared" si="68"/>
        <v>180777</v>
      </c>
      <c r="N160" s="1">
        <f t="shared" si="81"/>
        <v>10579</v>
      </c>
      <c r="O160" s="1">
        <f t="shared" si="69"/>
        <v>0</v>
      </c>
      <c r="P160" s="1">
        <f t="shared" si="82"/>
        <v>3293</v>
      </c>
      <c r="Q160" s="1">
        <f t="shared" si="83"/>
        <v>0</v>
      </c>
      <c r="R160" s="1">
        <f t="shared" si="84"/>
        <v>0</v>
      </c>
      <c r="S160" s="1">
        <f t="shared" si="85"/>
        <v>0</v>
      </c>
      <c r="T160" s="1">
        <f t="shared" si="86"/>
        <v>650008</v>
      </c>
      <c r="U160" s="1">
        <f t="shared" si="87"/>
        <v>2724157</v>
      </c>
      <c r="V160" s="1">
        <f t="shared" si="88"/>
        <v>0</v>
      </c>
      <c r="W160" s="1">
        <f t="shared" si="70"/>
        <v>0</v>
      </c>
      <c r="X160" s="1">
        <f t="shared" si="71"/>
        <v>22926.879093449352</v>
      </c>
      <c r="Y160" s="1">
        <f t="shared" si="72"/>
        <v>-18708175.819759797</v>
      </c>
      <c r="Z160" s="1">
        <f t="shared" si="89"/>
        <v>-3685414</v>
      </c>
      <c r="AA160" s="1">
        <f t="shared" si="90"/>
        <v>60998</v>
      </c>
      <c r="AB160" s="1">
        <f t="shared" si="73"/>
        <v>0</v>
      </c>
      <c r="AC160" s="1">
        <f t="shared" si="74"/>
        <v>0</v>
      </c>
      <c r="AD160">
        <f t="shared" si="91"/>
        <v>0.21244182701264744</v>
      </c>
      <c r="AE160">
        <f t="shared" si="75"/>
        <v>0.21244182701264744</v>
      </c>
      <c r="AF160">
        <f t="shared" si="76"/>
        <v>0</v>
      </c>
      <c r="AG160">
        <f t="shared" si="77"/>
        <v>0.78755817298735253</v>
      </c>
      <c r="AH160">
        <f t="shared" si="78"/>
        <v>0.78755817298735253</v>
      </c>
      <c r="AI160">
        <f t="shared" si="79"/>
        <v>0</v>
      </c>
      <c r="AJ160">
        <v>0.4</v>
      </c>
      <c r="AK160" s="48">
        <v>-18.708175819759798</v>
      </c>
      <c r="AL160" s="48">
        <v>1.41184885256041</v>
      </c>
      <c r="AM160" s="48">
        <v>1.41184885256041</v>
      </c>
      <c r="AN160" s="1">
        <v>22926.879093449352</v>
      </c>
      <c r="AO160" s="1">
        <v>-3685414</v>
      </c>
      <c r="AP160">
        <v>60998</v>
      </c>
      <c r="AQ160">
        <v>0</v>
      </c>
      <c r="AR160">
        <v>0</v>
      </c>
      <c r="AS160">
        <v>0</v>
      </c>
      <c r="AT160">
        <v>0.70699999999999996</v>
      </c>
      <c r="AU160">
        <v>180777</v>
      </c>
      <c r="AV160">
        <v>0</v>
      </c>
      <c r="AW160">
        <v>0.4</v>
      </c>
      <c r="AX160">
        <v>0.1</v>
      </c>
      <c r="AY160">
        <v>0</v>
      </c>
      <c r="AZ160">
        <v>43964813</v>
      </c>
      <c r="BA160">
        <v>-10579</v>
      </c>
      <c r="BB160">
        <v>-3256690</v>
      </c>
      <c r="BC160">
        <v>0</v>
      </c>
      <c r="BD160">
        <v>0</v>
      </c>
      <c r="BE160">
        <v>-650008</v>
      </c>
      <c r="BF160">
        <v>0</v>
      </c>
      <c r="BG160">
        <v>-1535914</v>
      </c>
      <c r="BH160">
        <v>-1188243</v>
      </c>
      <c r="BI160">
        <v>-3293</v>
      </c>
      <c r="BJ160">
        <v>0</v>
      </c>
      <c r="BK160">
        <v>0</v>
      </c>
      <c r="BL160">
        <v>0</v>
      </c>
      <c r="BM160">
        <v>0</v>
      </c>
      <c r="BN160">
        <v>0</v>
      </c>
      <c r="BO160">
        <v>0</v>
      </c>
      <c r="BP160">
        <v>0</v>
      </c>
      <c r="BQ160">
        <v>0</v>
      </c>
      <c r="BR160">
        <v>0</v>
      </c>
      <c r="BS160">
        <v>9768782</v>
      </c>
      <c r="BT160">
        <v>36214545</v>
      </c>
      <c r="BU160">
        <v>45983327</v>
      </c>
      <c r="BV160">
        <v>9768782</v>
      </c>
      <c r="BW160">
        <v>36214545</v>
      </c>
      <c r="BX160">
        <v>0</v>
      </c>
      <c r="BY160">
        <v>0</v>
      </c>
      <c r="BZ160">
        <v>-551800</v>
      </c>
      <c r="CA160">
        <v>-1904420</v>
      </c>
      <c r="CB160">
        <v>224769</v>
      </c>
      <c r="CC160">
        <v>0</v>
      </c>
      <c r="CD160">
        <v>0</v>
      </c>
      <c r="CE160">
        <v>0</v>
      </c>
      <c r="CF160">
        <v>0</v>
      </c>
      <c r="CG160">
        <v>139289</v>
      </c>
      <c r="CH160">
        <v>352226</v>
      </c>
      <c r="CI160">
        <v>0</v>
      </c>
      <c r="CJ160">
        <v>0</v>
      </c>
      <c r="CK160">
        <v>0</v>
      </c>
      <c r="CL160">
        <v>0</v>
      </c>
      <c r="CM160">
        <v>0</v>
      </c>
      <c r="CN160">
        <v>0</v>
      </c>
      <c r="CO160">
        <v>0</v>
      </c>
      <c r="CP160">
        <v>0</v>
      </c>
      <c r="CQ160">
        <v>0</v>
      </c>
      <c r="CR160">
        <v>0</v>
      </c>
      <c r="CS160">
        <v>0</v>
      </c>
      <c r="CT160">
        <v>0</v>
      </c>
      <c r="CU160">
        <v>0</v>
      </c>
      <c r="CV160">
        <v>0</v>
      </c>
      <c r="CW160">
        <v>0</v>
      </c>
      <c r="CX160">
        <v>0</v>
      </c>
      <c r="CY160">
        <v>0</v>
      </c>
    </row>
    <row r="161" spans="1:103" x14ac:dyDescent="0.35">
      <c r="A161" t="s">
        <v>363</v>
      </c>
      <c r="B161" t="s">
        <v>362</v>
      </c>
      <c r="C161" t="s">
        <v>685</v>
      </c>
      <c r="D161" t="s">
        <v>640</v>
      </c>
      <c r="E161" s="46">
        <v>0</v>
      </c>
      <c r="F161" t="s">
        <v>787</v>
      </c>
      <c r="G161" s="48">
        <f t="shared" si="63"/>
        <v>0.4</v>
      </c>
      <c r="H161" s="48">
        <f t="shared" si="64"/>
        <v>0.5</v>
      </c>
      <c r="I161" s="1">
        <f t="shared" si="65"/>
        <v>81415990</v>
      </c>
      <c r="J161" s="1">
        <f t="shared" si="66"/>
        <v>15574659.541048694</v>
      </c>
      <c r="K161" s="1">
        <f t="shared" si="80"/>
        <v>2975636.151471267</v>
      </c>
      <c r="L161" s="1">
        <f t="shared" si="67"/>
        <v>6086100.0329999998</v>
      </c>
      <c r="M161" s="1">
        <f t="shared" si="68"/>
        <v>358055</v>
      </c>
      <c r="N161" s="1">
        <f t="shared" si="81"/>
        <v>20000</v>
      </c>
      <c r="O161" s="1">
        <f t="shared" si="69"/>
        <v>7235.5</v>
      </c>
      <c r="P161" s="1">
        <f t="shared" si="82"/>
        <v>40095</v>
      </c>
      <c r="Q161" s="1">
        <f t="shared" si="83"/>
        <v>0</v>
      </c>
      <c r="R161" s="1">
        <f t="shared" si="84"/>
        <v>20000</v>
      </c>
      <c r="S161" s="1">
        <f t="shared" si="85"/>
        <v>0</v>
      </c>
      <c r="T161" s="1">
        <f t="shared" si="86"/>
        <v>807289</v>
      </c>
      <c r="U161" s="1">
        <f t="shared" si="87"/>
        <v>5077790</v>
      </c>
      <c r="V161" s="1">
        <f t="shared" si="88"/>
        <v>0</v>
      </c>
      <c r="W161" s="1">
        <f t="shared" si="70"/>
        <v>0</v>
      </c>
      <c r="X161" s="1">
        <f t="shared" si="71"/>
        <v>40695.044422441344</v>
      </c>
      <c r="Y161" s="1">
        <f t="shared" si="72"/>
        <v>-28595143.0967822</v>
      </c>
      <c r="Z161" s="1">
        <f t="shared" si="89"/>
        <v>-5713178</v>
      </c>
      <c r="AA161" s="1">
        <f t="shared" si="90"/>
        <v>0</v>
      </c>
      <c r="AB161" s="1">
        <f t="shared" si="73"/>
        <v>2301126</v>
      </c>
      <c r="AC161" s="1">
        <f t="shared" si="74"/>
        <v>0</v>
      </c>
      <c r="AD161">
        <f t="shared" si="91"/>
        <v>0.23172402233745595</v>
      </c>
      <c r="AE161">
        <f t="shared" si="75"/>
        <v>0.23881683296537945</v>
      </c>
      <c r="AF161">
        <f t="shared" si="76"/>
        <v>1.5746564734124616E-2</v>
      </c>
      <c r="AG161">
        <f t="shared" si="77"/>
        <v>0.76827597766254407</v>
      </c>
      <c r="AH161">
        <f t="shared" si="78"/>
        <v>0.76118316703462052</v>
      </c>
      <c r="AI161">
        <f t="shared" si="79"/>
        <v>0.98425343526587539</v>
      </c>
      <c r="AJ161">
        <v>0.4</v>
      </c>
      <c r="AK161" s="48">
        <v>-28.595143096782198</v>
      </c>
      <c r="AL161" s="48">
        <v>4.3779143963857496</v>
      </c>
      <c r="AM161" s="48">
        <v>4.3779143963857496</v>
      </c>
      <c r="AN161" s="1">
        <v>40695.044422441344</v>
      </c>
      <c r="AO161" s="1">
        <v>-5713178</v>
      </c>
      <c r="AP161">
        <v>0</v>
      </c>
      <c r="AQ161">
        <v>2301126</v>
      </c>
      <c r="AR161">
        <v>2301126</v>
      </c>
      <c r="AS161">
        <v>0</v>
      </c>
      <c r="AT161">
        <v>0.69899999999999995</v>
      </c>
      <c r="AU161">
        <v>358055</v>
      </c>
      <c r="AV161">
        <v>0</v>
      </c>
      <c r="AW161">
        <v>0.4</v>
      </c>
      <c r="AX161">
        <v>0.09</v>
      </c>
      <c r="AY161">
        <v>0.01</v>
      </c>
      <c r="AZ161">
        <v>81415990</v>
      </c>
      <c r="BA161">
        <v>-20000</v>
      </c>
      <c r="BB161">
        <v>-8726867</v>
      </c>
      <c r="BC161">
        <v>-14471</v>
      </c>
      <c r="BD161">
        <v>0</v>
      </c>
      <c r="BE161">
        <v>-807289</v>
      </c>
      <c r="BF161">
        <v>0</v>
      </c>
      <c r="BG161">
        <v>-2477790</v>
      </c>
      <c r="BH161">
        <v>-2600000</v>
      </c>
      <c r="BI161">
        <v>-40095</v>
      </c>
      <c r="BJ161">
        <v>0</v>
      </c>
      <c r="BK161">
        <v>0</v>
      </c>
      <c r="BL161">
        <v>0</v>
      </c>
      <c r="BM161">
        <v>-20000</v>
      </c>
      <c r="BN161">
        <v>0</v>
      </c>
      <c r="BO161">
        <v>0</v>
      </c>
      <c r="BP161">
        <v>0</v>
      </c>
      <c r="BQ161">
        <v>0</v>
      </c>
      <c r="BR161">
        <v>0</v>
      </c>
      <c r="BS161">
        <v>19404958</v>
      </c>
      <c r="BT161">
        <v>64336718</v>
      </c>
      <c r="BU161">
        <v>83741676</v>
      </c>
      <c r="BV161">
        <v>19363030</v>
      </c>
      <c r="BW161">
        <v>61715970</v>
      </c>
      <c r="BX161">
        <v>41928</v>
      </c>
      <c r="BY161">
        <v>2620748</v>
      </c>
      <c r="BZ161">
        <v>-405395</v>
      </c>
      <c r="CA161">
        <v>-1905765</v>
      </c>
      <c r="CB161">
        <v>336795</v>
      </c>
      <c r="CC161">
        <v>70699</v>
      </c>
      <c r="CD161">
        <v>17206</v>
      </c>
      <c r="CE161">
        <v>0</v>
      </c>
      <c r="CF161">
        <v>0</v>
      </c>
      <c r="CG161">
        <v>287783</v>
      </c>
      <c r="CH161">
        <v>24367</v>
      </c>
      <c r="CI161">
        <v>70699</v>
      </c>
      <c r="CJ161">
        <v>0</v>
      </c>
      <c r="CK161">
        <v>0</v>
      </c>
      <c r="CL161">
        <v>0</v>
      </c>
      <c r="CM161">
        <v>0</v>
      </c>
      <c r="CN161">
        <v>0</v>
      </c>
      <c r="CO161">
        <v>0</v>
      </c>
      <c r="CP161">
        <v>0</v>
      </c>
      <c r="CQ161">
        <v>0</v>
      </c>
      <c r="CR161">
        <v>0</v>
      </c>
      <c r="CS161">
        <v>0</v>
      </c>
      <c r="CT161">
        <v>0</v>
      </c>
      <c r="CU161">
        <v>0</v>
      </c>
      <c r="CV161">
        <v>0</v>
      </c>
      <c r="CW161">
        <v>0</v>
      </c>
      <c r="CX161">
        <v>0</v>
      </c>
      <c r="CY161">
        <v>0</v>
      </c>
    </row>
    <row r="162" spans="1:103" x14ac:dyDescent="0.35">
      <c r="A162" t="s">
        <v>365</v>
      </c>
      <c r="B162" t="s">
        <v>364</v>
      </c>
      <c r="C162" t="s">
        <v>699</v>
      </c>
      <c r="D162" t="s">
        <v>658</v>
      </c>
      <c r="E162" s="46">
        <v>0</v>
      </c>
      <c r="F162" t="s">
        <v>785</v>
      </c>
      <c r="G162" s="48">
        <f t="shared" si="63"/>
        <v>0.4</v>
      </c>
      <c r="H162" s="48">
        <f t="shared" si="64"/>
        <v>0.5</v>
      </c>
      <c r="I162" s="1">
        <f t="shared" si="65"/>
        <v>47762186</v>
      </c>
      <c r="J162" s="1">
        <f t="shared" si="66"/>
        <v>9054802.7617880609</v>
      </c>
      <c r="K162" s="1">
        <f t="shared" si="80"/>
        <v>1471922.598968965</v>
      </c>
      <c r="L162" s="1">
        <f t="shared" si="67"/>
        <v>3359579.6580000003</v>
      </c>
      <c r="M162" s="1">
        <f t="shared" si="68"/>
        <v>170705</v>
      </c>
      <c r="N162" s="1">
        <f t="shared" si="81"/>
        <v>0</v>
      </c>
      <c r="O162" s="1">
        <f t="shared" si="69"/>
        <v>11308.5</v>
      </c>
      <c r="P162" s="1">
        <f t="shared" si="82"/>
        <v>17403</v>
      </c>
      <c r="Q162" s="1">
        <f t="shared" si="83"/>
        <v>0</v>
      </c>
      <c r="R162" s="1">
        <f t="shared" si="84"/>
        <v>0</v>
      </c>
      <c r="S162" s="1">
        <f t="shared" si="85"/>
        <v>0</v>
      </c>
      <c r="T162" s="1">
        <f t="shared" si="86"/>
        <v>380762</v>
      </c>
      <c r="U162" s="1">
        <f t="shared" si="87"/>
        <v>2070279</v>
      </c>
      <c r="V162" s="1">
        <f t="shared" si="88"/>
        <v>0</v>
      </c>
      <c r="W162" s="1">
        <f t="shared" si="70"/>
        <v>0</v>
      </c>
      <c r="X162" s="1">
        <f t="shared" si="71"/>
        <v>23804.022252627576</v>
      </c>
      <c r="Y162" s="1">
        <f t="shared" si="72"/>
        <v>-12708460.547526799</v>
      </c>
      <c r="Z162" s="1">
        <f t="shared" si="89"/>
        <v>-2528359</v>
      </c>
      <c r="AA162" s="1">
        <f t="shared" si="90"/>
        <v>0</v>
      </c>
      <c r="AB162" s="1">
        <f t="shared" si="73"/>
        <v>0</v>
      </c>
      <c r="AC162" s="1">
        <f t="shared" si="74"/>
        <v>0</v>
      </c>
      <c r="AD162">
        <f t="shared" si="91"/>
        <v>0.21261320905087491</v>
      </c>
      <c r="AE162">
        <f t="shared" si="75"/>
        <v>0.21261320905087491</v>
      </c>
      <c r="AF162">
        <f t="shared" si="76"/>
        <v>0</v>
      </c>
      <c r="AG162">
        <f t="shared" si="77"/>
        <v>0.78738679094912511</v>
      </c>
      <c r="AH162">
        <f t="shared" si="78"/>
        <v>0.78738679094912511</v>
      </c>
      <c r="AI162">
        <f t="shared" si="79"/>
        <v>0</v>
      </c>
      <c r="AJ162">
        <v>0.4</v>
      </c>
      <c r="AK162" s="48">
        <v>-12.7084605475268</v>
      </c>
      <c r="AL162" s="48">
        <v>4.0305813808900703</v>
      </c>
      <c r="AM162" s="48">
        <v>4.0305813808900703</v>
      </c>
      <c r="AN162" s="1">
        <v>23804.022252627576</v>
      </c>
      <c r="AO162" s="1">
        <v>-2528359</v>
      </c>
      <c r="AP162">
        <v>0</v>
      </c>
      <c r="AQ162">
        <v>2396826</v>
      </c>
      <c r="AR162">
        <v>0</v>
      </c>
      <c r="AS162">
        <v>0</v>
      </c>
      <c r="AT162">
        <v>0.67300000000000004</v>
      </c>
      <c r="AU162">
        <v>170705</v>
      </c>
      <c r="AV162">
        <v>0</v>
      </c>
      <c r="AW162">
        <v>0.4</v>
      </c>
      <c r="AX162">
        <v>0.09</v>
      </c>
      <c r="AY162">
        <v>0.01</v>
      </c>
      <c r="AZ162">
        <v>47762186</v>
      </c>
      <c r="BA162">
        <v>0</v>
      </c>
      <c r="BB162">
        <v>-4991946</v>
      </c>
      <c r="BC162">
        <v>-22617</v>
      </c>
      <c r="BD162">
        <v>0</v>
      </c>
      <c r="BE162">
        <v>-380762</v>
      </c>
      <c r="BF162">
        <v>0</v>
      </c>
      <c r="BG162">
        <v>-1117966</v>
      </c>
      <c r="BH162">
        <v>-952313</v>
      </c>
      <c r="BI162">
        <v>-17403</v>
      </c>
      <c r="BJ162">
        <v>0</v>
      </c>
      <c r="BK162">
        <v>0</v>
      </c>
      <c r="BL162">
        <v>0</v>
      </c>
      <c r="BM162">
        <v>0</v>
      </c>
      <c r="BN162">
        <v>0</v>
      </c>
      <c r="BO162">
        <v>0</v>
      </c>
      <c r="BP162">
        <v>0</v>
      </c>
      <c r="BQ162">
        <v>0</v>
      </c>
      <c r="BR162">
        <v>0</v>
      </c>
      <c r="BS162">
        <v>10563116</v>
      </c>
      <c r="BT162">
        <v>39119197</v>
      </c>
      <c r="BU162">
        <v>49682313</v>
      </c>
      <c r="BV162">
        <v>10563116</v>
      </c>
      <c r="BW162">
        <v>39119197</v>
      </c>
      <c r="BX162">
        <v>0</v>
      </c>
      <c r="BY162">
        <v>0</v>
      </c>
      <c r="BZ162">
        <v>-397459</v>
      </c>
      <c r="CA162">
        <v>-413608</v>
      </c>
      <c r="CB162">
        <v>338651</v>
      </c>
      <c r="CC162">
        <v>0</v>
      </c>
      <c r="CD162">
        <v>1315059</v>
      </c>
      <c r="CE162">
        <v>0</v>
      </c>
      <c r="CF162">
        <v>0</v>
      </c>
      <c r="CG162">
        <v>172079</v>
      </c>
      <c r="CH162">
        <v>39427</v>
      </c>
      <c r="CI162">
        <v>0</v>
      </c>
      <c r="CJ162">
        <v>0</v>
      </c>
      <c r="CK162">
        <v>0</v>
      </c>
      <c r="CL162">
        <v>0</v>
      </c>
      <c r="CM162">
        <v>0</v>
      </c>
      <c r="CN162">
        <v>0</v>
      </c>
      <c r="CO162">
        <v>0</v>
      </c>
      <c r="CP162">
        <v>0</v>
      </c>
      <c r="CQ162">
        <v>0</v>
      </c>
      <c r="CR162">
        <v>0</v>
      </c>
      <c r="CS162">
        <v>0</v>
      </c>
      <c r="CT162">
        <v>0</v>
      </c>
      <c r="CU162">
        <v>0</v>
      </c>
      <c r="CV162">
        <v>0</v>
      </c>
      <c r="CW162">
        <v>0</v>
      </c>
      <c r="CX162">
        <v>0</v>
      </c>
      <c r="CY162">
        <v>0</v>
      </c>
    </row>
    <row r="163" spans="1:103" x14ac:dyDescent="0.35">
      <c r="A163" t="s">
        <v>367</v>
      </c>
      <c r="B163" t="s">
        <v>366</v>
      </c>
      <c r="C163" t="s">
        <v>703</v>
      </c>
      <c r="D163" t="s">
        <v>664</v>
      </c>
      <c r="E163" s="46">
        <v>0</v>
      </c>
      <c r="F163" t="s">
        <v>799</v>
      </c>
      <c r="G163" s="48">
        <f t="shared" si="63"/>
        <v>0.4</v>
      </c>
      <c r="H163" s="48">
        <f t="shared" si="64"/>
        <v>0.5</v>
      </c>
      <c r="I163" s="1">
        <f t="shared" si="65"/>
        <v>41623260</v>
      </c>
      <c r="J163" s="1">
        <f t="shared" si="66"/>
        <v>7943491.84601813</v>
      </c>
      <c r="K163" s="1">
        <f t="shared" si="80"/>
        <v>1201419.0099149649</v>
      </c>
      <c r="L163" s="1">
        <f t="shared" si="67"/>
        <v>2913430.17</v>
      </c>
      <c r="M163" s="1">
        <f t="shared" si="68"/>
        <v>162282</v>
      </c>
      <c r="N163" s="1">
        <f t="shared" si="81"/>
        <v>0</v>
      </c>
      <c r="O163" s="1">
        <f t="shared" si="69"/>
        <v>10237.5</v>
      </c>
      <c r="P163" s="1">
        <f t="shared" si="82"/>
        <v>0</v>
      </c>
      <c r="Q163" s="1">
        <f t="shared" si="83"/>
        <v>0</v>
      </c>
      <c r="R163" s="1">
        <f t="shared" si="84"/>
        <v>0</v>
      </c>
      <c r="S163" s="1">
        <f t="shared" si="85"/>
        <v>0</v>
      </c>
      <c r="T163" s="1">
        <f t="shared" si="86"/>
        <v>280785</v>
      </c>
      <c r="U163" s="1">
        <f t="shared" si="87"/>
        <v>1449828</v>
      </c>
      <c r="V163" s="1">
        <f t="shared" si="88"/>
        <v>0</v>
      </c>
      <c r="W163" s="1">
        <f t="shared" si="70"/>
        <v>0</v>
      </c>
      <c r="X163" s="1">
        <f t="shared" si="71"/>
        <v>21101.018889114552</v>
      </c>
      <c r="Y163" s="1">
        <f t="shared" si="72"/>
        <v>-11287497.192797901</v>
      </c>
      <c r="Z163" s="1">
        <f t="shared" si="89"/>
        <v>-2243617</v>
      </c>
      <c r="AA163" s="1">
        <f t="shared" si="90"/>
        <v>0</v>
      </c>
      <c r="AB163" s="1">
        <f t="shared" si="73"/>
        <v>0</v>
      </c>
      <c r="AC163" s="1">
        <f t="shared" si="74"/>
        <v>0</v>
      </c>
      <c r="AD163">
        <f t="shared" si="91"/>
        <v>0.22658193380957065</v>
      </c>
      <c r="AE163">
        <f t="shared" si="75"/>
        <v>0.22658193380957065</v>
      </c>
      <c r="AF163">
        <f t="shared" si="76"/>
        <v>0</v>
      </c>
      <c r="AG163">
        <f t="shared" si="77"/>
        <v>0.7734180661904293</v>
      </c>
      <c r="AH163">
        <f t="shared" si="78"/>
        <v>0.7734180661904293</v>
      </c>
      <c r="AI163">
        <f t="shared" si="79"/>
        <v>0</v>
      </c>
      <c r="AJ163">
        <v>0.4</v>
      </c>
      <c r="AK163" s="48">
        <v>-11.2874971927979</v>
      </c>
      <c r="AL163" s="48">
        <v>4.0950549150124802</v>
      </c>
      <c r="AM163" s="48">
        <v>4.0950549150124802</v>
      </c>
      <c r="AN163" s="1">
        <v>21101.018889114552</v>
      </c>
      <c r="AO163" s="1">
        <v>-2243617</v>
      </c>
      <c r="AP163">
        <v>0</v>
      </c>
      <c r="AQ163">
        <v>1607295</v>
      </c>
      <c r="AR163">
        <v>0</v>
      </c>
      <c r="AS163">
        <v>0</v>
      </c>
      <c r="AT163">
        <v>0.66500000000000004</v>
      </c>
      <c r="AU163">
        <v>162282</v>
      </c>
      <c r="AV163">
        <v>0</v>
      </c>
      <c r="AW163">
        <v>0.4</v>
      </c>
      <c r="AX163">
        <v>0.09</v>
      </c>
      <c r="AY163">
        <v>0.01</v>
      </c>
      <c r="AZ163">
        <v>41623260</v>
      </c>
      <c r="BA163">
        <v>0</v>
      </c>
      <c r="BB163">
        <v>-4381098</v>
      </c>
      <c r="BC163">
        <v>-20475</v>
      </c>
      <c r="BD163">
        <v>0</v>
      </c>
      <c r="BE163">
        <v>-280785</v>
      </c>
      <c r="BF163">
        <v>0</v>
      </c>
      <c r="BG163">
        <v>-970199</v>
      </c>
      <c r="BH163">
        <v>-479629</v>
      </c>
      <c r="BI163">
        <v>0</v>
      </c>
      <c r="BJ163">
        <v>0</v>
      </c>
      <c r="BK163">
        <v>0</v>
      </c>
      <c r="BL163">
        <v>0</v>
      </c>
      <c r="BM163">
        <v>0</v>
      </c>
      <c r="BN163">
        <v>0</v>
      </c>
      <c r="BO163">
        <v>0</v>
      </c>
      <c r="BP163">
        <v>0</v>
      </c>
      <c r="BQ163">
        <v>0</v>
      </c>
      <c r="BR163">
        <v>0</v>
      </c>
      <c r="BS163">
        <v>9784223</v>
      </c>
      <c r="BT163">
        <v>33397609</v>
      </c>
      <c r="BU163">
        <v>43181832</v>
      </c>
      <c r="BV163">
        <v>9784223</v>
      </c>
      <c r="BW163">
        <v>33397609</v>
      </c>
      <c r="BX163">
        <v>0</v>
      </c>
      <c r="BY163">
        <v>0</v>
      </c>
      <c r="BZ163">
        <v>-1000000</v>
      </c>
      <c r="CA163">
        <v>-663585</v>
      </c>
      <c r="CB163">
        <v>219305</v>
      </c>
      <c r="CC163">
        <v>0</v>
      </c>
      <c r="CD163">
        <v>0</v>
      </c>
      <c r="CE163">
        <v>0</v>
      </c>
      <c r="CF163">
        <v>0</v>
      </c>
      <c r="CG163">
        <v>140249</v>
      </c>
      <c r="CH163">
        <v>25957</v>
      </c>
      <c r="CI163">
        <v>0</v>
      </c>
      <c r="CJ163">
        <v>0</v>
      </c>
      <c r="CK163">
        <v>0</v>
      </c>
      <c r="CL163">
        <v>0</v>
      </c>
      <c r="CM163">
        <v>0</v>
      </c>
      <c r="CN163">
        <v>0</v>
      </c>
      <c r="CO163">
        <v>0</v>
      </c>
      <c r="CP163">
        <v>0</v>
      </c>
      <c r="CQ163">
        <v>0</v>
      </c>
      <c r="CR163">
        <v>0</v>
      </c>
      <c r="CS163">
        <v>0</v>
      </c>
      <c r="CT163">
        <v>0</v>
      </c>
      <c r="CU163">
        <v>0</v>
      </c>
      <c r="CV163">
        <v>0</v>
      </c>
      <c r="CW163">
        <v>0</v>
      </c>
      <c r="CX163">
        <v>0</v>
      </c>
      <c r="CY163">
        <v>0</v>
      </c>
    </row>
    <row r="164" spans="1:103" x14ac:dyDescent="0.35">
      <c r="A164" t="s">
        <v>369</v>
      </c>
      <c r="B164" t="s">
        <v>368</v>
      </c>
      <c r="C164" t="s">
        <v>782</v>
      </c>
      <c r="D164" t="s">
        <v>666</v>
      </c>
      <c r="E164" s="46">
        <v>0</v>
      </c>
      <c r="F164" t="s">
        <v>787</v>
      </c>
      <c r="G164" s="48">
        <f t="shared" si="63"/>
        <v>0.49</v>
      </c>
      <c r="H164" s="48">
        <f t="shared" si="64"/>
        <v>0.5</v>
      </c>
      <c r="I164" s="1">
        <f t="shared" si="65"/>
        <v>116846013</v>
      </c>
      <c r="J164" s="1">
        <f t="shared" si="66"/>
        <v>21869328.711890612</v>
      </c>
      <c r="K164" s="1">
        <f t="shared" si="80"/>
        <v>3546846.954327249</v>
      </c>
      <c r="L164" s="1">
        <f t="shared" si="67"/>
        <v>6965865.067999999</v>
      </c>
      <c r="M164" s="1">
        <f t="shared" si="68"/>
        <v>436608</v>
      </c>
      <c r="N164" s="1">
        <f t="shared" si="81"/>
        <v>3194</v>
      </c>
      <c r="O164" s="1">
        <f t="shared" si="69"/>
        <v>0</v>
      </c>
      <c r="P164" s="1">
        <f t="shared" si="82"/>
        <v>3106</v>
      </c>
      <c r="Q164" s="1">
        <f t="shared" si="83"/>
        <v>97943</v>
      </c>
      <c r="R164" s="1">
        <f t="shared" si="84"/>
        <v>0</v>
      </c>
      <c r="S164" s="1">
        <f t="shared" si="85"/>
        <v>0</v>
      </c>
      <c r="T164" s="1">
        <f t="shared" si="86"/>
        <v>500051</v>
      </c>
      <c r="U164" s="1">
        <f t="shared" si="87"/>
        <v>6905019</v>
      </c>
      <c r="V164" s="1">
        <f t="shared" si="88"/>
        <v>0</v>
      </c>
      <c r="W164" s="1">
        <f t="shared" si="70"/>
        <v>0</v>
      </c>
      <c r="X164" s="1">
        <f t="shared" si="71"/>
        <v>85974.261392445973</v>
      </c>
      <c r="Y164" s="1">
        <f t="shared" si="72"/>
        <v>25859850.4996241</v>
      </c>
      <c r="Z164" s="1">
        <f t="shared" si="89"/>
        <v>5046054</v>
      </c>
      <c r="AA164" s="1">
        <f t="shared" si="90"/>
        <v>1412292</v>
      </c>
      <c r="AB164" s="1">
        <f t="shared" si="73"/>
        <v>0</v>
      </c>
      <c r="AC164" s="1">
        <f t="shared" si="74"/>
        <v>0</v>
      </c>
      <c r="AD164">
        <f t="shared" si="91"/>
        <v>0.19152220211786453</v>
      </c>
      <c r="AE164">
        <f t="shared" si="75"/>
        <v>0.19110719824481318</v>
      </c>
      <c r="AF164">
        <f t="shared" si="76"/>
        <v>0.19609568729767779</v>
      </c>
      <c r="AG164">
        <f t="shared" si="77"/>
        <v>0.80847779788213547</v>
      </c>
      <c r="AH164">
        <f t="shared" si="78"/>
        <v>0.80889280175518685</v>
      </c>
      <c r="AI164">
        <f t="shared" si="79"/>
        <v>0.80390431270232221</v>
      </c>
      <c r="AJ164">
        <v>0.49</v>
      </c>
      <c r="AK164" s="48">
        <v>25.859850499624098</v>
      </c>
      <c r="AL164" s="48">
        <v>99.371844183204502</v>
      </c>
      <c r="AM164" s="48">
        <v>99.371844183204502</v>
      </c>
      <c r="AN164" s="1">
        <v>85974.261392445973</v>
      </c>
      <c r="AO164" s="1">
        <v>5046054</v>
      </c>
      <c r="AP164">
        <v>1412292</v>
      </c>
      <c r="AQ164">
        <v>0</v>
      </c>
      <c r="AR164">
        <v>0</v>
      </c>
      <c r="AS164">
        <v>0</v>
      </c>
      <c r="AT164">
        <v>0.69199999999999995</v>
      </c>
      <c r="AU164">
        <v>436608</v>
      </c>
      <c r="AV164">
        <v>17670.25</v>
      </c>
      <c r="AW164">
        <v>0.49</v>
      </c>
      <c r="AX164">
        <v>0</v>
      </c>
      <c r="AY164">
        <v>0.01</v>
      </c>
      <c r="AZ164">
        <v>116846013</v>
      </c>
      <c r="BA164">
        <v>-3194</v>
      </c>
      <c r="BB164">
        <v>-10069473</v>
      </c>
      <c r="BC164">
        <v>0</v>
      </c>
      <c r="BD164">
        <v>0</v>
      </c>
      <c r="BE164">
        <v>-500051</v>
      </c>
      <c r="BF164">
        <v>0</v>
      </c>
      <c r="BG164">
        <v>-3604317</v>
      </c>
      <c r="BH164">
        <v>-3300702</v>
      </c>
      <c r="BI164">
        <v>-3106</v>
      </c>
      <c r="BJ164">
        <v>0</v>
      </c>
      <c r="BK164">
        <v>-28568</v>
      </c>
      <c r="BL164">
        <v>-69375</v>
      </c>
      <c r="BM164">
        <v>0</v>
      </c>
      <c r="BN164">
        <v>0</v>
      </c>
      <c r="BO164">
        <v>0</v>
      </c>
      <c r="BP164">
        <v>0</v>
      </c>
      <c r="BQ164">
        <v>0</v>
      </c>
      <c r="BR164">
        <v>0</v>
      </c>
      <c r="BS164">
        <v>24741549</v>
      </c>
      <c r="BT164">
        <v>104442163</v>
      </c>
      <c r="BU164">
        <v>129183712</v>
      </c>
      <c r="BV164">
        <v>22634091</v>
      </c>
      <c r="BW164">
        <v>95802531</v>
      </c>
      <c r="BX164">
        <v>2107458</v>
      </c>
      <c r="BY164">
        <v>8639632</v>
      </c>
      <c r="BZ164">
        <v>-2636339</v>
      </c>
      <c r="CA164">
        <v>-5581852</v>
      </c>
      <c r="CB164">
        <v>415499</v>
      </c>
      <c r="CC164">
        <v>4172091</v>
      </c>
      <c r="CD164">
        <v>0</v>
      </c>
      <c r="CE164">
        <v>0</v>
      </c>
      <c r="CF164">
        <v>0</v>
      </c>
      <c r="CG164">
        <v>457109</v>
      </c>
      <c r="CH164">
        <v>94193</v>
      </c>
      <c r="CI164">
        <v>4172091</v>
      </c>
      <c r="CJ164">
        <v>0</v>
      </c>
      <c r="CK164">
        <v>-268709</v>
      </c>
      <c r="CL164">
        <v>0</v>
      </c>
      <c r="CM164">
        <v>0</v>
      </c>
      <c r="CN164">
        <v>-47450</v>
      </c>
      <c r="CO164">
        <v>0</v>
      </c>
      <c r="CP164">
        <v>-118757</v>
      </c>
      <c r="CQ164">
        <v>-195916</v>
      </c>
      <c r="CR164">
        <v>0</v>
      </c>
      <c r="CS164">
        <v>0</v>
      </c>
      <c r="CT164">
        <v>0</v>
      </c>
      <c r="CU164">
        <v>0</v>
      </c>
      <c r="CV164">
        <v>0</v>
      </c>
      <c r="CW164">
        <v>0</v>
      </c>
      <c r="CX164">
        <v>0</v>
      </c>
      <c r="CY164">
        <v>0</v>
      </c>
    </row>
    <row r="165" spans="1:103" x14ac:dyDescent="0.35">
      <c r="A165" t="s">
        <v>371</v>
      </c>
      <c r="B165" t="s">
        <v>370</v>
      </c>
      <c r="C165" t="s">
        <v>683</v>
      </c>
      <c r="D165" t="s">
        <v>782</v>
      </c>
      <c r="E165" s="46">
        <v>0</v>
      </c>
      <c r="F165" t="s">
        <v>787</v>
      </c>
      <c r="G165" s="48">
        <f t="shared" si="63"/>
        <v>0.3</v>
      </c>
      <c r="H165" s="48">
        <f t="shared" si="64"/>
        <v>0.66999999999999993</v>
      </c>
      <c r="I165" s="1">
        <f t="shared" si="65"/>
        <v>184931538</v>
      </c>
      <c r="J165" s="1">
        <f t="shared" si="66"/>
        <v>33315779.014345624</v>
      </c>
      <c r="K165" s="1">
        <f t="shared" si="80"/>
        <v>6118215.1190619078</v>
      </c>
      <c r="L165" s="1">
        <f t="shared" si="67"/>
        <v>7332953.2800000003</v>
      </c>
      <c r="M165" s="1">
        <f t="shared" si="68"/>
        <v>316492</v>
      </c>
      <c r="N165" s="1">
        <f t="shared" si="81"/>
        <v>0</v>
      </c>
      <c r="O165" s="1">
        <f t="shared" si="69"/>
        <v>0</v>
      </c>
      <c r="P165" s="1">
        <f t="shared" si="82"/>
        <v>0</v>
      </c>
      <c r="Q165" s="1">
        <f t="shared" si="83"/>
        <v>1254300</v>
      </c>
      <c r="R165" s="1">
        <f t="shared" si="84"/>
        <v>0</v>
      </c>
      <c r="S165" s="1">
        <f t="shared" si="85"/>
        <v>0</v>
      </c>
      <c r="T165" s="1">
        <f t="shared" si="86"/>
        <v>1554326</v>
      </c>
      <c r="U165" s="1">
        <f t="shared" si="87"/>
        <v>16782833</v>
      </c>
      <c r="V165" s="1">
        <f t="shared" si="88"/>
        <v>0</v>
      </c>
      <c r="W165" s="1">
        <f t="shared" si="70"/>
        <v>0</v>
      </c>
      <c r="X165" s="1">
        <f t="shared" si="71"/>
        <v>72796.865856159609</v>
      </c>
      <c r="Y165" s="1">
        <f t="shared" si="72"/>
        <v>78537235.631195605</v>
      </c>
      <c r="Z165" s="1">
        <f t="shared" si="89"/>
        <v>14610813</v>
      </c>
      <c r="AA165" s="1">
        <f t="shared" si="90"/>
        <v>0</v>
      </c>
      <c r="AB165" s="1">
        <f t="shared" si="73"/>
        <v>0</v>
      </c>
      <c r="AC165" s="1">
        <f t="shared" si="74"/>
        <v>0</v>
      </c>
      <c r="AD165">
        <f t="shared" si="91"/>
        <v>0.12800477933972609</v>
      </c>
      <c r="AE165">
        <f t="shared" si="75"/>
        <v>0.12180283114232482</v>
      </c>
      <c r="AF165">
        <f t="shared" si="76"/>
        <v>0.41776803008557978</v>
      </c>
      <c r="AG165">
        <f t="shared" si="77"/>
        <v>0.87199522066027391</v>
      </c>
      <c r="AH165">
        <f t="shared" si="78"/>
        <v>0.87819716885767518</v>
      </c>
      <c r="AI165">
        <f t="shared" si="79"/>
        <v>0.58223196991442028</v>
      </c>
      <c r="AJ165">
        <v>0.3</v>
      </c>
      <c r="AK165" s="48">
        <v>78.5372356311956</v>
      </c>
      <c r="AL165" s="48">
        <v>123.45752199857</v>
      </c>
      <c r="AM165" s="48">
        <v>123.45752199857</v>
      </c>
      <c r="AN165" s="1">
        <v>72796.865856159609</v>
      </c>
      <c r="AO165" s="1">
        <v>14610813</v>
      </c>
      <c r="AP165">
        <v>0</v>
      </c>
      <c r="AQ165">
        <v>0</v>
      </c>
      <c r="AR165">
        <v>0</v>
      </c>
      <c r="AS165">
        <v>0</v>
      </c>
      <c r="AT165">
        <v>0.74399999999999999</v>
      </c>
      <c r="AU165">
        <v>316492</v>
      </c>
      <c r="AV165">
        <v>1789.4499999999998</v>
      </c>
      <c r="AW165">
        <v>0.3</v>
      </c>
      <c r="AX165">
        <v>0.37</v>
      </c>
      <c r="AY165">
        <v>0</v>
      </c>
      <c r="AZ165">
        <v>184931538</v>
      </c>
      <c r="BA165">
        <v>0</v>
      </c>
      <c r="BB165">
        <v>-9856120</v>
      </c>
      <c r="BC165">
        <v>0</v>
      </c>
      <c r="BD165">
        <v>0</v>
      </c>
      <c r="BE165">
        <v>-1554326</v>
      </c>
      <c r="BF165">
        <v>0</v>
      </c>
      <c r="BG165">
        <v>-7024028</v>
      </c>
      <c r="BH165">
        <v>-9758805</v>
      </c>
      <c r="BI165">
        <v>0</v>
      </c>
      <c r="BJ165">
        <v>0</v>
      </c>
      <c r="BK165">
        <v>0</v>
      </c>
      <c r="BL165">
        <v>-1254300</v>
      </c>
      <c r="BM165">
        <v>0</v>
      </c>
      <c r="BN165">
        <v>0</v>
      </c>
      <c r="BO165">
        <v>0</v>
      </c>
      <c r="BP165">
        <v>0</v>
      </c>
      <c r="BQ165">
        <v>0</v>
      </c>
      <c r="BR165">
        <v>0</v>
      </c>
      <c r="BS165">
        <v>24980343</v>
      </c>
      <c r="BT165">
        <v>170171300</v>
      </c>
      <c r="BU165">
        <v>195151643</v>
      </c>
      <c r="BV165">
        <v>23271922</v>
      </c>
      <c r="BW165">
        <v>167790320</v>
      </c>
      <c r="BX165">
        <v>1708421</v>
      </c>
      <c r="BY165">
        <v>2380980</v>
      </c>
      <c r="BZ165">
        <v>-2865934</v>
      </c>
      <c r="CA165">
        <v>-4339153</v>
      </c>
      <c r="CB165">
        <v>661622</v>
      </c>
      <c r="CC165">
        <v>3781359</v>
      </c>
      <c r="CD165">
        <v>324675</v>
      </c>
      <c r="CE165">
        <v>0</v>
      </c>
      <c r="CF165">
        <v>0</v>
      </c>
      <c r="CG165">
        <v>401188</v>
      </c>
      <c r="CH165">
        <v>830582</v>
      </c>
      <c r="CI165">
        <v>3781359</v>
      </c>
      <c r="CJ165">
        <v>0</v>
      </c>
      <c r="CK165">
        <v>-9481</v>
      </c>
      <c r="CL165">
        <v>0</v>
      </c>
      <c r="CM165">
        <v>0</v>
      </c>
      <c r="CN165">
        <v>0</v>
      </c>
      <c r="CO165">
        <v>0</v>
      </c>
      <c r="CP165">
        <v>-31946</v>
      </c>
      <c r="CQ165">
        <v>-486844</v>
      </c>
      <c r="CR165">
        <v>0</v>
      </c>
      <c r="CS165">
        <v>0</v>
      </c>
      <c r="CT165">
        <v>0</v>
      </c>
      <c r="CU165">
        <v>0</v>
      </c>
      <c r="CV165">
        <v>0</v>
      </c>
      <c r="CW165">
        <v>0</v>
      </c>
      <c r="CX165">
        <v>0</v>
      </c>
      <c r="CY165">
        <v>0</v>
      </c>
    </row>
    <row r="166" spans="1:103" x14ac:dyDescent="0.35">
      <c r="A166" t="s">
        <v>373</v>
      </c>
      <c r="B166" t="s">
        <v>372</v>
      </c>
      <c r="C166" t="s">
        <v>676</v>
      </c>
      <c r="D166" t="s">
        <v>628</v>
      </c>
      <c r="E166" s="46">
        <v>0</v>
      </c>
      <c r="F166" t="s">
        <v>803</v>
      </c>
      <c r="G166" s="48">
        <f t="shared" si="63"/>
        <v>0.4</v>
      </c>
      <c r="H166" s="48">
        <f t="shared" si="64"/>
        <v>0.5</v>
      </c>
      <c r="I166" s="1">
        <f t="shared" si="65"/>
        <v>32606280</v>
      </c>
      <c r="J166" s="1">
        <f t="shared" si="66"/>
        <v>6525768.1908613909</v>
      </c>
      <c r="K166" s="1">
        <f t="shared" si="80"/>
        <v>2422455.2389068948</v>
      </c>
      <c r="L166" s="1">
        <f t="shared" si="67"/>
        <v>5656794.1110000005</v>
      </c>
      <c r="M166" s="1">
        <f t="shared" si="68"/>
        <v>193082</v>
      </c>
      <c r="N166" s="1">
        <f t="shared" si="81"/>
        <v>27037</v>
      </c>
      <c r="O166" s="1">
        <f t="shared" si="69"/>
        <v>20458.5</v>
      </c>
      <c r="P166" s="1">
        <f t="shared" si="82"/>
        <v>43643</v>
      </c>
      <c r="Q166" s="1">
        <f t="shared" si="83"/>
        <v>0</v>
      </c>
      <c r="R166" s="1">
        <f t="shared" si="84"/>
        <v>34562</v>
      </c>
      <c r="S166" s="1">
        <f t="shared" si="85"/>
        <v>0</v>
      </c>
      <c r="T166" s="1">
        <f t="shared" si="86"/>
        <v>424161</v>
      </c>
      <c r="U166" s="1">
        <f t="shared" si="87"/>
        <v>3374075</v>
      </c>
      <c r="V166" s="1">
        <f t="shared" si="88"/>
        <v>0</v>
      </c>
      <c r="W166" s="1">
        <f t="shared" si="70"/>
        <v>0</v>
      </c>
      <c r="X166" s="1">
        <f t="shared" si="71"/>
        <v>20528.220340748634</v>
      </c>
      <c r="Y166" s="1">
        <f t="shared" si="72"/>
        <v>-10625702.931070901</v>
      </c>
      <c r="Z166" s="1">
        <f t="shared" si="89"/>
        <v>-2290779</v>
      </c>
      <c r="AA166" s="1">
        <f t="shared" si="90"/>
        <v>0</v>
      </c>
      <c r="AB166" s="1">
        <f t="shared" si="73"/>
        <v>0</v>
      </c>
      <c r="AC166" s="1">
        <f t="shared" si="74"/>
        <v>0</v>
      </c>
      <c r="AD166">
        <f t="shared" si="91"/>
        <v>0.31596330822249452</v>
      </c>
      <c r="AE166">
        <f t="shared" si="75"/>
        <v>0.31596330822249452</v>
      </c>
      <c r="AF166">
        <f t="shared" si="76"/>
        <v>0</v>
      </c>
      <c r="AG166">
        <f t="shared" si="77"/>
        <v>0.68403669177750548</v>
      </c>
      <c r="AH166">
        <f t="shared" si="78"/>
        <v>0.68403669177750548</v>
      </c>
      <c r="AI166">
        <f t="shared" si="79"/>
        <v>0</v>
      </c>
      <c r="AJ166">
        <v>0.4</v>
      </c>
      <c r="AK166" s="48">
        <v>-10.625702931070901</v>
      </c>
      <c r="AL166" s="48">
        <v>3.2340607802612999</v>
      </c>
      <c r="AM166" s="48">
        <v>3.2340607802612999</v>
      </c>
      <c r="AN166" s="1">
        <v>20528.220340748634</v>
      </c>
      <c r="AO166" s="1">
        <v>-2290779</v>
      </c>
      <c r="AP166">
        <v>0</v>
      </c>
      <c r="AQ166">
        <v>1554492</v>
      </c>
      <c r="AR166">
        <v>0</v>
      </c>
      <c r="AS166">
        <v>0</v>
      </c>
      <c r="AT166">
        <v>0.64700000000000002</v>
      </c>
      <c r="AU166">
        <v>193082</v>
      </c>
      <c r="AV166">
        <v>0</v>
      </c>
      <c r="AW166">
        <v>0.4</v>
      </c>
      <c r="AX166">
        <v>0.09</v>
      </c>
      <c r="AY166">
        <v>0.01</v>
      </c>
      <c r="AZ166">
        <v>32606280</v>
      </c>
      <c r="BA166">
        <v>-27037</v>
      </c>
      <c r="BB166">
        <v>-8770150</v>
      </c>
      <c r="BC166">
        <v>-40917</v>
      </c>
      <c r="BD166">
        <v>0</v>
      </c>
      <c r="BE166">
        <v>-424161</v>
      </c>
      <c r="BF166">
        <v>0</v>
      </c>
      <c r="BG166">
        <v>-1919810</v>
      </c>
      <c r="BH166">
        <v>-1454265</v>
      </c>
      <c r="BI166">
        <v>-43643</v>
      </c>
      <c r="BJ166">
        <v>0</v>
      </c>
      <c r="BK166">
        <v>0</v>
      </c>
      <c r="BL166">
        <v>0</v>
      </c>
      <c r="BM166">
        <v>0</v>
      </c>
      <c r="BN166">
        <v>-34562</v>
      </c>
      <c r="BO166">
        <v>0</v>
      </c>
      <c r="BP166">
        <v>0</v>
      </c>
      <c r="BQ166">
        <v>0</v>
      </c>
      <c r="BR166">
        <v>0</v>
      </c>
      <c r="BS166">
        <v>10661906</v>
      </c>
      <c r="BT166">
        <v>23082221</v>
      </c>
      <c r="BU166">
        <v>33744127</v>
      </c>
      <c r="BV166">
        <v>10661906</v>
      </c>
      <c r="BW166">
        <v>23082221</v>
      </c>
      <c r="BX166">
        <v>0</v>
      </c>
      <c r="BY166">
        <v>0</v>
      </c>
      <c r="BZ166">
        <v>-337441</v>
      </c>
      <c r="CA166">
        <v>-337441</v>
      </c>
      <c r="CB166">
        <v>354966</v>
      </c>
      <c r="CC166">
        <v>0</v>
      </c>
      <c r="CD166">
        <v>681739</v>
      </c>
      <c r="CE166">
        <v>0</v>
      </c>
      <c r="CF166">
        <v>0</v>
      </c>
      <c r="CG166">
        <v>221773</v>
      </c>
      <c r="CH166">
        <v>85581</v>
      </c>
      <c r="CI166">
        <v>0</v>
      </c>
      <c r="CJ166">
        <v>0</v>
      </c>
      <c r="CK166">
        <v>0</v>
      </c>
      <c r="CL166">
        <v>0</v>
      </c>
      <c r="CM166">
        <v>0</v>
      </c>
      <c r="CN166">
        <v>0</v>
      </c>
      <c r="CO166">
        <v>0</v>
      </c>
      <c r="CP166">
        <v>0</v>
      </c>
      <c r="CQ166">
        <v>0</v>
      </c>
      <c r="CR166">
        <v>0</v>
      </c>
      <c r="CS166">
        <v>0</v>
      </c>
      <c r="CT166">
        <v>0</v>
      </c>
      <c r="CU166">
        <v>0</v>
      </c>
      <c r="CV166">
        <v>0</v>
      </c>
      <c r="CW166">
        <v>0</v>
      </c>
      <c r="CX166">
        <v>0</v>
      </c>
      <c r="CY166">
        <v>0</v>
      </c>
    </row>
    <row r="167" spans="1:103" x14ac:dyDescent="0.35">
      <c r="A167" t="s">
        <v>375</v>
      </c>
      <c r="B167" t="s">
        <v>374</v>
      </c>
      <c r="C167" t="s">
        <v>674</v>
      </c>
      <c r="D167" t="s">
        <v>626</v>
      </c>
      <c r="E167" s="46">
        <v>0</v>
      </c>
      <c r="F167" t="s">
        <v>784</v>
      </c>
      <c r="G167" s="48">
        <f t="shared" si="63"/>
        <v>0.4</v>
      </c>
      <c r="H167" s="48">
        <f t="shared" si="64"/>
        <v>0.5</v>
      </c>
      <c r="I167" s="1">
        <f t="shared" si="65"/>
        <v>20173323</v>
      </c>
      <c r="J167" s="1">
        <f t="shared" si="66"/>
        <v>4065776.6961303367</v>
      </c>
      <c r="K167" s="1">
        <f t="shared" si="80"/>
        <v>994022.48439928505</v>
      </c>
      <c r="L167" s="1">
        <f t="shared" si="67"/>
        <v>2552835.8080000002</v>
      </c>
      <c r="M167" s="1">
        <f t="shared" si="68"/>
        <v>117995</v>
      </c>
      <c r="N167" s="1">
        <f t="shared" si="81"/>
        <v>0</v>
      </c>
      <c r="O167" s="1">
        <f t="shared" si="69"/>
        <v>0</v>
      </c>
      <c r="P167" s="1">
        <f t="shared" si="82"/>
        <v>2408</v>
      </c>
      <c r="Q167" s="1">
        <f t="shared" si="83"/>
        <v>0</v>
      </c>
      <c r="R167" s="1">
        <f t="shared" si="84"/>
        <v>0</v>
      </c>
      <c r="S167" s="1">
        <f t="shared" si="85"/>
        <v>0</v>
      </c>
      <c r="T167" s="1">
        <f t="shared" si="86"/>
        <v>186390</v>
      </c>
      <c r="U167" s="1">
        <f t="shared" si="87"/>
        <v>1100420</v>
      </c>
      <c r="V167" s="1">
        <f t="shared" si="88"/>
        <v>0</v>
      </c>
      <c r="W167" s="1">
        <f t="shared" si="70"/>
        <v>0</v>
      </c>
      <c r="X167" s="1">
        <f t="shared" si="71"/>
        <v>10773.01087270738</v>
      </c>
      <c r="Y167" s="1">
        <f t="shared" si="72"/>
        <v>-3825723.6150609301</v>
      </c>
      <c r="Z167" s="1">
        <f t="shared" si="89"/>
        <v>-815361</v>
      </c>
      <c r="AA167" s="1">
        <f t="shared" si="90"/>
        <v>0</v>
      </c>
      <c r="AB167" s="1">
        <f t="shared" si="73"/>
        <v>0</v>
      </c>
      <c r="AC167" s="1">
        <f t="shared" si="74"/>
        <v>0</v>
      </c>
      <c r="AD167">
        <f t="shared" si="91"/>
        <v>0.33407379903903961</v>
      </c>
      <c r="AE167">
        <f t="shared" si="75"/>
        <v>0.33407379903903961</v>
      </c>
      <c r="AF167">
        <f t="shared" si="76"/>
        <v>0</v>
      </c>
      <c r="AG167">
        <f t="shared" si="77"/>
        <v>0.66592620096096033</v>
      </c>
      <c r="AH167">
        <f t="shared" si="78"/>
        <v>0.66592620096096033</v>
      </c>
      <c r="AI167">
        <f t="shared" si="79"/>
        <v>0</v>
      </c>
      <c r="AJ167">
        <v>0.4</v>
      </c>
      <c r="AK167" s="48">
        <v>-3.8257236150609302</v>
      </c>
      <c r="AL167" s="48">
        <v>3.0358484295825798</v>
      </c>
      <c r="AM167" s="48">
        <v>3.0358484295825798</v>
      </c>
      <c r="AN167" s="1">
        <v>10773.01087270738</v>
      </c>
      <c r="AO167" s="1">
        <v>-815361</v>
      </c>
      <c r="AP167">
        <v>0</v>
      </c>
      <c r="AQ167">
        <v>1401275</v>
      </c>
      <c r="AR167">
        <v>0</v>
      </c>
      <c r="AS167">
        <v>0</v>
      </c>
      <c r="AT167">
        <v>0.65600000000000003</v>
      </c>
      <c r="AU167">
        <v>117995</v>
      </c>
      <c r="AV167">
        <v>0</v>
      </c>
      <c r="AW167">
        <v>0.4</v>
      </c>
      <c r="AX167">
        <v>0.09</v>
      </c>
      <c r="AY167">
        <v>0.01</v>
      </c>
      <c r="AZ167">
        <v>20173323</v>
      </c>
      <c r="BA167">
        <v>0</v>
      </c>
      <c r="BB167">
        <v>-3891518</v>
      </c>
      <c r="BC167">
        <v>0</v>
      </c>
      <c r="BD167">
        <v>0</v>
      </c>
      <c r="BE167">
        <v>-186390</v>
      </c>
      <c r="BF167">
        <v>0</v>
      </c>
      <c r="BG167">
        <v>-726927</v>
      </c>
      <c r="BH167">
        <v>-373493</v>
      </c>
      <c r="BI167">
        <v>-2408</v>
      </c>
      <c r="BJ167">
        <v>0</v>
      </c>
      <c r="BK167">
        <v>0</v>
      </c>
      <c r="BL167">
        <v>0</v>
      </c>
      <c r="BM167">
        <v>0</v>
      </c>
      <c r="BN167">
        <v>0</v>
      </c>
      <c r="BO167">
        <v>0</v>
      </c>
      <c r="BP167">
        <v>0</v>
      </c>
      <c r="BQ167">
        <v>0</v>
      </c>
      <c r="BR167">
        <v>0</v>
      </c>
      <c r="BS167">
        <v>6904662</v>
      </c>
      <c r="BT167">
        <v>13763412</v>
      </c>
      <c r="BU167">
        <v>20668074</v>
      </c>
      <c r="BV167">
        <v>6904662</v>
      </c>
      <c r="BW167">
        <v>13763412</v>
      </c>
      <c r="BX167">
        <v>0</v>
      </c>
      <c r="BY167">
        <v>0</v>
      </c>
      <c r="BZ167">
        <v>-259422</v>
      </c>
      <c r="CA167">
        <v>-227591</v>
      </c>
      <c r="CB167">
        <v>81061</v>
      </c>
      <c r="CC167">
        <v>0</v>
      </c>
      <c r="CD167">
        <v>0</v>
      </c>
      <c r="CE167">
        <v>0</v>
      </c>
      <c r="CF167">
        <v>0</v>
      </c>
      <c r="CG167">
        <v>104811</v>
      </c>
      <c r="CH167">
        <v>16012</v>
      </c>
      <c r="CI167">
        <v>0</v>
      </c>
      <c r="CJ167">
        <v>0</v>
      </c>
      <c r="CK167">
        <v>0</v>
      </c>
      <c r="CL167">
        <v>0</v>
      </c>
      <c r="CM167">
        <v>0</v>
      </c>
      <c r="CN167">
        <v>0</v>
      </c>
      <c r="CO167">
        <v>0</v>
      </c>
      <c r="CP167">
        <v>0</v>
      </c>
      <c r="CQ167">
        <v>0</v>
      </c>
      <c r="CR167">
        <v>0</v>
      </c>
      <c r="CS167">
        <v>0</v>
      </c>
      <c r="CT167">
        <v>0</v>
      </c>
      <c r="CU167">
        <v>0</v>
      </c>
      <c r="CV167">
        <v>0</v>
      </c>
      <c r="CW167">
        <v>0</v>
      </c>
      <c r="CX167">
        <v>0</v>
      </c>
      <c r="CY167">
        <v>0</v>
      </c>
    </row>
    <row r="168" spans="1:103" x14ac:dyDescent="0.35">
      <c r="A168" t="s">
        <v>376</v>
      </c>
      <c r="B168" t="s">
        <v>737</v>
      </c>
      <c r="C168" t="s">
        <v>782</v>
      </c>
      <c r="D168" t="s">
        <v>644</v>
      </c>
      <c r="E168" s="46">
        <v>0</v>
      </c>
      <c r="F168" t="s">
        <v>787</v>
      </c>
      <c r="G168" s="48">
        <f t="shared" si="63"/>
        <v>0.49</v>
      </c>
      <c r="H168" s="48">
        <f t="shared" si="64"/>
        <v>0.5</v>
      </c>
      <c r="I168" s="1">
        <f t="shared" si="65"/>
        <v>64522346</v>
      </c>
      <c r="J168" s="1">
        <f t="shared" si="66"/>
        <v>12161055.767044634</v>
      </c>
      <c r="K168" s="1">
        <f t="shared" si="80"/>
        <v>1759621.7236310458</v>
      </c>
      <c r="L168" s="1">
        <f t="shared" si="67"/>
        <v>3992645.6</v>
      </c>
      <c r="M168" s="1">
        <f t="shared" si="68"/>
        <v>59291</v>
      </c>
      <c r="N168" s="1">
        <f t="shared" si="81"/>
        <v>9801</v>
      </c>
      <c r="O168" s="1">
        <f t="shared" si="69"/>
        <v>0</v>
      </c>
      <c r="P168" s="1">
        <f t="shared" si="82"/>
        <v>19411</v>
      </c>
      <c r="Q168" s="1">
        <f t="shared" si="83"/>
        <v>0</v>
      </c>
      <c r="R168" s="1">
        <f t="shared" si="84"/>
        <v>1497</v>
      </c>
      <c r="S168" s="1">
        <f t="shared" si="85"/>
        <v>0</v>
      </c>
      <c r="T168" s="1">
        <f t="shared" si="86"/>
        <v>248281</v>
      </c>
      <c r="U168" s="1">
        <f t="shared" si="87"/>
        <v>2632088</v>
      </c>
      <c r="V168" s="1">
        <f t="shared" si="88"/>
        <v>0</v>
      </c>
      <c r="W168" s="1">
        <f t="shared" si="70"/>
        <v>0</v>
      </c>
      <c r="X168" s="1">
        <f t="shared" si="71"/>
        <v>39816.490531597461</v>
      </c>
      <c r="Y168" s="1">
        <f t="shared" si="72"/>
        <v>11611619.087556299</v>
      </c>
      <c r="Z168" s="1">
        <f t="shared" si="89"/>
        <v>2274307</v>
      </c>
      <c r="AA168" s="1">
        <f t="shared" si="90"/>
        <v>0</v>
      </c>
      <c r="AB168" s="1">
        <f t="shared" si="73"/>
        <v>0</v>
      </c>
      <c r="AC168" s="1">
        <f t="shared" si="74"/>
        <v>0</v>
      </c>
      <c r="AD168">
        <f t="shared" si="91"/>
        <v>0.20433330663773308</v>
      </c>
      <c r="AE168">
        <f t="shared" si="75"/>
        <v>0.20462256442798371</v>
      </c>
      <c r="AF168">
        <f t="shared" si="76"/>
        <v>0.1376445982325234</v>
      </c>
      <c r="AG168">
        <f t="shared" si="77"/>
        <v>0.79566669336226692</v>
      </c>
      <c r="AH168">
        <f t="shared" si="78"/>
        <v>0.79537743557201634</v>
      </c>
      <c r="AI168">
        <f t="shared" si="79"/>
        <v>0.8623554017674766</v>
      </c>
      <c r="AJ168">
        <v>0.49</v>
      </c>
      <c r="AK168" s="48">
        <v>11.611619087556299</v>
      </c>
      <c r="AL168" s="48">
        <v>43.652782949829003</v>
      </c>
      <c r="AM168" s="48">
        <v>43.652782949829003</v>
      </c>
      <c r="AN168" s="1">
        <v>39816.490531597461</v>
      </c>
      <c r="AO168" s="1">
        <v>2274307</v>
      </c>
      <c r="AP168">
        <v>0</v>
      </c>
      <c r="AQ168">
        <v>0</v>
      </c>
      <c r="AR168">
        <v>0</v>
      </c>
      <c r="AS168">
        <v>0</v>
      </c>
      <c r="AT168">
        <v>0.65600000000000003</v>
      </c>
      <c r="AU168">
        <v>59291</v>
      </c>
      <c r="AV168">
        <v>0</v>
      </c>
      <c r="AW168">
        <v>0.49</v>
      </c>
      <c r="AX168">
        <v>0</v>
      </c>
      <c r="AY168">
        <v>0.01</v>
      </c>
      <c r="AZ168">
        <v>64522346</v>
      </c>
      <c r="BA168">
        <v>-9801</v>
      </c>
      <c r="BB168">
        <v>-6096151</v>
      </c>
      <c r="BC168">
        <v>0</v>
      </c>
      <c r="BD168">
        <v>0</v>
      </c>
      <c r="BE168">
        <v>-248281</v>
      </c>
      <c r="BF168">
        <v>0</v>
      </c>
      <c r="BG168">
        <v>-1698301</v>
      </c>
      <c r="BH168">
        <v>-933787</v>
      </c>
      <c r="BI168">
        <v>-19411</v>
      </c>
      <c r="BJ168">
        <v>0</v>
      </c>
      <c r="BK168">
        <v>0</v>
      </c>
      <c r="BL168">
        <v>0</v>
      </c>
      <c r="BM168">
        <v>-1497</v>
      </c>
      <c r="BN168">
        <v>0</v>
      </c>
      <c r="BO168">
        <v>0</v>
      </c>
      <c r="BP168">
        <v>0</v>
      </c>
      <c r="BQ168">
        <v>0</v>
      </c>
      <c r="BR168">
        <v>0</v>
      </c>
      <c r="BS168">
        <v>13550475</v>
      </c>
      <c r="BT168">
        <v>52765072</v>
      </c>
      <c r="BU168">
        <v>66315547</v>
      </c>
      <c r="BV168">
        <v>13511054</v>
      </c>
      <c r="BW168">
        <v>52518096</v>
      </c>
      <c r="BX168">
        <v>39421</v>
      </c>
      <c r="BY168">
        <v>246976</v>
      </c>
      <c r="BZ168">
        <v>-598360</v>
      </c>
      <c r="CA168">
        <v>-837704</v>
      </c>
      <c r="CB168">
        <v>206332</v>
      </c>
      <c r="CC168">
        <v>286395</v>
      </c>
      <c r="CD168">
        <v>86881</v>
      </c>
      <c r="CE168">
        <v>0</v>
      </c>
      <c r="CF168">
        <v>0</v>
      </c>
      <c r="CG168">
        <v>213822</v>
      </c>
      <c r="CH168">
        <v>23629</v>
      </c>
      <c r="CI168">
        <v>286395</v>
      </c>
      <c r="CJ168">
        <v>0</v>
      </c>
      <c r="CK168">
        <v>-22580</v>
      </c>
      <c r="CL168">
        <v>0</v>
      </c>
      <c r="CM168">
        <v>0</v>
      </c>
      <c r="CN168">
        <v>0</v>
      </c>
      <c r="CO168">
        <v>0</v>
      </c>
      <c r="CP168">
        <v>0</v>
      </c>
      <c r="CQ168">
        <v>0</v>
      </c>
      <c r="CR168">
        <v>0</v>
      </c>
      <c r="CS168">
        <v>0</v>
      </c>
      <c r="CT168">
        <v>0</v>
      </c>
      <c r="CU168">
        <v>0</v>
      </c>
      <c r="CV168">
        <v>0</v>
      </c>
      <c r="CW168">
        <v>0</v>
      </c>
      <c r="CX168">
        <v>0</v>
      </c>
      <c r="CY168">
        <v>0</v>
      </c>
    </row>
    <row r="169" spans="1:103" x14ac:dyDescent="0.35">
      <c r="A169" t="s">
        <v>378</v>
      </c>
      <c r="B169" t="s">
        <v>377</v>
      </c>
      <c r="C169" t="s">
        <v>687</v>
      </c>
      <c r="D169" t="s">
        <v>782</v>
      </c>
      <c r="E169" s="46">
        <v>0</v>
      </c>
      <c r="F169" t="s">
        <v>787</v>
      </c>
      <c r="G169" s="48">
        <f t="shared" si="63"/>
        <v>0.4</v>
      </c>
      <c r="H169" s="48">
        <f t="shared" si="64"/>
        <v>0.5</v>
      </c>
      <c r="I169" s="1">
        <f t="shared" si="65"/>
        <v>43238738</v>
      </c>
      <c r="J169" s="1">
        <f t="shared" si="66"/>
        <v>8690572.8686359301</v>
      </c>
      <c r="K169" s="1">
        <f t="shared" si="80"/>
        <v>2073889.8017255049</v>
      </c>
      <c r="L169" s="1">
        <f t="shared" si="67"/>
        <v>3772971.2509999997</v>
      </c>
      <c r="M169" s="1">
        <f t="shared" si="68"/>
        <v>277101</v>
      </c>
      <c r="N169" s="1">
        <f t="shared" si="81"/>
        <v>0</v>
      </c>
      <c r="O169" s="1">
        <f t="shared" si="69"/>
        <v>4653</v>
      </c>
      <c r="P169" s="1">
        <f t="shared" si="82"/>
        <v>14745</v>
      </c>
      <c r="Q169" s="1">
        <f t="shared" si="83"/>
        <v>0</v>
      </c>
      <c r="R169" s="1">
        <f t="shared" si="84"/>
        <v>150000</v>
      </c>
      <c r="S169" s="1">
        <f t="shared" si="85"/>
        <v>0</v>
      </c>
      <c r="T169" s="1">
        <f t="shared" si="86"/>
        <v>687999</v>
      </c>
      <c r="U169" s="1">
        <f t="shared" si="87"/>
        <v>3614058</v>
      </c>
      <c r="V169" s="1">
        <f t="shared" si="88"/>
        <v>0</v>
      </c>
      <c r="W169" s="1">
        <f t="shared" si="70"/>
        <v>0</v>
      </c>
      <c r="X169" s="1">
        <f t="shared" si="71"/>
        <v>24527.852073434777</v>
      </c>
      <c r="Y169" s="1">
        <f t="shared" si="72"/>
        <v>-15779196.173714899</v>
      </c>
      <c r="Z169" s="1">
        <f t="shared" si="89"/>
        <v>-3301606</v>
      </c>
      <c r="AA169" s="1">
        <f t="shared" si="90"/>
        <v>0</v>
      </c>
      <c r="AB169" s="1">
        <f t="shared" si="73"/>
        <v>993331</v>
      </c>
      <c r="AC169" s="1">
        <f t="shared" si="74"/>
        <v>0</v>
      </c>
      <c r="AD169">
        <f t="shared" si="91"/>
        <v>0.32617711127318971</v>
      </c>
      <c r="AE169">
        <f t="shared" si="75"/>
        <v>0.32617711127318971</v>
      </c>
      <c r="AF169">
        <f t="shared" si="76"/>
        <v>0</v>
      </c>
      <c r="AG169">
        <f t="shared" si="77"/>
        <v>0.67382288872681029</v>
      </c>
      <c r="AH169">
        <f t="shared" si="78"/>
        <v>0.67382288872681029</v>
      </c>
      <c r="AI169">
        <f t="shared" si="79"/>
        <v>0</v>
      </c>
      <c r="AJ169">
        <v>0.4</v>
      </c>
      <c r="AK169" s="48">
        <v>-15.779196173714899</v>
      </c>
      <c r="AL169" s="48">
        <v>2.9627760337835398</v>
      </c>
      <c r="AM169" s="48">
        <v>2.9627760337835398</v>
      </c>
      <c r="AN169" s="1">
        <v>24527.852073434777</v>
      </c>
      <c r="AO169" s="1">
        <v>-3301606</v>
      </c>
      <c r="AP169">
        <v>0</v>
      </c>
      <c r="AQ169">
        <v>993331</v>
      </c>
      <c r="AR169">
        <v>993331</v>
      </c>
      <c r="AS169">
        <v>0</v>
      </c>
      <c r="AT169">
        <v>0.70699999999999996</v>
      </c>
      <c r="AU169">
        <v>277101</v>
      </c>
      <c r="AV169">
        <v>0</v>
      </c>
      <c r="AW169">
        <v>0.4</v>
      </c>
      <c r="AX169">
        <v>0.1</v>
      </c>
      <c r="AY169">
        <v>0</v>
      </c>
      <c r="AZ169">
        <v>43238738</v>
      </c>
      <c r="BA169">
        <v>0</v>
      </c>
      <c r="BB169">
        <v>-5336593</v>
      </c>
      <c r="BC169">
        <v>-9306</v>
      </c>
      <c r="BD169">
        <v>0</v>
      </c>
      <c r="BE169">
        <v>-687999</v>
      </c>
      <c r="BF169">
        <v>0</v>
      </c>
      <c r="BG169">
        <v>-2277062</v>
      </c>
      <c r="BH169">
        <v>-1336996</v>
      </c>
      <c r="BI169">
        <v>-14745</v>
      </c>
      <c r="BJ169">
        <v>0</v>
      </c>
      <c r="BK169">
        <v>0</v>
      </c>
      <c r="BL169">
        <v>0</v>
      </c>
      <c r="BM169">
        <v>-100000</v>
      </c>
      <c r="BN169">
        <v>-50000</v>
      </c>
      <c r="BO169">
        <v>0</v>
      </c>
      <c r="BP169">
        <v>0</v>
      </c>
      <c r="BQ169">
        <v>0</v>
      </c>
      <c r="BR169">
        <v>0</v>
      </c>
      <c r="BS169">
        <v>15082291</v>
      </c>
      <c r="BT169">
        <v>31157284</v>
      </c>
      <c r="BU169">
        <v>46239575</v>
      </c>
      <c r="BV169">
        <v>15082291</v>
      </c>
      <c r="BW169">
        <v>31157284</v>
      </c>
      <c r="BX169">
        <v>0</v>
      </c>
      <c r="BY169">
        <v>0</v>
      </c>
      <c r="BZ169">
        <v>-250000</v>
      </c>
      <c r="CA169">
        <v>-2885528</v>
      </c>
      <c r="CB169">
        <v>325393</v>
      </c>
      <c r="CC169">
        <v>0</v>
      </c>
      <c r="CD169">
        <v>37500</v>
      </c>
      <c r="CE169">
        <v>0</v>
      </c>
      <c r="CF169">
        <v>0</v>
      </c>
      <c r="CG169">
        <v>183495</v>
      </c>
      <c r="CH169">
        <v>30293</v>
      </c>
      <c r="CI169">
        <v>0</v>
      </c>
      <c r="CJ169">
        <v>0</v>
      </c>
      <c r="CK169">
        <v>0</v>
      </c>
      <c r="CL169">
        <v>0</v>
      </c>
      <c r="CM169">
        <v>0</v>
      </c>
      <c r="CN169">
        <v>0</v>
      </c>
      <c r="CO169">
        <v>0</v>
      </c>
      <c r="CP169">
        <v>0</v>
      </c>
      <c r="CQ169">
        <v>0</v>
      </c>
      <c r="CR169">
        <v>0</v>
      </c>
      <c r="CS169">
        <v>0</v>
      </c>
      <c r="CT169">
        <v>0</v>
      </c>
      <c r="CU169">
        <v>0</v>
      </c>
      <c r="CV169">
        <v>0</v>
      </c>
      <c r="CW169">
        <v>0</v>
      </c>
      <c r="CX169">
        <v>0</v>
      </c>
      <c r="CY169">
        <v>0</v>
      </c>
    </row>
    <row r="170" spans="1:103" x14ac:dyDescent="0.35">
      <c r="A170" t="s">
        <v>380</v>
      </c>
      <c r="B170" t="s">
        <v>379</v>
      </c>
      <c r="C170" t="s">
        <v>695</v>
      </c>
      <c r="D170" t="s">
        <v>782</v>
      </c>
      <c r="E170" s="46">
        <v>0</v>
      </c>
      <c r="F170" t="s">
        <v>793</v>
      </c>
      <c r="G170" s="48">
        <f t="shared" si="63"/>
        <v>0.4</v>
      </c>
      <c r="H170" s="48">
        <f t="shared" si="64"/>
        <v>0.5</v>
      </c>
      <c r="I170" s="1">
        <f t="shared" si="65"/>
        <v>30947287</v>
      </c>
      <c r="J170" s="1">
        <f t="shared" si="66"/>
        <v>5878037.7485314943</v>
      </c>
      <c r="K170" s="1">
        <f t="shared" si="80"/>
        <v>1165708.6757226887</v>
      </c>
      <c r="L170" s="1">
        <f t="shared" si="67"/>
        <v>2997888.8460000004</v>
      </c>
      <c r="M170" s="1">
        <f t="shared" si="68"/>
        <v>120234</v>
      </c>
      <c r="N170" s="1">
        <f t="shared" si="81"/>
        <v>24335</v>
      </c>
      <c r="O170" s="1">
        <f t="shared" si="69"/>
        <v>11716.5</v>
      </c>
      <c r="P170" s="1">
        <f t="shared" si="82"/>
        <v>2430</v>
      </c>
      <c r="Q170" s="1">
        <f t="shared" si="83"/>
        <v>0</v>
      </c>
      <c r="R170" s="1">
        <f t="shared" si="84"/>
        <v>0</v>
      </c>
      <c r="S170" s="1">
        <f t="shared" si="85"/>
        <v>0</v>
      </c>
      <c r="T170" s="1">
        <f t="shared" si="86"/>
        <v>116515</v>
      </c>
      <c r="U170" s="1">
        <f t="shared" si="87"/>
        <v>1435383</v>
      </c>
      <c r="V170" s="1">
        <f t="shared" si="88"/>
        <v>0</v>
      </c>
      <c r="W170" s="1">
        <f t="shared" si="70"/>
        <v>0</v>
      </c>
      <c r="X170" s="1">
        <f t="shared" si="71"/>
        <v>17543.900486259812</v>
      </c>
      <c r="Y170" s="1">
        <f t="shared" si="72"/>
        <v>-7583533.0691895802</v>
      </c>
      <c r="Z170" s="1">
        <f t="shared" si="89"/>
        <v>-1513819</v>
      </c>
      <c r="AA170" s="1">
        <f t="shared" si="90"/>
        <v>0</v>
      </c>
      <c r="AB170" s="1">
        <f t="shared" si="73"/>
        <v>0</v>
      </c>
      <c r="AC170" s="1">
        <f t="shared" si="74"/>
        <v>0</v>
      </c>
      <c r="AD170">
        <f t="shared" si="91"/>
        <v>0.21854042846250446</v>
      </c>
      <c r="AE170">
        <f t="shared" si="75"/>
        <v>0.21854042846250446</v>
      </c>
      <c r="AF170">
        <f t="shared" si="76"/>
        <v>0</v>
      </c>
      <c r="AG170">
        <f t="shared" si="77"/>
        <v>0.78145957153749557</v>
      </c>
      <c r="AH170">
        <f t="shared" si="78"/>
        <v>0.78145957153749557</v>
      </c>
      <c r="AI170">
        <f t="shared" si="79"/>
        <v>0</v>
      </c>
      <c r="AJ170">
        <v>0.4</v>
      </c>
      <c r="AK170" s="48">
        <v>-7.5835330691895804</v>
      </c>
      <c r="AL170" s="48">
        <v>3.41060484634946</v>
      </c>
      <c r="AM170" s="48">
        <v>3.41060484634946</v>
      </c>
      <c r="AN170" s="1">
        <v>17543.900486259812</v>
      </c>
      <c r="AO170" s="1">
        <v>-1513819</v>
      </c>
      <c r="AP170">
        <v>0</v>
      </c>
      <c r="AQ170">
        <v>1641216</v>
      </c>
      <c r="AR170">
        <v>0</v>
      </c>
      <c r="AS170">
        <v>0</v>
      </c>
      <c r="AT170">
        <v>0.66200000000000003</v>
      </c>
      <c r="AU170">
        <v>120234</v>
      </c>
      <c r="AV170">
        <v>0</v>
      </c>
      <c r="AW170">
        <v>0.4</v>
      </c>
      <c r="AX170">
        <v>0.1</v>
      </c>
      <c r="AY170">
        <v>0</v>
      </c>
      <c r="AZ170">
        <v>30947287</v>
      </c>
      <c r="BA170">
        <v>-24335</v>
      </c>
      <c r="BB170">
        <v>-4552868</v>
      </c>
      <c r="BC170">
        <v>-23433</v>
      </c>
      <c r="BD170">
        <v>0</v>
      </c>
      <c r="BE170">
        <v>-116515</v>
      </c>
      <c r="BF170">
        <v>0</v>
      </c>
      <c r="BG170">
        <v>-777645</v>
      </c>
      <c r="BH170">
        <v>-657738</v>
      </c>
      <c r="BI170">
        <v>-2430</v>
      </c>
      <c r="BJ170">
        <v>0</v>
      </c>
      <c r="BK170">
        <v>0</v>
      </c>
      <c r="BL170">
        <v>0</v>
      </c>
      <c r="BM170">
        <v>0</v>
      </c>
      <c r="BN170">
        <v>0</v>
      </c>
      <c r="BO170">
        <v>0</v>
      </c>
      <c r="BP170">
        <v>0</v>
      </c>
      <c r="BQ170">
        <v>0</v>
      </c>
      <c r="BR170">
        <v>0</v>
      </c>
      <c r="BS170">
        <v>7938287</v>
      </c>
      <c r="BT170">
        <v>28385825</v>
      </c>
      <c r="BU170">
        <v>36324112</v>
      </c>
      <c r="BV170">
        <v>7938287</v>
      </c>
      <c r="BW170">
        <v>28385825</v>
      </c>
      <c r="BX170">
        <v>0</v>
      </c>
      <c r="BY170">
        <v>0</v>
      </c>
      <c r="BZ170">
        <v>-281000</v>
      </c>
      <c r="CA170">
        <v>-1357000</v>
      </c>
      <c r="CB170">
        <v>121884</v>
      </c>
      <c r="CC170">
        <v>0</v>
      </c>
      <c r="CD170">
        <v>3739514</v>
      </c>
      <c r="CE170">
        <v>0</v>
      </c>
      <c r="CF170">
        <v>0</v>
      </c>
      <c r="CG170">
        <v>131223</v>
      </c>
      <c r="CH170">
        <v>10028</v>
      </c>
      <c r="CI170">
        <v>0</v>
      </c>
      <c r="CJ170">
        <v>0</v>
      </c>
      <c r="CK170">
        <v>0</v>
      </c>
      <c r="CL170">
        <v>0</v>
      </c>
      <c r="CM170">
        <v>0</v>
      </c>
      <c r="CN170">
        <v>0</v>
      </c>
      <c r="CO170">
        <v>0</v>
      </c>
      <c r="CP170">
        <v>0</v>
      </c>
      <c r="CQ170">
        <v>0</v>
      </c>
      <c r="CR170">
        <v>0</v>
      </c>
      <c r="CS170">
        <v>0</v>
      </c>
      <c r="CT170">
        <v>0</v>
      </c>
      <c r="CU170">
        <v>0</v>
      </c>
      <c r="CV170">
        <v>0</v>
      </c>
      <c r="CW170">
        <v>0</v>
      </c>
      <c r="CX170">
        <v>0</v>
      </c>
      <c r="CY170">
        <v>0</v>
      </c>
    </row>
    <row r="171" spans="1:103" x14ac:dyDescent="0.35">
      <c r="A171" t="s">
        <v>381</v>
      </c>
      <c r="B171" t="s">
        <v>738</v>
      </c>
      <c r="C171" t="s">
        <v>782</v>
      </c>
      <c r="D171" t="s">
        <v>644</v>
      </c>
      <c r="E171" s="46">
        <v>0</v>
      </c>
      <c r="F171" t="s">
        <v>787</v>
      </c>
      <c r="G171" s="48">
        <f t="shared" si="63"/>
        <v>0.49</v>
      </c>
      <c r="H171" s="48">
        <f t="shared" si="64"/>
        <v>0.5</v>
      </c>
      <c r="I171" s="1">
        <f t="shared" si="65"/>
        <v>88130122</v>
      </c>
      <c r="J171" s="1">
        <f t="shared" si="66"/>
        <v>15913453.926003342</v>
      </c>
      <c r="K171" s="1">
        <f t="shared" si="80"/>
        <v>1801084.5282365812</v>
      </c>
      <c r="L171" s="1">
        <f t="shared" si="67"/>
        <v>4434122.5040000007</v>
      </c>
      <c r="M171" s="1">
        <f t="shared" si="68"/>
        <v>35685</v>
      </c>
      <c r="N171" s="1">
        <f t="shared" si="81"/>
        <v>13997</v>
      </c>
      <c r="O171" s="1">
        <f t="shared" si="69"/>
        <v>5524</v>
      </c>
      <c r="P171" s="1">
        <f t="shared" si="82"/>
        <v>22263</v>
      </c>
      <c r="Q171" s="1">
        <f t="shared" si="83"/>
        <v>0</v>
      </c>
      <c r="R171" s="1">
        <f t="shared" si="84"/>
        <v>105450</v>
      </c>
      <c r="S171" s="1">
        <f t="shared" si="85"/>
        <v>0</v>
      </c>
      <c r="T171" s="1">
        <f t="shared" si="86"/>
        <v>144603</v>
      </c>
      <c r="U171" s="1">
        <f t="shared" si="87"/>
        <v>2368884</v>
      </c>
      <c r="V171" s="1">
        <f t="shared" si="88"/>
        <v>0</v>
      </c>
      <c r="W171" s="1">
        <f t="shared" si="70"/>
        <v>0</v>
      </c>
      <c r="X171" s="1">
        <f t="shared" si="71"/>
        <v>54947.936139308564</v>
      </c>
      <c r="Y171" s="1">
        <f t="shared" si="72"/>
        <v>-4329839.1634603301</v>
      </c>
      <c r="Z171" s="1">
        <f t="shared" si="89"/>
        <v>-812960</v>
      </c>
      <c r="AA171" s="1">
        <f t="shared" si="90"/>
        <v>0</v>
      </c>
      <c r="AB171" s="1">
        <f t="shared" si="73"/>
        <v>603209</v>
      </c>
      <c r="AC171" s="1">
        <f t="shared" si="74"/>
        <v>0</v>
      </c>
      <c r="AD171">
        <f t="shared" si="91"/>
        <v>0.12759543334903686</v>
      </c>
      <c r="AE171">
        <f t="shared" si="75"/>
        <v>0.12726903961891431</v>
      </c>
      <c r="AF171">
        <f t="shared" si="76"/>
        <v>0.14309156217214453</v>
      </c>
      <c r="AG171">
        <f t="shared" si="77"/>
        <v>0.87240456665096311</v>
      </c>
      <c r="AH171">
        <f t="shared" si="78"/>
        <v>0.87273096038108566</v>
      </c>
      <c r="AI171">
        <f t="shared" si="79"/>
        <v>0.85690843782785542</v>
      </c>
      <c r="AJ171">
        <v>0.49</v>
      </c>
      <c r="AK171" s="48">
        <v>-4.3298391634603304</v>
      </c>
      <c r="AL171" s="48">
        <v>36.686336954484602</v>
      </c>
      <c r="AM171" s="48">
        <v>36.686336954484602</v>
      </c>
      <c r="AN171" s="1">
        <v>54947.936139308564</v>
      </c>
      <c r="AO171" s="1">
        <v>-812960</v>
      </c>
      <c r="AP171">
        <v>0</v>
      </c>
      <c r="AQ171">
        <v>603209</v>
      </c>
      <c r="AR171">
        <v>603209</v>
      </c>
      <c r="AS171">
        <v>0</v>
      </c>
      <c r="AT171">
        <v>0.65800000000000003</v>
      </c>
      <c r="AU171">
        <v>35685</v>
      </c>
      <c r="AV171">
        <v>471.25</v>
      </c>
      <c r="AW171">
        <v>0.49</v>
      </c>
      <c r="AX171">
        <v>0</v>
      </c>
      <c r="AY171">
        <v>0.01</v>
      </c>
      <c r="AZ171">
        <v>88130122</v>
      </c>
      <c r="BA171">
        <v>-13997</v>
      </c>
      <c r="BB171">
        <v>-6752785</v>
      </c>
      <c r="BC171">
        <v>-11048</v>
      </c>
      <c r="BD171">
        <v>0</v>
      </c>
      <c r="BE171">
        <v>-144603</v>
      </c>
      <c r="BF171">
        <v>0</v>
      </c>
      <c r="BG171">
        <v>-1442894</v>
      </c>
      <c r="BH171">
        <v>-925990</v>
      </c>
      <c r="BI171">
        <v>-22263</v>
      </c>
      <c r="BJ171">
        <v>0</v>
      </c>
      <c r="BK171">
        <v>0</v>
      </c>
      <c r="BL171">
        <v>0</v>
      </c>
      <c r="BM171">
        <v>0</v>
      </c>
      <c r="BN171">
        <v>-105450</v>
      </c>
      <c r="BO171">
        <v>0</v>
      </c>
      <c r="BP171">
        <v>0</v>
      </c>
      <c r="BQ171">
        <v>0</v>
      </c>
      <c r="BR171">
        <v>0</v>
      </c>
      <c r="BS171">
        <v>13524775</v>
      </c>
      <c r="BT171">
        <v>92472553</v>
      </c>
      <c r="BU171">
        <v>105997328</v>
      </c>
      <c r="BV171">
        <v>13211897</v>
      </c>
      <c r="BW171">
        <v>90598873</v>
      </c>
      <c r="BX171">
        <v>312878</v>
      </c>
      <c r="BY171">
        <v>1873680</v>
      </c>
      <c r="BZ171">
        <v>-2119947</v>
      </c>
      <c r="CA171">
        <v>-4383950</v>
      </c>
      <c r="CB171">
        <v>131665</v>
      </c>
      <c r="CC171">
        <v>1012125</v>
      </c>
      <c r="CD171">
        <v>10249253</v>
      </c>
      <c r="CE171">
        <v>0</v>
      </c>
      <c r="CF171">
        <v>0</v>
      </c>
      <c r="CG171">
        <v>237516</v>
      </c>
      <c r="CH171">
        <v>3920</v>
      </c>
      <c r="CI171">
        <v>1012125</v>
      </c>
      <c r="CJ171">
        <v>0</v>
      </c>
      <c r="CK171">
        <v>-2645</v>
      </c>
      <c r="CL171">
        <v>0</v>
      </c>
      <c r="CM171">
        <v>0</v>
      </c>
      <c r="CN171">
        <v>0</v>
      </c>
      <c r="CO171">
        <v>0</v>
      </c>
      <c r="CP171">
        <v>-8703</v>
      </c>
      <c r="CQ171">
        <v>-26640</v>
      </c>
      <c r="CR171">
        <v>0</v>
      </c>
      <c r="CS171">
        <v>0</v>
      </c>
      <c r="CT171">
        <v>0</v>
      </c>
      <c r="CU171">
        <v>0</v>
      </c>
      <c r="CV171">
        <v>0</v>
      </c>
      <c r="CW171">
        <v>0</v>
      </c>
      <c r="CX171">
        <v>0</v>
      </c>
      <c r="CY171">
        <v>0</v>
      </c>
    </row>
    <row r="172" spans="1:103" x14ac:dyDescent="0.35">
      <c r="A172" t="s">
        <v>383</v>
      </c>
      <c r="B172" t="s">
        <v>382</v>
      </c>
      <c r="C172" t="s">
        <v>697</v>
      </c>
      <c r="D172" t="s">
        <v>782</v>
      </c>
      <c r="E172" s="46">
        <v>0</v>
      </c>
      <c r="F172" t="s">
        <v>795</v>
      </c>
      <c r="G172" s="48">
        <f t="shared" si="63"/>
        <v>0.4</v>
      </c>
      <c r="H172" s="48">
        <f t="shared" si="64"/>
        <v>0.5</v>
      </c>
      <c r="I172" s="1">
        <f t="shared" si="65"/>
        <v>28554543</v>
      </c>
      <c r="J172" s="1">
        <f t="shared" si="66"/>
        <v>5801196.8930144142</v>
      </c>
      <c r="K172" s="1">
        <f t="shared" si="80"/>
        <v>2383647.6476878081</v>
      </c>
      <c r="L172" s="1">
        <f t="shared" si="67"/>
        <v>4869672.57</v>
      </c>
      <c r="M172" s="1">
        <f t="shared" si="68"/>
        <v>166198</v>
      </c>
      <c r="N172" s="1">
        <f t="shared" si="81"/>
        <v>30000</v>
      </c>
      <c r="O172" s="1">
        <f t="shared" si="69"/>
        <v>45569.5</v>
      </c>
      <c r="P172" s="1">
        <f t="shared" si="82"/>
        <v>51213</v>
      </c>
      <c r="Q172" s="1">
        <f t="shared" si="83"/>
        <v>0</v>
      </c>
      <c r="R172" s="1">
        <f t="shared" si="84"/>
        <v>10731</v>
      </c>
      <c r="S172" s="1">
        <f t="shared" si="85"/>
        <v>0</v>
      </c>
      <c r="T172" s="1">
        <f t="shared" si="86"/>
        <v>344225</v>
      </c>
      <c r="U172" s="1">
        <f t="shared" si="87"/>
        <v>4228591</v>
      </c>
      <c r="V172" s="1">
        <f t="shared" si="88"/>
        <v>0</v>
      </c>
      <c r="W172" s="1">
        <f t="shared" si="70"/>
        <v>0</v>
      </c>
      <c r="X172" s="1">
        <f t="shared" si="71"/>
        <v>18891.564148043573</v>
      </c>
      <c r="Y172" s="1">
        <f t="shared" si="72"/>
        <v>-8598285.0822130404</v>
      </c>
      <c r="Z172" s="1">
        <f t="shared" si="89"/>
        <v>-1872808</v>
      </c>
      <c r="AA172" s="1">
        <f t="shared" si="90"/>
        <v>0</v>
      </c>
      <c r="AB172" s="1">
        <f t="shared" si="73"/>
        <v>0</v>
      </c>
      <c r="AC172" s="1">
        <f t="shared" si="74"/>
        <v>0</v>
      </c>
      <c r="AD172">
        <f t="shared" si="91"/>
        <v>0.34341065366857076</v>
      </c>
      <c r="AE172">
        <f t="shared" si="75"/>
        <v>0.34248505548132852</v>
      </c>
      <c r="AF172">
        <f t="shared" si="76"/>
        <v>0.40902176456821904</v>
      </c>
      <c r="AG172">
        <f t="shared" si="77"/>
        <v>0.65658934633142929</v>
      </c>
      <c r="AH172">
        <f t="shared" si="78"/>
        <v>0.65751494451867154</v>
      </c>
      <c r="AI172">
        <f t="shared" si="79"/>
        <v>0.59097823543178096</v>
      </c>
      <c r="AJ172">
        <v>0.4</v>
      </c>
      <c r="AK172" s="48">
        <v>-8.5982850822130406</v>
      </c>
      <c r="AL172" s="48">
        <v>3.4814287321817798</v>
      </c>
      <c r="AM172" s="48">
        <v>3.4814287321817798</v>
      </c>
      <c r="AN172" s="1">
        <v>18891.564148043573</v>
      </c>
      <c r="AO172" s="1">
        <v>-1872808</v>
      </c>
      <c r="AP172">
        <v>0</v>
      </c>
      <c r="AQ172">
        <v>1627518</v>
      </c>
      <c r="AR172">
        <v>0</v>
      </c>
      <c r="AS172">
        <v>0</v>
      </c>
      <c r="AT172">
        <v>0.63</v>
      </c>
      <c r="AU172">
        <v>166198</v>
      </c>
      <c r="AV172">
        <v>2548</v>
      </c>
      <c r="AW172">
        <v>0.4</v>
      </c>
      <c r="AX172">
        <v>0.1</v>
      </c>
      <c r="AY172">
        <v>0</v>
      </c>
      <c r="AZ172">
        <v>28554543</v>
      </c>
      <c r="BA172">
        <v>-30000</v>
      </c>
      <c r="BB172">
        <v>-7759639</v>
      </c>
      <c r="BC172">
        <v>-91139</v>
      </c>
      <c r="BD172">
        <v>0</v>
      </c>
      <c r="BE172">
        <v>-344225</v>
      </c>
      <c r="BF172">
        <v>0</v>
      </c>
      <c r="BG172">
        <v>-2357352</v>
      </c>
      <c r="BH172">
        <v>-1871239</v>
      </c>
      <c r="BI172">
        <v>-51213</v>
      </c>
      <c r="BJ172">
        <v>0</v>
      </c>
      <c r="BK172">
        <v>0</v>
      </c>
      <c r="BL172">
        <v>0</v>
      </c>
      <c r="BM172">
        <v>-10731</v>
      </c>
      <c r="BN172">
        <v>0</v>
      </c>
      <c r="BO172">
        <v>0</v>
      </c>
      <c r="BP172">
        <v>0</v>
      </c>
      <c r="BQ172">
        <v>0</v>
      </c>
      <c r="BR172">
        <v>0</v>
      </c>
      <c r="BS172">
        <v>10548373</v>
      </c>
      <c r="BT172">
        <v>20168126</v>
      </c>
      <c r="BU172">
        <v>30716499</v>
      </c>
      <c r="BV172">
        <v>10373598</v>
      </c>
      <c r="BW172">
        <v>19915601</v>
      </c>
      <c r="BX172">
        <v>174775</v>
      </c>
      <c r="BY172">
        <v>252525</v>
      </c>
      <c r="BZ172">
        <v>-25031</v>
      </c>
      <c r="CA172">
        <v>-69628</v>
      </c>
      <c r="CB172">
        <v>446421</v>
      </c>
      <c r="CC172">
        <v>440726</v>
      </c>
      <c r="CD172">
        <v>1822954</v>
      </c>
      <c r="CE172">
        <v>0</v>
      </c>
      <c r="CF172">
        <v>0</v>
      </c>
      <c r="CG172">
        <v>266337</v>
      </c>
      <c r="CH172">
        <v>16299</v>
      </c>
      <c r="CI172">
        <v>440726</v>
      </c>
      <c r="CJ172">
        <v>0</v>
      </c>
      <c r="CK172">
        <v>-60170</v>
      </c>
      <c r="CL172">
        <v>0</v>
      </c>
      <c r="CM172">
        <v>0</v>
      </c>
      <c r="CN172">
        <v>0</v>
      </c>
      <c r="CO172">
        <v>0</v>
      </c>
      <c r="CP172">
        <v>0</v>
      </c>
      <c r="CQ172">
        <v>0</v>
      </c>
      <c r="CR172">
        <v>0</v>
      </c>
      <c r="CS172">
        <v>0</v>
      </c>
      <c r="CT172">
        <v>0</v>
      </c>
      <c r="CU172">
        <v>0</v>
      </c>
      <c r="CV172">
        <v>0</v>
      </c>
      <c r="CW172">
        <v>0</v>
      </c>
      <c r="CX172">
        <v>0</v>
      </c>
      <c r="CY172">
        <v>0</v>
      </c>
    </row>
    <row r="173" spans="1:103" x14ac:dyDescent="0.35">
      <c r="A173" t="s">
        <v>385</v>
      </c>
      <c r="B173" t="s">
        <v>384</v>
      </c>
      <c r="C173" t="s">
        <v>782</v>
      </c>
      <c r="D173" t="s">
        <v>656</v>
      </c>
      <c r="E173" s="46">
        <v>0</v>
      </c>
      <c r="F173" t="s">
        <v>787</v>
      </c>
      <c r="G173" s="48">
        <f t="shared" si="63"/>
        <v>0.49</v>
      </c>
      <c r="H173" s="48">
        <f t="shared" si="64"/>
        <v>0.5</v>
      </c>
      <c r="I173" s="1">
        <f t="shared" si="65"/>
        <v>194865306</v>
      </c>
      <c r="J173" s="1">
        <f t="shared" si="66"/>
        <v>35697857.949662499</v>
      </c>
      <c r="K173" s="1">
        <f t="shared" si="80"/>
        <v>3324939.7164140171</v>
      </c>
      <c r="L173" s="1">
        <f t="shared" si="67"/>
        <v>8668432.0439999998</v>
      </c>
      <c r="M173" s="1">
        <f t="shared" si="68"/>
        <v>378429</v>
      </c>
      <c r="N173" s="1">
        <f t="shared" si="81"/>
        <v>8498</v>
      </c>
      <c r="O173" s="1">
        <f t="shared" si="69"/>
        <v>8259</v>
      </c>
      <c r="P173" s="1">
        <f t="shared" si="82"/>
        <v>23890</v>
      </c>
      <c r="Q173" s="1">
        <f t="shared" si="83"/>
        <v>0</v>
      </c>
      <c r="R173" s="1">
        <f t="shared" si="84"/>
        <v>0</v>
      </c>
      <c r="S173" s="1">
        <f t="shared" si="85"/>
        <v>0</v>
      </c>
      <c r="T173" s="1">
        <f t="shared" si="86"/>
        <v>1269317</v>
      </c>
      <c r="U173" s="1">
        <f t="shared" si="87"/>
        <v>2928101</v>
      </c>
      <c r="V173" s="1">
        <f t="shared" si="88"/>
        <v>0</v>
      </c>
      <c r="W173" s="1">
        <f t="shared" si="70"/>
        <v>0</v>
      </c>
      <c r="X173" s="1">
        <f t="shared" si="71"/>
        <v>102116.67258006091</v>
      </c>
      <c r="Y173" s="1">
        <f t="shared" si="72"/>
        <v>-4048418.56185144</v>
      </c>
      <c r="Z173" s="1">
        <f t="shared" si="89"/>
        <v>-770987</v>
      </c>
      <c r="AA173" s="1">
        <f t="shared" si="90"/>
        <v>0</v>
      </c>
      <c r="AB173" s="1">
        <f t="shared" si="73"/>
        <v>2147405</v>
      </c>
      <c r="AC173" s="1">
        <f t="shared" si="74"/>
        <v>0</v>
      </c>
      <c r="AD173">
        <f t="shared" si="91"/>
        <v>0.15305758952491919</v>
      </c>
      <c r="AE173">
        <f t="shared" si="75"/>
        <v>0.15305758952491919</v>
      </c>
      <c r="AF173">
        <f t="shared" si="76"/>
        <v>0</v>
      </c>
      <c r="AG173">
        <f t="shared" si="77"/>
        <v>0.84694241047508079</v>
      </c>
      <c r="AH173">
        <f t="shared" si="78"/>
        <v>0.84694241047508079</v>
      </c>
      <c r="AI173">
        <f t="shared" si="79"/>
        <v>0</v>
      </c>
      <c r="AJ173">
        <v>0.49</v>
      </c>
      <c r="AK173" s="48">
        <v>-4.0484185618514399</v>
      </c>
      <c r="AL173" s="48">
        <v>62.661169965954699</v>
      </c>
      <c r="AM173" s="48">
        <v>62.661169965954699</v>
      </c>
      <c r="AN173" s="1">
        <v>102116.67258006091</v>
      </c>
      <c r="AO173" s="1">
        <v>-770987</v>
      </c>
      <c r="AP173">
        <v>0</v>
      </c>
      <c r="AQ173">
        <v>2147405</v>
      </c>
      <c r="AR173">
        <v>2147405</v>
      </c>
      <c r="AS173">
        <v>0</v>
      </c>
      <c r="AT173">
        <v>0.67800000000000005</v>
      </c>
      <c r="AU173">
        <v>378429</v>
      </c>
      <c r="AV173">
        <v>0</v>
      </c>
      <c r="AW173">
        <v>0.49</v>
      </c>
      <c r="AX173">
        <v>0</v>
      </c>
      <c r="AY173">
        <v>0.01</v>
      </c>
      <c r="AZ173">
        <v>194865306</v>
      </c>
      <c r="BA173">
        <v>-8498</v>
      </c>
      <c r="BB173">
        <v>-12793796</v>
      </c>
      <c r="BC173">
        <v>-16518</v>
      </c>
      <c r="BD173">
        <v>0</v>
      </c>
      <c r="BE173">
        <v>-1269317</v>
      </c>
      <c r="BF173">
        <v>0</v>
      </c>
      <c r="BG173">
        <v>-1532301</v>
      </c>
      <c r="BH173">
        <v>-1395800</v>
      </c>
      <c r="BI173">
        <v>-23890</v>
      </c>
      <c r="BJ173">
        <v>0</v>
      </c>
      <c r="BK173">
        <v>0</v>
      </c>
      <c r="BL173">
        <v>0</v>
      </c>
      <c r="BM173">
        <v>0</v>
      </c>
      <c r="BN173">
        <v>0</v>
      </c>
      <c r="BO173">
        <v>0</v>
      </c>
      <c r="BP173">
        <v>0</v>
      </c>
      <c r="BQ173">
        <v>0</v>
      </c>
      <c r="BR173">
        <v>0</v>
      </c>
      <c r="BS173">
        <v>30474751</v>
      </c>
      <c r="BT173">
        <v>168631684</v>
      </c>
      <c r="BU173">
        <v>199106435</v>
      </c>
      <c r="BV173">
        <v>30474751</v>
      </c>
      <c r="BW173">
        <v>168631684</v>
      </c>
      <c r="BX173">
        <v>0</v>
      </c>
      <c r="BY173">
        <v>0</v>
      </c>
      <c r="BZ173">
        <v>-970532</v>
      </c>
      <c r="CA173">
        <v>-2000000</v>
      </c>
      <c r="CB173">
        <v>417567</v>
      </c>
      <c r="CC173">
        <v>0</v>
      </c>
      <c r="CD173">
        <v>1360086</v>
      </c>
      <c r="CE173">
        <v>0</v>
      </c>
      <c r="CF173">
        <v>0</v>
      </c>
      <c r="CG173">
        <v>485531</v>
      </c>
      <c r="CH173">
        <v>157453</v>
      </c>
      <c r="CI173">
        <v>0</v>
      </c>
      <c r="CJ173">
        <v>0</v>
      </c>
      <c r="CK173">
        <v>0</v>
      </c>
      <c r="CL173">
        <v>0</v>
      </c>
      <c r="CM173">
        <v>0</v>
      </c>
      <c r="CN173">
        <v>0</v>
      </c>
      <c r="CO173">
        <v>0</v>
      </c>
      <c r="CP173">
        <v>0</v>
      </c>
      <c r="CQ173">
        <v>0</v>
      </c>
      <c r="CR173">
        <v>0</v>
      </c>
      <c r="CS173">
        <v>0</v>
      </c>
      <c r="CT173">
        <v>0</v>
      </c>
      <c r="CU173">
        <v>0</v>
      </c>
      <c r="CV173">
        <v>0</v>
      </c>
      <c r="CW173">
        <v>0</v>
      </c>
      <c r="CX173">
        <v>0</v>
      </c>
      <c r="CY173">
        <v>0</v>
      </c>
    </row>
    <row r="174" spans="1:103" x14ac:dyDescent="0.35">
      <c r="A174" t="s">
        <v>386</v>
      </c>
      <c r="B174" t="s">
        <v>739</v>
      </c>
      <c r="C174" t="s">
        <v>782</v>
      </c>
      <c r="D174" t="s">
        <v>611</v>
      </c>
      <c r="E174" s="46">
        <v>0</v>
      </c>
      <c r="F174" t="s">
        <v>787</v>
      </c>
      <c r="G174" s="48">
        <f t="shared" si="63"/>
        <v>0.49</v>
      </c>
      <c r="H174" s="48">
        <f t="shared" si="64"/>
        <v>0.5</v>
      </c>
      <c r="I174" s="1">
        <f t="shared" si="65"/>
        <v>70333643</v>
      </c>
      <c r="J174" s="1">
        <f t="shared" si="66"/>
        <v>13657049.87179172</v>
      </c>
      <c r="K174" s="1">
        <f t="shared" si="80"/>
        <v>2398124.4252812653</v>
      </c>
      <c r="L174" s="1">
        <f t="shared" si="67"/>
        <v>4683759.0959999999</v>
      </c>
      <c r="M174" s="1">
        <f t="shared" si="68"/>
        <v>288611</v>
      </c>
      <c r="N174" s="1">
        <f t="shared" si="81"/>
        <v>9528</v>
      </c>
      <c r="O174" s="1">
        <f t="shared" si="69"/>
        <v>2283</v>
      </c>
      <c r="P174" s="1">
        <f t="shared" si="82"/>
        <v>15916</v>
      </c>
      <c r="Q174" s="1">
        <f t="shared" si="83"/>
        <v>0</v>
      </c>
      <c r="R174" s="1">
        <f t="shared" si="84"/>
        <v>0</v>
      </c>
      <c r="S174" s="1">
        <f t="shared" si="85"/>
        <v>0</v>
      </c>
      <c r="T174" s="1">
        <f t="shared" si="86"/>
        <v>1049197</v>
      </c>
      <c r="U174" s="1">
        <f t="shared" si="87"/>
        <v>3729030</v>
      </c>
      <c r="V174" s="1">
        <f t="shared" si="88"/>
        <v>0</v>
      </c>
      <c r="W174" s="1">
        <f t="shared" si="70"/>
        <v>0</v>
      </c>
      <c r="X174" s="1">
        <f t="shared" si="71"/>
        <v>46166.919870621387</v>
      </c>
      <c r="Y174" s="1">
        <f t="shared" si="72"/>
        <v>1241946.44050101</v>
      </c>
      <c r="Z174" s="1">
        <f t="shared" si="89"/>
        <v>249929</v>
      </c>
      <c r="AA174" s="1">
        <f t="shared" si="90"/>
        <v>0</v>
      </c>
      <c r="AB174" s="1">
        <f t="shared" si="73"/>
        <v>0</v>
      </c>
      <c r="AC174" s="1">
        <f t="shared" si="74"/>
        <v>0</v>
      </c>
      <c r="AD174">
        <f t="shared" si="91"/>
        <v>0.25687397817608804</v>
      </c>
      <c r="AE174">
        <f t="shared" si="75"/>
        <v>0.25619999372599783</v>
      </c>
      <c r="AF174">
        <f t="shared" si="76"/>
        <v>0.29416394840310739</v>
      </c>
      <c r="AG174">
        <f t="shared" si="77"/>
        <v>0.74312602182391196</v>
      </c>
      <c r="AH174">
        <f t="shared" si="78"/>
        <v>0.74380000627400222</v>
      </c>
      <c r="AI174">
        <f t="shared" si="79"/>
        <v>0.70583605159689267</v>
      </c>
      <c r="AJ174">
        <v>0.49</v>
      </c>
      <c r="AK174" s="48">
        <v>1.2419464405010101</v>
      </c>
      <c r="AL174" s="48">
        <v>34.767826023029201</v>
      </c>
      <c r="AM174" s="48">
        <v>34.767826023029201</v>
      </c>
      <c r="AN174" s="1">
        <v>46166.919870621387</v>
      </c>
      <c r="AO174" s="1">
        <v>249929</v>
      </c>
      <c r="AP174">
        <v>0</v>
      </c>
      <c r="AQ174">
        <v>0</v>
      </c>
      <c r="AR174">
        <v>0</v>
      </c>
      <c r="AS174">
        <v>0</v>
      </c>
      <c r="AT174">
        <v>0.69199999999999995</v>
      </c>
      <c r="AU174">
        <v>288611</v>
      </c>
      <c r="AV174">
        <v>2710.5</v>
      </c>
      <c r="AW174">
        <v>0.49</v>
      </c>
      <c r="AX174">
        <v>0</v>
      </c>
      <c r="AY174">
        <v>0.01</v>
      </c>
      <c r="AZ174">
        <v>70333643</v>
      </c>
      <c r="BA174">
        <v>-9528</v>
      </c>
      <c r="BB174">
        <v>-6777966</v>
      </c>
      <c r="BC174">
        <v>-4566</v>
      </c>
      <c r="BD174">
        <v>0</v>
      </c>
      <c r="BE174">
        <v>-1049197</v>
      </c>
      <c r="BF174">
        <v>0</v>
      </c>
      <c r="BG174">
        <v>-2241300</v>
      </c>
      <c r="BH174">
        <v>-1487730</v>
      </c>
      <c r="BI174">
        <v>-15916</v>
      </c>
      <c r="BJ174">
        <v>0</v>
      </c>
      <c r="BK174">
        <v>0</v>
      </c>
      <c r="BL174">
        <v>0</v>
      </c>
      <c r="BM174">
        <v>0</v>
      </c>
      <c r="BN174">
        <v>0</v>
      </c>
      <c r="BO174">
        <v>0</v>
      </c>
      <c r="BP174">
        <v>0</v>
      </c>
      <c r="BQ174">
        <v>0</v>
      </c>
      <c r="BR174">
        <v>0</v>
      </c>
      <c r="BS174">
        <v>19007268</v>
      </c>
      <c r="BT174">
        <v>54987257</v>
      </c>
      <c r="BU174">
        <v>73994525</v>
      </c>
      <c r="BV174">
        <v>18620841</v>
      </c>
      <c r="BW174">
        <v>54060039</v>
      </c>
      <c r="BX174">
        <v>386427</v>
      </c>
      <c r="BY174">
        <v>927218</v>
      </c>
      <c r="BZ174">
        <v>-670671</v>
      </c>
      <c r="CA174">
        <v>-2202819</v>
      </c>
      <c r="CB174">
        <v>692775</v>
      </c>
      <c r="CC174">
        <v>1027345</v>
      </c>
      <c r="CD174">
        <v>229936</v>
      </c>
      <c r="CE174">
        <v>0</v>
      </c>
      <c r="CF174">
        <v>0</v>
      </c>
      <c r="CG174">
        <v>258373</v>
      </c>
      <c r="CH174">
        <v>35487</v>
      </c>
      <c r="CI174">
        <v>1027345</v>
      </c>
      <c r="CJ174">
        <v>0</v>
      </c>
      <c r="CK174">
        <v>-131909</v>
      </c>
      <c r="CL174">
        <v>0</v>
      </c>
      <c r="CM174">
        <v>0</v>
      </c>
      <c r="CN174">
        <v>-27417</v>
      </c>
      <c r="CO174">
        <v>0</v>
      </c>
      <c r="CP174">
        <v>-17166</v>
      </c>
      <c r="CQ174">
        <v>-36186</v>
      </c>
      <c r="CR174">
        <v>0</v>
      </c>
      <c r="CS174">
        <v>0</v>
      </c>
      <c r="CT174">
        <v>0</v>
      </c>
      <c r="CU174">
        <v>0</v>
      </c>
      <c r="CV174">
        <v>0</v>
      </c>
      <c r="CW174">
        <v>0</v>
      </c>
      <c r="CX174">
        <v>0</v>
      </c>
      <c r="CY174">
        <v>0</v>
      </c>
    </row>
    <row r="175" spans="1:103" x14ac:dyDescent="0.35">
      <c r="A175" t="s">
        <v>388</v>
      </c>
      <c r="B175" t="s">
        <v>387</v>
      </c>
      <c r="C175" t="s">
        <v>782</v>
      </c>
      <c r="D175" t="s">
        <v>666</v>
      </c>
      <c r="E175" s="46">
        <v>0</v>
      </c>
      <c r="F175" t="s">
        <v>787</v>
      </c>
      <c r="G175" s="48">
        <f t="shared" si="63"/>
        <v>0.49</v>
      </c>
      <c r="H175" s="48">
        <f t="shared" si="64"/>
        <v>0.5</v>
      </c>
      <c r="I175" s="1">
        <f t="shared" si="65"/>
        <v>69254727</v>
      </c>
      <c r="J175" s="1">
        <f t="shared" si="66"/>
        <v>12927271.843381397</v>
      </c>
      <c r="K175" s="1">
        <f t="shared" si="80"/>
        <v>2013406.7907214428</v>
      </c>
      <c r="L175" s="1">
        <f t="shared" si="67"/>
        <v>5054315.6550000003</v>
      </c>
      <c r="M175" s="1">
        <f t="shared" si="68"/>
        <v>222061</v>
      </c>
      <c r="N175" s="1">
        <f t="shared" si="81"/>
        <v>30000</v>
      </c>
      <c r="O175" s="1">
        <f t="shared" si="69"/>
        <v>0</v>
      </c>
      <c r="P175" s="1">
        <f t="shared" si="82"/>
        <v>18358</v>
      </c>
      <c r="Q175" s="1">
        <f t="shared" si="83"/>
        <v>0</v>
      </c>
      <c r="R175" s="1">
        <f t="shared" si="84"/>
        <v>0</v>
      </c>
      <c r="S175" s="1">
        <f t="shared" si="85"/>
        <v>0</v>
      </c>
      <c r="T175" s="1">
        <f t="shared" si="86"/>
        <v>531508</v>
      </c>
      <c r="U175" s="1">
        <f t="shared" si="87"/>
        <v>2082284</v>
      </c>
      <c r="V175" s="1">
        <f t="shared" si="88"/>
        <v>0</v>
      </c>
      <c r="W175" s="1">
        <f t="shared" si="70"/>
        <v>0</v>
      </c>
      <c r="X175" s="1">
        <f t="shared" si="71"/>
        <v>41131.914825610103</v>
      </c>
      <c r="Y175" s="1">
        <f t="shared" si="72"/>
        <v>21892760.930683799</v>
      </c>
      <c r="Z175" s="1">
        <f t="shared" si="89"/>
        <v>4318567</v>
      </c>
      <c r="AA175" s="1">
        <f t="shared" si="90"/>
        <v>0</v>
      </c>
      <c r="AB175" s="1">
        <f t="shared" si="73"/>
        <v>0</v>
      </c>
      <c r="AC175" s="1">
        <f t="shared" si="74"/>
        <v>0</v>
      </c>
      <c r="AD175">
        <f t="shared" si="91"/>
        <v>0.18612537313330343</v>
      </c>
      <c r="AE175">
        <f t="shared" si="75"/>
        <v>0.18745805369309679</v>
      </c>
      <c r="AF175">
        <f t="shared" si="76"/>
        <v>7.3773452735735531E-2</v>
      </c>
      <c r="AG175">
        <f t="shared" si="77"/>
        <v>0.81387462686669654</v>
      </c>
      <c r="AH175">
        <f t="shared" si="78"/>
        <v>0.81254194630690324</v>
      </c>
      <c r="AI175">
        <f t="shared" si="79"/>
        <v>0.92622654726426445</v>
      </c>
      <c r="AJ175">
        <v>0.49</v>
      </c>
      <c r="AK175" s="48">
        <v>21.892760930683799</v>
      </c>
      <c r="AL175" s="48">
        <v>53.008043411389998</v>
      </c>
      <c r="AM175" s="48">
        <v>53.008043411389998</v>
      </c>
      <c r="AN175" s="1">
        <v>41131.914825610103</v>
      </c>
      <c r="AO175" s="1">
        <v>4318567</v>
      </c>
      <c r="AP175">
        <v>0</v>
      </c>
      <c r="AQ175">
        <v>0</v>
      </c>
      <c r="AR175">
        <v>0</v>
      </c>
      <c r="AS175">
        <v>0</v>
      </c>
      <c r="AT175">
        <v>0.68500000000000005</v>
      </c>
      <c r="AU175">
        <v>222061</v>
      </c>
      <c r="AV175">
        <v>640.25</v>
      </c>
      <c r="AW175">
        <v>0.49</v>
      </c>
      <c r="AX175">
        <v>0</v>
      </c>
      <c r="AY175">
        <v>0.01</v>
      </c>
      <c r="AZ175">
        <v>69254727</v>
      </c>
      <c r="BA175">
        <v>-30000</v>
      </c>
      <c r="BB175">
        <v>-7408563</v>
      </c>
      <c r="BC175">
        <v>0</v>
      </c>
      <c r="BD175">
        <v>0</v>
      </c>
      <c r="BE175">
        <v>-531508</v>
      </c>
      <c r="BF175">
        <v>0</v>
      </c>
      <c r="BG175">
        <v>-1500422</v>
      </c>
      <c r="BH175">
        <v>-581862</v>
      </c>
      <c r="BI175">
        <v>-18358</v>
      </c>
      <c r="BJ175">
        <v>0</v>
      </c>
      <c r="BK175">
        <v>0</v>
      </c>
      <c r="BL175">
        <v>0</v>
      </c>
      <c r="BM175">
        <v>0</v>
      </c>
      <c r="BN175">
        <v>0</v>
      </c>
      <c r="BO175">
        <v>0</v>
      </c>
      <c r="BP175">
        <v>0</v>
      </c>
      <c r="BQ175">
        <v>0</v>
      </c>
      <c r="BR175">
        <v>0</v>
      </c>
      <c r="BS175">
        <v>13010217</v>
      </c>
      <c r="BT175">
        <v>56890070</v>
      </c>
      <c r="BU175">
        <v>69900287</v>
      </c>
      <c r="BV175">
        <v>12949766</v>
      </c>
      <c r="BW175">
        <v>56131107</v>
      </c>
      <c r="BX175">
        <v>60451</v>
      </c>
      <c r="BY175">
        <v>758963</v>
      </c>
      <c r="BZ175">
        <v>-500000</v>
      </c>
      <c r="CA175">
        <v>0</v>
      </c>
      <c r="CB175">
        <v>237869</v>
      </c>
      <c r="CC175">
        <v>182760</v>
      </c>
      <c r="CD175">
        <v>0</v>
      </c>
      <c r="CE175">
        <v>0</v>
      </c>
      <c r="CF175">
        <v>0</v>
      </c>
      <c r="CG175">
        <v>237810</v>
      </c>
      <c r="CH175">
        <v>37141</v>
      </c>
      <c r="CI175">
        <v>182760</v>
      </c>
      <c r="CJ175">
        <v>0</v>
      </c>
      <c r="CK175">
        <v>-20771</v>
      </c>
      <c r="CL175">
        <v>0</v>
      </c>
      <c r="CM175">
        <v>0</v>
      </c>
      <c r="CN175">
        <v>-2390</v>
      </c>
      <c r="CO175">
        <v>0</v>
      </c>
      <c r="CP175">
        <v>0</v>
      </c>
      <c r="CQ175">
        <v>0</v>
      </c>
      <c r="CR175">
        <v>0</v>
      </c>
      <c r="CS175">
        <v>0</v>
      </c>
      <c r="CT175">
        <v>0</v>
      </c>
      <c r="CU175">
        <v>0</v>
      </c>
      <c r="CV175">
        <v>0</v>
      </c>
      <c r="CW175">
        <v>0</v>
      </c>
      <c r="CX175">
        <v>0</v>
      </c>
      <c r="CY175">
        <v>0</v>
      </c>
    </row>
    <row r="176" spans="1:103" x14ac:dyDescent="0.35">
      <c r="A176" t="s">
        <v>390</v>
      </c>
      <c r="B176" t="s">
        <v>389</v>
      </c>
      <c r="C176" t="s">
        <v>709</v>
      </c>
      <c r="D176" t="s">
        <v>782</v>
      </c>
      <c r="E176" s="46">
        <v>0</v>
      </c>
      <c r="F176" t="s">
        <v>802</v>
      </c>
      <c r="G176" s="48">
        <f t="shared" si="63"/>
        <v>0.4</v>
      </c>
      <c r="H176" s="48">
        <f t="shared" si="64"/>
        <v>0.5</v>
      </c>
      <c r="I176" s="1">
        <f t="shared" si="65"/>
        <v>81197085</v>
      </c>
      <c r="J176" s="1">
        <f t="shared" si="66"/>
        <v>14304021.012689887</v>
      </c>
      <c r="K176" s="1">
        <f t="shared" si="80"/>
        <v>900248.21399555868</v>
      </c>
      <c r="L176" s="1">
        <f t="shared" si="67"/>
        <v>1920343.8</v>
      </c>
      <c r="M176" s="1">
        <f t="shared" si="68"/>
        <v>113070</v>
      </c>
      <c r="N176" s="1">
        <f t="shared" si="81"/>
        <v>0</v>
      </c>
      <c r="O176" s="1">
        <f t="shared" si="69"/>
        <v>12013.5</v>
      </c>
      <c r="P176" s="1">
        <f t="shared" si="82"/>
        <v>0</v>
      </c>
      <c r="Q176" s="1">
        <f t="shared" si="83"/>
        <v>0</v>
      </c>
      <c r="R176" s="1">
        <f t="shared" si="84"/>
        <v>0</v>
      </c>
      <c r="S176" s="1">
        <f t="shared" si="85"/>
        <v>0</v>
      </c>
      <c r="T176" s="1">
        <f t="shared" si="86"/>
        <v>315256</v>
      </c>
      <c r="U176" s="1">
        <f t="shared" si="87"/>
        <v>1344492</v>
      </c>
      <c r="V176" s="1">
        <f t="shared" si="88"/>
        <v>0</v>
      </c>
      <c r="W176" s="1">
        <f t="shared" si="70"/>
        <v>0</v>
      </c>
      <c r="X176" s="1">
        <f t="shared" si="71"/>
        <v>32042.902640623033</v>
      </c>
      <c r="Y176" s="1">
        <f t="shared" si="72"/>
        <v>-21665576.593867701</v>
      </c>
      <c r="Z176" s="1">
        <f t="shared" si="89"/>
        <v>-3932607</v>
      </c>
      <c r="AA176" s="1">
        <f t="shared" si="90"/>
        <v>0</v>
      </c>
      <c r="AB176" s="1">
        <f t="shared" si="73"/>
        <v>2125049.7537092282</v>
      </c>
      <c r="AC176" s="1">
        <f t="shared" si="74"/>
        <v>0</v>
      </c>
      <c r="AD176">
        <f t="shared" si="91"/>
        <v>8.3580151890945489E-2</v>
      </c>
      <c r="AE176">
        <f t="shared" si="75"/>
        <v>8.3580151890945489E-2</v>
      </c>
      <c r="AF176">
        <f t="shared" si="76"/>
        <v>0</v>
      </c>
      <c r="AG176">
        <f t="shared" si="77"/>
        <v>0.91641984810905452</v>
      </c>
      <c r="AH176">
        <f t="shared" si="78"/>
        <v>0.91641984810905452</v>
      </c>
      <c r="AI176">
        <f t="shared" si="79"/>
        <v>0</v>
      </c>
      <c r="AJ176">
        <v>0.4</v>
      </c>
      <c r="AK176" s="48">
        <v>-21.665576593867701</v>
      </c>
      <c r="AL176" s="48">
        <v>2.13621553696299</v>
      </c>
      <c r="AM176" s="48">
        <v>2.13621553696299</v>
      </c>
      <c r="AN176" s="1">
        <v>32042.902640623033</v>
      </c>
      <c r="AO176" s="1">
        <v>-3932607</v>
      </c>
      <c r="AP176">
        <v>0</v>
      </c>
      <c r="AQ176">
        <v>5095578</v>
      </c>
      <c r="AR176">
        <v>0</v>
      </c>
      <c r="AS176">
        <v>8143996</v>
      </c>
      <c r="AT176">
        <v>0.68</v>
      </c>
      <c r="AU176">
        <v>113070</v>
      </c>
      <c r="AV176">
        <v>0</v>
      </c>
      <c r="AW176">
        <v>0.4</v>
      </c>
      <c r="AX176">
        <v>0.1</v>
      </c>
      <c r="AY176">
        <v>0</v>
      </c>
      <c r="AZ176">
        <v>81197085</v>
      </c>
      <c r="BA176">
        <v>0</v>
      </c>
      <c r="BB176">
        <v>-2824035</v>
      </c>
      <c r="BC176">
        <v>-24027</v>
      </c>
      <c r="BD176">
        <v>0</v>
      </c>
      <c r="BE176">
        <v>-315256</v>
      </c>
      <c r="BF176">
        <v>0</v>
      </c>
      <c r="BG176">
        <v>-707020</v>
      </c>
      <c r="BH176">
        <v>-637472</v>
      </c>
      <c r="BI176">
        <v>0</v>
      </c>
      <c r="BJ176">
        <v>0</v>
      </c>
      <c r="BK176">
        <v>0</v>
      </c>
      <c r="BL176">
        <v>0</v>
      </c>
      <c r="BM176">
        <v>0</v>
      </c>
      <c r="BN176">
        <v>0</v>
      </c>
      <c r="BO176">
        <v>0</v>
      </c>
      <c r="BP176">
        <v>0</v>
      </c>
      <c r="BQ176">
        <v>0</v>
      </c>
      <c r="BR176">
        <v>0</v>
      </c>
      <c r="BS176">
        <v>6835217</v>
      </c>
      <c r="BT176">
        <v>74945168</v>
      </c>
      <c r="BU176">
        <v>81780385</v>
      </c>
      <c r="BV176">
        <v>6835217</v>
      </c>
      <c r="BW176">
        <v>74945168</v>
      </c>
      <c r="BX176">
        <v>0</v>
      </c>
      <c r="BY176">
        <v>0</v>
      </c>
      <c r="BZ176">
        <v>-527400</v>
      </c>
      <c r="CA176">
        <v>-189536</v>
      </c>
      <c r="CB176">
        <v>148383</v>
      </c>
      <c r="CC176">
        <v>0</v>
      </c>
      <c r="CD176">
        <v>0</v>
      </c>
      <c r="CE176">
        <v>0</v>
      </c>
      <c r="CF176">
        <v>0</v>
      </c>
      <c r="CG176">
        <v>125299</v>
      </c>
      <c r="CH176">
        <v>110552</v>
      </c>
      <c r="CI176">
        <v>0</v>
      </c>
      <c r="CJ176">
        <v>0</v>
      </c>
      <c r="CK176">
        <v>0</v>
      </c>
      <c r="CL176">
        <v>0</v>
      </c>
      <c r="CM176">
        <v>0</v>
      </c>
      <c r="CN176">
        <v>0</v>
      </c>
      <c r="CO176">
        <v>0</v>
      </c>
      <c r="CP176">
        <v>0</v>
      </c>
      <c r="CQ176">
        <v>0</v>
      </c>
      <c r="CR176">
        <v>0</v>
      </c>
      <c r="CS176">
        <v>0</v>
      </c>
      <c r="CT176">
        <v>0</v>
      </c>
      <c r="CU176">
        <v>0</v>
      </c>
      <c r="CV176">
        <v>0</v>
      </c>
      <c r="CW176">
        <v>0</v>
      </c>
      <c r="CX176">
        <v>0</v>
      </c>
      <c r="CY176">
        <v>0</v>
      </c>
    </row>
    <row r="177" spans="1:103" x14ac:dyDescent="0.35">
      <c r="A177" t="s">
        <v>392</v>
      </c>
      <c r="B177" t="s">
        <v>391</v>
      </c>
      <c r="C177" t="s">
        <v>693</v>
      </c>
      <c r="D177" t="s">
        <v>650</v>
      </c>
      <c r="E177" s="46">
        <v>0</v>
      </c>
      <c r="F177" t="s">
        <v>792</v>
      </c>
      <c r="G177" s="48">
        <f t="shared" si="63"/>
        <v>0.4</v>
      </c>
      <c r="H177" s="48">
        <f t="shared" si="64"/>
        <v>0.5</v>
      </c>
      <c r="I177" s="1">
        <f t="shared" si="65"/>
        <v>110427351</v>
      </c>
      <c r="J177" s="1">
        <f t="shared" si="66"/>
        <v>19558476.724967491</v>
      </c>
      <c r="K177" s="1">
        <f t="shared" si="80"/>
        <v>1340979.7977563776</v>
      </c>
      <c r="L177" s="1">
        <f t="shared" si="67"/>
        <v>2647321.872</v>
      </c>
      <c r="M177" s="1">
        <f t="shared" si="68"/>
        <v>204375</v>
      </c>
      <c r="N177" s="1">
        <f t="shared" si="81"/>
        <v>5364</v>
      </c>
      <c r="O177" s="1">
        <f t="shared" si="69"/>
        <v>3430.5</v>
      </c>
      <c r="P177" s="1">
        <f t="shared" si="82"/>
        <v>5414</v>
      </c>
      <c r="Q177" s="1">
        <f t="shared" si="83"/>
        <v>0</v>
      </c>
      <c r="R177" s="1">
        <f t="shared" si="84"/>
        <v>1794497</v>
      </c>
      <c r="S177" s="1">
        <f t="shared" si="85"/>
        <v>0</v>
      </c>
      <c r="T177" s="1">
        <f t="shared" si="86"/>
        <v>267354</v>
      </c>
      <c r="U177" s="1">
        <f t="shared" si="87"/>
        <v>1125435</v>
      </c>
      <c r="V177" s="1">
        <f t="shared" si="88"/>
        <v>0</v>
      </c>
      <c r="W177" s="1">
        <f t="shared" si="70"/>
        <v>0</v>
      </c>
      <c r="X177" s="1">
        <f t="shared" si="71"/>
        <v>43631.648352944598</v>
      </c>
      <c r="Y177" s="1">
        <f t="shared" si="72"/>
        <v>-24145469.397388101</v>
      </c>
      <c r="Z177" s="1">
        <f t="shared" si="89"/>
        <v>-4404488</v>
      </c>
      <c r="AA177" s="1">
        <f t="shared" si="90"/>
        <v>0</v>
      </c>
      <c r="AB177" s="1">
        <f t="shared" si="73"/>
        <v>0</v>
      </c>
      <c r="AC177" s="1">
        <f t="shared" si="74"/>
        <v>0</v>
      </c>
      <c r="AD177">
        <f t="shared" si="91"/>
        <v>9.0897722932655314E-2</v>
      </c>
      <c r="AE177">
        <f t="shared" si="75"/>
        <v>9.4808400158337219E-2</v>
      </c>
      <c r="AF177">
        <f t="shared" si="76"/>
        <v>1.576113064781114E-2</v>
      </c>
      <c r="AG177">
        <f t="shared" si="77"/>
        <v>0.9091022770673447</v>
      </c>
      <c r="AH177">
        <f t="shared" si="78"/>
        <v>0.90519159984166275</v>
      </c>
      <c r="AI177">
        <f t="shared" si="79"/>
        <v>0.98423886935218885</v>
      </c>
      <c r="AJ177">
        <v>0.4</v>
      </c>
      <c r="AK177" s="48">
        <v>-24.145469397388101</v>
      </c>
      <c r="AL177" s="48">
        <v>2.6700127004052701</v>
      </c>
      <c r="AM177" s="48">
        <v>2.6700127004052701</v>
      </c>
      <c r="AN177" s="1">
        <v>43631.648352944598</v>
      </c>
      <c r="AO177" s="1">
        <v>-4404488</v>
      </c>
      <c r="AP177">
        <v>0</v>
      </c>
      <c r="AQ177">
        <v>9909822</v>
      </c>
      <c r="AR177">
        <v>0</v>
      </c>
      <c r="AS177">
        <v>0</v>
      </c>
      <c r="AT177">
        <v>0.66300000000000003</v>
      </c>
      <c r="AU177">
        <v>204375</v>
      </c>
      <c r="AV177">
        <v>0</v>
      </c>
      <c r="AW177">
        <v>0.4</v>
      </c>
      <c r="AX177">
        <v>0.09</v>
      </c>
      <c r="AY177">
        <v>0.01</v>
      </c>
      <c r="AZ177">
        <v>110427351</v>
      </c>
      <c r="BA177">
        <v>-5364</v>
      </c>
      <c r="BB177">
        <v>-3998308</v>
      </c>
      <c r="BC177">
        <v>-6861</v>
      </c>
      <c r="BD177">
        <v>0</v>
      </c>
      <c r="BE177">
        <v>-267354</v>
      </c>
      <c r="BF177">
        <v>0</v>
      </c>
      <c r="BG177">
        <v>-645540</v>
      </c>
      <c r="BH177">
        <v>-479895</v>
      </c>
      <c r="BI177">
        <v>-5414</v>
      </c>
      <c r="BJ177">
        <v>0</v>
      </c>
      <c r="BK177">
        <v>0</v>
      </c>
      <c r="BL177">
        <v>0</v>
      </c>
      <c r="BM177">
        <v>0</v>
      </c>
      <c r="BN177">
        <v>-1794497</v>
      </c>
      <c r="BO177">
        <v>0</v>
      </c>
      <c r="BP177">
        <v>0</v>
      </c>
      <c r="BQ177">
        <v>0</v>
      </c>
      <c r="BR177">
        <v>0</v>
      </c>
      <c r="BS177">
        <v>10747278</v>
      </c>
      <c r="BT177">
        <v>107487565</v>
      </c>
      <c r="BU177">
        <v>118234843</v>
      </c>
      <c r="BV177">
        <v>10655085</v>
      </c>
      <c r="BW177">
        <v>101730368</v>
      </c>
      <c r="BX177">
        <v>92193</v>
      </c>
      <c r="BY177">
        <v>5757197</v>
      </c>
      <c r="BZ177">
        <v>-1005433</v>
      </c>
      <c r="CA177">
        <v>-1808993</v>
      </c>
      <c r="CB177">
        <v>72722</v>
      </c>
      <c r="CC177">
        <v>4569203</v>
      </c>
      <c r="CD177">
        <v>353771</v>
      </c>
      <c r="CE177">
        <v>0</v>
      </c>
      <c r="CF177">
        <v>0</v>
      </c>
      <c r="CG177">
        <v>170786</v>
      </c>
      <c r="CH177">
        <v>27972</v>
      </c>
      <c r="CI177">
        <v>4569203</v>
      </c>
      <c r="CJ177">
        <v>0</v>
      </c>
      <c r="CK177">
        <v>-22919</v>
      </c>
      <c r="CL177">
        <v>0</v>
      </c>
      <c r="CM177">
        <v>0</v>
      </c>
      <c r="CN177">
        <v>-955</v>
      </c>
      <c r="CO177">
        <v>0</v>
      </c>
      <c r="CP177">
        <v>0</v>
      </c>
      <c r="CQ177">
        <v>0</v>
      </c>
      <c r="CR177">
        <v>0</v>
      </c>
      <c r="CS177">
        <v>0</v>
      </c>
      <c r="CT177">
        <v>0</v>
      </c>
      <c r="CU177">
        <v>0</v>
      </c>
      <c r="CV177">
        <v>0</v>
      </c>
      <c r="CW177">
        <v>-878938</v>
      </c>
      <c r="CX177">
        <v>0</v>
      </c>
      <c r="CY177">
        <v>0</v>
      </c>
    </row>
    <row r="178" spans="1:103" x14ac:dyDescent="0.35">
      <c r="A178" t="s">
        <v>394</v>
      </c>
      <c r="B178" t="s">
        <v>393</v>
      </c>
      <c r="C178" t="s">
        <v>782</v>
      </c>
      <c r="D178" t="s">
        <v>654</v>
      </c>
      <c r="E178" s="46">
        <v>0</v>
      </c>
      <c r="F178" t="s">
        <v>787</v>
      </c>
      <c r="G178" s="48">
        <f t="shared" si="63"/>
        <v>0.49</v>
      </c>
      <c r="H178" s="48">
        <f t="shared" si="64"/>
        <v>0.5</v>
      </c>
      <c r="I178" s="1">
        <f t="shared" si="65"/>
        <v>211088934</v>
      </c>
      <c r="J178" s="1">
        <f t="shared" si="66"/>
        <v>41523622.226353958</v>
      </c>
      <c r="K178" s="1">
        <f t="shared" si="80"/>
        <v>12389063.478849592</v>
      </c>
      <c r="L178" s="1">
        <f t="shared" si="67"/>
        <v>27881700</v>
      </c>
      <c r="M178" s="1">
        <f t="shared" si="68"/>
        <v>1151874</v>
      </c>
      <c r="N178" s="1">
        <f t="shared" si="81"/>
        <v>96000</v>
      </c>
      <c r="O178" s="1">
        <f t="shared" si="69"/>
        <v>182499</v>
      </c>
      <c r="P178" s="1">
        <f t="shared" si="82"/>
        <v>122173</v>
      </c>
      <c r="Q178" s="1">
        <f t="shared" si="83"/>
        <v>0</v>
      </c>
      <c r="R178" s="1">
        <f t="shared" si="84"/>
        <v>275000</v>
      </c>
      <c r="S178" s="1">
        <f t="shared" si="85"/>
        <v>0</v>
      </c>
      <c r="T178" s="1">
        <f t="shared" si="86"/>
        <v>2257200</v>
      </c>
      <c r="U178" s="1">
        <f t="shared" si="87"/>
        <v>17954953</v>
      </c>
      <c r="V178" s="1">
        <f t="shared" si="88"/>
        <v>0</v>
      </c>
      <c r="W178" s="1">
        <f t="shared" si="70"/>
        <v>0</v>
      </c>
      <c r="X178" s="1">
        <f t="shared" si="71"/>
        <v>154986.25866596232</v>
      </c>
      <c r="Y178" s="1">
        <f t="shared" si="72"/>
        <v>-23515942.6345197</v>
      </c>
      <c r="Z178" s="1">
        <f t="shared" si="89"/>
        <v>-4934348</v>
      </c>
      <c r="AA178" s="1">
        <f t="shared" si="90"/>
        <v>0</v>
      </c>
      <c r="AB178" s="1">
        <f t="shared" si="73"/>
        <v>2491270</v>
      </c>
      <c r="AC178" s="1">
        <f t="shared" si="74"/>
        <v>0</v>
      </c>
      <c r="AD178">
        <f t="shared" si="91"/>
        <v>0.2853966009873295</v>
      </c>
      <c r="AE178">
        <f t="shared" si="75"/>
        <v>0.2853966009873295</v>
      </c>
      <c r="AF178">
        <f t="shared" si="76"/>
        <v>0</v>
      </c>
      <c r="AG178">
        <f t="shared" si="77"/>
        <v>0.71460339901267056</v>
      </c>
      <c r="AH178">
        <f t="shared" si="78"/>
        <v>0.71460339901267056</v>
      </c>
      <c r="AI178">
        <f t="shared" si="79"/>
        <v>0</v>
      </c>
      <c r="AJ178">
        <v>0.49</v>
      </c>
      <c r="AK178" s="48">
        <v>-23.5159426345197</v>
      </c>
      <c r="AL178" s="48">
        <v>92.253540113026801</v>
      </c>
      <c r="AM178" s="48">
        <v>92.253540113026801</v>
      </c>
      <c r="AN178" s="1">
        <v>154986.25866596232</v>
      </c>
      <c r="AO178" s="1">
        <v>-4934348</v>
      </c>
      <c r="AP178">
        <v>0</v>
      </c>
      <c r="AQ178">
        <v>2491270</v>
      </c>
      <c r="AR178">
        <v>2491270</v>
      </c>
      <c r="AS178">
        <v>0</v>
      </c>
      <c r="AT178">
        <v>0.66</v>
      </c>
      <c r="AU178">
        <v>1151874</v>
      </c>
      <c r="AV178">
        <v>0</v>
      </c>
      <c r="AW178">
        <v>0.49</v>
      </c>
      <c r="AX178">
        <v>0</v>
      </c>
      <c r="AY178">
        <v>0.01</v>
      </c>
      <c r="AZ178">
        <v>211088934</v>
      </c>
      <c r="BA178">
        <v>-96000</v>
      </c>
      <c r="BB178">
        <v>-42341000</v>
      </c>
      <c r="BC178">
        <v>-364998</v>
      </c>
      <c r="BD178">
        <v>0</v>
      </c>
      <c r="BE178">
        <v>-2257200</v>
      </c>
      <c r="BF178">
        <v>0</v>
      </c>
      <c r="BG178">
        <v>-11194253</v>
      </c>
      <c r="BH178">
        <v>-6760700</v>
      </c>
      <c r="BI178">
        <v>-122173</v>
      </c>
      <c r="BJ178">
        <v>0</v>
      </c>
      <c r="BK178">
        <v>0</v>
      </c>
      <c r="BL178">
        <v>0</v>
      </c>
      <c r="BM178">
        <v>-30000</v>
      </c>
      <c r="BN178">
        <v>-245000</v>
      </c>
      <c r="BO178">
        <v>0</v>
      </c>
      <c r="BP178">
        <v>0</v>
      </c>
      <c r="BQ178">
        <v>0</v>
      </c>
      <c r="BR178">
        <v>0</v>
      </c>
      <c r="BS178">
        <v>67320080</v>
      </c>
      <c r="BT178">
        <v>168562477</v>
      </c>
      <c r="BU178">
        <v>235882557</v>
      </c>
      <c r="BV178">
        <v>67320080</v>
      </c>
      <c r="BW178">
        <v>168562477</v>
      </c>
      <c r="BX178">
        <v>0</v>
      </c>
      <c r="BY178">
        <v>0</v>
      </c>
      <c r="BZ178">
        <v>-2358826</v>
      </c>
      <c r="CA178">
        <v>-8195030</v>
      </c>
      <c r="CB178">
        <v>1009032</v>
      </c>
      <c r="CC178">
        <v>0</v>
      </c>
      <c r="CD178">
        <v>14195018</v>
      </c>
      <c r="CE178">
        <v>0</v>
      </c>
      <c r="CF178">
        <v>0</v>
      </c>
      <c r="CG178">
        <v>1180628</v>
      </c>
      <c r="CH178">
        <v>126847</v>
      </c>
      <c r="CI178">
        <v>0</v>
      </c>
      <c r="CJ178">
        <v>0</v>
      </c>
      <c r="CK178">
        <v>0</v>
      </c>
      <c r="CL178">
        <v>0</v>
      </c>
      <c r="CM178">
        <v>0</v>
      </c>
      <c r="CN178">
        <v>0</v>
      </c>
      <c r="CO178">
        <v>0</v>
      </c>
      <c r="CP178">
        <v>0</v>
      </c>
      <c r="CQ178">
        <v>0</v>
      </c>
      <c r="CR178">
        <v>0</v>
      </c>
      <c r="CS178">
        <v>0</v>
      </c>
      <c r="CT178">
        <v>0</v>
      </c>
      <c r="CU178">
        <v>0</v>
      </c>
      <c r="CV178">
        <v>0</v>
      </c>
      <c r="CW178">
        <v>0</v>
      </c>
      <c r="CX178">
        <v>0</v>
      </c>
      <c r="CY178">
        <v>0</v>
      </c>
    </row>
    <row r="179" spans="1:103" x14ac:dyDescent="0.35">
      <c r="A179" t="s">
        <v>395</v>
      </c>
      <c r="B179" t="s">
        <v>740</v>
      </c>
      <c r="C179" t="s">
        <v>782</v>
      </c>
      <c r="D179" t="s">
        <v>782</v>
      </c>
      <c r="E179" s="46">
        <v>0</v>
      </c>
      <c r="F179" t="s">
        <v>787</v>
      </c>
      <c r="G179" s="48">
        <f t="shared" si="63"/>
        <v>0.5</v>
      </c>
      <c r="H179" s="48">
        <f t="shared" si="64"/>
        <v>0.5</v>
      </c>
      <c r="I179" s="1">
        <f t="shared" si="65"/>
        <v>88098620</v>
      </c>
      <c r="J179" s="1">
        <f t="shared" si="66"/>
        <v>17132682.242061552</v>
      </c>
      <c r="K179" s="1">
        <f t="shared" si="80"/>
        <v>4631879.33102486</v>
      </c>
      <c r="L179" s="1">
        <f t="shared" si="67"/>
        <v>10173810.564000001</v>
      </c>
      <c r="M179" s="1">
        <f t="shared" si="68"/>
        <v>469910</v>
      </c>
      <c r="N179" s="1">
        <f t="shared" si="81"/>
        <v>62094</v>
      </c>
      <c r="O179" s="1">
        <f t="shared" si="69"/>
        <v>58731</v>
      </c>
      <c r="P179" s="1">
        <f t="shared" si="82"/>
        <v>59626</v>
      </c>
      <c r="Q179" s="1">
        <f t="shared" si="83"/>
        <v>0</v>
      </c>
      <c r="R179" s="1">
        <f t="shared" si="84"/>
        <v>1173</v>
      </c>
      <c r="S179" s="1">
        <f t="shared" si="85"/>
        <v>0</v>
      </c>
      <c r="T179" s="1">
        <f t="shared" si="86"/>
        <v>1058541</v>
      </c>
      <c r="U179" s="1">
        <f t="shared" si="87"/>
        <v>6816212</v>
      </c>
      <c r="V179" s="1">
        <f t="shared" si="88"/>
        <v>0</v>
      </c>
      <c r="W179" s="1">
        <f t="shared" si="70"/>
        <v>0</v>
      </c>
      <c r="X179" s="1">
        <f t="shared" si="71"/>
        <v>66994.453904109949</v>
      </c>
      <c r="Y179" s="1">
        <f t="shared" si="72"/>
        <v>28817141.536209699</v>
      </c>
      <c r="Z179" s="1">
        <f t="shared" si="89"/>
        <v>5989943</v>
      </c>
      <c r="AA179" s="1">
        <f t="shared" si="90"/>
        <v>0</v>
      </c>
      <c r="AB179" s="1">
        <f t="shared" si="73"/>
        <v>0</v>
      </c>
      <c r="AC179" s="1">
        <f t="shared" si="74"/>
        <v>0</v>
      </c>
      <c r="AD179">
        <f t="shared" si="91"/>
        <v>0.25796279762696844</v>
      </c>
      <c r="AE179">
        <f t="shared" si="75"/>
        <v>0.25888272827880421</v>
      </c>
      <c r="AF179">
        <f t="shared" si="76"/>
        <v>0.18553410109041327</v>
      </c>
      <c r="AG179">
        <f t="shared" si="77"/>
        <v>0.74203720237303161</v>
      </c>
      <c r="AH179">
        <f t="shared" si="78"/>
        <v>0.74111727172119579</v>
      </c>
      <c r="AI179">
        <f t="shared" si="79"/>
        <v>0.81446589890958676</v>
      </c>
      <c r="AJ179">
        <v>0.5</v>
      </c>
      <c r="AK179" s="48">
        <v>28.8171415362097</v>
      </c>
      <c r="AL179" s="48">
        <v>74.984694655594495</v>
      </c>
      <c r="AM179" s="48">
        <v>74.984694655594495</v>
      </c>
      <c r="AN179" s="1">
        <v>66994.453904109949</v>
      </c>
      <c r="AO179" s="1">
        <v>5989943</v>
      </c>
      <c r="AP179">
        <v>0</v>
      </c>
      <c r="AQ179">
        <v>0</v>
      </c>
      <c r="AR179">
        <v>0</v>
      </c>
      <c r="AS179">
        <v>0</v>
      </c>
      <c r="AT179">
        <v>0.65700000000000003</v>
      </c>
      <c r="AU179">
        <v>469910</v>
      </c>
      <c r="AV179">
        <v>1098.5</v>
      </c>
      <c r="AW179">
        <v>0.5</v>
      </c>
      <c r="AX179">
        <v>0</v>
      </c>
      <c r="AY179">
        <v>0</v>
      </c>
      <c r="AZ179">
        <v>88098620</v>
      </c>
      <c r="BA179">
        <v>-62094</v>
      </c>
      <c r="BB179">
        <v>-15547346</v>
      </c>
      <c r="BC179">
        <v>-117462</v>
      </c>
      <c r="BD179">
        <v>0</v>
      </c>
      <c r="BE179">
        <v>-1058541</v>
      </c>
      <c r="BF179">
        <v>0</v>
      </c>
      <c r="BG179">
        <v>-4205504</v>
      </c>
      <c r="BH179">
        <v>-2610708</v>
      </c>
      <c r="BI179">
        <v>-59626</v>
      </c>
      <c r="BJ179">
        <v>0</v>
      </c>
      <c r="BK179">
        <v>0</v>
      </c>
      <c r="BL179">
        <v>0</v>
      </c>
      <c r="BM179">
        <v>-1173</v>
      </c>
      <c r="BN179">
        <v>0</v>
      </c>
      <c r="BO179">
        <v>0</v>
      </c>
      <c r="BP179">
        <v>0</v>
      </c>
      <c r="BQ179">
        <v>0</v>
      </c>
      <c r="BR179">
        <v>0</v>
      </c>
      <c r="BS179">
        <v>25734322</v>
      </c>
      <c r="BT179">
        <v>74025497</v>
      </c>
      <c r="BU179">
        <v>99759819</v>
      </c>
      <c r="BV179">
        <v>25502186</v>
      </c>
      <c r="BW179">
        <v>73006456</v>
      </c>
      <c r="BX179">
        <v>232136</v>
      </c>
      <c r="BY179">
        <v>1019041</v>
      </c>
      <c r="BZ179">
        <v>-500000</v>
      </c>
      <c r="CA179">
        <v>-4436516</v>
      </c>
      <c r="CB179">
        <v>989918</v>
      </c>
      <c r="CC179">
        <v>1088019</v>
      </c>
      <c r="CD179">
        <v>6348183</v>
      </c>
      <c r="CE179">
        <v>0</v>
      </c>
      <c r="CF179">
        <v>0</v>
      </c>
      <c r="CG179">
        <v>507756</v>
      </c>
      <c r="CH179">
        <v>229357</v>
      </c>
      <c r="CI179">
        <v>1088019</v>
      </c>
      <c r="CJ179">
        <v>0</v>
      </c>
      <c r="CK179">
        <v>-88944</v>
      </c>
      <c r="CL179">
        <v>0</v>
      </c>
      <c r="CM179">
        <v>0</v>
      </c>
      <c r="CN179">
        <v>-3564</v>
      </c>
      <c r="CO179">
        <v>0</v>
      </c>
      <c r="CP179">
        <v>0</v>
      </c>
      <c r="CQ179">
        <v>0</v>
      </c>
      <c r="CR179">
        <v>0</v>
      </c>
      <c r="CS179">
        <v>0</v>
      </c>
      <c r="CT179">
        <v>0</v>
      </c>
      <c r="CU179">
        <v>0</v>
      </c>
      <c r="CV179">
        <v>0</v>
      </c>
      <c r="CW179">
        <v>0</v>
      </c>
      <c r="CX179">
        <v>0</v>
      </c>
      <c r="CY179">
        <v>0</v>
      </c>
    </row>
    <row r="180" spans="1:103" x14ac:dyDescent="0.35">
      <c r="A180" t="s">
        <v>397</v>
      </c>
      <c r="B180" t="s">
        <v>396</v>
      </c>
      <c r="C180" t="s">
        <v>697</v>
      </c>
      <c r="D180" t="s">
        <v>782</v>
      </c>
      <c r="E180" s="46">
        <v>0</v>
      </c>
      <c r="F180" t="s">
        <v>795</v>
      </c>
      <c r="G180" s="48">
        <f t="shared" si="63"/>
        <v>0.4</v>
      </c>
      <c r="H180" s="48">
        <f t="shared" si="64"/>
        <v>0.5</v>
      </c>
      <c r="I180" s="1">
        <f t="shared" si="65"/>
        <v>70658401</v>
      </c>
      <c r="J180" s="1">
        <f t="shared" si="66"/>
        <v>13662948.941474406</v>
      </c>
      <c r="K180" s="1">
        <f t="shared" si="80"/>
        <v>2513945.790675838</v>
      </c>
      <c r="L180" s="1">
        <f t="shared" si="67"/>
        <v>4320076.9559999993</v>
      </c>
      <c r="M180" s="1">
        <f t="shared" si="68"/>
        <v>368319</v>
      </c>
      <c r="N180" s="1">
        <f t="shared" si="81"/>
        <v>17758</v>
      </c>
      <c r="O180" s="1">
        <f t="shared" si="69"/>
        <v>0</v>
      </c>
      <c r="P180" s="1">
        <f t="shared" si="82"/>
        <v>6113</v>
      </c>
      <c r="Q180" s="1">
        <f t="shared" si="83"/>
        <v>4009</v>
      </c>
      <c r="R180" s="1">
        <f t="shared" si="84"/>
        <v>0</v>
      </c>
      <c r="S180" s="1">
        <f t="shared" si="85"/>
        <v>0</v>
      </c>
      <c r="T180" s="1">
        <f t="shared" si="86"/>
        <v>325615</v>
      </c>
      <c r="U180" s="1">
        <f t="shared" si="87"/>
        <v>5667663</v>
      </c>
      <c r="V180" s="1">
        <f t="shared" si="88"/>
        <v>0</v>
      </c>
      <c r="W180" s="1">
        <f t="shared" si="70"/>
        <v>0</v>
      </c>
      <c r="X180" s="1">
        <f t="shared" si="71"/>
        <v>39266.263689882115</v>
      </c>
      <c r="Y180" s="1">
        <f t="shared" si="72"/>
        <v>-25782758.219577301</v>
      </c>
      <c r="Z180" s="1">
        <f t="shared" si="89"/>
        <v>-5167931</v>
      </c>
      <c r="AA180" s="1">
        <f t="shared" si="90"/>
        <v>0</v>
      </c>
      <c r="AB180" s="1">
        <f t="shared" si="73"/>
        <v>0</v>
      </c>
      <c r="AC180" s="1">
        <f t="shared" si="74"/>
        <v>0</v>
      </c>
      <c r="AD180">
        <f t="shared" si="91"/>
        <v>0.25418299027563934</v>
      </c>
      <c r="AE180">
        <f t="shared" si="75"/>
        <v>0.25418299027563934</v>
      </c>
      <c r="AF180">
        <f t="shared" si="76"/>
        <v>0</v>
      </c>
      <c r="AG180">
        <f t="shared" si="77"/>
        <v>0.74581700972436071</v>
      </c>
      <c r="AH180">
        <f t="shared" si="78"/>
        <v>0.74581700972436071</v>
      </c>
      <c r="AI180">
        <f t="shared" si="79"/>
        <v>0</v>
      </c>
      <c r="AJ180">
        <v>0.4</v>
      </c>
      <c r="AK180" s="48">
        <v>-25.7827582195773</v>
      </c>
      <c r="AL180" s="48">
        <v>6.55302330605695</v>
      </c>
      <c r="AM180" s="48">
        <v>6.55302330605695</v>
      </c>
      <c r="AN180" s="1">
        <v>39266.263689882115</v>
      </c>
      <c r="AO180" s="1">
        <v>-5167931</v>
      </c>
      <c r="AP180">
        <v>0</v>
      </c>
      <c r="AQ180">
        <v>124261</v>
      </c>
      <c r="AR180">
        <v>0</v>
      </c>
      <c r="AS180">
        <v>0</v>
      </c>
      <c r="AT180">
        <v>0.69799999999999995</v>
      </c>
      <c r="AU180">
        <v>368319</v>
      </c>
      <c r="AV180">
        <v>0</v>
      </c>
      <c r="AW180">
        <v>0.4</v>
      </c>
      <c r="AX180">
        <v>0.1</v>
      </c>
      <c r="AY180">
        <v>0</v>
      </c>
      <c r="AZ180">
        <v>70658401</v>
      </c>
      <c r="BA180">
        <v>-17758</v>
      </c>
      <c r="BB180">
        <v>-6206980</v>
      </c>
      <c r="BC180">
        <v>0</v>
      </c>
      <c r="BD180">
        <v>0</v>
      </c>
      <c r="BE180">
        <v>-325615</v>
      </c>
      <c r="BF180">
        <v>0</v>
      </c>
      <c r="BG180">
        <v>-3062330</v>
      </c>
      <c r="BH180">
        <v>-2605333</v>
      </c>
      <c r="BI180">
        <v>-6113</v>
      </c>
      <c r="BJ180">
        <v>0</v>
      </c>
      <c r="BK180">
        <v>-4009</v>
      </c>
      <c r="BL180">
        <v>0</v>
      </c>
      <c r="BM180">
        <v>0</v>
      </c>
      <c r="BN180">
        <v>0</v>
      </c>
      <c r="BO180">
        <v>0</v>
      </c>
      <c r="BP180">
        <v>0</v>
      </c>
      <c r="BQ180">
        <v>0</v>
      </c>
      <c r="BR180">
        <v>0</v>
      </c>
      <c r="BS180">
        <v>18439764</v>
      </c>
      <c r="BT180">
        <v>54105468</v>
      </c>
      <c r="BU180">
        <v>72545232</v>
      </c>
      <c r="BV180">
        <v>18439764</v>
      </c>
      <c r="BW180">
        <v>54105468</v>
      </c>
      <c r="BX180">
        <v>0</v>
      </c>
      <c r="BY180">
        <v>0</v>
      </c>
      <c r="BZ180">
        <v>-725452</v>
      </c>
      <c r="CA180">
        <v>-1088178</v>
      </c>
      <c r="CB180">
        <v>141247</v>
      </c>
      <c r="CC180">
        <v>0</v>
      </c>
      <c r="CD180">
        <v>0</v>
      </c>
      <c r="CE180">
        <v>0</v>
      </c>
      <c r="CF180">
        <v>0</v>
      </c>
      <c r="CG180">
        <v>260148</v>
      </c>
      <c r="CH180">
        <v>45700</v>
      </c>
      <c r="CI180">
        <v>0</v>
      </c>
      <c r="CJ180">
        <v>0</v>
      </c>
      <c r="CK180">
        <v>0</v>
      </c>
      <c r="CL180">
        <v>0</v>
      </c>
      <c r="CM180">
        <v>0</v>
      </c>
      <c r="CN180">
        <v>0</v>
      </c>
      <c r="CO180">
        <v>0</v>
      </c>
      <c r="CP180">
        <v>0</v>
      </c>
      <c r="CQ180">
        <v>0</v>
      </c>
      <c r="CR180">
        <v>0</v>
      </c>
      <c r="CS180">
        <v>0</v>
      </c>
      <c r="CT180">
        <v>0</v>
      </c>
      <c r="CU180">
        <v>0</v>
      </c>
      <c r="CV180">
        <v>0</v>
      </c>
      <c r="CW180">
        <v>0</v>
      </c>
      <c r="CX180">
        <v>0</v>
      </c>
      <c r="CY180">
        <v>0</v>
      </c>
    </row>
    <row r="181" spans="1:103" x14ac:dyDescent="0.35">
      <c r="A181" t="s">
        <v>398</v>
      </c>
      <c r="B181" t="s">
        <v>741</v>
      </c>
      <c r="C181" t="s">
        <v>782</v>
      </c>
      <c r="D181" t="s">
        <v>658</v>
      </c>
      <c r="E181" s="46">
        <v>0</v>
      </c>
      <c r="F181" t="s">
        <v>787</v>
      </c>
      <c r="G181" s="48">
        <f t="shared" si="63"/>
        <v>0.49</v>
      </c>
      <c r="H181" s="48">
        <f t="shared" si="64"/>
        <v>0.5</v>
      </c>
      <c r="I181" s="1">
        <f t="shared" si="65"/>
        <v>133153517</v>
      </c>
      <c r="J181" s="1">
        <f t="shared" si="66"/>
        <v>25202438.507708315</v>
      </c>
      <c r="K181" s="1">
        <f t="shared" si="80"/>
        <v>3610355.7040713858</v>
      </c>
      <c r="L181" s="1">
        <f t="shared" si="67"/>
        <v>6789053.8650000002</v>
      </c>
      <c r="M181" s="1">
        <f t="shared" si="68"/>
        <v>490307</v>
      </c>
      <c r="N181" s="1">
        <f t="shared" si="81"/>
        <v>27977</v>
      </c>
      <c r="O181" s="1">
        <f t="shared" si="69"/>
        <v>0</v>
      </c>
      <c r="P181" s="1">
        <f t="shared" si="82"/>
        <v>0</v>
      </c>
      <c r="Q181" s="1">
        <f t="shared" si="83"/>
        <v>0</v>
      </c>
      <c r="R181" s="1">
        <f t="shared" si="84"/>
        <v>0</v>
      </c>
      <c r="S181" s="1">
        <f t="shared" si="85"/>
        <v>0</v>
      </c>
      <c r="T181" s="1">
        <f t="shared" si="86"/>
        <v>884329</v>
      </c>
      <c r="U181" s="1">
        <f t="shared" si="87"/>
        <v>7179007</v>
      </c>
      <c r="V181" s="1">
        <f t="shared" si="88"/>
        <v>0</v>
      </c>
      <c r="W181" s="1">
        <f t="shared" si="70"/>
        <v>0</v>
      </c>
      <c r="X181" s="1">
        <f t="shared" si="71"/>
        <v>88722.268133396254</v>
      </c>
      <c r="Y181" s="1">
        <f t="shared" si="72"/>
        <v>38036997.6049826</v>
      </c>
      <c r="Z181" s="1">
        <f t="shared" si="89"/>
        <v>7418692</v>
      </c>
      <c r="AA181" s="1">
        <f t="shared" si="90"/>
        <v>0</v>
      </c>
      <c r="AB181" s="1">
        <f t="shared" si="73"/>
        <v>0</v>
      </c>
      <c r="AC181" s="1">
        <f t="shared" si="74"/>
        <v>0</v>
      </c>
      <c r="AD181">
        <f t="shared" si="91"/>
        <v>0.21326876033446748</v>
      </c>
      <c r="AE181">
        <f t="shared" si="75"/>
        <v>0.21848068234094598</v>
      </c>
      <c r="AF181">
        <f t="shared" si="76"/>
        <v>0.15213416156038792</v>
      </c>
      <c r="AG181">
        <f t="shared" si="77"/>
        <v>0.78673123966553249</v>
      </c>
      <c r="AH181">
        <f t="shared" si="78"/>
        <v>0.78151931765905402</v>
      </c>
      <c r="AI181">
        <f t="shared" si="79"/>
        <v>0.84786583843961205</v>
      </c>
      <c r="AJ181">
        <v>0.49</v>
      </c>
      <c r="AK181" s="48">
        <v>38.036997604982602</v>
      </c>
      <c r="AL181" s="48">
        <v>106.181122866984</v>
      </c>
      <c r="AM181" s="48">
        <v>106.181122866984</v>
      </c>
      <c r="AN181" s="1">
        <v>88722.268133396254</v>
      </c>
      <c r="AO181" s="1">
        <v>7418692</v>
      </c>
      <c r="AP181">
        <v>0</v>
      </c>
      <c r="AQ181">
        <v>0</v>
      </c>
      <c r="AR181">
        <v>0</v>
      </c>
      <c r="AS181">
        <v>0</v>
      </c>
      <c r="AT181">
        <v>0.67100000000000004</v>
      </c>
      <c r="AU181">
        <v>490307</v>
      </c>
      <c r="AV181">
        <v>40764.75</v>
      </c>
      <c r="AW181">
        <v>0.49</v>
      </c>
      <c r="AX181">
        <v>0</v>
      </c>
      <c r="AY181">
        <v>0.01</v>
      </c>
      <c r="AZ181">
        <v>133153517</v>
      </c>
      <c r="BA181">
        <v>-27977</v>
      </c>
      <c r="BB181">
        <v>-10145792</v>
      </c>
      <c r="BC181">
        <v>0</v>
      </c>
      <c r="BD181">
        <v>0</v>
      </c>
      <c r="BE181">
        <v>-884329</v>
      </c>
      <c r="BF181">
        <v>0</v>
      </c>
      <c r="BG181">
        <v>-3360285</v>
      </c>
      <c r="BH181">
        <v>-3818722</v>
      </c>
      <c r="BI181">
        <v>0</v>
      </c>
      <c r="BJ181">
        <v>0</v>
      </c>
      <c r="BK181">
        <v>0</v>
      </c>
      <c r="BL181">
        <v>0</v>
      </c>
      <c r="BM181">
        <v>0</v>
      </c>
      <c r="BN181">
        <v>0</v>
      </c>
      <c r="BO181">
        <v>0</v>
      </c>
      <c r="BP181">
        <v>0</v>
      </c>
      <c r="BQ181">
        <v>0</v>
      </c>
      <c r="BR181">
        <v>0</v>
      </c>
      <c r="BS181">
        <v>29803704</v>
      </c>
      <c r="BT181">
        <v>109943458</v>
      </c>
      <c r="BU181">
        <v>139747162</v>
      </c>
      <c r="BV181">
        <v>28133577</v>
      </c>
      <c r="BW181">
        <v>100635597</v>
      </c>
      <c r="BX181">
        <v>1670127</v>
      </c>
      <c r="BY181">
        <v>9307861</v>
      </c>
      <c r="BZ181">
        <v>-3494754</v>
      </c>
      <c r="CA181">
        <v>-2476851</v>
      </c>
      <c r="CB181">
        <v>285244</v>
      </c>
      <c r="CC181">
        <v>117918</v>
      </c>
      <c r="CD181">
        <v>346875</v>
      </c>
      <c r="CE181">
        <v>0</v>
      </c>
      <c r="CF181">
        <v>0</v>
      </c>
      <c r="CG181">
        <v>454402</v>
      </c>
      <c r="CH181">
        <v>11911</v>
      </c>
      <c r="CI181">
        <v>117918</v>
      </c>
      <c r="CJ181">
        <v>0</v>
      </c>
      <c r="CK181">
        <v>-492643</v>
      </c>
      <c r="CL181">
        <v>0</v>
      </c>
      <c r="CM181">
        <v>0</v>
      </c>
      <c r="CN181">
        <v>-70095</v>
      </c>
      <c r="CO181">
        <v>0</v>
      </c>
      <c r="CP181">
        <v>-323875</v>
      </c>
      <c r="CQ181">
        <v>-243426</v>
      </c>
      <c r="CR181">
        <v>0</v>
      </c>
      <c r="CS181">
        <v>0</v>
      </c>
      <c r="CT181">
        <v>0</v>
      </c>
      <c r="CU181">
        <v>-346875</v>
      </c>
      <c r="CV181">
        <v>0</v>
      </c>
      <c r="CW181">
        <v>0</v>
      </c>
      <c r="CX181">
        <v>0</v>
      </c>
      <c r="CY181">
        <v>0</v>
      </c>
    </row>
    <row r="182" spans="1:103" x14ac:dyDescent="0.35">
      <c r="A182" t="s">
        <v>400</v>
      </c>
      <c r="B182" t="s">
        <v>399</v>
      </c>
      <c r="C182" t="s">
        <v>709</v>
      </c>
      <c r="D182" t="s">
        <v>782</v>
      </c>
      <c r="E182" s="46">
        <v>0</v>
      </c>
      <c r="F182" t="s">
        <v>802</v>
      </c>
      <c r="G182" s="48">
        <f t="shared" si="63"/>
        <v>0.4</v>
      </c>
      <c r="H182" s="48">
        <f t="shared" si="64"/>
        <v>0.5</v>
      </c>
      <c r="I182" s="1">
        <f t="shared" si="65"/>
        <v>45198130</v>
      </c>
      <c r="J182" s="1">
        <f t="shared" si="66"/>
        <v>8679466.1712818611</v>
      </c>
      <c r="K182" s="1">
        <f t="shared" si="80"/>
        <v>1176866.0415119969</v>
      </c>
      <c r="L182" s="1">
        <f t="shared" si="67"/>
        <v>2566670.9419999998</v>
      </c>
      <c r="M182" s="1">
        <f t="shared" si="68"/>
        <v>205420</v>
      </c>
      <c r="N182" s="1">
        <f t="shared" si="81"/>
        <v>0</v>
      </c>
      <c r="O182" s="1">
        <f t="shared" si="69"/>
        <v>0</v>
      </c>
      <c r="P182" s="1">
        <f t="shared" si="82"/>
        <v>1422</v>
      </c>
      <c r="Q182" s="1">
        <f t="shared" si="83"/>
        <v>0</v>
      </c>
      <c r="R182" s="1">
        <f t="shared" si="84"/>
        <v>0</v>
      </c>
      <c r="S182" s="1">
        <f t="shared" si="85"/>
        <v>0</v>
      </c>
      <c r="T182" s="1">
        <f t="shared" si="86"/>
        <v>608974</v>
      </c>
      <c r="U182" s="1">
        <f t="shared" si="87"/>
        <v>1344155</v>
      </c>
      <c r="V182" s="1">
        <f t="shared" si="88"/>
        <v>0</v>
      </c>
      <c r="W182" s="1">
        <f t="shared" si="70"/>
        <v>0</v>
      </c>
      <c r="X182" s="1">
        <f t="shared" si="71"/>
        <v>20385.487489870062</v>
      </c>
      <c r="Y182" s="1">
        <f t="shared" si="72"/>
        <v>-11346032.019116899</v>
      </c>
      <c r="Z182" s="1">
        <f t="shared" si="89"/>
        <v>-2282501</v>
      </c>
      <c r="AA182" s="1">
        <f t="shared" si="90"/>
        <v>0</v>
      </c>
      <c r="AB182" s="1">
        <f t="shared" si="73"/>
        <v>960359.73708751029</v>
      </c>
      <c r="AC182" s="1">
        <f t="shared" si="74"/>
        <v>0</v>
      </c>
      <c r="AD182">
        <f t="shared" si="91"/>
        <v>0.23644527923764821</v>
      </c>
      <c r="AE182">
        <f t="shared" si="75"/>
        <v>0.23644527923764821</v>
      </c>
      <c r="AF182">
        <f t="shared" si="76"/>
        <v>0</v>
      </c>
      <c r="AG182">
        <f t="shared" si="77"/>
        <v>0.76355472076235176</v>
      </c>
      <c r="AH182">
        <f t="shared" si="78"/>
        <v>0.76355472076235176</v>
      </c>
      <c r="AI182">
        <f t="shared" si="79"/>
        <v>0</v>
      </c>
      <c r="AJ182">
        <v>0.4</v>
      </c>
      <c r="AK182" s="48">
        <v>-11.346032019116899</v>
      </c>
      <c r="AL182" s="48">
        <v>4.038639112607</v>
      </c>
      <c r="AM182" s="48">
        <v>4.038639112607</v>
      </c>
      <c r="AN182" s="1">
        <v>20385.487489870062</v>
      </c>
      <c r="AO182" s="1">
        <v>-2282501</v>
      </c>
      <c r="AP182">
        <v>0</v>
      </c>
      <c r="AQ182">
        <v>2302811</v>
      </c>
      <c r="AR182">
        <v>0</v>
      </c>
      <c r="AS182">
        <v>8143996</v>
      </c>
      <c r="AT182">
        <v>0.69799999999999995</v>
      </c>
      <c r="AU182">
        <v>205420</v>
      </c>
      <c r="AV182">
        <v>0</v>
      </c>
      <c r="AW182">
        <v>0.4</v>
      </c>
      <c r="AX182">
        <v>0.1</v>
      </c>
      <c r="AY182">
        <v>0</v>
      </c>
      <c r="AZ182">
        <v>45198130</v>
      </c>
      <c r="BA182">
        <v>0</v>
      </c>
      <c r="BB182">
        <v>-3677179</v>
      </c>
      <c r="BC182">
        <v>0</v>
      </c>
      <c r="BD182">
        <v>0</v>
      </c>
      <c r="BE182">
        <v>-608974</v>
      </c>
      <c r="BF182">
        <v>0</v>
      </c>
      <c r="BG182">
        <v>-975235</v>
      </c>
      <c r="BH182">
        <v>-368920</v>
      </c>
      <c r="BI182">
        <v>-1422</v>
      </c>
      <c r="BJ182">
        <v>0</v>
      </c>
      <c r="BK182">
        <v>0</v>
      </c>
      <c r="BL182">
        <v>0</v>
      </c>
      <c r="BM182">
        <v>0</v>
      </c>
      <c r="BN182">
        <v>0</v>
      </c>
      <c r="BO182">
        <v>0</v>
      </c>
      <c r="BP182">
        <v>0</v>
      </c>
      <c r="BQ182">
        <v>0</v>
      </c>
      <c r="BR182">
        <v>0</v>
      </c>
      <c r="BS182">
        <v>11036217</v>
      </c>
      <c r="BT182">
        <v>35639348</v>
      </c>
      <c r="BU182">
        <v>46675565</v>
      </c>
      <c r="BV182">
        <v>11036217</v>
      </c>
      <c r="BW182">
        <v>35639348</v>
      </c>
      <c r="BX182">
        <v>0</v>
      </c>
      <c r="BY182">
        <v>0</v>
      </c>
      <c r="BZ182">
        <v>-610091</v>
      </c>
      <c r="CA182">
        <v>-1102153</v>
      </c>
      <c r="CB182">
        <v>350663</v>
      </c>
      <c r="CC182">
        <v>0</v>
      </c>
      <c r="CD182">
        <v>0</v>
      </c>
      <c r="CE182">
        <v>0</v>
      </c>
      <c r="CF182">
        <v>0</v>
      </c>
      <c r="CG182">
        <v>130875</v>
      </c>
      <c r="CH182">
        <v>15021</v>
      </c>
      <c r="CI182">
        <v>0</v>
      </c>
      <c r="CJ182">
        <v>0</v>
      </c>
      <c r="CK182">
        <v>0</v>
      </c>
      <c r="CL182">
        <v>0</v>
      </c>
      <c r="CM182">
        <v>0</v>
      </c>
      <c r="CN182">
        <v>0</v>
      </c>
      <c r="CO182">
        <v>0</v>
      </c>
      <c r="CP182">
        <v>0</v>
      </c>
      <c r="CQ182">
        <v>0</v>
      </c>
      <c r="CR182">
        <v>0</v>
      </c>
      <c r="CS182">
        <v>0</v>
      </c>
      <c r="CT182">
        <v>0</v>
      </c>
      <c r="CU182">
        <v>0</v>
      </c>
      <c r="CV182">
        <v>0</v>
      </c>
      <c r="CW182">
        <v>0</v>
      </c>
      <c r="CX182">
        <v>0</v>
      </c>
      <c r="CY182">
        <v>0</v>
      </c>
    </row>
    <row r="183" spans="1:103" x14ac:dyDescent="0.35">
      <c r="A183" t="s">
        <v>402</v>
      </c>
      <c r="B183" t="s">
        <v>401</v>
      </c>
      <c r="C183" t="s">
        <v>693</v>
      </c>
      <c r="D183" t="s">
        <v>650</v>
      </c>
      <c r="E183" s="46">
        <v>0</v>
      </c>
      <c r="F183" t="s">
        <v>792</v>
      </c>
      <c r="G183" s="48">
        <f t="shared" si="63"/>
        <v>0.4</v>
      </c>
      <c r="H183" s="48">
        <f t="shared" si="64"/>
        <v>0.5</v>
      </c>
      <c r="I183" s="1">
        <f t="shared" si="65"/>
        <v>13126392</v>
      </c>
      <c r="J183" s="1">
        <f t="shared" si="66"/>
        <v>2646485.0474786209</v>
      </c>
      <c r="K183" s="1">
        <f t="shared" si="80"/>
        <v>565285.01047197089</v>
      </c>
      <c r="L183" s="1">
        <f t="shared" si="67"/>
        <v>1486487.2679999999</v>
      </c>
      <c r="M183" s="1">
        <f t="shared" si="68"/>
        <v>72071</v>
      </c>
      <c r="N183" s="1">
        <f t="shared" si="81"/>
        <v>2944</v>
      </c>
      <c r="O183" s="1">
        <f t="shared" si="69"/>
        <v>0</v>
      </c>
      <c r="P183" s="1">
        <f t="shared" si="82"/>
        <v>7660</v>
      </c>
      <c r="Q183" s="1">
        <f t="shared" si="83"/>
        <v>0</v>
      </c>
      <c r="R183" s="1">
        <f t="shared" si="84"/>
        <v>0</v>
      </c>
      <c r="S183" s="1">
        <f t="shared" si="85"/>
        <v>0</v>
      </c>
      <c r="T183" s="1">
        <f t="shared" si="86"/>
        <v>95133</v>
      </c>
      <c r="U183" s="1">
        <f t="shared" si="87"/>
        <v>579540</v>
      </c>
      <c r="V183" s="1">
        <f t="shared" si="88"/>
        <v>0</v>
      </c>
      <c r="W183" s="1">
        <f t="shared" si="70"/>
        <v>0</v>
      </c>
      <c r="X183" s="1">
        <f t="shared" si="71"/>
        <v>7350.7418202466479</v>
      </c>
      <c r="Y183" s="1">
        <f t="shared" si="72"/>
        <v>-3885494.3456439497</v>
      </c>
      <c r="Z183" s="1">
        <f t="shared" si="89"/>
        <v>-807071</v>
      </c>
      <c r="AA183" s="1">
        <f t="shared" si="90"/>
        <v>0</v>
      </c>
      <c r="AB183" s="1">
        <f t="shared" si="73"/>
        <v>0</v>
      </c>
      <c r="AC183" s="1">
        <f t="shared" si="74"/>
        <v>0</v>
      </c>
      <c r="AD183">
        <f t="shared" si="91"/>
        <v>0.33614153346595144</v>
      </c>
      <c r="AE183">
        <f t="shared" si="75"/>
        <v>0.33614153346595144</v>
      </c>
      <c r="AF183">
        <f t="shared" si="76"/>
        <v>0</v>
      </c>
      <c r="AG183">
        <f t="shared" si="77"/>
        <v>0.66385846653404856</v>
      </c>
      <c r="AH183">
        <f t="shared" si="78"/>
        <v>0.66385846653404856</v>
      </c>
      <c r="AI183">
        <f t="shared" si="79"/>
        <v>0</v>
      </c>
      <c r="AJ183">
        <v>0.4</v>
      </c>
      <c r="AK183" s="48">
        <v>-3.8854943456439499</v>
      </c>
      <c r="AL183" s="48">
        <v>1.6783175054450299</v>
      </c>
      <c r="AM183" s="48">
        <v>1.6783175054450299</v>
      </c>
      <c r="AN183" s="1">
        <v>7350.7418202466479</v>
      </c>
      <c r="AO183" s="1">
        <v>-807071</v>
      </c>
      <c r="AP183">
        <v>0</v>
      </c>
      <c r="AQ183">
        <v>295648</v>
      </c>
      <c r="AR183">
        <v>0</v>
      </c>
      <c r="AS183">
        <v>0</v>
      </c>
      <c r="AT183">
        <v>0.71699999999999997</v>
      </c>
      <c r="AU183">
        <v>72071</v>
      </c>
      <c r="AV183">
        <v>0</v>
      </c>
      <c r="AW183">
        <v>0.4</v>
      </c>
      <c r="AX183">
        <v>0.09</v>
      </c>
      <c r="AY183">
        <v>0.01</v>
      </c>
      <c r="AZ183">
        <v>13126392</v>
      </c>
      <c r="BA183">
        <v>-2944</v>
      </c>
      <c r="BB183">
        <v>-2076148</v>
      </c>
      <c r="BC183">
        <v>0</v>
      </c>
      <c r="BD183">
        <v>0</v>
      </c>
      <c r="BE183">
        <v>-95133</v>
      </c>
      <c r="BF183">
        <v>0</v>
      </c>
      <c r="BG183">
        <v>-402118</v>
      </c>
      <c r="BH183">
        <v>-177422</v>
      </c>
      <c r="BI183">
        <v>-7660</v>
      </c>
      <c r="BJ183">
        <v>0</v>
      </c>
      <c r="BK183">
        <v>0</v>
      </c>
      <c r="BL183">
        <v>0</v>
      </c>
      <c r="BM183">
        <v>0</v>
      </c>
      <c r="BN183">
        <v>0</v>
      </c>
      <c r="BO183">
        <v>0</v>
      </c>
      <c r="BP183">
        <v>0</v>
      </c>
      <c r="BQ183">
        <v>0</v>
      </c>
      <c r="BR183">
        <v>0</v>
      </c>
      <c r="BS183">
        <v>4500201</v>
      </c>
      <c r="BT183">
        <v>8887615</v>
      </c>
      <c r="BU183">
        <v>13387816</v>
      </c>
      <c r="BV183">
        <v>4500201</v>
      </c>
      <c r="BW183">
        <v>8887615</v>
      </c>
      <c r="BX183">
        <v>0</v>
      </c>
      <c r="BY183">
        <v>0</v>
      </c>
      <c r="BZ183">
        <v>0</v>
      </c>
      <c r="CA183">
        <v>-218000</v>
      </c>
      <c r="CB183">
        <v>21142</v>
      </c>
      <c r="CC183">
        <v>0</v>
      </c>
      <c r="CD183">
        <v>11456</v>
      </c>
      <c r="CE183">
        <v>0</v>
      </c>
      <c r="CF183">
        <v>0</v>
      </c>
      <c r="CG183">
        <v>53110</v>
      </c>
      <c r="CH183">
        <v>0</v>
      </c>
      <c r="CI183">
        <v>0</v>
      </c>
      <c r="CJ183">
        <v>0</v>
      </c>
      <c r="CK183">
        <v>0</v>
      </c>
      <c r="CL183">
        <v>0</v>
      </c>
      <c r="CM183">
        <v>0</v>
      </c>
      <c r="CN183">
        <v>0</v>
      </c>
      <c r="CO183">
        <v>0</v>
      </c>
      <c r="CP183">
        <v>0</v>
      </c>
      <c r="CQ183">
        <v>0</v>
      </c>
      <c r="CR183">
        <v>0</v>
      </c>
      <c r="CS183">
        <v>0</v>
      </c>
      <c r="CT183">
        <v>0</v>
      </c>
      <c r="CU183">
        <v>0</v>
      </c>
      <c r="CV183">
        <v>0</v>
      </c>
      <c r="CW183">
        <v>0</v>
      </c>
      <c r="CX183">
        <v>0</v>
      </c>
      <c r="CY183">
        <v>0</v>
      </c>
    </row>
    <row r="184" spans="1:103" x14ac:dyDescent="0.35">
      <c r="A184" t="s">
        <v>404</v>
      </c>
      <c r="B184" t="s">
        <v>403</v>
      </c>
      <c r="C184" t="s">
        <v>782</v>
      </c>
      <c r="D184" t="s">
        <v>638</v>
      </c>
      <c r="E184" s="46" t="s">
        <v>776</v>
      </c>
      <c r="F184" t="s">
        <v>787</v>
      </c>
      <c r="G184" s="48">
        <f t="shared" si="63"/>
        <v>0.99</v>
      </c>
      <c r="H184" s="48">
        <f t="shared" si="64"/>
        <v>1</v>
      </c>
      <c r="I184" s="1">
        <f t="shared" si="65"/>
        <v>59170179</v>
      </c>
      <c r="J184" s="1">
        <f t="shared" si="66"/>
        <v>11539906.489440478</v>
      </c>
      <c r="K184" s="1">
        <f t="shared" si="80"/>
        <v>2936560.3672252614</v>
      </c>
      <c r="L184" s="1">
        <f t="shared" si="67"/>
        <v>7617809.7600000007</v>
      </c>
      <c r="M184" s="1">
        <f t="shared" si="68"/>
        <v>288395</v>
      </c>
      <c r="N184" s="1">
        <f t="shared" si="81"/>
        <v>0</v>
      </c>
      <c r="O184" s="1">
        <f t="shared" si="69"/>
        <v>1185</v>
      </c>
      <c r="P184" s="1">
        <f t="shared" si="82"/>
        <v>10332</v>
      </c>
      <c r="Q184" s="1">
        <f t="shared" si="83"/>
        <v>0</v>
      </c>
      <c r="R184" s="1">
        <f t="shared" si="84"/>
        <v>17334</v>
      </c>
      <c r="S184" s="1">
        <f t="shared" si="85"/>
        <v>0</v>
      </c>
      <c r="T184" s="1">
        <f t="shared" si="86"/>
        <v>912847</v>
      </c>
      <c r="U184" s="1">
        <f t="shared" si="87"/>
        <v>2807798</v>
      </c>
      <c r="V184" s="1">
        <f t="shared" si="88"/>
        <v>0</v>
      </c>
      <c r="W184" s="1">
        <f t="shared" si="70"/>
        <v>0</v>
      </c>
      <c r="X184" s="1">
        <f t="shared" si="71"/>
        <v>85003.076370908355</v>
      </c>
      <c r="Y184" s="1">
        <f t="shared" si="72"/>
        <v>49699094.994121902</v>
      </c>
      <c r="Z184" s="1">
        <f t="shared" si="89"/>
        <v>1725675</v>
      </c>
      <c r="AA184" s="1">
        <f t="shared" si="90"/>
        <v>0</v>
      </c>
      <c r="AB184" s="1">
        <f t="shared" si="73"/>
        <v>0</v>
      </c>
      <c r="AC184" s="1">
        <f t="shared" si="74"/>
        <v>41352692.0435085</v>
      </c>
      <c r="AD184">
        <f t="shared" si="91"/>
        <v>0.26766110949026267</v>
      </c>
      <c r="AE184">
        <f t="shared" si="75"/>
        <v>0.26766110949026267</v>
      </c>
      <c r="AF184">
        <f t="shared" si="76"/>
        <v>0</v>
      </c>
      <c r="AG184">
        <f t="shared" si="77"/>
        <v>0.73233889050973733</v>
      </c>
      <c r="AH184">
        <f t="shared" si="78"/>
        <v>0.73233889050973733</v>
      </c>
      <c r="AI184">
        <f t="shared" si="79"/>
        <v>0</v>
      </c>
      <c r="AJ184">
        <v>0.99</v>
      </c>
      <c r="AK184" s="48">
        <v>49.6990949941219</v>
      </c>
      <c r="AL184" s="48">
        <v>111.91465351668199</v>
      </c>
      <c r="AM184" s="48">
        <v>70.561961473173497</v>
      </c>
      <c r="AN184" s="1">
        <v>85003.076370908355</v>
      </c>
      <c r="AO184" s="1">
        <v>1725675</v>
      </c>
      <c r="AP184">
        <v>0</v>
      </c>
      <c r="AQ184">
        <v>0</v>
      </c>
      <c r="AR184">
        <v>0</v>
      </c>
      <c r="AS184">
        <v>0</v>
      </c>
      <c r="AT184">
        <v>0.66</v>
      </c>
      <c r="AU184">
        <v>288395</v>
      </c>
      <c r="AV184">
        <v>0</v>
      </c>
      <c r="AW184">
        <v>0.99</v>
      </c>
      <c r="AX184">
        <v>0</v>
      </c>
      <c r="AY184">
        <v>0.01</v>
      </c>
      <c r="AZ184">
        <v>59170179</v>
      </c>
      <c r="BA184">
        <v>0</v>
      </c>
      <c r="BB184">
        <v>-11542136</v>
      </c>
      <c r="BC184">
        <v>-2370</v>
      </c>
      <c r="BD184">
        <v>0</v>
      </c>
      <c r="BE184">
        <v>-912847</v>
      </c>
      <c r="BF184">
        <v>0</v>
      </c>
      <c r="BG184">
        <v>-1676442</v>
      </c>
      <c r="BH184">
        <v>-1131356</v>
      </c>
      <c r="BI184">
        <v>-10332</v>
      </c>
      <c r="BJ184">
        <v>0</v>
      </c>
      <c r="BK184">
        <v>0</v>
      </c>
      <c r="BL184">
        <v>0</v>
      </c>
      <c r="BM184">
        <v>0</v>
      </c>
      <c r="BN184">
        <v>-17334</v>
      </c>
      <c r="BO184">
        <v>0</v>
      </c>
      <c r="BP184">
        <v>0</v>
      </c>
      <c r="BQ184">
        <v>0</v>
      </c>
      <c r="BR184">
        <v>0</v>
      </c>
      <c r="BS184">
        <v>16719145</v>
      </c>
      <c r="BT184">
        <v>45744711</v>
      </c>
      <c r="BU184">
        <v>62463856</v>
      </c>
      <c r="BV184">
        <v>16719145</v>
      </c>
      <c r="BW184">
        <v>45744711</v>
      </c>
      <c r="BX184">
        <v>0</v>
      </c>
      <c r="BY184">
        <v>0</v>
      </c>
      <c r="BZ184">
        <v>-1561596</v>
      </c>
      <c r="CA184">
        <v>-1873916</v>
      </c>
      <c r="CB184">
        <v>372492</v>
      </c>
      <c r="CC184">
        <v>0</v>
      </c>
      <c r="CD184">
        <v>0</v>
      </c>
      <c r="CE184">
        <v>0</v>
      </c>
      <c r="CF184">
        <v>0</v>
      </c>
      <c r="CG184">
        <v>295417</v>
      </c>
      <c r="CH184">
        <v>64760</v>
      </c>
      <c r="CI184">
        <v>0</v>
      </c>
      <c r="CJ184">
        <v>0</v>
      </c>
      <c r="CK184">
        <v>0</v>
      </c>
      <c r="CL184">
        <v>0</v>
      </c>
      <c r="CM184">
        <v>0</v>
      </c>
      <c r="CN184">
        <v>0</v>
      </c>
      <c r="CO184">
        <v>0</v>
      </c>
      <c r="CP184">
        <v>0</v>
      </c>
      <c r="CQ184">
        <v>0</v>
      </c>
      <c r="CR184">
        <v>0</v>
      </c>
      <c r="CS184">
        <v>0</v>
      </c>
      <c r="CT184">
        <v>0</v>
      </c>
      <c r="CU184">
        <v>0</v>
      </c>
      <c r="CV184">
        <v>0</v>
      </c>
      <c r="CW184">
        <v>0</v>
      </c>
      <c r="CX184">
        <v>0</v>
      </c>
      <c r="CY184">
        <v>0</v>
      </c>
    </row>
    <row r="185" spans="1:103" x14ac:dyDescent="0.35">
      <c r="A185" t="s">
        <v>406</v>
      </c>
      <c r="B185" t="s">
        <v>405</v>
      </c>
      <c r="C185" t="s">
        <v>701</v>
      </c>
      <c r="D185" t="s">
        <v>782</v>
      </c>
      <c r="E185" s="46">
        <v>0</v>
      </c>
      <c r="F185" t="s">
        <v>787</v>
      </c>
      <c r="G185" s="48">
        <f t="shared" si="63"/>
        <v>0.4</v>
      </c>
      <c r="H185" s="48">
        <f t="shared" si="64"/>
        <v>0.5</v>
      </c>
      <c r="I185" s="1">
        <f t="shared" si="65"/>
        <v>103932209</v>
      </c>
      <c r="J185" s="1">
        <f t="shared" si="66"/>
        <v>18980743.664569449</v>
      </c>
      <c r="K185" s="1">
        <f t="shared" si="80"/>
        <v>2036602.0460045496</v>
      </c>
      <c r="L185" s="1">
        <f t="shared" si="67"/>
        <v>1766048.0289999999</v>
      </c>
      <c r="M185" s="1">
        <f t="shared" si="68"/>
        <v>359313</v>
      </c>
      <c r="N185" s="1">
        <f t="shared" si="81"/>
        <v>0</v>
      </c>
      <c r="O185" s="1">
        <f t="shared" si="69"/>
        <v>0</v>
      </c>
      <c r="P185" s="1">
        <f t="shared" si="82"/>
        <v>17718</v>
      </c>
      <c r="Q185" s="1">
        <f t="shared" si="83"/>
        <v>0</v>
      </c>
      <c r="R185" s="1">
        <f t="shared" si="84"/>
        <v>0</v>
      </c>
      <c r="S185" s="1">
        <f t="shared" si="85"/>
        <v>0</v>
      </c>
      <c r="T185" s="1">
        <f t="shared" si="86"/>
        <v>418908</v>
      </c>
      <c r="U185" s="1">
        <f t="shared" si="87"/>
        <v>6613149</v>
      </c>
      <c r="V185" s="1">
        <f t="shared" si="88"/>
        <v>0</v>
      </c>
      <c r="W185" s="1">
        <f t="shared" si="70"/>
        <v>0</v>
      </c>
      <c r="X185" s="1">
        <f t="shared" si="71"/>
        <v>60257.743414368924</v>
      </c>
      <c r="Y185" s="1">
        <f t="shared" si="72"/>
        <v>-32471866.526927199</v>
      </c>
      <c r="Z185" s="1">
        <f t="shared" si="89"/>
        <v>-5984717</v>
      </c>
      <c r="AA185" s="1">
        <f t="shared" si="90"/>
        <v>0</v>
      </c>
      <c r="AB185" s="1">
        <f t="shared" si="73"/>
        <v>2952251</v>
      </c>
      <c r="AC185" s="1">
        <f t="shared" si="74"/>
        <v>0</v>
      </c>
      <c r="AD185">
        <f t="shared" si="91"/>
        <v>0.14704806645896282</v>
      </c>
      <c r="AE185">
        <f t="shared" si="75"/>
        <v>0.14704806645896282</v>
      </c>
      <c r="AF185">
        <f t="shared" si="76"/>
        <v>0</v>
      </c>
      <c r="AG185">
        <f t="shared" si="77"/>
        <v>0.85295193354103715</v>
      </c>
      <c r="AH185">
        <f t="shared" si="78"/>
        <v>0.85295193354103715</v>
      </c>
      <c r="AI185">
        <f t="shared" si="79"/>
        <v>0</v>
      </c>
      <c r="AJ185">
        <v>0.4</v>
      </c>
      <c r="AK185" s="48">
        <v>-32.471866526927201</v>
      </c>
      <c r="AL185" s="48">
        <v>6.9428266422256204</v>
      </c>
      <c r="AM185" s="48">
        <v>6.9428266422256204</v>
      </c>
      <c r="AN185" s="1">
        <v>60257.743414368924</v>
      </c>
      <c r="AO185" s="1">
        <v>-5984717</v>
      </c>
      <c r="AP185">
        <v>0</v>
      </c>
      <c r="AQ185">
        <v>2952251</v>
      </c>
      <c r="AR185">
        <v>2952251</v>
      </c>
      <c r="AS185">
        <v>0</v>
      </c>
      <c r="AT185">
        <v>0.72699999999999998</v>
      </c>
      <c r="AU185">
        <v>359313</v>
      </c>
      <c r="AV185">
        <v>0</v>
      </c>
      <c r="AW185">
        <v>0.4</v>
      </c>
      <c r="AX185">
        <v>0.1</v>
      </c>
      <c r="AY185">
        <v>0</v>
      </c>
      <c r="AZ185">
        <v>103932209</v>
      </c>
      <c r="BA185">
        <v>0</v>
      </c>
      <c r="BB185">
        <v>-2429227</v>
      </c>
      <c r="BC185">
        <v>0</v>
      </c>
      <c r="BD185">
        <v>0</v>
      </c>
      <c r="BE185">
        <v>-418908</v>
      </c>
      <c r="BF185">
        <v>0</v>
      </c>
      <c r="BG185">
        <v>-3337177</v>
      </c>
      <c r="BH185">
        <v>-3275972</v>
      </c>
      <c r="BI185">
        <v>-17718</v>
      </c>
      <c r="BJ185">
        <v>0</v>
      </c>
      <c r="BK185">
        <v>0</v>
      </c>
      <c r="BL185">
        <v>0</v>
      </c>
      <c r="BM185">
        <v>0</v>
      </c>
      <c r="BN185">
        <v>0</v>
      </c>
      <c r="BO185">
        <v>0</v>
      </c>
      <c r="BP185">
        <v>0</v>
      </c>
      <c r="BQ185">
        <v>0</v>
      </c>
      <c r="BR185">
        <v>0</v>
      </c>
      <c r="BS185">
        <v>16391013</v>
      </c>
      <c r="BT185">
        <v>95076029</v>
      </c>
      <c r="BU185">
        <v>111467042</v>
      </c>
      <c r="BV185">
        <v>16391013</v>
      </c>
      <c r="BW185">
        <v>95076029</v>
      </c>
      <c r="BX185">
        <v>0</v>
      </c>
      <c r="BY185">
        <v>0</v>
      </c>
      <c r="BZ185">
        <v>-811000</v>
      </c>
      <c r="CA185">
        <v>-6802000</v>
      </c>
      <c r="CB185">
        <v>262723</v>
      </c>
      <c r="CC185">
        <v>0</v>
      </c>
      <c r="CD185">
        <v>0</v>
      </c>
      <c r="CE185">
        <v>0</v>
      </c>
      <c r="CF185">
        <v>0</v>
      </c>
      <c r="CG185">
        <v>229688</v>
      </c>
      <c r="CH185">
        <v>45132</v>
      </c>
      <c r="CI185">
        <v>0</v>
      </c>
      <c r="CJ185">
        <v>0</v>
      </c>
      <c r="CK185">
        <v>0</v>
      </c>
      <c r="CL185">
        <v>0</v>
      </c>
      <c r="CM185">
        <v>0</v>
      </c>
      <c r="CN185">
        <v>0</v>
      </c>
      <c r="CO185">
        <v>0</v>
      </c>
      <c r="CP185">
        <v>0</v>
      </c>
      <c r="CQ185">
        <v>0</v>
      </c>
      <c r="CR185">
        <v>0</v>
      </c>
      <c r="CS185">
        <v>0</v>
      </c>
      <c r="CT185">
        <v>0</v>
      </c>
      <c r="CU185">
        <v>0</v>
      </c>
      <c r="CV185">
        <v>0</v>
      </c>
      <c r="CW185">
        <v>0</v>
      </c>
      <c r="CX185">
        <v>0</v>
      </c>
      <c r="CY185">
        <v>0</v>
      </c>
    </row>
    <row r="186" spans="1:103" x14ac:dyDescent="0.35">
      <c r="A186" t="s">
        <v>408</v>
      </c>
      <c r="B186" t="s">
        <v>407</v>
      </c>
      <c r="C186" t="s">
        <v>691</v>
      </c>
      <c r="D186" t="s">
        <v>648</v>
      </c>
      <c r="E186" s="46">
        <v>0</v>
      </c>
      <c r="F186" t="s">
        <v>797</v>
      </c>
      <c r="G186" s="48">
        <f t="shared" si="63"/>
        <v>0.4</v>
      </c>
      <c r="H186" s="48">
        <f t="shared" si="64"/>
        <v>0.5</v>
      </c>
      <c r="I186" s="1">
        <f t="shared" si="65"/>
        <v>20579934</v>
      </c>
      <c r="J186" s="1">
        <f t="shared" si="66"/>
        <v>4089849.8435139451</v>
      </c>
      <c r="K186" s="1">
        <f t="shared" si="80"/>
        <v>1155699.1347369333</v>
      </c>
      <c r="L186" s="1">
        <f t="shared" si="67"/>
        <v>3016830.0559999999</v>
      </c>
      <c r="M186" s="1">
        <f t="shared" si="68"/>
        <v>93761</v>
      </c>
      <c r="N186" s="1">
        <f t="shared" si="81"/>
        <v>6895</v>
      </c>
      <c r="O186" s="1">
        <f t="shared" si="69"/>
        <v>0</v>
      </c>
      <c r="P186" s="1">
        <f t="shared" si="82"/>
        <v>7597</v>
      </c>
      <c r="Q186" s="1">
        <f t="shared" si="83"/>
        <v>0</v>
      </c>
      <c r="R186" s="1">
        <f t="shared" si="84"/>
        <v>1198</v>
      </c>
      <c r="S186" s="1">
        <f t="shared" si="85"/>
        <v>0</v>
      </c>
      <c r="T186" s="1">
        <f t="shared" si="86"/>
        <v>293303</v>
      </c>
      <c r="U186" s="1">
        <f t="shared" si="87"/>
        <v>1194071</v>
      </c>
      <c r="V186" s="1">
        <f t="shared" si="88"/>
        <v>0</v>
      </c>
      <c r="W186" s="1">
        <f t="shared" si="70"/>
        <v>0</v>
      </c>
      <c r="X186" s="1">
        <f t="shared" si="71"/>
        <v>12405.102933552953</v>
      </c>
      <c r="Y186" s="1">
        <f t="shared" si="72"/>
        <v>-4323586.7778438199</v>
      </c>
      <c r="Z186" s="1">
        <f t="shared" si="89"/>
        <v>-913746</v>
      </c>
      <c r="AA186" s="1">
        <f t="shared" si="90"/>
        <v>0</v>
      </c>
      <c r="AB186" s="1">
        <f t="shared" si="73"/>
        <v>0</v>
      </c>
      <c r="AC186" s="1">
        <f t="shared" si="74"/>
        <v>0</v>
      </c>
      <c r="AD186">
        <f t="shared" si="91"/>
        <v>0.29891508086728269</v>
      </c>
      <c r="AE186">
        <f t="shared" si="75"/>
        <v>0.29891508086728269</v>
      </c>
      <c r="AF186">
        <f t="shared" si="76"/>
        <v>0</v>
      </c>
      <c r="AG186">
        <f t="shared" si="77"/>
        <v>0.70108491913271731</v>
      </c>
      <c r="AH186">
        <f t="shared" si="78"/>
        <v>0.70108491913271731</v>
      </c>
      <c r="AI186">
        <f t="shared" si="79"/>
        <v>0</v>
      </c>
      <c r="AJ186">
        <v>0.4</v>
      </c>
      <c r="AK186" s="48">
        <v>-4.3235867778438202</v>
      </c>
      <c r="AL186" s="48">
        <v>4.4176360207130596</v>
      </c>
      <c r="AM186" s="48">
        <v>4.4176360207130596</v>
      </c>
      <c r="AN186" s="1">
        <v>12405.102933552953</v>
      </c>
      <c r="AO186" s="1">
        <v>-913746</v>
      </c>
      <c r="AP186">
        <v>0</v>
      </c>
      <c r="AQ186">
        <v>667027</v>
      </c>
      <c r="AR186">
        <v>0</v>
      </c>
      <c r="AS186">
        <v>0</v>
      </c>
      <c r="AT186">
        <v>0.61399999999999999</v>
      </c>
      <c r="AU186">
        <v>93761</v>
      </c>
      <c r="AV186">
        <v>0</v>
      </c>
      <c r="AW186">
        <v>0.4</v>
      </c>
      <c r="AX186">
        <v>0.09</v>
      </c>
      <c r="AY186">
        <v>0.01</v>
      </c>
      <c r="AZ186">
        <v>20579934</v>
      </c>
      <c r="BA186">
        <v>-6895</v>
      </c>
      <c r="BB186">
        <v>-4920299</v>
      </c>
      <c r="BC186">
        <v>0</v>
      </c>
      <c r="BD186">
        <v>0</v>
      </c>
      <c r="BE186">
        <v>-293303</v>
      </c>
      <c r="BF186">
        <v>0</v>
      </c>
      <c r="BG186">
        <v>-619046</v>
      </c>
      <c r="BH186">
        <v>-575025</v>
      </c>
      <c r="BI186">
        <v>-7597</v>
      </c>
      <c r="BJ186">
        <v>0</v>
      </c>
      <c r="BK186">
        <v>0</v>
      </c>
      <c r="BL186">
        <v>0</v>
      </c>
      <c r="BM186">
        <v>-1198</v>
      </c>
      <c r="BN186">
        <v>0</v>
      </c>
      <c r="BO186">
        <v>0</v>
      </c>
      <c r="BP186">
        <v>0</v>
      </c>
      <c r="BQ186">
        <v>0</v>
      </c>
      <c r="BR186">
        <v>0</v>
      </c>
      <c r="BS186">
        <v>6375714</v>
      </c>
      <c r="BT186">
        <v>14953802</v>
      </c>
      <c r="BU186">
        <v>21329516</v>
      </c>
      <c r="BV186">
        <v>6375714</v>
      </c>
      <c r="BW186">
        <v>14953802</v>
      </c>
      <c r="BX186">
        <v>0</v>
      </c>
      <c r="BY186">
        <v>0</v>
      </c>
      <c r="BZ186">
        <v>-180000</v>
      </c>
      <c r="CA186">
        <v>-730000</v>
      </c>
      <c r="CB186">
        <v>288020</v>
      </c>
      <c r="CC186">
        <v>0</v>
      </c>
      <c r="CD186">
        <v>0</v>
      </c>
      <c r="CE186">
        <v>0</v>
      </c>
      <c r="CF186">
        <v>0</v>
      </c>
      <c r="CG186">
        <v>134142</v>
      </c>
      <c r="CH186">
        <v>6540</v>
      </c>
      <c r="CI186">
        <v>0</v>
      </c>
      <c r="CJ186">
        <v>0</v>
      </c>
      <c r="CK186">
        <v>0</v>
      </c>
      <c r="CL186">
        <v>0</v>
      </c>
      <c r="CM186">
        <v>0</v>
      </c>
      <c r="CN186">
        <v>0</v>
      </c>
      <c r="CO186">
        <v>0</v>
      </c>
      <c r="CP186">
        <v>0</v>
      </c>
      <c r="CQ186">
        <v>0</v>
      </c>
      <c r="CR186">
        <v>0</v>
      </c>
      <c r="CS186">
        <v>0</v>
      </c>
      <c r="CT186">
        <v>0</v>
      </c>
      <c r="CU186">
        <v>0</v>
      </c>
      <c r="CV186">
        <v>0</v>
      </c>
      <c r="CW186">
        <v>0</v>
      </c>
      <c r="CX186">
        <v>0</v>
      </c>
      <c r="CY186">
        <v>0</v>
      </c>
    </row>
    <row r="187" spans="1:103" x14ac:dyDescent="0.35">
      <c r="A187" t="s">
        <v>409</v>
      </c>
      <c r="B187" t="s">
        <v>742</v>
      </c>
      <c r="C187" t="s">
        <v>782</v>
      </c>
      <c r="D187" t="s">
        <v>619</v>
      </c>
      <c r="E187" s="46">
        <v>0</v>
      </c>
      <c r="F187" t="s">
        <v>798</v>
      </c>
      <c r="G187" s="48">
        <f t="shared" si="63"/>
        <v>0.49</v>
      </c>
      <c r="H187" s="48">
        <f t="shared" si="64"/>
        <v>0.5</v>
      </c>
      <c r="I187" s="1">
        <f t="shared" si="65"/>
        <v>120856549</v>
      </c>
      <c r="J187" s="1">
        <f t="shared" si="66"/>
        <v>22142333.246544182</v>
      </c>
      <c r="K187" s="1">
        <f t="shared" si="80"/>
        <v>2532543.5372797484</v>
      </c>
      <c r="L187" s="1">
        <f t="shared" si="67"/>
        <v>5146816.6619999995</v>
      </c>
      <c r="M187" s="1">
        <f t="shared" si="68"/>
        <v>370189</v>
      </c>
      <c r="N187" s="1">
        <f t="shared" si="81"/>
        <v>13157</v>
      </c>
      <c r="O187" s="1">
        <f t="shared" si="69"/>
        <v>3268.5</v>
      </c>
      <c r="P187" s="1">
        <f t="shared" si="82"/>
        <v>13373</v>
      </c>
      <c r="Q187" s="1">
        <f t="shared" si="83"/>
        <v>0</v>
      </c>
      <c r="R187" s="1">
        <f t="shared" si="84"/>
        <v>48606</v>
      </c>
      <c r="S187" s="1">
        <f t="shared" si="85"/>
        <v>0</v>
      </c>
      <c r="T187" s="1">
        <f t="shared" si="86"/>
        <v>982534</v>
      </c>
      <c r="U187" s="1">
        <f t="shared" si="87"/>
        <v>3905798</v>
      </c>
      <c r="V187" s="1">
        <f t="shared" si="88"/>
        <v>0</v>
      </c>
      <c r="W187" s="1">
        <f t="shared" si="70"/>
        <v>0</v>
      </c>
      <c r="X187" s="1">
        <f t="shared" si="71"/>
        <v>68577.673448464659</v>
      </c>
      <c r="Y187" s="1">
        <f t="shared" si="72"/>
        <v>-4886073.7329058303</v>
      </c>
      <c r="Z187" s="1">
        <f t="shared" si="89"/>
        <v>-928588</v>
      </c>
      <c r="AA187" s="1">
        <f t="shared" si="90"/>
        <v>0</v>
      </c>
      <c r="AB187" s="1">
        <f t="shared" si="73"/>
        <v>157578.71562440711</v>
      </c>
      <c r="AC187" s="1">
        <f t="shared" si="74"/>
        <v>0</v>
      </c>
      <c r="AD187">
        <f t="shared" si="91"/>
        <v>0.15391380525171142</v>
      </c>
      <c r="AE187">
        <f t="shared" si="75"/>
        <v>0.15391380525171142</v>
      </c>
      <c r="AF187">
        <f t="shared" si="76"/>
        <v>0</v>
      </c>
      <c r="AG187">
        <f t="shared" si="77"/>
        <v>0.84608619474828861</v>
      </c>
      <c r="AH187">
        <f t="shared" si="78"/>
        <v>0.84608619474828861</v>
      </c>
      <c r="AI187">
        <f t="shared" si="79"/>
        <v>0</v>
      </c>
      <c r="AJ187">
        <v>0.49</v>
      </c>
      <c r="AK187" s="48">
        <v>-4.8860737329058299</v>
      </c>
      <c r="AL187" s="48">
        <v>46.376421922124102</v>
      </c>
      <c r="AM187" s="48">
        <v>46.376421922124102</v>
      </c>
      <c r="AN187" s="1">
        <v>68577.673448464659</v>
      </c>
      <c r="AO187" s="1">
        <v>-928588</v>
      </c>
      <c r="AP187">
        <v>0</v>
      </c>
      <c r="AQ187">
        <v>1254434</v>
      </c>
      <c r="AR187">
        <v>0</v>
      </c>
      <c r="AS187">
        <v>1034862</v>
      </c>
      <c r="AT187">
        <v>0.71099999999999997</v>
      </c>
      <c r="AU187">
        <v>370189</v>
      </c>
      <c r="AV187">
        <v>0</v>
      </c>
      <c r="AW187">
        <v>0.49</v>
      </c>
      <c r="AX187">
        <v>0</v>
      </c>
      <c r="AY187">
        <v>0.01</v>
      </c>
      <c r="AZ187">
        <v>120856549</v>
      </c>
      <c r="BA187">
        <v>-13157</v>
      </c>
      <c r="BB187">
        <v>-7251999</v>
      </c>
      <c r="BC187">
        <v>-6537</v>
      </c>
      <c r="BD187">
        <v>0</v>
      </c>
      <c r="BE187">
        <v>-982534</v>
      </c>
      <c r="BF187">
        <v>0</v>
      </c>
      <c r="BG187">
        <v>-2138802</v>
      </c>
      <c r="BH187">
        <v>-1766996</v>
      </c>
      <c r="BI187">
        <v>-13373</v>
      </c>
      <c r="BJ187">
        <v>0</v>
      </c>
      <c r="BK187">
        <v>0</v>
      </c>
      <c r="BL187">
        <v>0</v>
      </c>
      <c r="BM187">
        <v>0</v>
      </c>
      <c r="BN187">
        <v>-48606</v>
      </c>
      <c r="BO187">
        <v>0</v>
      </c>
      <c r="BP187">
        <v>0</v>
      </c>
      <c r="BQ187">
        <v>0</v>
      </c>
      <c r="BR187">
        <v>0</v>
      </c>
      <c r="BS187">
        <v>19257158</v>
      </c>
      <c r="BT187">
        <v>105859351</v>
      </c>
      <c r="BU187">
        <v>125116509</v>
      </c>
      <c r="BV187">
        <v>19257158</v>
      </c>
      <c r="BW187">
        <v>105859351</v>
      </c>
      <c r="BX187">
        <v>0</v>
      </c>
      <c r="BY187">
        <v>0</v>
      </c>
      <c r="BZ187">
        <v>-938374</v>
      </c>
      <c r="CA187">
        <v>-2891042</v>
      </c>
      <c r="CB187">
        <v>183711</v>
      </c>
      <c r="CC187">
        <v>0</v>
      </c>
      <c r="CD187">
        <v>542686</v>
      </c>
      <c r="CE187">
        <v>0</v>
      </c>
      <c r="CF187">
        <v>0</v>
      </c>
      <c r="CG187">
        <v>276344</v>
      </c>
      <c r="CH187">
        <v>204775</v>
      </c>
      <c r="CI187">
        <v>0</v>
      </c>
      <c r="CJ187">
        <v>0</v>
      </c>
      <c r="CK187">
        <v>0</v>
      </c>
      <c r="CL187">
        <v>0</v>
      </c>
      <c r="CM187">
        <v>0</v>
      </c>
      <c r="CN187">
        <v>0</v>
      </c>
      <c r="CO187">
        <v>0</v>
      </c>
      <c r="CP187">
        <v>0</v>
      </c>
      <c r="CQ187">
        <v>0</v>
      </c>
      <c r="CR187">
        <v>0</v>
      </c>
      <c r="CS187">
        <v>0</v>
      </c>
      <c r="CT187">
        <v>0</v>
      </c>
      <c r="CU187">
        <v>0</v>
      </c>
      <c r="CV187">
        <v>0</v>
      </c>
      <c r="CW187">
        <v>0</v>
      </c>
      <c r="CX187">
        <v>0</v>
      </c>
      <c r="CY187">
        <v>0</v>
      </c>
    </row>
    <row r="188" spans="1:103" x14ac:dyDescent="0.35">
      <c r="A188" t="s">
        <v>410</v>
      </c>
      <c r="B188" t="s">
        <v>743</v>
      </c>
      <c r="C188" t="s">
        <v>782</v>
      </c>
      <c r="D188" t="s">
        <v>628</v>
      </c>
      <c r="E188" s="46">
        <v>0</v>
      </c>
      <c r="F188" t="s">
        <v>803</v>
      </c>
      <c r="G188" s="48">
        <f t="shared" si="63"/>
        <v>0.49</v>
      </c>
      <c r="H188" s="48">
        <f t="shared" si="64"/>
        <v>0.5</v>
      </c>
      <c r="I188" s="1">
        <f t="shared" si="65"/>
        <v>93793222</v>
      </c>
      <c r="J188" s="1">
        <f t="shared" si="66"/>
        <v>17883474.841074437</v>
      </c>
      <c r="K188" s="1">
        <f t="shared" si="80"/>
        <v>3229590.8454030217</v>
      </c>
      <c r="L188" s="1">
        <f t="shared" si="67"/>
        <v>6236535.9219999993</v>
      </c>
      <c r="M188" s="1">
        <f t="shared" si="68"/>
        <v>378760</v>
      </c>
      <c r="N188" s="1">
        <f t="shared" si="81"/>
        <v>0</v>
      </c>
      <c r="O188" s="1">
        <f t="shared" si="69"/>
        <v>0</v>
      </c>
      <c r="P188" s="1">
        <f t="shared" si="82"/>
        <v>45696</v>
      </c>
      <c r="Q188" s="1">
        <f t="shared" si="83"/>
        <v>0</v>
      </c>
      <c r="R188" s="1">
        <f t="shared" si="84"/>
        <v>0</v>
      </c>
      <c r="S188" s="1">
        <f t="shared" si="85"/>
        <v>0</v>
      </c>
      <c r="T188" s="1">
        <f t="shared" si="86"/>
        <v>1143107</v>
      </c>
      <c r="U188" s="1">
        <f t="shared" si="87"/>
        <v>5442840</v>
      </c>
      <c r="V188" s="1">
        <f t="shared" si="88"/>
        <v>0</v>
      </c>
      <c r="W188" s="1">
        <f t="shared" si="70"/>
        <v>0</v>
      </c>
      <c r="X188" s="1">
        <f t="shared" si="71"/>
        <v>61172.566593955307</v>
      </c>
      <c r="Y188" s="1">
        <f t="shared" si="72"/>
        <v>16375868.031295799</v>
      </c>
      <c r="Z188" s="1">
        <f t="shared" si="89"/>
        <v>3244730</v>
      </c>
      <c r="AA188" s="1">
        <f t="shared" si="90"/>
        <v>0</v>
      </c>
      <c r="AB188" s="1">
        <f t="shared" si="73"/>
        <v>0</v>
      </c>
      <c r="AC188" s="1">
        <f t="shared" si="74"/>
        <v>0</v>
      </c>
      <c r="AD188">
        <f t="shared" si="91"/>
        <v>0.22478017812986875</v>
      </c>
      <c r="AE188">
        <f t="shared" si="75"/>
        <v>0.22516532209098292</v>
      </c>
      <c r="AF188">
        <f t="shared" si="76"/>
        <v>0.16882488493198738</v>
      </c>
      <c r="AG188">
        <f t="shared" si="77"/>
        <v>0.77521982187013128</v>
      </c>
      <c r="AH188">
        <f t="shared" si="78"/>
        <v>0.77483467790901706</v>
      </c>
      <c r="AI188">
        <f t="shared" si="79"/>
        <v>0.83117511506801256</v>
      </c>
      <c r="AJ188">
        <v>0.49</v>
      </c>
      <c r="AK188" s="48">
        <v>16.375868031295798</v>
      </c>
      <c r="AL188" s="48">
        <v>63.973512808655997</v>
      </c>
      <c r="AM188" s="48">
        <v>63.973512808655997</v>
      </c>
      <c r="AN188" s="1">
        <v>61172.566593955307</v>
      </c>
      <c r="AO188" s="1">
        <v>3244730</v>
      </c>
      <c r="AP188">
        <v>0</v>
      </c>
      <c r="AQ188">
        <v>0</v>
      </c>
      <c r="AR188">
        <v>0</v>
      </c>
      <c r="AS188">
        <v>0</v>
      </c>
      <c r="AT188">
        <v>0.69399999999999995</v>
      </c>
      <c r="AU188">
        <v>378760</v>
      </c>
      <c r="AV188">
        <v>0</v>
      </c>
      <c r="AW188">
        <v>0.49</v>
      </c>
      <c r="AX188">
        <v>0</v>
      </c>
      <c r="AY188">
        <v>0.01</v>
      </c>
      <c r="AZ188">
        <v>93793222</v>
      </c>
      <c r="BA188">
        <v>0</v>
      </c>
      <c r="BB188">
        <v>-8986363</v>
      </c>
      <c r="BC188">
        <v>0</v>
      </c>
      <c r="BD188">
        <v>0</v>
      </c>
      <c r="BE188">
        <v>-1143107</v>
      </c>
      <c r="BF188">
        <v>0</v>
      </c>
      <c r="BG188">
        <v>-3204617</v>
      </c>
      <c r="BH188">
        <v>-2238223</v>
      </c>
      <c r="BI188">
        <v>-45696</v>
      </c>
      <c r="BJ188">
        <v>0</v>
      </c>
      <c r="BK188">
        <v>0</v>
      </c>
      <c r="BL188">
        <v>0</v>
      </c>
      <c r="BM188">
        <v>0</v>
      </c>
      <c r="BN188">
        <v>0</v>
      </c>
      <c r="BO188">
        <v>0</v>
      </c>
      <c r="BP188">
        <v>0</v>
      </c>
      <c r="BQ188">
        <v>0</v>
      </c>
      <c r="BR188">
        <v>0</v>
      </c>
      <c r="BS188">
        <v>21746290</v>
      </c>
      <c r="BT188">
        <v>74998406</v>
      </c>
      <c r="BU188">
        <v>96744696</v>
      </c>
      <c r="BV188">
        <v>21634638</v>
      </c>
      <c r="BW188">
        <v>74448710</v>
      </c>
      <c r="BX188">
        <v>111652</v>
      </c>
      <c r="BY188">
        <v>549696</v>
      </c>
      <c r="BZ188">
        <v>-280000</v>
      </c>
      <c r="CA188">
        <v>-2500000</v>
      </c>
      <c r="CB188">
        <v>482197</v>
      </c>
      <c r="CC188">
        <v>110997</v>
      </c>
      <c r="CD188">
        <v>246016</v>
      </c>
      <c r="CE188">
        <v>0</v>
      </c>
      <c r="CF188">
        <v>0</v>
      </c>
      <c r="CG188">
        <v>310481</v>
      </c>
      <c r="CH188">
        <v>13823</v>
      </c>
      <c r="CI188">
        <v>110997</v>
      </c>
      <c r="CJ188">
        <v>0</v>
      </c>
      <c r="CK188">
        <v>0</v>
      </c>
      <c r="CL188">
        <v>0</v>
      </c>
      <c r="CM188">
        <v>0</v>
      </c>
      <c r="CN188">
        <v>0</v>
      </c>
      <c r="CO188">
        <v>0</v>
      </c>
      <c r="CP188">
        <v>0</v>
      </c>
      <c r="CQ188">
        <v>0</v>
      </c>
      <c r="CR188">
        <v>0</v>
      </c>
      <c r="CS188">
        <v>0</v>
      </c>
      <c r="CT188">
        <v>0</v>
      </c>
      <c r="CU188">
        <v>0</v>
      </c>
      <c r="CV188">
        <v>0</v>
      </c>
      <c r="CW188">
        <v>0</v>
      </c>
      <c r="CX188">
        <v>0</v>
      </c>
      <c r="CY188">
        <v>0</v>
      </c>
    </row>
    <row r="189" spans="1:103" x14ac:dyDescent="0.35">
      <c r="A189" t="s">
        <v>411</v>
      </c>
      <c r="B189" t="s">
        <v>744</v>
      </c>
      <c r="C189" t="s">
        <v>782</v>
      </c>
      <c r="D189" t="s">
        <v>640</v>
      </c>
      <c r="E189" s="46">
        <v>0</v>
      </c>
      <c r="F189" t="s">
        <v>787</v>
      </c>
      <c r="G189" s="48">
        <f t="shared" si="63"/>
        <v>0.49</v>
      </c>
      <c r="H189" s="48">
        <f t="shared" si="64"/>
        <v>0.5</v>
      </c>
      <c r="I189" s="1">
        <f t="shared" si="65"/>
        <v>90683681</v>
      </c>
      <c r="J189" s="1">
        <f t="shared" si="66"/>
        <v>16865280.693107471</v>
      </c>
      <c r="K189" s="1">
        <f t="shared" si="80"/>
        <v>2658037.7363830362</v>
      </c>
      <c r="L189" s="1">
        <f t="shared" si="67"/>
        <v>4888334.88</v>
      </c>
      <c r="M189" s="1">
        <f t="shared" si="68"/>
        <v>365426</v>
      </c>
      <c r="N189" s="1">
        <f t="shared" si="81"/>
        <v>0</v>
      </c>
      <c r="O189" s="1">
        <f t="shared" si="69"/>
        <v>0</v>
      </c>
      <c r="P189" s="1">
        <f t="shared" si="82"/>
        <v>46088</v>
      </c>
      <c r="Q189" s="1">
        <f t="shared" si="83"/>
        <v>0</v>
      </c>
      <c r="R189" s="1">
        <f t="shared" si="84"/>
        <v>0</v>
      </c>
      <c r="S189" s="1">
        <f t="shared" si="85"/>
        <v>0</v>
      </c>
      <c r="T189" s="1">
        <f t="shared" si="86"/>
        <v>702285</v>
      </c>
      <c r="U189" s="1">
        <f t="shared" si="87"/>
        <v>5046487</v>
      </c>
      <c r="V189" s="1">
        <f t="shared" si="88"/>
        <v>0</v>
      </c>
      <c r="W189" s="1">
        <f t="shared" si="70"/>
        <v>0</v>
      </c>
      <c r="X189" s="1">
        <f t="shared" si="71"/>
        <v>59026.869663053316</v>
      </c>
      <c r="Y189" s="1">
        <f t="shared" si="72"/>
        <v>6819876.4993095994</v>
      </c>
      <c r="Z189" s="1">
        <f t="shared" si="89"/>
        <v>1312944</v>
      </c>
      <c r="AA189" s="1">
        <f t="shared" si="90"/>
        <v>0</v>
      </c>
      <c r="AB189" s="1">
        <f t="shared" si="73"/>
        <v>0</v>
      </c>
      <c r="AC189" s="1">
        <f t="shared" si="74"/>
        <v>0</v>
      </c>
      <c r="AD189">
        <f t="shared" si="91"/>
        <v>0.17963555985435428</v>
      </c>
      <c r="AE189">
        <f t="shared" si="75"/>
        <v>0.17963555985435428</v>
      </c>
      <c r="AF189">
        <f t="shared" si="76"/>
        <v>0</v>
      </c>
      <c r="AG189">
        <f t="shared" si="77"/>
        <v>0.82036444014564569</v>
      </c>
      <c r="AH189">
        <f t="shared" si="78"/>
        <v>0.82036444014564569</v>
      </c>
      <c r="AI189">
        <f t="shared" si="79"/>
        <v>0</v>
      </c>
      <c r="AJ189">
        <v>0.49</v>
      </c>
      <c r="AK189" s="48">
        <v>6.8198764993095997</v>
      </c>
      <c r="AL189" s="48">
        <v>53.454888041281201</v>
      </c>
      <c r="AM189" s="48">
        <v>53.454888041281201</v>
      </c>
      <c r="AN189" s="1">
        <v>59026.869663053316</v>
      </c>
      <c r="AO189" s="1">
        <v>1312944</v>
      </c>
      <c r="AP189">
        <v>0</v>
      </c>
      <c r="AQ189">
        <v>0</v>
      </c>
      <c r="AR189">
        <v>0</v>
      </c>
      <c r="AS189">
        <v>0</v>
      </c>
      <c r="AT189">
        <v>0.70199999999999996</v>
      </c>
      <c r="AU189">
        <v>365426</v>
      </c>
      <c r="AV189">
        <v>0</v>
      </c>
      <c r="AW189">
        <v>0.49</v>
      </c>
      <c r="AX189">
        <v>0</v>
      </c>
      <c r="AY189">
        <v>0.01</v>
      </c>
      <c r="AZ189">
        <v>90683681</v>
      </c>
      <c r="BA189">
        <v>0</v>
      </c>
      <c r="BB189">
        <v>-6963440</v>
      </c>
      <c r="BC189">
        <v>0</v>
      </c>
      <c r="BD189">
        <v>0</v>
      </c>
      <c r="BE189">
        <v>-702285</v>
      </c>
      <c r="BF189">
        <v>0</v>
      </c>
      <c r="BG189">
        <v>-2958766</v>
      </c>
      <c r="BH189">
        <v>-2087721</v>
      </c>
      <c r="BI189">
        <v>-46088</v>
      </c>
      <c r="BJ189">
        <v>0</v>
      </c>
      <c r="BK189">
        <v>0</v>
      </c>
      <c r="BL189">
        <v>0</v>
      </c>
      <c r="BM189">
        <v>0</v>
      </c>
      <c r="BN189">
        <v>0</v>
      </c>
      <c r="BO189">
        <v>0</v>
      </c>
      <c r="BP189">
        <v>0</v>
      </c>
      <c r="BQ189">
        <v>0</v>
      </c>
      <c r="BR189">
        <v>0</v>
      </c>
      <c r="BS189">
        <v>17264319</v>
      </c>
      <c r="BT189">
        <v>78843150</v>
      </c>
      <c r="BU189">
        <v>96107469</v>
      </c>
      <c r="BV189">
        <v>17264319</v>
      </c>
      <c r="BW189">
        <v>78843150</v>
      </c>
      <c r="BX189">
        <v>0</v>
      </c>
      <c r="BY189">
        <v>0</v>
      </c>
      <c r="BZ189">
        <v>-1441600</v>
      </c>
      <c r="CA189">
        <v>-4032777</v>
      </c>
      <c r="CB189">
        <v>304730</v>
      </c>
      <c r="CC189">
        <v>0</v>
      </c>
      <c r="CD189">
        <v>0</v>
      </c>
      <c r="CE189">
        <v>0</v>
      </c>
      <c r="CF189">
        <v>0</v>
      </c>
      <c r="CG189">
        <v>276147</v>
      </c>
      <c r="CH189">
        <v>22006</v>
      </c>
      <c r="CI189">
        <v>0</v>
      </c>
      <c r="CJ189">
        <v>0</v>
      </c>
      <c r="CK189">
        <v>0</v>
      </c>
      <c r="CL189">
        <v>0</v>
      </c>
      <c r="CM189">
        <v>0</v>
      </c>
      <c r="CN189">
        <v>0</v>
      </c>
      <c r="CO189">
        <v>0</v>
      </c>
      <c r="CP189">
        <v>0</v>
      </c>
      <c r="CQ189">
        <v>0</v>
      </c>
      <c r="CR189">
        <v>0</v>
      </c>
      <c r="CS189">
        <v>0</v>
      </c>
      <c r="CT189">
        <v>0</v>
      </c>
      <c r="CU189">
        <v>0</v>
      </c>
      <c r="CV189">
        <v>0</v>
      </c>
      <c r="CW189">
        <v>0</v>
      </c>
      <c r="CX189">
        <v>0</v>
      </c>
      <c r="CY189">
        <v>0</v>
      </c>
    </row>
    <row r="190" spans="1:103" x14ac:dyDescent="0.35">
      <c r="A190" t="s">
        <v>413</v>
      </c>
      <c r="B190" t="s">
        <v>412</v>
      </c>
      <c r="C190" t="s">
        <v>691</v>
      </c>
      <c r="D190" t="s">
        <v>648</v>
      </c>
      <c r="E190" s="46">
        <v>0</v>
      </c>
      <c r="F190" t="s">
        <v>787</v>
      </c>
      <c r="G190" s="48">
        <f t="shared" si="63"/>
        <v>0.4</v>
      </c>
      <c r="H190" s="48">
        <f t="shared" si="64"/>
        <v>0.5</v>
      </c>
      <c r="I190" s="1">
        <f t="shared" si="65"/>
        <v>54385110</v>
      </c>
      <c r="J190" s="1">
        <f t="shared" si="66"/>
        <v>10465714.159517679</v>
      </c>
      <c r="K190" s="1">
        <f t="shared" si="80"/>
        <v>2107090.6604040512</v>
      </c>
      <c r="L190" s="1">
        <f t="shared" si="67"/>
        <v>4502382.58</v>
      </c>
      <c r="M190" s="1">
        <f t="shared" si="68"/>
        <v>255254</v>
      </c>
      <c r="N190" s="1">
        <f t="shared" si="81"/>
        <v>0</v>
      </c>
      <c r="O190" s="1">
        <f t="shared" si="69"/>
        <v>1472</v>
      </c>
      <c r="P190" s="1">
        <f t="shared" si="82"/>
        <v>1</v>
      </c>
      <c r="Q190" s="1">
        <f t="shared" si="83"/>
        <v>0</v>
      </c>
      <c r="R190" s="1">
        <f t="shared" si="84"/>
        <v>0</v>
      </c>
      <c r="S190" s="1">
        <f t="shared" si="85"/>
        <v>0</v>
      </c>
      <c r="T190" s="1">
        <f t="shared" si="86"/>
        <v>360281</v>
      </c>
      <c r="U190" s="1">
        <f t="shared" si="87"/>
        <v>3647571</v>
      </c>
      <c r="V190" s="1">
        <f t="shared" si="88"/>
        <v>0</v>
      </c>
      <c r="W190" s="1">
        <f t="shared" si="70"/>
        <v>0</v>
      </c>
      <c r="X190" s="1">
        <f t="shared" si="71"/>
        <v>31743.537082748346</v>
      </c>
      <c r="Y190" s="1">
        <f t="shared" si="72"/>
        <v>-18727453.192688499</v>
      </c>
      <c r="Z190" s="1">
        <f t="shared" si="89"/>
        <v>-3752702</v>
      </c>
      <c r="AA190" s="1">
        <f t="shared" si="90"/>
        <v>0</v>
      </c>
      <c r="AB190" s="1">
        <f t="shared" si="73"/>
        <v>239609</v>
      </c>
      <c r="AC190" s="1">
        <f t="shared" si="74"/>
        <v>0</v>
      </c>
      <c r="AD190">
        <f t="shared" si="91"/>
        <v>0.24432229857751034</v>
      </c>
      <c r="AE190">
        <f t="shared" si="75"/>
        <v>0.24432229857751034</v>
      </c>
      <c r="AF190">
        <f t="shared" si="76"/>
        <v>0</v>
      </c>
      <c r="AG190">
        <f t="shared" si="77"/>
        <v>0.75567770142248969</v>
      </c>
      <c r="AH190">
        <f t="shared" si="78"/>
        <v>0.75567770142248969</v>
      </c>
      <c r="AI190">
        <f t="shared" si="79"/>
        <v>0</v>
      </c>
      <c r="AJ190">
        <v>0.4</v>
      </c>
      <c r="AK190" s="48">
        <v>-18.7274531926885</v>
      </c>
      <c r="AL190" s="48">
        <v>6.0859007767041904</v>
      </c>
      <c r="AM190" s="48">
        <v>6.0859007767041904</v>
      </c>
      <c r="AN190" s="1">
        <v>31743.537082748346</v>
      </c>
      <c r="AO190" s="1">
        <v>-3752702</v>
      </c>
      <c r="AP190">
        <v>0</v>
      </c>
      <c r="AQ190">
        <v>239609</v>
      </c>
      <c r="AR190">
        <v>239609</v>
      </c>
      <c r="AS190">
        <v>0</v>
      </c>
      <c r="AT190">
        <v>0.67</v>
      </c>
      <c r="AU190">
        <v>255254</v>
      </c>
      <c r="AV190">
        <v>0</v>
      </c>
      <c r="AW190">
        <v>0.4</v>
      </c>
      <c r="AX190">
        <v>0.09</v>
      </c>
      <c r="AY190">
        <v>0.01</v>
      </c>
      <c r="AZ190">
        <v>54385110</v>
      </c>
      <c r="BA190">
        <v>0</v>
      </c>
      <c r="BB190">
        <v>-6719974</v>
      </c>
      <c r="BC190">
        <v>-2944</v>
      </c>
      <c r="BD190">
        <v>0</v>
      </c>
      <c r="BE190">
        <v>-360281</v>
      </c>
      <c r="BF190">
        <v>0</v>
      </c>
      <c r="BG190">
        <v>-1878538</v>
      </c>
      <c r="BH190">
        <v>-1769033</v>
      </c>
      <c r="BI190">
        <v>-1</v>
      </c>
      <c r="BJ190">
        <v>0</v>
      </c>
      <c r="BK190">
        <v>0</v>
      </c>
      <c r="BL190">
        <v>0</v>
      </c>
      <c r="BM190">
        <v>0</v>
      </c>
      <c r="BN190">
        <v>0</v>
      </c>
      <c r="BO190">
        <v>0</v>
      </c>
      <c r="BP190">
        <v>0</v>
      </c>
      <c r="BQ190">
        <v>0</v>
      </c>
      <c r="BR190">
        <v>0</v>
      </c>
      <c r="BS190">
        <v>14273919</v>
      </c>
      <c r="BT190">
        <v>44148579</v>
      </c>
      <c r="BU190">
        <v>58422498</v>
      </c>
      <c r="BV190">
        <v>14273919</v>
      </c>
      <c r="BW190">
        <v>44148579</v>
      </c>
      <c r="BX190">
        <v>0</v>
      </c>
      <c r="BY190">
        <v>0</v>
      </c>
      <c r="BZ190">
        <v>-1507300</v>
      </c>
      <c r="CA190">
        <v>-2589597</v>
      </c>
      <c r="CB190">
        <v>189802</v>
      </c>
      <c r="CC190">
        <v>0</v>
      </c>
      <c r="CD190">
        <v>38686</v>
      </c>
      <c r="CE190">
        <v>0</v>
      </c>
      <c r="CF190">
        <v>0</v>
      </c>
      <c r="CG190">
        <v>236737</v>
      </c>
      <c r="CH190">
        <v>145130</v>
      </c>
      <c r="CI190">
        <v>0</v>
      </c>
      <c r="CJ190">
        <v>0</v>
      </c>
      <c r="CK190">
        <v>0</v>
      </c>
      <c r="CL190">
        <v>0</v>
      </c>
      <c r="CM190">
        <v>0</v>
      </c>
      <c r="CN190">
        <v>0</v>
      </c>
      <c r="CO190">
        <v>0</v>
      </c>
      <c r="CP190">
        <v>0</v>
      </c>
      <c r="CQ190">
        <v>0</v>
      </c>
      <c r="CR190">
        <v>0</v>
      </c>
      <c r="CS190">
        <v>0</v>
      </c>
      <c r="CT190">
        <v>0</v>
      </c>
      <c r="CU190">
        <v>0</v>
      </c>
      <c r="CV190">
        <v>0</v>
      </c>
      <c r="CW190">
        <v>0</v>
      </c>
      <c r="CX190">
        <v>0</v>
      </c>
      <c r="CY190">
        <v>0</v>
      </c>
    </row>
    <row r="191" spans="1:103" x14ac:dyDescent="0.35">
      <c r="A191" t="s">
        <v>414</v>
      </c>
      <c r="B191" t="s">
        <v>745</v>
      </c>
      <c r="C191" t="s">
        <v>782</v>
      </c>
      <c r="D191" t="s">
        <v>615</v>
      </c>
      <c r="E191" s="46">
        <v>0</v>
      </c>
      <c r="F191" t="s">
        <v>787</v>
      </c>
      <c r="G191" s="48">
        <f t="shared" si="63"/>
        <v>0.49</v>
      </c>
      <c r="H191" s="48">
        <f t="shared" si="64"/>
        <v>0.5</v>
      </c>
      <c r="I191" s="1">
        <f t="shared" si="65"/>
        <v>152679035</v>
      </c>
      <c r="J191" s="1">
        <f t="shared" si="66"/>
        <v>27432516.837067358</v>
      </c>
      <c r="K191" s="1">
        <f t="shared" si="80"/>
        <v>2395507.5165704382</v>
      </c>
      <c r="L191" s="1">
        <f t="shared" si="67"/>
        <v>2824102.08</v>
      </c>
      <c r="M191" s="1">
        <f t="shared" si="68"/>
        <v>348560</v>
      </c>
      <c r="N191" s="1">
        <f t="shared" si="81"/>
        <v>0</v>
      </c>
      <c r="O191" s="1">
        <f t="shared" si="69"/>
        <v>0</v>
      </c>
      <c r="P191" s="1">
        <f t="shared" si="82"/>
        <v>0</v>
      </c>
      <c r="Q191" s="1">
        <f t="shared" si="83"/>
        <v>0</v>
      </c>
      <c r="R191" s="1">
        <f t="shared" si="84"/>
        <v>0</v>
      </c>
      <c r="S191" s="1">
        <f t="shared" si="85"/>
        <v>0</v>
      </c>
      <c r="T191" s="1">
        <f t="shared" si="86"/>
        <v>998367</v>
      </c>
      <c r="U191" s="1">
        <f t="shared" si="87"/>
        <v>6630711</v>
      </c>
      <c r="V191" s="1">
        <f t="shared" si="88"/>
        <v>0</v>
      </c>
      <c r="W191" s="1">
        <f t="shared" si="70"/>
        <v>0</v>
      </c>
      <c r="X191" s="1">
        <f t="shared" si="71"/>
        <v>87031.988577855664</v>
      </c>
      <c r="Y191" s="1">
        <f t="shared" si="72"/>
        <v>-34829715.041790701</v>
      </c>
      <c r="Z191" s="1">
        <f t="shared" si="89"/>
        <v>-6402696</v>
      </c>
      <c r="AA191" s="1">
        <f t="shared" si="90"/>
        <v>0</v>
      </c>
      <c r="AB191" s="1">
        <f t="shared" si="73"/>
        <v>5652759</v>
      </c>
      <c r="AC191" s="1">
        <f t="shared" si="74"/>
        <v>0</v>
      </c>
      <c r="AD191">
        <f t="shared" si="91"/>
        <v>0.11816523080774376</v>
      </c>
      <c r="AE191">
        <f t="shared" si="75"/>
        <v>0.11816523080774376</v>
      </c>
      <c r="AF191">
        <f t="shared" si="76"/>
        <v>0</v>
      </c>
      <c r="AG191">
        <f t="shared" si="77"/>
        <v>0.88183476919225623</v>
      </c>
      <c r="AH191">
        <f t="shared" si="78"/>
        <v>0.88183476919225623</v>
      </c>
      <c r="AI191">
        <f t="shared" si="79"/>
        <v>0</v>
      </c>
      <c r="AJ191">
        <v>0.49</v>
      </c>
      <c r="AK191" s="48">
        <v>-34.829715041790699</v>
      </c>
      <c r="AL191" s="48">
        <v>34.057378194439401</v>
      </c>
      <c r="AM191" s="48">
        <v>34.057378194439401</v>
      </c>
      <c r="AN191" s="1">
        <v>87031.988577855664</v>
      </c>
      <c r="AO191" s="1">
        <v>-6402696</v>
      </c>
      <c r="AP191">
        <v>0</v>
      </c>
      <c r="AQ191">
        <v>5652759</v>
      </c>
      <c r="AR191">
        <v>5652759</v>
      </c>
      <c r="AS191">
        <v>0</v>
      </c>
      <c r="AT191">
        <v>0.72</v>
      </c>
      <c r="AU191">
        <v>348560</v>
      </c>
      <c r="AV191">
        <v>0</v>
      </c>
      <c r="AW191">
        <v>0.49</v>
      </c>
      <c r="AX191">
        <v>0</v>
      </c>
      <c r="AY191">
        <v>0.01</v>
      </c>
      <c r="AZ191">
        <v>152679035</v>
      </c>
      <c r="BA191">
        <v>0</v>
      </c>
      <c r="BB191">
        <v>-3922364</v>
      </c>
      <c r="BC191">
        <v>0</v>
      </c>
      <c r="BD191">
        <v>0</v>
      </c>
      <c r="BE191">
        <v>-998367</v>
      </c>
      <c r="BF191">
        <v>0</v>
      </c>
      <c r="BG191">
        <v>-2554640</v>
      </c>
      <c r="BH191">
        <v>-4076071</v>
      </c>
      <c r="BI191">
        <v>0</v>
      </c>
      <c r="BJ191">
        <v>0</v>
      </c>
      <c r="BK191">
        <v>0</v>
      </c>
      <c r="BL191">
        <v>0</v>
      </c>
      <c r="BM191">
        <v>0</v>
      </c>
      <c r="BN191">
        <v>0</v>
      </c>
      <c r="BO191">
        <v>0</v>
      </c>
      <c r="BP191">
        <v>0</v>
      </c>
      <c r="BQ191">
        <v>0</v>
      </c>
      <c r="BR191">
        <v>0</v>
      </c>
      <c r="BS191">
        <v>18786771</v>
      </c>
      <c r="BT191">
        <v>140200529</v>
      </c>
      <c r="BU191">
        <v>158987300</v>
      </c>
      <c r="BV191">
        <v>18786771</v>
      </c>
      <c r="BW191">
        <v>140200529</v>
      </c>
      <c r="BX191">
        <v>0</v>
      </c>
      <c r="BY191">
        <v>0</v>
      </c>
      <c r="BZ191">
        <v>-2385000</v>
      </c>
      <c r="CA191">
        <v>-4246411</v>
      </c>
      <c r="CB191">
        <v>338108</v>
      </c>
      <c r="CC191">
        <v>0</v>
      </c>
      <c r="CD191">
        <v>0</v>
      </c>
      <c r="CE191">
        <v>0</v>
      </c>
      <c r="CF191">
        <v>0</v>
      </c>
      <c r="CG191">
        <v>288938</v>
      </c>
      <c r="CH191">
        <v>273976</v>
      </c>
      <c r="CI191">
        <v>0</v>
      </c>
      <c r="CJ191">
        <v>0</v>
      </c>
      <c r="CK191">
        <v>0</v>
      </c>
      <c r="CL191">
        <v>0</v>
      </c>
      <c r="CM191">
        <v>0</v>
      </c>
      <c r="CN191">
        <v>0</v>
      </c>
      <c r="CO191">
        <v>0</v>
      </c>
      <c r="CP191">
        <v>0</v>
      </c>
      <c r="CQ191">
        <v>0</v>
      </c>
      <c r="CR191">
        <v>0</v>
      </c>
      <c r="CS191">
        <v>0</v>
      </c>
      <c r="CT191">
        <v>0</v>
      </c>
      <c r="CU191">
        <v>0</v>
      </c>
      <c r="CV191">
        <v>0</v>
      </c>
      <c r="CW191">
        <v>0</v>
      </c>
      <c r="CX191">
        <v>0</v>
      </c>
      <c r="CY191">
        <v>0</v>
      </c>
    </row>
    <row r="192" spans="1:103" x14ac:dyDescent="0.35">
      <c r="A192" t="s">
        <v>416</v>
      </c>
      <c r="B192" t="s">
        <v>415</v>
      </c>
      <c r="C192" t="s">
        <v>683</v>
      </c>
      <c r="D192" t="s">
        <v>782</v>
      </c>
      <c r="E192" s="46">
        <v>0</v>
      </c>
      <c r="F192" t="s">
        <v>787</v>
      </c>
      <c r="G192" s="48">
        <f t="shared" si="63"/>
        <v>0.3</v>
      </c>
      <c r="H192" s="48">
        <f t="shared" si="64"/>
        <v>0.66999999999999993</v>
      </c>
      <c r="I192" s="1">
        <f t="shared" si="65"/>
        <v>59140386</v>
      </c>
      <c r="J192" s="1">
        <f t="shared" si="66"/>
        <v>12077749.398648467</v>
      </c>
      <c r="K192" s="1">
        <f t="shared" si="80"/>
        <v>3685559.5461323727</v>
      </c>
      <c r="L192" s="1">
        <f t="shared" si="67"/>
        <v>5731820.7989999996</v>
      </c>
      <c r="M192" s="1">
        <f t="shared" si="68"/>
        <v>285543</v>
      </c>
      <c r="N192" s="1">
        <f t="shared" si="81"/>
        <v>2395</v>
      </c>
      <c r="O192" s="1">
        <f t="shared" si="69"/>
        <v>0</v>
      </c>
      <c r="P192" s="1">
        <f t="shared" si="82"/>
        <v>0</v>
      </c>
      <c r="Q192" s="1">
        <f t="shared" si="83"/>
        <v>0</v>
      </c>
      <c r="R192" s="1">
        <f t="shared" si="84"/>
        <v>0</v>
      </c>
      <c r="S192" s="1">
        <f t="shared" si="85"/>
        <v>0</v>
      </c>
      <c r="T192" s="1">
        <f t="shared" si="86"/>
        <v>1311396</v>
      </c>
      <c r="U192" s="1">
        <f t="shared" si="87"/>
        <v>7587766</v>
      </c>
      <c r="V192" s="1">
        <f t="shared" si="88"/>
        <v>0</v>
      </c>
      <c r="W192" s="1">
        <f t="shared" si="70"/>
        <v>0</v>
      </c>
      <c r="X192" s="1">
        <f t="shared" si="71"/>
        <v>26765.521447818952</v>
      </c>
      <c r="Y192" s="1">
        <f t="shared" si="72"/>
        <v>35585920.226820499</v>
      </c>
      <c r="Z192" s="1">
        <f t="shared" si="89"/>
        <v>7534964</v>
      </c>
      <c r="AA192" s="1">
        <f t="shared" si="90"/>
        <v>0</v>
      </c>
      <c r="AB192" s="1">
        <f t="shared" si="73"/>
        <v>0</v>
      </c>
      <c r="AC192" s="1">
        <f t="shared" si="74"/>
        <v>0</v>
      </c>
      <c r="AD192">
        <f t="shared" si="91"/>
        <v>0.36200112083224684</v>
      </c>
      <c r="AE192">
        <f t="shared" si="75"/>
        <v>0.36200112083224684</v>
      </c>
      <c r="AF192">
        <f t="shared" si="76"/>
        <v>0</v>
      </c>
      <c r="AG192">
        <f t="shared" si="77"/>
        <v>0.63799887916775322</v>
      </c>
      <c r="AH192">
        <f t="shared" si="78"/>
        <v>0.63799887916775322</v>
      </c>
      <c r="AI192">
        <f t="shared" si="79"/>
        <v>0</v>
      </c>
      <c r="AJ192">
        <v>0.3</v>
      </c>
      <c r="AK192" s="48">
        <v>35.585920226820498</v>
      </c>
      <c r="AL192" s="48">
        <v>57.9661407064294</v>
      </c>
      <c r="AM192" s="48">
        <v>57.9661407064294</v>
      </c>
      <c r="AN192" s="1">
        <v>26765.521447818952</v>
      </c>
      <c r="AO192" s="1">
        <v>7534964</v>
      </c>
      <c r="AP192">
        <v>0</v>
      </c>
      <c r="AQ192">
        <v>0</v>
      </c>
      <c r="AR192">
        <v>0</v>
      </c>
      <c r="AS192">
        <v>0</v>
      </c>
      <c r="AT192">
        <v>0.76100000000000001</v>
      </c>
      <c r="AU192">
        <v>285543</v>
      </c>
      <c r="AV192">
        <v>0</v>
      </c>
      <c r="AW192">
        <v>0.3</v>
      </c>
      <c r="AX192">
        <v>0.37</v>
      </c>
      <c r="AY192">
        <v>0</v>
      </c>
      <c r="AZ192">
        <v>59140386</v>
      </c>
      <c r="BA192">
        <v>-2395</v>
      </c>
      <c r="BB192">
        <v>-7534354</v>
      </c>
      <c r="BC192">
        <v>0</v>
      </c>
      <c r="BD192">
        <v>0</v>
      </c>
      <c r="BE192">
        <v>-1311396</v>
      </c>
      <c r="BF192">
        <v>0</v>
      </c>
      <c r="BG192">
        <v>-5170750</v>
      </c>
      <c r="BH192">
        <v>-2417016</v>
      </c>
      <c r="BI192">
        <v>0</v>
      </c>
      <c r="BJ192">
        <v>0</v>
      </c>
      <c r="BK192">
        <v>0</v>
      </c>
      <c r="BL192">
        <v>0</v>
      </c>
      <c r="BM192">
        <v>0</v>
      </c>
      <c r="BN192">
        <v>0</v>
      </c>
      <c r="BO192">
        <v>0</v>
      </c>
      <c r="BP192">
        <v>0</v>
      </c>
      <c r="BQ192">
        <v>0</v>
      </c>
      <c r="BR192">
        <v>0</v>
      </c>
      <c r="BS192">
        <v>23436379</v>
      </c>
      <c r="BT192">
        <v>41304799</v>
      </c>
      <c r="BU192">
        <v>64741178</v>
      </c>
      <c r="BV192">
        <v>23436379</v>
      </c>
      <c r="BW192">
        <v>41304799</v>
      </c>
      <c r="BX192">
        <v>0</v>
      </c>
      <c r="BY192">
        <v>0</v>
      </c>
      <c r="BZ192">
        <v>-1942234</v>
      </c>
      <c r="CA192">
        <v>-3560763</v>
      </c>
      <c r="CB192">
        <v>122458</v>
      </c>
      <c r="CC192">
        <v>0</v>
      </c>
      <c r="CD192">
        <v>0</v>
      </c>
      <c r="CE192">
        <v>0</v>
      </c>
      <c r="CF192">
        <v>0</v>
      </c>
      <c r="CG192">
        <v>269347</v>
      </c>
      <c r="CH192">
        <v>49094</v>
      </c>
      <c r="CI192">
        <v>0</v>
      </c>
      <c r="CJ192">
        <v>0</v>
      </c>
      <c r="CK192">
        <v>0</v>
      </c>
      <c r="CL192">
        <v>0</v>
      </c>
      <c r="CM192">
        <v>0</v>
      </c>
      <c r="CN192">
        <v>0</v>
      </c>
      <c r="CO192">
        <v>0</v>
      </c>
      <c r="CP192">
        <v>0</v>
      </c>
      <c r="CQ192">
        <v>0</v>
      </c>
      <c r="CR192">
        <v>0</v>
      </c>
      <c r="CS192">
        <v>0</v>
      </c>
      <c r="CT192">
        <v>0</v>
      </c>
      <c r="CU192">
        <v>0</v>
      </c>
      <c r="CV192">
        <v>0</v>
      </c>
      <c r="CW192">
        <v>0</v>
      </c>
      <c r="CX192">
        <v>0</v>
      </c>
      <c r="CY192">
        <v>0</v>
      </c>
    </row>
    <row r="193" spans="1:103" x14ac:dyDescent="0.35">
      <c r="A193" t="s">
        <v>417</v>
      </c>
      <c r="B193" t="s">
        <v>746</v>
      </c>
      <c r="C193" t="s">
        <v>782</v>
      </c>
      <c r="D193" t="s">
        <v>623</v>
      </c>
      <c r="E193" s="46">
        <v>0</v>
      </c>
      <c r="F193" t="s">
        <v>787</v>
      </c>
      <c r="G193" s="48">
        <f t="shared" si="63"/>
        <v>0.49</v>
      </c>
      <c r="H193" s="48">
        <f t="shared" si="64"/>
        <v>0.5</v>
      </c>
      <c r="I193" s="1">
        <f t="shared" si="65"/>
        <v>41815782</v>
      </c>
      <c r="J193" s="1">
        <f t="shared" si="66"/>
        <v>7773673.4448074149</v>
      </c>
      <c r="K193" s="1">
        <f t="shared" si="80"/>
        <v>1158080.4996041814</v>
      </c>
      <c r="L193" s="1">
        <f t="shared" si="67"/>
        <v>2953979.4240000001</v>
      </c>
      <c r="M193" s="1">
        <f t="shared" si="68"/>
        <v>127098</v>
      </c>
      <c r="N193" s="1">
        <f t="shared" si="81"/>
        <v>0</v>
      </c>
      <c r="O193" s="1">
        <f t="shared" si="69"/>
        <v>496</v>
      </c>
      <c r="P193" s="1">
        <f t="shared" si="82"/>
        <v>18310</v>
      </c>
      <c r="Q193" s="1">
        <f t="shared" si="83"/>
        <v>0</v>
      </c>
      <c r="R193" s="1">
        <f t="shared" si="84"/>
        <v>0</v>
      </c>
      <c r="S193" s="1">
        <f t="shared" si="85"/>
        <v>0</v>
      </c>
      <c r="T193" s="1">
        <f t="shared" si="86"/>
        <v>287741</v>
      </c>
      <c r="U193" s="1">
        <f t="shared" si="87"/>
        <v>1172794</v>
      </c>
      <c r="V193" s="1">
        <f t="shared" si="88"/>
        <v>0</v>
      </c>
      <c r="W193" s="1">
        <f t="shared" si="70"/>
        <v>0</v>
      </c>
      <c r="X193" s="1">
        <f t="shared" si="71"/>
        <v>28193.944310948293</v>
      </c>
      <c r="Y193" s="1">
        <f t="shared" si="72"/>
        <v>14692046.3411719</v>
      </c>
      <c r="Z193" s="1">
        <f t="shared" si="89"/>
        <v>2850519</v>
      </c>
      <c r="AA193" s="1">
        <f t="shared" si="90"/>
        <v>0</v>
      </c>
      <c r="AB193" s="1">
        <f t="shared" si="73"/>
        <v>0</v>
      </c>
      <c r="AC193" s="1">
        <f t="shared" si="74"/>
        <v>0</v>
      </c>
      <c r="AD193">
        <f t="shared" si="91"/>
        <v>0.13122852774975663</v>
      </c>
      <c r="AE193">
        <f t="shared" si="75"/>
        <v>0.22178234102094441</v>
      </c>
      <c r="AF193">
        <f t="shared" si="76"/>
        <v>1.3649208185815422E-2</v>
      </c>
      <c r="AG193">
        <f t="shared" si="77"/>
        <v>0.86877147225024332</v>
      </c>
      <c r="AH193">
        <f t="shared" si="78"/>
        <v>0.77821765897905559</v>
      </c>
      <c r="AI193">
        <f t="shared" si="79"/>
        <v>0.98635079181418461</v>
      </c>
      <c r="AJ193">
        <v>0.49</v>
      </c>
      <c r="AK193" s="48">
        <v>14.692046341171899</v>
      </c>
      <c r="AL193" s="48">
        <v>39.673587648148697</v>
      </c>
      <c r="AM193" s="48">
        <v>39.673587648148697</v>
      </c>
      <c r="AN193" s="1">
        <v>28193.944310948293</v>
      </c>
      <c r="AO193" s="1">
        <v>2850519</v>
      </c>
      <c r="AP193">
        <v>0</v>
      </c>
      <c r="AQ193">
        <v>0</v>
      </c>
      <c r="AR193">
        <v>0</v>
      </c>
      <c r="AS193">
        <v>0</v>
      </c>
      <c r="AT193">
        <v>0.63900000000000001</v>
      </c>
      <c r="AU193">
        <v>127098</v>
      </c>
      <c r="AV193">
        <v>0</v>
      </c>
      <c r="AW193">
        <v>0.49</v>
      </c>
      <c r="AX193">
        <v>0</v>
      </c>
      <c r="AY193">
        <v>0.01</v>
      </c>
      <c r="AZ193">
        <v>41815782</v>
      </c>
      <c r="BA193">
        <v>0</v>
      </c>
      <c r="BB193">
        <v>-4622816</v>
      </c>
      <c r="BC193">
        <v>-992</v>
      </c>
      <c r="BD193">
        <v>0</v>
      </c>
      <c r="BE193">
        <v>-287741</v>
      </c>
      <c r="BF193">
        <v>0</v>
      </c>
      <c r="BG193">
        <v>-851604</v>
      </c>
      <c r="BH193">
        <v>-321190</v>
      </c>
      <c r="BI193">
        <v>-18310</v>
      </c>
      <c r="BJ193">
        <v>0</v>
      </c>
      <c r="BK193">
        <v>0</v>
      </c>
      <c r="BL193">
        <v>0</v>
      </c>
      <c r="BM193">
        <v>0</v>
      </c>
      <c r="BN193">
        <v>0</v>
      </c>
      <c r="BO193">
        <v>0</v>
      </c>
      <c r="BP193">
        <v>0</v>
      </c>
      <c r="BQ193">
        <v>0</v>
      </c>
      <c r="BR193">
        <v>0</v>
      </c>
      <c r="BS193">
        <v>7919678</v>
      </c>
      <c r="BT193">
        <v>52430599</v>
      </c>
      <c r="BU193">
        <v>60350277</v>
      </c>
      <c r="BV193">
        <v>7561291</v>
      </c>
      <c r="BW193">
        <v>26532005</v>
      </c>
      <c r="BX193">
        <v>358387</v>
      </c>
      <c r="BY193">
        <v>25898594</v>
      </c>
      <c r="BZ193">
        <v>0</v>
      </c>
      <c r="CA193">
        <v>-2353659</v>
      </c>
      <c r="CB193">
        <v>290351</v>
      </c>
      <c r="CC193">
        <v>16229728</v>
      </c>
      <c r="CD193">
        <v>291375</v>
      </c>
      <c r="CE193">
        <v>0</v>
      </c>
      <c r="CF193">
        <v>0</v>
      </c>
      <c r="CG193">
        <v>164523</v>
      </c>
      <c r="CH193">
        <v>214439</v>
      </c>
      <c r="CI193">
        <v>16229728</v>
      </c>
      <c r="CJ193">
        <v>0</v>
      </c>
      <c r="CK193">
        <v>-170766</v>
      </c>
      <c r="CL193">
        <v>0</v>
      </c>
      <c r="CM193">
        <v>0</v>
      </c>
      <c r="CN193">
        <v>-29283</v>
      </c>
      <c r="CO193">
        <v>0</v>
      </c>
      <c r="CP193">
        <v>-5128</v>
      </c>
      <c r="CQ193">
        <v>0</v>
      </c>
      <c r="CR193">
        <v>0</v>
      </c>
      <c r="CS193">
        <v>0</v>
      </c>
      <c r="CT193">
        <v>0</v>
      </c>
      <c r="CU193">
        <v>0</v>
      </c>
      <c r="CV193">
        <v>0</v>
      </c>
      <c r="CW193">
        <v>0</v>
      </c>
      <c r="CX193">
        <v>0</v>
      </c>
      <c r="CY193">
        <v>0</v>
      </c>
    </row>
    <row r="194" spans="1:103" x14ac:dyDescent="0.35">
      <c r="A194" t="s">
        <v>419</v>
      </c>
      <c r="B194" t="s">
        <v>418</v>
      </c>
      <c r="C194" t="s">
        <v>715</v>
      </c>
      <c r="D194" t="s">
        <v>642</v>
      </c>
      <c r="E194" s="46">
        <v>0</v>
      </c>
      <c r="F194" t="s">
        <v>796</v>
      </c>
      <c r="G194" s="48">
        <f t="shared" si="63"/>
        <v>0.4</v>
      </c>
      <c r="H194" s="48">
        <f t="shared" si="64"/>
        <v>0.5</v>
      </c>
      <c r="I194" s="1">
        <f t="shared" si="65"/>
        <v>38454408</v>
      </c>
      <c r="J194" s="1">
        <f t="shared" si="66"/>
        <v>7268834.8326679831</v>
      </c>
      <c r="K194" s="1">
        <f t="shared" si="80"/>
        <v>969682.67296993965</v>
      </c>
      <c r="L194" s="1">
        <f t="shared" si="67"/>
        <v>2086196.9179999998</v>
      </c>
      <c r="M194" s="1">
        <f t="shared" si="68"/>
        <v>171440</v>
      </c>
      <c r="N194" s="1">
        <f t="shared" si="81"/>
        <v>0</v>
      </c>
      <c r="O194" s="1">
        <f t="shared" si="69"/>
        <v>1721.5</v>
      </c>
      <c r="P194" s="1">
        <f t="shared" si="82"/>
        <v>2</v>
      </c>
      <c r="Q194" s="1">
        <f t="shared" si="83"/>
        <v>0</v>
      </c>
      <c r="R194" s="1">
        <f t="shared" si="84"/>
        <v>0</v>
      </c>
      <c r="S194" s="1">
        <f t="shared" si="85"/>
        <v>0</v>
      </c>
      <c r="T194" s="1">
        <f t="shared" si="86"/>
        <v>364534</v>
      </c>
      <c r="U194" s="1">
        <f t="shared" si="87"/>
        <v>1378768</v>
      </c>
      <c r="V194" s="1">
        <f t="shared" si="88"/>
        <v>0</v>
      </c>
      <c r="W194" s="1">
        <f t="shared" si="70"/>
        <v>0</v>
      </c>
      <c r="X194" s="1">
        <f t="shared" si="71"/>
        <v>19079.730856977978</v>
      </c>
      <c r="Y194" s="1">
        <f t="shared" si="72"/>
        <v>-13157091.5836163</v>
      </c>
      <c r="Z194" s="1">
        <f t="shared" si="89"/>
        <v>-2576121</v>
      </c>
      <c r="AA194" s="1">
        <f t="shared" si="90"/>
        <v>0</v>
      </c>
      <c r="AB194" s="1">
        <f t="shared" si="73"/>
        <v>86713.174198061912</v>
      </c>
      <c r="AC194" s="1">
        <f t="shared" si="74"/>
        <v>0</v>
      </c>
      <c r="AD194">
        <f t="shared" si="91"/>
        <v>0.20877543199396698</v>
      </c>
      <c r="AE194">
        <f t="shared" si="75"/>
        <v>0.20877543199396698</v>
      </c>
      <c r="AF194">
        <f t="shared" si="76"/>
        <v>0</v>
      </c>
      <c r="AG194">
        <f t="shared" si="77"/>
        <v>0.79122456800603302</v>
      </c>
      <c r="AH194">
        <f t="shared" si="78"/>
        <v>0.79122456800603302</v>
      </c>
      <c r="AI194">
        <f t="shared" si="79"/>
        <v>0</v>
      </c>
      <c r="AJ194">
        <v>0.4</v>
      </c>
      <c r="AK194" s="48">
        <v>-13.1570915836163</v>
      </c>
      <c r="AL194" s="48">
        <v>2.42426155859143</v>
      </c>
      <c r="AM194" s="48">
        <v>2.42426155859143</v>
      </c>
      <c r="AN194" s="1">
        <v>19079.730856977978</v>
      </c>
      <c r="AO194" s="1">
        <v>-2576121</v>
      </c>
      <c r="AP194">
        <v>0</v>
      </c>
      <c r="AQ194">
        <v>710278</v>
      </c>
      <c r="AR194">
        <v>0</v>
      </c>
      <c r="AS194">
        <v>870433</v>
      </c>
      <c r="AT194">
        <v>0.68899999999999995</v>
      </c>
      <c r="AU194">
        <v>171440</v>
      </c>
      <c r="AV194">
        <v>0</v>
      </c>
      <c r="AW194">
        <v>0.4</v>
      </c>
      <c r="AX194">
        <v>0.09</v>
      </c>
      <c r="AY194">
        <v>0.01</v>
      </c>
      <c r="AZ194">
        <v>38454408</v>
      </c>
      <c r="BA194">
        <v>0</v>
      </c>
      <c r="BB194">
        <v>-3027862</v>
      </c>
      <c r="BC194">
        <v>-3443</v>
      </c>
      <c r="BD194">
        <v>0</v>
      </c>
      <c r="BE194">
        <v>-364534</v>
      </c>
      <c r="BF194">
        <v>0</v>
      </c>
      <c r="BG194">
        <v>-793021</v>
      </c>
      <c r="BH194">
        <v>-585747</v>
      </c>
      <c r="BI194">
        <v>-2</v>
      </c>
      <c r="BJ194">
        <v>0</v>
      </c>
      <c r="BK194">
        <v>0</v>
      </c>
      <c r="BL194">
        <v>0</v>
      </c>
      <c r="BM194">
        <v>0</v>
      </c>
      <c r="BN194">
        <v>0</v>
      </c>
      <c r="BO194">
        <v>0</v>
      </c>
      <c r="BP194">
        <v>0</v>
      </c>
      <c r="BQ194">
        <v>0</v>
      </c>
      <c r="BR194">
        <v>0</v>
      </c>
      <c r="BS194">
        <v>8550307</v>
      </c>
      <c r="BT194">
        <v>32404258</v>
      </c>
      <c r="BU194">
        <v>40954565</v>
      </c>
      <c r="BV194">
        <v>8550307</v>
      </c>
      <c r="BW194">
        <v>32404258</v>
      </c>
      <c r="BX194">
        <v>0</v>
      </c>
      <c r="BY194">
        <v>0</v>
      </c>
      <c r="BZ194">
        <v>-1228639</v>
      </c>
      <c r="CA194">
        <v>-1351498</v>
      </c>
      <c r="CB194">
        <v>182313</v>
      </c>
      <c r="CC194">
        <v>0</v>
      </c>
      <c r="CD194">
        <v>0</v>
      </c>
      <c r="CE194">
        <v>0</v>
      </c>
      <c r="CF194">
        <v>0</v>
      </c>
      <c r="CG194">
        <v>105121</v>
      </c>
      <c r="CH194">
        <v>2788</v>
      </c>
      <c r="CI194">
        <v>0</v>
      </c>
      <c r="CJ194">
        <v>0</v>
      </c>
      <c r="CK194">
        <v>0</v>
      </c>
      <c r="CL194">
        <v>0</v>
      </c>
      <c r="CM194">
        <v>0</v>
      </c>
      <c r="CN194">
        <v>0</v>
      </c>
      <c r="CO194">
        <v>0</v>
      </c>
      <c r="CP194">
        <v>0</v>
      </c>
      <c r="CQ194">
        <v>0</v>
      </c>
      <c r="CR194">
        <v>0</v>
      </c>
      <c r="CS194">
        <v>0</v>
      </c>
      <c r="CT194">
        <v>0</v>
      </c>
      <c r="CU194">
        <v>0</v>
      </c>
      <c r="CV194">
        <v>0</v>
      </c>
      <c r="CW194">
        <v>0</v>
      </c>
      <c r="CX194">
        <v>0</v>
      </c>
      <c r="CY194">
        <v>0</v>
      </c>
    </row>
    <row r="195" spans="1:103" x14ac:dyDescent="0.35">
      <c r="A195" t="s">
        <v>421</v>
      </c>
      <c r="B195" t="s">
        <v>420</v>
      </c>
      <c r="C195" t="s">
        <v>707</v>
      </c>
      <c r="D195" t="s">
        <v>782</v>
      </c>
      <c r="E195" s="46">
        <v>0</v>
      </c>
      <c r="F195" t="s">
        <v>787</v>
      </c>
      <c r="G195" s="48">
        <f t="shared" ref="G195:G258" si="92">AJ195</f>
        <v>0.4</v>
      </c>
      <c r="H195" s="48">
        <f t="shared" ref="H195:H258" si="93">AW195+AX195+AY195</f>
        <v>0.5</v>
      </c>
      <c r="I195" s="1">
        <f t="shared" ref="I195:I258" si="94">AZ195</f>
        <v>60027098</v>
      </c>
      <c r="J195" s="1">
        <f t="shared" ref="J195:J258" si="95">(BS195+(BZ195+CA195)*AD195+CB195-CC195*AF195-CD195*AE195-CE195*AF195-CF195*AD195-CG195*AD195)*(134 / 499) + (BT195+(BZ195+CA195)*AG195+CH195-CC195*AI195-CD195*AH195-CE195*AI195-CF195*AG195-CG195*AG195)*(93 / 555)</f>
        <v>11384567.944869755</v>
      </c>
      <c r="K195" s="1">
        <f t="shared" si="80"/>
        <v>1408191.5066220006</v>
      </c>
      <c r="L195" s="1">
        <f t="shared" ref="L195:L258" si="96">-(BB195 - $BA195) * $AT195</f>
        <v>2676049.4389999998</v>
      </c>
      <c r="M195" s="1">
        <f t="shared" ref="M195:M258" si="97">AU195</f>
        <v>243897</v>
      </c>
      <c r="N195" s="1">
        <f t="shared" si="81"/>
        <v>14111</v>
      </c>
      <c r="O195" s="1">
        <f t="shared" ref="O195:O258" si="98">-(BC195-BD195) * 0.5</f>
        <v>0</v>
      </c>
      <c r="P195" s="1">
        <f t="shared" si="82"/>
        <v>8459</v>
      </c>
      <c r="Q195" s="1">
        <f t="shared" si="83"/>
        <v>0</v>
      </c>
      <c r="R195" s="1">
        <f t="shared" si="84"/>
        <v>0</v>
      </c>
      <c r="S195" s="1">
        <f t="shared" si="85"/>
        <v>0</v>
      </c>
      <c r="T195" s="1">
        <f t="shared" si="86"/>
        <v>284709</v>
      </c>
      <c r="U195" s="1">
        <f t="shared" si="87"/>
        <v>2552680</v>
      </c>
      <c r="V195" s="1">
        <f t="shared" si="88"/>
        <v>0</v>
      </c>
      <c r="W195" s="1">
        <f t="shared" ref="W195:W258" si="99">IF(CI195=0,-(((CK195-CJ195)*AT195+CJ195+CL195*0.5+CN195+CP195+CR195+CT195+CV195+CX195) * (1 + (134 / 499)) + (CM195*0.5+CO195+CQ195+CS195+CU195+CW195+CY195) * (1 + (93/555))) + AV195/SUM(AW195:AY195),0)</f>
        <v>0</v>
      </c>
      <c r="X195" s="1">
        <f t="shared" ref="X195:X258" si="100">AN195</f>
        <v>29059.205167751414</v>
      </c>
      <c r="Y195" s="1">
        <f t="shared" ref="Y195:Y258" si="101">AK195*10^6</f>
        <v>-22142325.6243366</v>
      </c>
      <c r="Z195" s="1">
        <f t="shared" si="89"/>
        <v>-4336911</v>
      </c>
      <c r="AA195" s="1">
        <f t="shared" si="90"/>
        <v>0</v>
      </c>
      <c r="AB195" s="1">
        <f t="shared" ref="AB195:AB258" si="102">IF(F195="",AR195,AS195*AQ195/SUMIF($F$3:$F$356,F195,$AQ$3:$AQ$356))</f>
        <v>793446</v>
      </c>
      <c r="AC195" s="1">
        <f t="shared" ref="AC195:AC258" si="103">(AL195-AM195)*10^6</f>
        <v>0</v>
      </c>
      <c r="AD195">
        <f t="shared" si="91"/>
        <v>0.21691302766042297</v>
      </c>
      <c r="AE195">
        <f t="shared" ref="AE195:AE258" si="104">BV195/(BV195+BW195)</f>
        <v>0.21691302766042297</v>
      </c>
      <c r="AF195">
        <f t="shared" ref="AF195:AF258" si="105">IFERROR(BX195/(BX195+BY195),0)</f>
        <v>0</v>
      </c>
      <c r="AG195">
        <f t="shared" ref="AG195:AG258" si="106">BT195/BU195</f>
        <v>0.78308697233957703</v>
      </c>
      <c r="AH195">
        <f t="shared" ref="AH195:AH258" si="107">BW195/(BV195+BW195)</f>
        <v>0.78308697233957703</v>
      </c>
      <c r="AI195">
        <f t="shared" ref="AI195:AI258" si="108">IFERROR(BY195/(BX195+BY195),0)</f>
        <v>0</v>
      </c>
      <c r="AJ195">
        <v>0.4</v>
      </c>
      <c r="AK195" s="48">
        <v>-22.1423256243366</v>
      </c>
      <c r="AL195" s="48">
        <v>2.6209882101594402</v>
      </c>
      <c r="AM195" s="48">
        <v>2.6209882101594402</v>
      </c>
      <c r="AN195" s="1">
        <v>29059.205167751414</v>
      </c>
      <c r="AO195" s="1">
        <v>-4336911</v>
      </c>
      <c r="AP195">
        <v>0</v>
      </c>
      <c r="AQ195">
        <v>793446</v>
      </c>
      <c r="AR195">
        <v>793446</v>
      </c>
      <c r="AS195">
        <v>0</v>
      </c>
      <c r="AT195">
        <v>0.70699999999999996</v>
      </c>
      <c r="AU195">
        <v>243897</v>
      </c>
      <c r="AV195">
        <v>0</v>
      </c>
      <c r="AW195">
        <v>0.4</v>
      </c>
      <c r="AX195">
        <v>0.1</v>
      </c>
      <c r="AY195">
        <v>0</v>
      </c>
      <c r="AZ195">
        <v>60027098</v>
      </c>
      <c r="BA195">
        <v>-14111</v>
      </c>
      <c r="BB195">
        <v>-3799188</v>
      </c>
      <c r="BC195">
        <v>0</v>
      </c>
      <c r="BD195">
        <v>0</v>
      </c>
      <c r="BE195">
        <v>-284709</v>
      </c>
      <c r="BF195">
        <v>0</v>
      </c>
      <c r="BG195">
        <v>-1775891</v>
      </c>
      <c r="BH195">
        <v>-776789</v>
      </c>
      <c r="BI195">
        <v>-8459</v>
      </c>
      <c r="BJ195">
        <v>0</v>
      </c>
      <c r="BK195">
        <v>0</v>
      </c>
      <c r="BL195">
        <v>0</v>
      </c>
      <c r="BM195">
        <v>0</v>
      </c>
      <c r="BN195">
        <v>0</v>
      </c>
      <c r="BO195">
        <v>0</v>
      </c>
      <c r="BP195">
        <v>0</v>
      </c>
      <c r="BQ195">
        <v>0</v>
      </c>
      <c r="BR195">
        <v>0</v>
      </c>
      <c r="BS195">
        <v>13344127</v>
      </c>
      <c r="BT195">
        <v>48174202</v>
      </c>
      <c r="BU195">
        <v>61518329</v>
      </c>
      <c r="BV195">
        <v>13344127</v>
      </c>
      <c r="BW195">
        <v>48174202</v>
      </c>
      <c r="BX195">
        <v>0</v>
      </c>
      <c r="BY195">
        <v>0</v>
      </c>
      <c r="BZ195">
        <v>-40000</v>
      </c>
      <c r="CA195">
        <v>-1477500</v>
      </c>
      <c r="CB195">
        <v>153487</v>
      </c>
      <c r="CC195">
        <v>0</v>
      </c>
      <c r="CD195">
        <v>0</v>
      </c>
      <c r="CE195">
        <v>0</v>
      </c>
      <c r="CF195">
        <v>0</v>
      </c>
      <c r="CG195">
        <v>166134</v>
      </c>
      <c r="CH195">
        <v>38916</v>
      </c>
      <c r="CI195">
        <v>0</v>
      </c>
      <c r="CJ195">
        <v>0</v>
      </c>
      <c r="CK195">
        <v>0</v>
      </c>
      <c r="CL195">
        <v>0</v>
      </c>
      <c r="CM195">
        <v>0</v>
      </c>
      <c r="CN195">
        <v>0</v>
      </c>
      <c r="CO195">
        <v>0</v>
      </c>
      <c r="CP195">
        <v>0</v>
      </c>
      <c r="CQ195">
        <v>0</v>
      </c>
      <c r="CR195">
        <v>0</v>
      </c>
      <c r="CS195">
        <v>0</v>
      </c>
      <c r="CT195">
        <v>0</v>
      </c>
      <c r="CU195">
        <v>0</v>
      </c>
      <c r="CV195">
        <v>0</v>
      </c>
      <c r="CW195">
        <v>0</v>
      </c>
      <c r="CX195">
        <v>0</v>
      </c>
      <c r="CY195">
        <v>0</v>
      </c>
    </row>
    <row r="196" spans="1:103" x14ac:dyDescent="0.35">
      <c r="A196" t="s">
        <v>423</v>
      </c>
      <c r="B196" t="s">
        <v>422</v>
      </c>
      <c r="C196" t="s">
        <v>691</v>
      </c>
      <c r="D196" t="s">
        <v>648</v>
      </c>
      <c r="E196" s="46">
        <v>0</v>
      </c>
      <c r="F196" t="s">
        <v>797</v>
      </c>
      <c r="G196" s="48">
        <f t="shared" si="92"/>
        <v>0.4</v>
      </c>
      <c r="H196" s="48">
        <f t="shared" si="93"/>
        <v>0.5</v>
      </c>
      <c r="I196" s="1">
        <f t="shared" si="94"/>
        <v>17166777</v>
      </c>
      <c r="J196" s="1">
        <f t="shared" si="95"/>
        <v>3412234.3912019208</v>
      </c>
      <c r="K196" s="1">
        <f t="shared" ref="K196:K259" si="109">-(((BB196 - $BA196) * $AT196+BA196+BC196*0.5+BE196+BG196+BI196+BK196+BM196+BO196)*(134/499)+(BD196*0.5+BF196+BH196+BJ196+BL196+BN196+BP196)*(93/555))</f>
        <v>1153150.0251283105</v>
      </c>
      <c r="L196" s="1">
        <f t="shared" si="96"/>
        <v>2566965.568</v>
      </c>
      <c r="M196" s="1">
        <f t="shared" si="97"/>
        <v>72981</v>
      </c>
      <c r="N196" s="1">
        <f t="shared" ref="N196:N259" si="110">-BA196</f>
        <v>11601</v>
      </c>
      <c r="O196" s="1">
        <f t="shared" si="98"/>
        <v>18452.5</v>
      </c>
      <c r="P196" s="1">
        <f t="shared" ref="P196:P259" si="111">-BI196-BJ196</f>
        <v>18276</v>
      </c>
      <c r="Q196" s="1">
        <f t="shared" ref="Q196:Q259" si="112">-BK196-BL196</f>
        <v>0</v>
      </c>
      <c r="R196" s="1">
        <f t="shared" ref="R196:R259" si="113">-BM196-BN196</f>
        <v>50000</v>
      </c>
      <c r="S196" s="1">
        <f t="shared" ref="S196:S259" si="114">-BQ196-BR196</f>
        <v>0</v>
      </c>
      <c r="T196" s="1">
        <f t="shared" ref="T196:T259" si="115">-BE196-BF196</f>
        <v>323771</v>
      </c>
      <c r="U196" s="1">
        <f t="shared" ref="U196:U259" si="116">-BG196-BH196</f>
        <v>1638824</v>
      </c>
      <c r="V196" s="1">
        <f t="shared" ref="V196:V259" si="117">-BO196-BP196</f>
        <v>0</v>
      </c>
      <c r="W196" s="1">
        <f t="shared" si="99"/>
        <v>0</v>
      </c>
      <c r="X196" s="1">
        <f t="shared" si="100"/>
        <v>10340.870569829367</v>
      </c>
      <c r="Y196" s="1">
        <f t="shared" si="101"/>
        <v>-5321900.5651726499</v>
      </c>
      <c r="Z196" s="1">
        <f t="shared" ref="Z196:Z259" si="118">AO196</f>
        <v>-1120961</v>
      </c>
      <c r="AA196" s="1">
        <f t="shared" ref="AA196:AA259" si="119">AP196</f>
        <v>0</v>
      </c>
      <c r="AB196" s="1">
        <f t="shared" si="102"/>
        <v>0</v>
      </c>
      <c r="AC196" s="1">
        <f t="shared" si="103"/>
        <v>0</v>
      </c>
      <c r="AD196">
        <f t="shared" ref="AD196:AD259" si="120">BS196/BU196</f>
        <v>0.29212755454721206</v>
      </c>
      <c r="AE196">
        <f t="shared" si="104"/>
        <v>0.34174371759186373</v>
      </c>
      <c r="AF196">
        <f t="shared" si="105"/>
        <v>0</v>
      </c>
      <c r="AG196">
        <f t="shared" si="106"/>
        <v>0.70787244545278794</v>
      </c>
      <c r="AH196">
        <f t="shared" si="107"/>
        <v>0.65825628240813627</v>
      </c>
      <c r="AI196">
        <f t="shared" si="108"/>
        <v>1</v>
      </c>
      <c r="AJ196">
        <v>0.4</v>
      </c>
      <c r="AK196" s="48">
        <v>-5.3219005651726503</v>
      </c>
      <c r="AL196" s="48">
        <v>1.4704119959289501</v>
      </c>
      <c r="AM196" s="48">
        <v>1.4704119959289501</v>
      </c>
      <c r="AN196" s="1">
        <v>10340.870569829367</v>
      </c>
      <c r="AO196" s="1">
        <v>-1120961</v>
      </c>
      <c r="AP196">
        <v>0</v>
      </c>
      <c r="AQ196">
        <v>981764</v>
      </c>
      <c r="AR196">
        <v>0</v>
      </c>
      <c r="AS196">
        <v>0</v>
      </c>
      <c r="AT196">
        <v>0.66400000000000003</v>
      </c>
      <c r="AU196">
        <v>72981</v>
      </c>
      <c r="AV196">
        <v>0</v>
      </c>
      <c r="AW196">
        <v>0.4</v>
      </c>
      <c r="AX196">
        <v>0.09</v>
      </c>
      <c r="AY196">
        <v>0.01</v>
      </c>
      <c r="AZ196">
        <v>17166777</v>
      </c>
      <c r="BA196">
        <v>-11601</v>
      </c>
      <c r="BB196">
        <v>-3877513</v>
      </c>
      <c r="BC196">
        <v>-36905</v>
      </c>
      <c r="BD196">
        <v>0</v>
      </c>
      <c r="BE196">
        <v>-323771</v>
      </c>
      <c r="BF196">
        <v>0</v>
      </c>
      <c r="BG196">
        <v>-791328</v>
      </c>
      <c r="BH196">
        <v>-847496</v>
      </c>
      <c r="BI196">
        <v>-18276</v>
      </c>
      <c r="BJ196">
        <v>0</v>
      </c>
      <c r="BK196">
        <v>0</v>
      </c>
      <c r="BL196">
        <v>0</v>
      </c>
      <c r="BM196">
        <v>-10000</v>
      </c>
      <c r="BN196">
        <v>-40000</v>
      </c>
      <c r="BO196">
        <v>0</v>
      </c>
      <c r="BP196">
        <v>0</v>
      </c>
      <c r="BQ196">
        <v>0</v>
      </c>
      <c r="BR196">
        <v>0</v>
      </c>
      <c r="BS196">
        <v>5365822</v>
      </c>
      <c r="BT196">
        <v>13002257</v>
      </c>
      <c r="BU196">
        <v>18368079</v>
      </c>
      <c r="BV196">
        <v>5365822</v>
      </c>
      <c r="BW196">
        <v>10335482</v>
      </c>
      <c r="BX196">
        <v>0</v>
      </c>
      <c r="BY196">
        <v>2666775</v>
      </c>
      <c r="BZ196">
        <v>-183681</v>
      </c>
      <c r="CA196">
        <v>-731723</v>
      </c>
      <c r="CB196">
        <v>266362</v>
      </c>
      <c r="CC196">
        <v>364964</v>
      </c>
      <c r="CD196">
        <v>92051</v>
      </c>
      <c r="CE196">
        <v>0</v>
      </c>
      <c r="CF196">
        <v>0</v>
      </c>
      <c r="CG196">
        <v>97047</v>
      </c>
      <c r="CH196">
        <v>1802</v>
      </c>
      <c r="CI196">
        <v>364964</v>
      </c>
      <c r="CJ196">
        <v>0</v>
      </c>
      <c r="CK196">
        <v>0</v>
      </c>
      <c r="CL196">
        <v>0</v>
      </c>
      <c r="CM196">
        <v>0</v>
      </c>
      <c r="CN196">
        <v>0</v>
      </c>
      <c r="CO196">
        <v>0</v>
      </c>
      <c r="CP196">
        <v>0</v>
      </c>
      <c r="CQ196">
        <v>0</v>
      </c>
      <c r="CR196">
        <v>0</v>
      </c>
      <c r="CS196">
        <v>0</v>
      </c>
      <c r="CT196">
        <v>0</v>
      </c>
      <c r="CU196">
        <v>0</v>
      </c>
      <c r="CV196">
        <v>0</v>
      </c>
      <c r="CW196">
        <v>0</v>
      </c>
      <c r="CX196">
        <v>0</v>
      </c>
      <c r="CY196">
        <v>0</v>
      </c>
    </row>
    <row r="197" spans="1:103" x14ac:dyDescent="0.35">
      <c r="A197" t="s">
        <v>425</v>
      </c>
      <c r="B197" t="s">
        <v>424</v>
      </c>
      <c r="C197" t="s">
        <v>683</v>
      </c>
      <c r="D197" t="s">
        <v>782</v>
      </c>
      <c r="E197" s="46">
        <v>0</v>
      </c>
      <c r="F197" t="s">
        <v>787</v>
      </c>
      <c r="G197" s="48">
        <f t="shared" si="92"/>
        <v>0.3</v>
      </c>
      <c r="H197" s="48">
        <f t="shared" si="93"/>
        <v>0.66999999999999993</v>
      </c>
      <c r="I197" s="1">
        <f t="shared" si="94"/>
        <v>89490790</v>
      </c>
      <c r="J197" s="1">
        <f t="shared" si="95"/>
        <v>17274507.875183668</v>
      </c>
      <c r="K197" s="1">
        <f t="shared" si="109"/>
        <v>2650340.1223206413</v>
      </c>
      <c r="L197" s="1">
        <f t="shared" si="96"/>
        <v>3965466.1570000001</v>
      </c>
      <c r="M197" s="1">
        <f t="shared" si="97"/>
        <v>315766</v>
      </c>
      <c r="N197" s="1">
        <f t="shared" si="110"/>
        <v>23080</v>
      </c>
      <c r="O197" s="1">
        <f t="shared" si="98"/>
        <v>0</v>
      </c>
      <c r="P197" s="1">
        <f t="shared" si="111"/>
        <v>0</v>
      </c>
      <c r="Q197" s="1">
        <f t="shared" si="112"/>
        <v>0</v>
      </c>
      <c r="R197" s="1">
        <f t="shared" si="113"/>
        <v>0</v>
      </c>
      <c r="S197" s="1">
        <f t="shared" si="114"/>
        <v>0</v>
      </c>
      <c r="T197" s="1">
        <f t="shared" si="115"/>
        <v>599958</v>
      </c>
      <c r="U197" s="1">
        <f t="shared" si="116"/>
        <v>5281046</v>
      </c>
      <c r="V197" s="1">
        <f t="shared" si="117"/>
        <v>0</v>
      </c>
      <c r="W197" s="1">
        <f t="shared" si="99"/>
        <v>0</v>
      </c>
      <c r="X197" s="1">
        <f t="shared" si="100"/>
        <v>35992.484518259087</v>
      </c>
      <c r="Y197" s="1">
        <f t="shared" si="101"/>
        <v>-5531681.3453361094</v>
      </c>
      <c r="Z197" s="1">
        <f t="shared" si="118"/>
        <v>-1097362</v>
      </c>
      <c r="AA197" s="1">
        <f t="shared" si="119"/>
        <v>0</v>
      </c>
      <c r="AB197" s="1">
        <f t="shared" si="102"/>
        <v>0</v>
      </c>
      <c r="AC197" s="1">
        <f t="shared" si="103"/>
        <v>0</v>
      </c>
      <c r="AD197">
        <f t="shared" si="120"/>
        <v>0.25119172990016581</v>
      </c>
      <c r="AE197">
        <f t="shared" si="104"/>
        <v>0.25119172990016581</v>
      </c>
      <c r="AF197">
        <f t="shared" si="105"/>
        <v>0</v>
      </c>
      <c r="AG197">
        <f t="shared" si="106"/>
        <v>0.74880827009983419</v>
      </c>
      <c r="AH197">
        <f t="shared" si="107"/>
        <v>0.74880827009983419</v>
      </c>
      <c r="AI197">
        <f t="shared" si="108"/>
        <v>0</v>
      </c>
      <c r="AJ197">
        <v>0.3</v>
      </c>
      <c r="AK197" s="48">
        <v>-5.5316813453361098</v>
      </c>
      <c r="AL197" s="48">
        <v>24.751080991309902</v>
      </c>
      <c r="AM197" s="48">
        <v>24.751080991309902</v>
      </c>
      <c r="AN197" s="1">
        <v>35992.484518259087</v>
      </c>
      <c r="AO197" s="1">
        <v>-1097362</v>
      </c>
      <c r="AP197">
        <v>0</v>
      </c>
      <c r="AQ197">
        <v>0</v>
      </c>
      <c r="AR197">
        <v>0</v>
      </c>
      <c r="AS197">
        <v>0</v>
      </c>
      <c r="AT197">
        <v>0.76900000000000002</v>
      </c>
      <c r="AU197">
        <v>315766</v>
      </c>
      <c r="AV197">
        <v>0</v>
      </c>
      <c r="AW197">
        <v>0.3</v>
      </c>
      <c r="AX197">
        <v>0.37</v>
      </c>
      <c r="AY197">
        <v>0</v>
      </c>
      <c r="AZ197">
        <v>89490790</v>
      </c>
      <c r="BA197">
        <v>-23080</v>
      </c>
      <c r="BB197">
        <v>-5179733</v>
      </c>
      <c r="BC197">
        <v>0</v>
      </c>
      <c r="BD197">
        <v>0</v>
      </c>
      <c r="BE197">
        <v>-599958</v>
      </c>
      <c r="BF197">
        <v>0</v>
      </c>
      <c r="BG197">
        <v>-5281046</v>
      </c>
      <c r="BH197">
        <v>0</v>
      </c>
      <c r="BI197">
        <v>0</v>
      </c>
      <c r="BJ197">
        <v>0</v>
      </c>
      <c r="BK197">
        <v>0</v>
      </c>
      <c r="BL197">
        <v>0</v>
      </c>
      <c r="BM197">
        <v>0</v>
      </c>
      <c r="BN197">
        <v>0</v>
      </c>
      <c r="BO197">
        <v>0</v>
      </c>
      <c r="BP197">
        <v>0</v>
      </c>
      <c r="BQ197">
        <v>0</v>
      </c>
      <c r="BR197">
        <v>0</v>
      </c>
      <c r="BS197">
        <v>23357062</v>
      </c>
      <c r="BT197">
        <v>69627934</v>
      </c>
      <c r="BU197">
        <v>92984996</v>
      </c>
      <c r="BV197">
        <v>23357062</v>
      </c>
      <c r="BW197">
        <v>69627934</v>
      </c>
      <c r="BX197">
        <v>0</v>
      </c>
      <c r="BY197">
        <v>0</v>
      </c>
      <c r="BZ197">
        <v>-929850</v>
      </c>
      <c r="CA197">
        <v>-2470000</v>
      </c>
      <c r="CB197">
        <v>131902</v>
      </c>
      <c r="CC197">
        <v>0</v>
      </c>
      <c r="CD197">
        <v>0</v>
      </c>
      <c r="CE197">
        <v>0</v>
      </c>
      <c r="CF197">
        <v>0</v>
      </c>
      <c r="CG197">
        <v>263609</v>
      </c>
      <c r="CH197">
        <v>37351</v>
      </c>
      <c r="CI197">
        <v>0</v>
      </c>
      <c r="CJ197">
        <v>0</v>
      </c>
      <c r="CK197">
        <v>0</v>
      </c>
      <c r="CL197">
        <v>0</v>
      </c>
      <c r="CM197">
        <v>0</v>
      </c>
      <c r="CN197">
        <v>0</v>
      </c>
      <c r="CO197">
        <v>0</v>
      </c>
      <c r="CP197">
        <v>0</v>
      </c>
      <c r="CQ197">
        <v>0</v>
      </c>
      <c r="CR197">
        <v>0</v>
      </c>
      <c r="CS197">
        <v>0</v>
      </c>
      <c r="CT197">
        <v>0</v>
      </c>
      <c r="CU197">
        <v>0</v>
      </c>
      <c r="CV197">
        <v>0</v>
      </c>
      <c r="CW197">
        <v>0</v>
      </c>
      <c r="CX197">
        <v>0</v>
      </c>
      <c r="CY197">
        <v>0</v>
      </c>
    </row>
    <row r="198" spans="1:103" x14ac:dyDescent="0.35">
      <c r="A198" t="s">
        <v>427</v>
      </c>
      <c r="B198" t="s">
        <v>426</v>
      </c>
      <c r="C198" t="s">
        <v>782</v>
      </c>
      <c r="D198" t="s">
        <v>638</v>
      </c>
      <c r="E198" s="46" t="s">
        <v>776</v>
      </c>
      <c r="F198" t="s">
        <v>787</v>
      </c>
      <c r="G198" s="48">
        <f t="shared" si="92"/>
        <v>0.99</v>
      </c>
      <c r="H198" s="48">
        <f t="shared" si="93"/>
        <v>1</v>
      </c>
      <c r="I198" s="1">
        <f t="shared" si="94"/>
        <v>83868095</v>
      </c>
      <c r="J198" s="1">
        <f t="shared" si="95"/>
        <v>15672791.121675001</v>
      </c>
      <c r="K198" s="1">
        <f t="shared" si="109"/>
        <v>2424622.0791619997</v>
      </c>
      <c r="L198" s="1">
        <f t="shared" si="96"/>
        <v>6525711.0959999999</v>
      </c>
      <c r="M198" s="1">
        <f t="shared" si="97"/>
        <v>292894</v>
      </c>
      <c r="N198" s="1">
        <f t="shared" si="110"/>
        <v>0</v>
      </c>
      <c r="O198" s="1">
        <f t="shared" si="98"/>
        <v>0</v>
      </c>
      <c r="P198" s="1">
        <f t="shared" si="111"/>
        <v>0</v>
      </c>
      <c r="Q198" s="1">
        <f t="shared" si="112"/>
        <v>0</v>
      </c>
      <c r="R198" s="1">
        <f t="shared" si="113"/>
        <v>0</v>
      </c>
      <c r="S198" s="1">
        <f t="shared" si="114"/>
        <v>0</v>
      </c>
      <c r="T198" s="1">
        <f t="shared" si="115"/>
        <v>624115</v>
      </c>
      <c r="U198" s="1">
        <f t="shared" si="116"/>
        <v>2142888</v>
      </c>
      <c r="V198" s="1">
        <f t="shared" si="117"/>
        <v>0</v>
      </c>
      <c r="W198" s="1">
        <f t="shared" si="99"/>
        <v>0</v>
      </c>
      <c r="X198" s="1">
        <f t="shared" si="100"/>
        <v>101732.78759857005</v>
      </c>
      <c r="Y198" s="1">
        <f t="shared" si="101"/>
        <v>38035923.854887597</v>
      </c>
      <c r="Z198" s="1">
        <f t="shared" si="118"/>
        <v>-835128</v>
      </c>
      <c r="AA198" s="1">
        <f t="shared" si="119"/>
        <v>0</v>
      </c>
      <c r="AB198" s="1">
        <f t="shared" si="102"/>
        <v>0</v>
      </c>
      <c r="AC198" s="1">
        <f t="shared" si="103"/>
        <v>42246844.864052594</v>
      </c>
      <c r="AD198">
        <f t="shared" si="120"/>
        <v>0.18900167701215728</v>
      </c>
      <c r="AE198">
        <f t="shared" si="104"/>
        <v>0.18900167701215728</v>
      </c>
      <c r="AF198">
        <f t="shared" si="105"/>
        <v>0</v>
      </c>
      <c r="AG198">
        <f t="shared" si="106"/>
        <v>0.81099832298784269</v>
      </c>
      <c r="AH198">
        <f t="shared" si="107"/>
        <v>0.81099832298784269</v>
      </c>
      <c r="AI198">
        <f t="shared" si="108"/>
        <v>0</v>
      </c>
      <c r="AJ198">
        <v>0.99</v>
      </c>
      <c r="AK198" s="48">
        <v>38.035923854887599</v>
      </c>
      <c r="AL198" s="48">
        <v>109.52531462949599</v>
      </c>
      <c r="AM198" s="48">
        <v>67.278469765443404</v>
      </c>
      <c r="AN198" s="1">
        <v>101732.78759857005</v>
      </c>
      <c r="AO198" s="1">
        <v>-835128</v>
      </c>
      <c r="AP198">
        <v>0</v>
      </c>
      <c r="AQ198">
        <v>0</v>
      </c>
      <c r="AR198">
        <v>0</v>
      </c>
      <c r="AS198">
        <v>0</v>
      </c>
      <c r="AT198">
        <v>0.65300000000000002</v>
      </c>
      <c r="AU198">
        <v>292894</v>
      </c>
      <c r="AV198">
        <v>0</v>
      </c>
      <c r="AW198">
        <v>0.99</v>
      </c>
      <c r="AX198">
        <v>0</v>
      </c>
      <c r="AY198">
        <v>0.01</v>
      </c>
      <c r="AZ198">
        <v>83868095</v>
      </c>
      <c r="BA198">
        <v>0</v>
      </c>
      <c r="BB198">
        <v>-9993432</v>
      </c>
      <c r="BC198">
        <v>0</v>
      </c>
      <c r="BD198">
        <v>0</v>
      </c>
      <c r="BE198">
        <v>-624115</v>
      </c>
      <c r="BF198">
        <v>0</v>
      </c>
      <c r="BG198">
        <v>-1441526</v>
      </c>
      <c r="BH198">
        <v>-701362</v>
      </c>
      <c r="BI198">
        <v>0</v>
      </c>
      <c r="BJ198">
        <v>0</v>
      </c>
      <c r="BK198">
        <v>0</v>
      </c>
      <c r="BL198">
        <v>0</v>
      </c>
      <c r="BM198">
        <v>0</v>
      </c>
      <c r="BN198">
        <v>0</v>
      </c>
      <c r="BO198">
        <v>0</v>
      </c>
      <c r="BP198">
        <v>0</v>
      </c>
      <c r="BQ198">
        <v>0</v>
      </c>
      <c r="BR198">
        <v>0</v>
      </c>
      <c r="BS198">
        <v>16435363</v>
      </c>
      <c r="BT198">
        <v>70523458</v>
      </c>
      <c r="BU198">
        <v>86958821</v>
      </c>
      <c r="BV198">
        <v>16435363</v>
      </c>
      <c r="BW198">
        <v>70523458</v>
      </c>
      <c r="BX198">
        <v>0</v>
      </c>
      <c r="BY198">
        <v>0</v>
      </c>
      <c r="BZ198">
        <v>-750000</v>
      </c>
      <c r="CA198">
        <v>-1461000</v>
      </c>
      <c r="CB198">
        <v>243607</v>
      </c>
      <c r="CC198">
        <v>0</v>
      </c>
      <c r="CD198">
        <v>848955</v>
      </c>
      <c r="CE198">
        <v>0</v>
      </c>
      <c r="CF198">
        <v>0</v>
      </c>
      <c r="CG198">
        <v>338229</v>
      </c>
      <c r="CH198">
        <v>63851</v>
      </c>
      <c r="CI198">
        <v>0</v>
      </c>
      <c r="CJ198">
        <v>0</v>
      </c>
      <c r="CK198">
        <v>0</v>
      </c>
      <c r="CL198">
        <v>0</v>
      </c>
      <c r="CM198">
        <v>0</v>
      </c>
      <c r="CN198">
        <v>0</v>
      </c>
      <c r="CO198">
        <v>0</v>
      </c>
      <c r="CP198">
        <v>0</v>
      </c>
      <c r="CQ198">
        <v>0</v>
      </c>
      <c r="CR198">
        <v>0</v>
      </c>
      <c r="CS198">
        <v>0</v>
      </c>
      <c r="CT198">
        <v>0</v>
      </c>
      <c r="CU198">
        <v>0</v>
      </c>
      <c r="CV198">
        <v>0</v>
      </c>
      <c r="CW198">
        <v>0</v>
      </c>
      <c r="CX198">
        <v>0</v>
      </c>
      <c r="CY198">
        <v>0</v>
      </c>
    </row>
    <row r="199" spans="1:103" x14ac:dyDescent="0.35">
      <c r="A199" t="s">
        <v>429</v>
      </c>
      <c r="B199" t="s">
        <v>428</v>
      </c>
      <c r="C199" t="s">
        <v>680</v>
      </c>
      <c r="D199" t="s">
        <v>636</v>
      </c>
      <c r="E199" s="46">
        <v>0</v>
      </c>
      <c r="F199" t="s">
        <v>791</v>
      </c>
      <c r="G199" s="48">
        <f t="shared" si="92"/>
        <v>0.4</v>
      </c>
      <c r="H199" s="48">
        <f t="shared" si="93"/>
        <v>0.5</v>
      </c>
      <c r="I199" s="1">
        <f t="shared" si="94"/>
        <v>20606722</v>
      </c>
      <c r="J199" s="1">
        <f t="shared" si="95"/>
        <v>4150700.7932625106</v>
      </c>
      <c r="K199" s="1">
        <f t="shared" si="109"/>
        <v>1307215.5183112172</v>
      </c>
      <c r="L199" s="1">
        <f t="shared" si="96"/>
        <v>3081961.81</v>
      </c>
      <c r="M199" s="1">
        <f t="shared" si="97"/>
        <v>119655</v>
      </c>
      <c r="N199" s="1">
        <f t="shared" si="110"/>
        <v>15055</v>
      </c>
      <c r="O199" s="1">
        <f t="shared" si="98"/>
        <v>0</v>
      </c>
      <c r="P199" s="1">
        <f t="shared" si="111"/>
        <v>6312</v>
      </c>
      <c r="Q199" s="1">
        <f t="shared" si="112"/>
        <v>0</v>
      </c>
      <c r="R199" s="1">
        <f t="shared" si="113"/>
        <v>210</v>
      </c>
      <c r="S199" s="1">
        <f t="shared" si="114"/>
        <v>0</v>
      </c>
      <c r="T199" s="1">
        <f t="shared" si="115"/>
        <v>560324</v>
      </c>
      <c r="U199" s="1">
        <f t="shared" si="116"/>
        <v>1420009</v>
      </c>
      <c r="V199" s="1">
        <f t="shared" si="117"/>
        <v>0</v>
      </c>
      <c r="W199" s="1">
        <f t="shared" si="99"/>
        <v>0</v>
      </c>
      <c r="X199" s="1">
        <f t="shared" si="100"/>
        <v>11643.100373557301</v>
      </c>
      <c r="Y199" s="1">
        <f t="shared" si="101"/>
        <v>-6492729.6147044608</v>
      </c>
      <c r="Z199" s="1">
        <f t="shared" si="118"/>
        <v>-1387189</v>
      </c>
      <c r="AA199" s="1">
        <f t="shared" si="119"/>
        <v>0</v>
      </c>
      <c r="AB199" s="1">
        <f t="shared" si="102"/>
        <v>51510.193792839229</v>
      </c>
      <c r="AC199" s="1">
        <f t="shared" si="103"/>
        <v>0</v>
      </c>
      <c r="AD199">
        <f t="shared" si="120"/>
        <v>0.32919567452838405</v>
      </c>
      <c r="AE199">
        <f t="shared" si="104"/>
        <v>0.32919567452838405</v>
      </c>
      <c r="AF199">
        <f t="shared" si="105"/>
        <v>0</v>
      </c>
      <c r="AG199">
        <f t="shared" si="106"/>
        <v>0.67080432547161595</v>
      </c>
      <c r="AH199">
        <f t="shared" si="107"/>
        <v>0.67080432547161595</v>
      </c>
      <c r="AI199">
        <f t="shared" si="108"/>
        <v>0</v>
      </c>
      <c r="AJ199">
        <v>0.4</v>
      </c>
      <c r="AK199" s="48">
        <v>-6.4927296147044604</v>
      </c>
      <c r="AL199" s="48">
        <v>1.88210037426993</v>
      </c>
      <c r="AM199" s="48">
        <v>1.88210037426993</v>
      </c>
      <c r="AN199" s="1">
        <v>11643.100373557301</v>
      </c>
      <c r="AO199" s="1">
        <v>-1387189</v>
      </c>
      <c r="AP199">
        <v>0</v>
      </c>
      <c r="AQ199">
        <v>979571</v>
      </c>
      <c r="AR199">
        <v>0</v>
      </c>
      <c r="AS199">
        <v>840128</v>
      </c>
      <c r="AT199">
        <v>0.70599999999999996</v>
      </c>
      <c r="AU199">
        <v>119655</v>
      </c>
      <c r="AV199">
        <v>0</v>
      </c>
      <c r="AW199">
        <v>0.4</v>
      </c>
      <c r="AX199">
        <v>0.09</v>
      </c>
      <c r="AY199">
        <v>0.01</v>
      </c>
      <c r="AZ199">
        <v>20606722</v>
      </c>
      <c r="BA199">
        <v>-15055</v>
      </c>
      <c r="BB199">
        <v>-4380440</v>
      </c>
      <c r="BC199">
        <v>0</v>
      </c>
      <c r="BD199">
        <v>0</v>
      </c>
      <c r="BE199">
        <v>-560324</v>
      </c>
      <c r="BF199">
        <v>0</v>
      </c>
      <c r="BG199">
        <v>-845862</v>
      </c>
      <c r="BH199">
        <v>-574147</v>
      </c>
      <c r="BI199">
        <v>-6312</v>
      </c>
      <c r="BJ199">
        <v>0</v>
      </c>
      <c r="BK199">
        <v>0</v>
      </c>
      <c r="BL199">
        <v>0</v>
      </c>
      <c r="BM199">
        <v>0</v>
      </c>
      <c r="BN199">
        <v>-210</v>
      </c>
      <c r="BO199">
        <v>0</v>
      </c>
      <c r="BP199">
        <v>0</v>
      </c>
      <c r="BQ199">
        <v>0</v>
      </c>
      <c r="BR199">
        <v>0</v>
      </c>
      <c r="BS199">
        <v>6955873</v>
      </c>
      <c r="BT199">
        <v>14174031</v>
      </c>
      <c r="BU199">
        <v>21129904</v>
      </c>
      <c r="BV199">
        <v>6955873</v>
      </c>
      <c r="BW199">
        <v>14174031</v>
      </c>
      <c r="BX199">
        <v>0</v>
      </c>
      <c r="BY199">
        <v>0</v>
      </c>
      <c r="BZ199">
        <v>-61281</v>
      </c>
      <c r="CA199">
        <v>-535178</v>
      </c>
      <c r="CB199">
        <v>196263</v>
      </c>
      <c r="CC199">
        <v>0</v>
      </c>
      <c r="CD199">
        <v>33303</v>
      </c>
      <c r="CE199">
        <v>0</v>
      </c>
      <c r="CF199">
        <v>0</v>
      </c>
      <c r="CG199">
        <v>106281</v>
      </c>
      <c r="CH199">
        <v>16598</v>
      </c>
      <c r="CI199">
        <v>0</v>
      </c>
      <c r="CJ199">
        <v>0</v>
      </c>
      <c r="CK199">
        <v>0</v>
      </c>
      <c r="CL199">
        <v>0</v>
      </c>
      <c r="CM199">
        <v>0</v>
      </c>
      <c r="CN199">
        <v>0</v>
      </c>
      <c r="CO199">
        <v>0</v>
      </c>
      <c r="CP199">
        <v>0</v>
      </c>
      <c r="CQ199">
        <v>0</v>
      </c>
      <c r="CR199">
        <v>0</v>
      </c>
      <c r="CS199">
        <v>0</v>
      </c>
      <c r="CT199">
        <v>0</v>
      </c>
      <c r="CU199">
        <v>0</v>
      </c>
      <c r="CV199">
        <v>0</v>
      </c>
      <c r="CW199">
        <v>0</v>
      </c>
      <c r="CX199">
        <v>0</v>
      </c>
      <c r="CY199">
        <v>0</v>
      </c>
    </row>
    <row r="200" spans="1:103" x14ac:dyDescent="0.35">
      <c r="A200" t="s">
        <v>431</v>
      </c>
      <c r="B200" t="s">
        <v>430</v>
      </c>
      <c r="C200" t="s">
        <v>691</v>
      </c>
      <c r="D200" t="s">
        <v>648</v>
      </c>
      <c r="E200" s="46">
        <v>0</v>
      </c>
      <c r="F200" t="s">
        <v>797</v>
      </c>
      <c r="G200" s="48">
        <f t="shared" si="92"/>
        <v>0.4</v>
      </c>
      <c r="H200" s="48">
        <f t="shared" si="93"/>
        <v>0.5</v>
      </c>
      <c r="I200" s="1">
        <f t="shared" si="94"/>
        <v>14300573</v>
      </c>
      <c r="J200" s="1">
        <f t="shared" si="95"/>
        <v>2873817.0155778839</v>
      </c>
      <c r="K200" s="1">
        <f t="shared" si="109"/>
        <v>788396.06096192379</v>
      </c>
      <c r="L200" s="1">
        <f t="shared" si="96"/>
        <v>2214936.63</v>
      </c>
      <c r="M200" s="1">
        <f t="shared" si="97"/>
        <v>63935</v>
      </c>
      <c r="N200" s="1">
        <f t="shared" si="110"/>
        <v>14055</v>
      </c>
      <c r="O200" s="1">
        <f t="shared" si="98"/>
        <v>0</v>
      </c>
      <c r="P200" s="1">
        <f t="shared" si="111"/>
        <v>5240</v>
      </c>
      <c r="Q200" s="1">
        <f t="shared" si="112"/>
        <v>0</v>
      </c>
      <c r="R200" s="1">
        <f t="shared" si="113"/>
        <v>0</v>
      </c>
      <c r="S200" s="1">
        <f t="shared" si="114"/>
        <v>0</v>
      </c>
      <c r="T200" s="1">
        <f t="shared" si="115"/>
        <v>259155</v>
      </c>
      <c r="U200" s="1">
        <f t="shared" si="116"/>
        <v>490085</v>
      </c>
      <c r="V200" s="1">
        <f t="shared" si="117"/>
        <v>0</v>
      </c>
      <c r="W200" s="1">
        <f t="shared" si="99"/>
        <v>0</v>
      </c>
      <c r="X200" s="1">
        <f t="shared" si="100"/>
        <v>8658.3655979903433</v>
      </c>
      <c r="Y200" s="1">
        <f t="shared" si="101"/>
        <v>-3488350.0900232201</v>
      </c>
      <c r="Z200" s="1">
        <f t="shared" si="118"/>
        <v>-754527</v>
      </c>
      <c r="AA200" s="1">
        <f t="shared" si="119"/>
        <v>0</v>
      </c>
      <c r="AB200" s="1">
        <f t="shared" si="102"/>
        <v>0</v>
      </c>
      <c r="AC200" s="1">
        <f t="shared" si="103"/>
        <v>0</v>
      </c>
      <c r="AD200">
        <f t="shared" si="120"/>
        <v>0.31901065466785827</v>
      </c>
      <c r="AE200">
        <f t="shared" si="104"/>
        <v>0.31901065466785827</v>
      </c>
      <c r="AF200">
        <f t="shared" si="105"/>
        <v>0</v>
      </c>
      <c r="AG200">
        <f t="shared" si="106"/>
        <v>0.68098934533214173</v>
      </c>
      <c r="AH200">
        <f t="shared" si="107"/>
        <v>0.68098934533214173</v>
      </c>
      <c r="AI200">
        <f t="shared" si="108"/>
        <v>0</v>
      </c>
      <c r="AJ200">
        <v>0.4</v>
      </c>
      <c r="AK200" s="48">
        <v>-3.4883500900232201</v>
      </c>
      <c r="AL200" s="48">
        <v>2.3555411191553302</v>
      </c>
      <c r="AM200" s="48">
        <v>2.3555411191553302</v>
      </c>
      <c r="AN200" s="1">
        <v>8658.3655979903433</v>
      </c>
      <c r="AO200" s="1">
        <v>-754527</v>
      </c>
      <c r="AP200">
        <v>0</v>
      </c>
      <c r="AQ200">
        <v>550948</v>
      </c>
      <c r="AR200">
        <v>0</v>
      </c>
      <c r="AS200">
        <v>0</v>
      </c>
      <c r="AT200">
        <v>0.63300000000000001</v>
      </c>
      <c r="AU200">
        <v>63935</v>
      </c>
      <c r="AV200">
        <v>0</v>
      </c>
      <c r="AW200">
        <v>0.4</v>
      </c>
      <c r="AX200">
        <v>0.09</v>
      </c>
      <c r="AY200">
        <v>0.01</v>
      </c>
      <c r="AZ200">
        <v>14300573</v>
      </c>
      <c r="BA200">
        <v>-14055</v>
      </c>
      <c r="BB200">
        <v>-3513165</v>
      </c>
      <c r="BC200">
        <v>0</v>
      </c>
      <c r="BD200">
        <v>0</v>
      </c>
      <c r="BE200">
        <v>-259155</v>
      </c>
      <c r="BF200">
        <v>0</v>
      </c>
      <c r="BG200">
        <v>-363545</v>
      </c>
      <c r="BH200">
        <v>-126540</v>
      </c>
      <c r="BI200">
        <v>-5240</v>
      </c>
      <c r="BJ200">
        <v>0</v>
      </c>
      <c r="BK200">
        <v>0</v>
      </c>
      <c r="BL200">
        <v>0</v>
      </c>
      <c r="BM200">
        <v>0</v>
      </c>
      <c r="BN200">
        <v>0</v>
      </c>
      <c r="BO200">
        <v>0</v>
      </c>
      <c r="BP200">
        <v>0</v>
      </c>
      <c r="BQ200">
        <v>0</v>
      </c>
      <c r="BR200">
        <v>0</v>
      </c>
      <c r="BS200">
        <v>4862347</v>
      </c>
      <c r="BT200">
        <v>10379611</v>
      </c>
      <c r="BU200">
        <v>15241958</v>
      </c>
      <c r="BV200">
        <v>4862347</v>
      </c>
      <c r="BW200">
        <v>10379611</v>
      </c>
      <c r="BX200">
        <v>0</v>
      </c>
      <c r="BY200">
        <v>0</v>
      </c>
      <c r="BZ200">
        <v>-500000</v>
      </c>
      <c r="CA200">
        <v>-300000</v>
      </c>
      <c r="CB200">
        <v>246198</v>
      </c>
      <c r="CC200">
        <v>0</v>
      </c>
      <c r="CD200">
        <v>291613</v>
      </c>
      <c r="CE200">
        <v>0</v>
      </c>
      <c r="CF200">
        <v>0</v>
      </c>
      <c r="CG200">
        <v>97523</v>
      </c>
      <c r="CH200">
        <v>1553</v>
      </c>
      <c r="CI200">
        <v>0</v>
      </c>
      <c r="CJ200">
        <v>0</v>
      </c>
      <c r="CK200">
        <v>0</v>
      </c>
      <c r="CL200">
        <v>0</v>
      </c>
      <c r="CM200">
        <v>0</v>
      </c>
      <c r="CN200">
        <v>0</v>
      </c>
      <c r="CO200">
        <v>0</v>
      </c>
      <c r="CP200">
        <v>0</v>
      </c>
      <c r="CQ200">
        <v>0</v>
      </c>
      <c r="CR200">
        <v>0</v>
      </c>
      <c r="CS200">
        <v>0</v>
      </c>
      <c r="CT200">
        <v>0</v>
      </c>
      <c r="CU200">
        <v>0</v>
      </c>
      <c r="CV200">
        <v>0</v>
      </c>
      <c r="CW200">
        <v>0</v>
      </c>
      <c r="CX200">
        <v>0</v>
      </c>
      <c r="CY200">
        <v>0</v>
      </c>
    </row>
    <row r="201" spans="1:103" x14ac:dyDescent="0.35">
      <c r="A201" t="s">
        <v>433</v>
      </c>
      <c r="B201" t="s">
        <v>432</v>
      </c>
      <c r="C201" t="s">
        <v>678</v>
      </c>
      <c r="D201" t="s">
        <v>634</v>
      </c>
      <c r="E201" s="46">
        <v>0</v>
      </c>
      <c r="F201" t="s">
        <v>805</v>
      </c>
      <c r="G201" s="48">
        <f t="shared" si="92"/>
        <v>0.4</v>
      </c>
      <c r="H201" s="48">
        <f t="shared" si="93"/>
        <v>0.5</v>
      </c>
      <c r="I201" s="1">
        <f t="shared" si="94"/>
        <v>20542335</v>
      </c>
      <c r="J201" s="1">
        <f t="shared" si="95"/>
        <v>4244893.8763188375</v>
      </c>
      <c r="K201" s="1">
        <f t="shared" si="109"/>
        <v>1497350.8204170503</v>
      </c>
      <c r="L201" s="1">
        <f t="shared" si="96"/>
        <v>3737095.9200000004</v>
      </c>
      <c r="M201" s="1">
        <f t="shared" si="97"/>
        <v>118841</v>
      </c>
      <c r="N201" s="1">
        <f t="shared" si="110"/>
        <v>0</v>
      </c>
      <c r="O201" s="1">
        <f t="shared" si="98"/>
        <v>18850</v>
      </c>
      <c r="P201" s="1">
        <f t="shared" si="111"/>
        <v>34890</v>
      </c>
      <c r="Q201" s="1">
        <f t="shared" si="112"/>
        <v>0</v>
      </c>
      <c r="R201" s="1">
        <f t="shared" si="113"/>
        <v>0</v>
      </c>
      <c r="S201" s="1">
        <f t="shared" si="114"/>
        <v>0</v>
      </c>
      <c r="T201" s="1">
        <f t="shared" si="115"/>
        <v>298100</v>
      </c>
      <c r="U201" s="1">
        <f t="shared" si="116"/>
        <v>1782280</v>
      </c>
      <c r="V201" s="1">
        <f t="shared" si="117"/>
        <v>0</v>
      </c>
      <c r="W201" s="1">
        <f t="shared" si="99"/>
        <v>0</v>
      </c>
      <c r="X201" s="1">
        <f t="shared" si="100"/>
        <v>12632.479684371148</v>
      </c>
      <c r="Y201" s="1">
        <f t="shared" si="101"/>
        <v>-5681844.0497425999</v>
      </c>
      <c r="Z201" s="1">
        <f t="shared" si="118"/>
        <v>-1241038</v>
      </c>
      <c r="AA201" s="1">
        <f t="shared" si="119"/>
        <v>0</v>
      </c>
      <c r="AB201" s="1">
        <f t="shared" si="102"/>
        <v>0</v>
      </c>
      <c r="AC201" s="1">
        <f t="shared" si="103"/>
        <v>0</v>
      </c>
      <c r="AD201">
        <f t="shared" si="120"/>
        <v>0.38077735121097694</v>
      </c>
      <c r="AE201">
        <f t="shared" si="104"/>
        <v>0.38077735121097694</v>
      </c>
      <c r="AF201">
        <f t="shared" si="105"/>
        <v>0</v>
      </c>
      <c r="AG201">
        <f t="shared" si="106"/>
        <v>0.61922264878902311</v>
      </c>
      <c r="AH201">
        <f t="shared" si="107"/>
        <v>0.61922264878902311</v>
      </c>
      <c r="AI201">
        <f t="shared" si="108"/>
        <v>0</v>
      </c>
      <c r="AJ201">
        <v>0.4</v>
      </c>
      <c r="AK201" s="48">
        <v>-5.6818440497426002</v>
      </c>
      <c r="AL201" s="48">
        <v>2.5628531334918399</v>
      </c>
      <c r="AM201" s="48">
        <v>2.5628531334918399</v>
      </c>
      <c r="AN201" s="1">
        <v>12632.479684371148</v>
      </c>
      <c r="AO201" s="1">
        <v>-1241038</v>
      </c>
      <c r="AP201">
        <v>0</v>
      </c>
      <c r="AQ201">
        <v>1190446</v>
      </c>
      <c r="AR201">
        <v>0</v>
      </c>
      <c r="AS201">
        <v>0</v>
      </c>
      <c r="AT201">
        <v>0.66200000000000003</v>
      </c>
      <c r="AU201">
        <v>118841</v>
      </c>
      <c r="AV201">
        <v>0</v>
      </c>
      <c r="AW201">
        <v>0.4</v>
      </c>
      <c r="AX201">
        <v>0.09</v>
      </c>
      <c r="AY201">
        <v>0.01</v>
      </c>
      <c r="AZ201">
        <v>20542335</v>
      </c>
      <c r="BA201">
        <v>0</v>
      </c>
      <c r="BB201">
        <v>-5645160</v>
      </c>
      <c r="BC201">
        <v>-37700</v>
      </c>
      <c r="BD201">
        <v>0</v>
      </c>
      <c r="BE201">
        <v>-298100</v>
      </c>
      <c r="BF201">
        <v>0</v>
      </c>
      <c r="BG201">
        <v>-997010</v>
      </c>
      <c r="BH201">
        <v>-785270</v>
      </c>
      <c r="BI201">
        <v>-34890</v>
      </c>
      <c r="BJ201">
        <v>0</v>
      </c>
      <c r="BK201">
        <v>0</v>
      </c>
      <c r="BL201">
        <v>0</v>
      </c>
      <c r="BM201">
        <v>0</v>
      </c>
      <c r="BN201">
        <v>0</v>
      </c>
      <c r="BO201">
        <v>0</v>
      </c>
      <c r="BP201">
        <v>0</v>
      </c>
      <c r="BQ201">
        <v>0</v>
      </c>
      <c r="BR201">
        <v>0</v>
      </c>
      <c r="BS201">
        <v>7982327</v>
      </c>
      <c r="BT201">
        <v>12980913</v>
      </c>
      <c r="BU201">
        <v>20963240</v>
      </c>
      <c r="BV201">
        <v>7982327</v>
      </c>
      <c r="BW201">
        <v>12980913</v>
      </c>
      <c r="BX201">
        <v>0</v>
      </c>
      <c r="BY201">
        <v>0</v>
      </c>
      <c r="BZ201">
        <v>-133000</v>
      </c>
      <c r="CA201">
        <v>-385000</v>
      </c>
      <c r="CB201">
        <v>225140</v>
      </c>
      <c r="CC201">
        <v>0</v>
      </c>
      <c r="CD201">
        <v>0</v>
      </c>
      <c r="CE201">
        <v>0</v>
      </c>
      <c r="CF201">
        <v>0</v>
      </c>
      <c r="CG201">
        <v>159275</v>
      </c>
      <c r="CH201">
        <v>31230</v>
      </c>
      <c r="CI201">
        <v>0</v>
      </c>
      <c r="CJ201">
        <v>0</v>
      </c>
      <c r="CK201">
        <v>0</v>
      </c>
      <c r="CL201">
        <v>0</v>
      </c>
      <c r="CM201">
        <v>0</v>
      </c>
      <c r="CN201">
        <v>0</v>
      </c>
      <c r="CO201">
        <v>0</v>
      </c>
      <c r="CP201">
        <v>0</v>
      </c>
      <c r="CQ201">
        <v>0</v>
      </c>
      <c r="CR201">
        <v>0</v>
      </c>
      <c r="CS201">
        <v>0</v>
      </c>
      <c r="CT201">
        <v>0</v>
      </c>
      <c r="CU201">
        <v>0</v>
      </c>
      <c r="CV201">
        <v>0</v>
      </c>
      <c r="CW201">
        <v>0</v>
      </c>
      <c r="CX201">
        <v>0</v>
      </c>
      <c r="CY201">
        <v>0</v>
      </c>
    </row>
    <row r="202" spans="1:103" x14ac:dyDescent="0.35">
      <c r="A202" t="s">
        <v>435</v>
      </c>
      <c r="B202" t="s">
        <v>434</v>
      </c>
      <c r="C202" t="s">
        <v>782</v>
      </c>
      <c r="D202" t="s">
        <v>662</v>
      </c>
      <c r="E202" s="46">
        <v>0</v>
      </c>
      <c r="F202" t="s">
        <v>787</v>
      </c>
      <c r="G202" s="48">
        <f t="shared" si="92"/>
        <v>0.49</v>
      </c>
      <c r="H202" s="48">
        <f t="shared" si="93"/>
        <v>0.5</v>
      </c>
      <c r="I202" s="1">
        <f t="shared" si="94"/>
        <v>82283369</v>
      </c>
      <c r="J202" s="1">
        <f t="shared" si="95"/>
        <v>15570201.835772306</v>
      </c>
      <c r="K202" s="1">
        <f t="shared" si="109"/>
        <v>2583642.4068569574</v>
      </c>
      <c r="L202" s="1">
        <f t="shared" si="96"/>
        <v>6733669.8000000007</v>
      </c>
      <c r="M202" s="1">
        <f t="shared" si="97"/>
        <v>253009</v>
      </c>
      <c r="N202" s="1">
        <f t="shared" si="110"/>
        <v>21698</v>
      </c>
      <c r="O202" s="1">
        <f t="shared" si="98"/>
        <v>7336</v>
      </c>
      <c r="P202" s="1">
        <f t="shared" si="111"/>
        <v>10237</v>
      </c>
      <c r="Q202" s="1">
        <f t="shared" si="112"/>
        <v>0</v>
      </c>
      <c r="R202" s="1">
        <f t="shared" si="113"/>
        <v>2829</v>
      </c>
      <c r="S202" s="1">
        <f t="shared" si="114"/>
        <v>0</v>
      </c>
      <c r="T202" s="1">
        <f t="shared" si="115"/>
        <v>540019</v>
      </c>
      <c r="U202" s="1">
        <f t="shared" si="116"/>
        <v>2761305</v>
      </c>
      <c r="V202" s="1">
        <f t="shared" si="117"/>
        <v>0</v>
      </c>
      <c r="W202" s="1">
        <f t="shared" si="99"/>
        <v>0</v>
      </c>
      <c r="X202" s="1">
        <f t="shared" si="100"/>
        <v>52417.980797945369</v>
      </c>
      <c r="Y202" s="1">
        <f t="shared" si="101"/>
        <v>31800542.8642882</v>
      </c>
      <c r="Z202" s="1">
        <f t="shared" si="118"/>
        <v>6308764</v>
      </c>
      <c r="AA202" s="1">
        <f t="shared" si="119"/>
        <v>0</v>
      </c>
      <c r="AB202" s="1">
        <f t="shared" si="102"/>
        <v>0</v>
      </c>
      <c r="AC202" s="1">
        <f t="shared" si="103"/>
        <v>0</v>
      </c>
      <c r="AD202">
        <f t="shared" si="120"/>
        <v>0.2130853702282359</v>
      </c>
      <c r="AE202">
        <f t="shared" si="104"/>
        <v>0.21039752777252346</v>
      </c>
      <c r="AF202">
        <f t="shared" si="105"/>
        <v>0.37563588029753014</v>
      </c>
      <c r="AG202">
        <f t="shared" si="106"/>
        <v>0.78691462977176407</v>
      </c>
      <c r="AH202">
        <f t="shared" si="107"/>
        <v>0.78960247222747648</v>
      </c>
      <c r="AI202">
        <f t="shared" si="108"/>
        <v>0.62436411970246986</v>
      </c>
      <c r="AJ202">
        <v>0.49</v>
      </c>
      <c r="AK202" s="48">
        <v>31.8005428642882</v>
      </c>
      <c r="AL202" s="48">
        <v>70.3914540567107</v>
      </c>
      <c r="AM202" s="48">
        <v>70.3914540567107</v>
      </c>
      <c r="AN202" s="1">
        <v>52417.980797945369</v>
      </c>
      <c r="AO202" s="1">
        <v>6308764</v>
      </c>
      <c r="AP202">
        <v>0</v>
      </c>
      <c r="AQ202">
        <v>0</v>
      </c>
      <c r="AR202">
        <v>0</v>
      </c>
      <c r="AS202">
        <v>0</v>
      </c>
      <c r="AT202">
        <v>0.66</v>
      </c>
      <c r="AU202">
        <v>253009</v>
      </c>
      <c r="AV202">
        <v>7926.75</v>
      </c>
      <c r="AW202">
        <v>0.49</v>
      </c>
      <c r="AX202">
        <v>0</v>
      </c>
      <c r="AY202">
        <v>0.01</v>
      </c>
      <c r="AZ202">
        <v>82283369</v>
      </c>
      <c r="BA202">
        <v>-21698</v>
      </c>
      <c r="BB202">
        <v>-10224228</v>
      </c>
      <c r="BC202">
        <v>-14672</v>
      </c>
      <c r="BD202">
        <v>0</v>
      </c>
      <c r="BE202">
        <v>-540019</v>
      </c>
      <c r="BF202">
        <v>0</v>
      </c>
      <c r="BG202">
        <v>-1549585</v>
      </c>
      <c r="BH202">
        <v>-1211720</v>
      </c>
      <c r="BI202">
        <v>-10237</v>
      </c>
      <c r="BJ202">
        <v>0</v>
      </c>
      <c r="BK202">
        <v>0</v>
      </c>
      <c r="BL202">
        <v>0</v>
      </c>
      <c r="BM202">
        <v>-1996</v>
      </c>
      <c r="BN202">
        <v>-833</v>
      </c>
      <c r="BO202">
        <v>0</v>
      </c>
      <c r="BP202">
        <v>0</v>
      </c>
      <c r="BQ202">
        <v>0</v>
      </c>
      <c r="BR202">
        <v>0</v>
      </c>
      <c r="BS202">
        <v>19277253</v>
      </c>
      <c r="BT202">
        <v>71190023</v>
      </c>
      <c r="BU202">
        <v>90467276</v>
      </c>
      <c r="BV202">
        <v>18724474</v>
      </c>
      <c r="BW202">
        <v>70271220</v>
      </c>
      <c r="BX202">
        <v>552779</v>
      </c>
      <c r="BY202">
        <v>918803</v>
      </c>
      <c r="BZ202">
        <v>-1000000</v>
      </c>
      <c r="CA202">
        <v>-3618691</v>
      </c>
      <c r="CB202">
        <v>360466</v>
      </c>
      <c r="CC202">
        <v>1053737</v>
      </c>
      <c r="CD202">
        <v>2562914</v>
      </c>
      <c r="CE202">
        <v>12225</v>
      </c>
      <c r="CF202">
        <v>0</v>
      </c>
      <c r="CG202">
        <v>296806</v>
      </c>
      <c r="CH202">
        <v>0</v>
      </c>
      <c r="CI202">
        <v>1053737</v>
      </c>
      <c r="CJ202">
        <v>0</v>
      </c>
      <c r="CK202">
        <v>-8925</v>
      </c>
      <c r="CL202">
        <v>0</v>
      </c>
      <c r="CM202">
        <v>0</v>
      </c>
      <c r="CN202">
        <v>-351</v>
      </c>
      <c r="CO202">
        <v>0</v>
      </c>
      <c r="CP202">
        <v>0</v>
      </c>
      <c r="CQ202">
        <v>0</v>
      </c>
      <c r="CR202">
        <v>0</v>
      </c>
      <c r="CS202">
        <v>0</v>
      </c>
      <c r="CT202">
        <v>0</v>
      </c>
      <c r="CU202">
        <v>0</v>
      </c>
      <c r="CV202">
        <v>0</v>
      </c>
      <c r="CW202">
        <v>0</v>
      </c>
      <c r="CX202">
        <v>0</v>
      </c>
      <c r="CY202">
        <v>0</v>
      </c>
    </row>
    <row r="203" spans="1:103" x14ac:dyDescent="0.35">
      <c r="A203" t="s">
        <v>437</v>
      </c>
      <c r="B203" t="s">
        <v>436</v>
      </c>
      <c r="C203" t="s">
        <v>709</v>
      </c>
      <c r="D203" t="s">
        <v>782</v>
      </c>
      <c r="E203" s="46">
        <v>0</v>
      </c>
      <c r="F203" t="s">
        <v>802</v>
      </c>
      <c r="G203" s="48">
        <f t="shared" si="92"/>
        <v>0.4</v>
      </c>
      <c r="H203" s="48">
        <f t="shared" si="93"/>
        <v>0.5</v>
      </c>
      <c r="I203" s="1">
        <f t="shared" si="94"/>
        <v>70209676</v>
      </c>
      <c r="J203" s="1">
        <f t="shared" si="95"/>
        <v>12771651.779960137</v>
      </c>
      <c r="K203" s="1">
        <f t="shared" si="109"/>
        <v>1340383.3328494825</v>
      </c>
      <c r="L203" s="1">
        <f t="shared" si="96"/>
        <v>2257206.6999999997</v>
      </c>
      <c r="M203" s="1">
        <f t="shared" si="97"/>
        <v>195593</v>
      </c>
      <c r="N203" s="1">
        <f t="shared" si="110"/>
        <v>0</v>
      </c>
      <c r="O203" s="1">
        <f t="shared" si="98"/>
        <v>5439</v>
      </c>
      <c r="P203" s="1">
        <f t="shared" si="111"/>
        <v>3793</v>
      </c>
      <c r="Q203" s="1">
        <f t="shared" si="112"/>
        <v>0</v>
      </c>
      <c r="R203" s="1">
        <f t="shared" si="113"/>
        <v>0</v>
      </c>
      <c r="S203" s="1">
        <f t="shared" si="114"/>
        <v>0</v>
      </c>
      <c r="T203" s="1">
        <f t="shared" si="115"/>
        <v>396588</v>
      </c>
      <c r="U203" s="1">
        <f t="shared" si="116"/>
        <v>2617762</v>
      </c>
      <c r="V203" s="1">
        <f t="shared" si="117"/>
        <v>0</v>
      </c>
      <c r="W203" s="1">
        <f t="shared" si="99"/>
        <v>0</v>
      </c>
      <c r="X203" s="1">
        <f t="shared" si="100"/>
        <v>29922.448470812102</v>
      </c>
      <c r="Y203" s="1">
        <f t="shared" si="101"/>
        <v>-16379573.290310901</v>
      </c>
      <c r="Z203" s="1">
        <f t="shared" si="118"/>
        <v>-3082799</v>
      </c>
      <c r="AA203" s="1">
        <f t="shared" si="119"/>
        <v>0</v>
      </c>
      <c r="AB203" s="1">
        <f t="shared" si="102"/>
        <v>2346993.6339670261</v>
      </c>
      <c r="AC203" s="1">
        <f t="shared" si="103"/>
        <v>0</v>
      </c>
      <c r="AD203">
        <f t="shared" si="120"/>
        <v>0.13850800232927485</v>
      </c>
      <c r="AE203">
        <f t="shared" si="104"/>
        <v>0.13850800419920747</v>
      </c>
      <c r="AF203">
        <f t="shared" si="105"/>
        <v>0</v>
      </c>
      <c r="AG203">
        <f t="shared" si="106"/>
        <v>0.86149198417018691</v>
      </c>
      <c r="AH203">
        <f t="shared" si="107"/>
        <v>0.8614919958007925</v>
      </c>
      <c r="AI203">
        <f t="shared" si="108"/>
        <v>0</v>
      </c>
      <c r="AJ203">
        <v>0.4</v>
      </c>
      <c r="AK203" s="48">
        <v>-16.379573290310901</v>
      </c>
      <c r="AL203" s="48">
        <v>2.6692352815592799</v>
      </c>
      <c r="AM203" s="48">
        <v>2.6692352815592799</v>
      </c>
      <c r="AN203" s="1">
        <v>29922.448470812102</v>
      </c>
      <c r="AO203" s="1">
        <v>-3082799</v>
      </c>
      <c r="AP203">
        <v>0</v>
      </c>
      <c r="AQ203">
        <v>5627769</v>
      </c>
      <c r="AR203">
        <v>0</v>
      </c>
      <c r="AS203">
        <v>8143996</v>
      </c>
      <c r="AT203">
        <v>0.7</v>
      </c>
      <c r="AU203">
        <v>195593</v>
      </c>
      <c r="AV203">
        <v>0</v>
      </c>
      <c r="AW203">
        <v>0.4</v>
      </c>
      <c r="AX203">
        <v>0.1</v>
      </c>
      <c r="AY203">
        <v>0</v>
      </c>
      <c r="AZ203">
        <v>70209676</v>
      </c>
      <c r="BA203">
        <v>0</v>
      </c>
      <c r="BB203">
        <v>-3224581</v>
      </c>
      <c r="BC203">
        <v>-10878</v>
      </c>
      <c r="BD203">
        <v>0</v>
      </c>
      <c r="BE203">
        <v>-396588</v>
      </c>
      <c r="BF203">
        <v>0</v>
      </c>
      <c r="BG203">
        <v>-1848181</v>
      </c>
      <c r="BH203">
        <v>-769581</v>
      </c>
      <c r="BI203">
        <v>-3793</v>
      </c>
      <c r="BJ203">
        <v>0</v>
      </c>
      <c r="BK203">
        <v>0</v>
      </c>
      <c r="BL203">
        <v>0</v>
      </c>
      <c r="BM203">
        <v>0</v>
      </c>
      <c r="BN203">
        <v>0</v>
      </c>
      <c r="BO203">
        <v>0</v>
      </c>
      <c r="BP203">
        <v>0</v>
      </c>
      <c r="BQ203">
        <v>0</v>
      </c>
      <c r="BR203">
        <v>0</v>
      </c>
      <c r="BS203">
        <v>10259443</v>
      </c>
      <c r="BT203">
        <v>63811677</v>
      </c>
      <c r="BU203">
        <v>74071121</v>
      </c>
      <c r="BV203">
        <v>10259443</v>
      </c>
      <c r="BW203">
        <v>63811677</v>
      </c>
      <c r="BX203">
        <v>0</v>
      </c>
      <c r="BY203">
        <v>0</v>
      </c>
      <c r="BZ203">
        <v>-525672</v>
      </c>
      <c r="CA203">
        <v>-3463343</v>
      </c>
      <c r="CB203">
        <v>295407</v>
      </c>
      <c r="CC203">
        <v>0</v>
      </c>
      <c r="CD203">
        <v>87396</v>
      </c>
      <c r="CE203">
        <v>0</v>
      </c>
      <c r="CF203">
        <v>0</v>
      </c>
      <c r="CG203">
        <v>137413</v>
      </c>
      <c r="CH203">
        <v>56972</v>
      </c>
      <c r="CI203">
        <v>0</v>
      </c>
      <c r="CJ203">
        <v>0</v>
      </c>
      <c r="CK203">
        <v>0</v>
      </c>
      <c r="CL203">
        <v>0</v>
      </c>
      <c r="CM203">
        <v>0</v>
      </c>
      <c r="CN203">
        <v>0</v>
      </c>
      <c r="CO203">
        <v>0</v>
      </c>
      <c r="CP203">
        <v>0</v>
      </c>
      <c r="CQ203">
        <v>0</v>
      </c>
      <c r="CR203">
        <v>0</v>
      </c>
      <c r="CS203">
        <v>0</v>
      </c>
      <c r="CT203">
        <v>0</v>
      </c>
      <c r="CU203">
        <v>0</v>
      </c>
      <c r="CV203">
        <v>0</v>
      </c>
      <c r="CW203">
        <v>0</v>
      </c>
      <c r="CX203">
        <v>0</v>
      </c>
      <c r="CY203">
        <v>0</v>
      </c>
    </row>
    <row r="204" spans="1:103" x14ac:dyDescent="0.35">
      <c r="A204" t="s">
        <v>439</v>
      </c>
      <c r="B204" t="s">
        <v>438</v>
      </c>
      <c r="C204" t="s">
        <v>707</v>
      </c>
      <c r="D204" t="s">
        <v>782</v>
      </c>
      <c r="E204" s="46">
        <v>0</v>
      </c>
      <c r="F204" t="s">
        <v>808</v>
      </c>
      <c r="G204" s="48">
        <f t="shared" si="92"/>
        <v>0.4</v>
      </c>
      <c r="H204" s="48">
        <f t="shared" si="93"/>
        <v>0.5</v>
      </c>
      <c r="I204" s="1">
        <f t="shared" si="94"/>
        <v>62124913</v>
      </c>
      <c r="J204" s="1">
        <f t="shared" si="95"/>
        <v>11233575.293892032</v>
      </c>
      <c r="K204" s="1">
        <f t="shared" si="109"/>
        <v>1024291.2639948005</v>
      </c>
      <c r="L204" s="1">
        <f t="shared" si="96"/>
        <v>1972773.0919999999</v>
      </c>
      <c r="M204" s="1">
        <f t="shared" si="97"/>
        <v>162819</v>
      </c>
      <c r="N204" s="1">
        <f t="shared" si="110"/>
        <v>0</v>
      </c>
      <c r="O204" s="1">
        <f t="shared" si="98"/>
        <v>0</v>
      </c>
      <c r="P204" s="1">
        <f t="shared" si="111"/>
        <v>0</v>
      </c>
      <c r="Q204" s="1">
        <f t="shared" si="112"/>
        <v>0</v>
      </c>
      <c r="R204" s="1">
        <f t="shared" si="113"/>
        <v>0</v>
      </c>
      <c r="S204" s="1">
        <f t="shared" si="114"/>
        <v>0</v>
      </c>
      <c r="T204" s="1">
        <f t="shared" si="115"/>
        <v>253130</v>
      </c>
      <c r="U204" s="1">
        <f t="shared" si="116"/>
        <v>1950016</v>
      </c>
      <c r="V204" s="1">
        <f t="shared" si="117"/>
        <v>0</v>
      </c>
      <c r="W204" s="1">
        <f t="shared" si="99"/>
        <v>0</v>
      </c>
      <c r="X204" s="1">
        <f t="shared" si="100"/>
        <v>30952.28258674415</v>
      </c>
      <c r="Y204" s="1">
        <f t="shared" si="101"/>
        <v>-22757011.473664898</v>
      </c>
      <c r="Z204" s="1">
        <f t="shared" si="118"/>
        <v>-4220733</v>
      </c>
      <c r="AA204" s="1">
        <f t="shared" si="119"/>
        <v>0</v>
      </c>
      <c r="AB204" s="1">
        <f t="shared" si="102"/>
        <v>0</v>
      </c>
      <c r="AC204" s="1">
        <f t="shared" si="103"/>
        <v>0</v>
      </c>
      <c r="AD204">
        <f t="shared" si="120"/>
        <v>0.12964226975092313</v>
      </c>
      <c r="AE204">
        <f t="shared" si="104"/>
        <v>0.13085294137123346</v>
      </c>
      <c r="AF204">
        <f t="shared" si="105"/>
        <v>6.1365922691105704E-2</v>
      </c>
      <c r="AG204">
        <f t="shared" si="106"/>
        <v>0.87035773024907681</v>
      </c>
      <c r="AH204">
        <f t="shared" si="107"/>
        <v>0.86914705862876651</v>
      </c>
      <c r="AI204">
        <f t="shared" si="108"/>
        <v>0.93863407730889425</v>
      </c>
      <c r="AJ204">
        <v>0.4</v>
      </c>
      <c r="AK204" s="48">
        <v>-22.7570114736649</v>
      </c>
      <c r="AL204" s="48">
        <v>2.05377213350787</v>
      </c>
      <c r="AM204" s="48">
        <v>2.05377213350787</v>
      </c>
      <c r="AN204" s="1">
        <v>30952.28258674415</v>
      </c>
      <c r="AO204" s="1">
        <v>-4220733</v>
      </c>
      <c r="AP204">
        <v>0</v>
      </c>
      <c r="AQ204">
        <v>902814</v>
      </c>
      <c r="AR204">
        <v>0</v>
      </c>
      <c r="AS204">
        <v>0</v>
      </c>
      <c r="AT204">
        <v>0.73099999999999998</v>
      </c>
      <c r="AU204">
        <v>162819</v>
      </c>
      <c r="AV204">
        <v>2288</v>
      </c>
      <c r="AW204">
        <v>0.4</v>
      </c>
      <c r="AX204">
        <v>0.1</v>
      </c>
      <c r="AY204">
        <v>0</v>
      </c>
      <c r="AZ204">
        <v>62124913</v>
      </c>
      <c r="BA204">
        <v>0</v>
      </c>
      <c r="BB204">
        <v>-2698732</v>
      </c>
      <c r="BC204">
        <v>0</v>
      </c>
      <c r="BD204">
        <v>0</v>
      </c>
      <c r="BE204">
        <v>-253130</v>
      </c>
      <c r="BF204">
        <v>0</v>
      </c>
      <c r="BG204">
        <v>-988361</v>
      </c>
      <c r="BH204">
        <v>-961655</v>
      </c>
      <c r="BI204">
        <v>0</v>
      </c>
      <c r="BJ204">
        <v>0</v>
      </c>
      <c r="BK204">
        <v>0</v>
      </c>
      <c r="BL204">
        <v>0</v>
      </c>
      <c r="BM204">
        <v>0</v>
      </c>
      <c r="BN204">
        <v>0</v>
      </c>
      <c r="BO204">
        <v>0</v>
      </c>
      <c r="BP204">
        <v>0</v>
      </c>
      <c r="BQ204">
        <v>0</v>
      </c>
      <c r="BR204">
        <v>0</v>
      </c>
      <c r="BS204">
        <v>8328585</v>
      </c>
      <c r="BT204">
        <v>55914235</v>
      </c>
      <c r="BU204">
        <v>64242820</v>
      </c>
      <c r="BV204">
        <v>8259898</v>
      </c>
      <c r="BW204">
        <v>54863620</v>
      </c>
      <c r="BX204">
        <v>68687</v>
      </c>
      <c r="BY204">
        <v>1050615</v>
      </c>
      <c r="BZ204">
        <v>-750000</v>
      </c>
      <c r="CA204">
        <v>-1000000</v>
      </c>
      <c r="CB204">
        <v>91147</v>
      </c>
      <c r="CC204">
        <v>324186</v>
      </c>
      <c r="CD204">
        <v>0</v>
      </c>
      <c r="CE204">
        <v>0</v>
      </c>
      <c r="CF204">
        <v>0</v>
      </c>
      <c r="CG204">
        <v>134868</v>
      </c>
      <c r="CH204">
        <v>0</v>
      </c>
      <c r="CI204">
        <v>324186</v>
      </c>
      <c r="CJ204">
        <v>0</v>
      </c>
      <c r="CK204">
        <v>0</v>
      </c>
      <c r="CL204">
        <v>0</v>
      </c>
      <c r="CM204">
        <v>0</v>
      </c>
      <c r="CN204">
        <v>0</v>
      </c>
      <c r="CO204">
        <v>0</v>
      </c>
      <c r="CP204">
        <v>0</v>
      </c>
      <c r="CQ204">
        <v>0</v>
      </c>
      <c r="CR204">
        <v>0</v>
      </c>
      <c r="CS204">
        <v>0</v>
      </c>
      <c r="CT204">
        <v>0</v>
      </c>
      <c r="CU204">
        <v>0</v>
      </c>
      <c r="CV204">
        <v>0</v>
      </c>
      <c r="CW204">
        <v>0</v>
      </c>
      <c r="CX204">
        <v>0</v>
      </c>
      <c r="CY204">
        <v>0</v>
      </c>
    </row>
    <row r="205" spans="1:103" x14ac:dyDescent="0.35">
      <c r="A205" t="s">
        <v>441</v>
      </c>
      <c r="B205" t="s">
        <v>440</v>
      </c>
      <c r="C205" t="s">
        <v>699</v>
      </c>
      <c r="D205" t="s">
        <v>658</v>
      </c>
      <c r="E205" s="46">
        <v>0</v>
      </c>
      <c r="F205" t="s">
        <v>785</v>
      </c>
      <c r="G205" s="48">
        <f t="shared" si="92"/>
        <v>0.4</v>
      </c>
      <c r="H205" s="48">
        <f t="shared" si="93"/>
        <v>0.5</v>
      </c>
      <c r="I205" s="1">
        <f t="shared" si="94"/>
        <v>32260479</v>
      </c>
      <c r="J205" s="1">
        <f t="shared" si="95"/>
        <v>6222176.5027615307</v>
      </c>
      <c r="K205" s="1">
        <f t="shared" si="109"/>
        <v>1279665.5841002006</v>
      </c>
      <c r="L205" s="1">
        <f t="shared" si="96"/>
        <v>2692387.2990000001</v>
      </c>
      <c r="M205" s="1">
        <f t="shared" si="97"/>
        <v>136325</v>
      </c>
      <c r="N205" s="1">
        <f t="shared" si="110"/>
        <v>4375</v>
      </c>
      <c r="O205" s="1">
        <f t="shared" si="98"/>
        <v>9820.5</v>
      </c>
      <c r="P205" s="1">
        <f t="shared" si="111"/>
        <v>4466</v>
      </c>
      <c r="Q205" s="1">
        <f t="shared" si="112"/>
        <v>0</v>
      </c>
      <c r="R205" s="1">
        <f t="shared" si="113"/>
        <v>0</v>
      </c>
      <c r="S205" s="1">
        <f t="shared" si="114"/>
        <v>0</v>
      </c>
      <c r="T205" s="1">
        <f t="shared" si="115"/>
        <v>636198</v>
      </c>
      <c r="U205" s="1">
        <f t="shared" si="116"/>
        <v>1664219</v>
      </c>
      <c r="V205" s="1">
        <f t="shared" si="117"/>
        <v>0</v>
      </c>
      <c r="W205" s="1">
        <f t="shared" si="99"/>
        <v>0</v>
      </c>
      <c r="X205" s="1">
        <f t="shared" si="100"/>
        <v>16941.642541346289</v>
      </c>
      <c r="Y205" s="1">
        <f t="shared" si="101"/>
        <v>-9526654.2289622407</v>
      </c>
      <c r="Z205" s="1">
        <f t="shared" si="118"/>
        <v>-1930399</v>
      </c>
      <c r="AA205" s="1">
        <f t="shared" si="119"/>
        <v>0</v>
      </c>
      <c r="AB205" s="1">
        <f t="shared" si="102"/>
        <v>0</v>
      </c>
      <c r="AC205" s="1">
        <f t="shared" si="103"/>
        <v>0</v>
      </c>
      <c r="AD205">
        <f t="shared" si="120"/>
        <v>0.24298024727200876</v>
      </c>
      <c r="AE205">
        <f t="shared" si="104"/>
        <v>0.24298024727200876</v>
      </c>
      <c r="AF205">
        <f t="shared" si="105"/>
        <v>0</v>
      </c>
      <c r="AG205">
        <f t="shared" si="106"/>
        <v>0.75701975272799127</v>
      </c>
      <c r="AH205">
        <f t="shared" si="107"/>
        <v>0.75701975272799127</v>
      </c>
      <c r="AI205">
        <f t="shared" si="108"/>
        <v>0</v>
      </c>
      <c r="AJ205">
        <v>0.4</v>
      </c>
      <c r="AK205" s="48">
        <v>-9.52665422896224</v>
      </c>
      <c r="AL205" s="48">
        <v>2.6053043676576602</v>
      </c>
      <c r="AM205" s="48">
        <v>2.6053043676576602</v>
      </c>
      <c r="AN205" s="1">
        <v>16941.642541346289</v>
      </c>
      <c r="AO205" s="1">
        <v>-1930399</v>
      </c>
      <c r="AP205">
        <v>0</v>
      </c>
      <c r="AQ205">
        <v>1423867</v>
      </c>
      <c r="AR205">
        <v>0</v>
      </c>
      <c r="AS205">
        <v>0</v>
      </c>
      <c r="AT205">
        <v>0.68100000000000005</v>
      </c>
      <c r="AU205">
        <v>136325</v>
      </c>
      <c r="AV205">
        <v>0</v>
      </c>
      <c r="AW205">
        <v>0.4</v>
      </c>
      <c r="AX205">
        <v>0.09</v>
      </c>
      <c r="AY205">
        <v>0.01</v>
      </c>
      <c r="AZ205">
        <v>32260479</v>
      </c>
      <c r="BA205">
        <v>-4375</v>
      </c>
      <c r="BB205">
        <v>-3957954</v>
      </c>
      <c r="BC205">
        <v>-19641</v>
      </c>
      <c r="BD205">
        <v>0</v>
      </c>
      <c r="BE205">
        <v>-636198</v>
      </c>
      <c r="BF205">
        <v>0</v>
      </c>
      <c r="BG205">
        <v>-1009578</v>
      </c>
      <c r="BH205">
        <v>-654641</v>
      </c>
      <c r="BI205">
        <v>-4466</v>
      </c>
      <c r="BJ205">
        <v>0</v>
      </c>
      <c r="BK205">
        <v>0</v>
      </c>
      <c r="BL205">
        <v>0</v>
      </c>
      <c r="BM205">
        <v>0</v>
      </c>
      <c r="BN205">
        <v>0</v>
      </c>
      <c r="BO205">
        <v>0</v>
      </c>
      <c r="BP205">
        <v>0</v>
      </c>
      <c r="BQ205">
        <v>0</v>
      </c>
      <c r="BR205">
        <v>0</v>
      </c>
      <c r="BS205">
        <v>8342408</v>
      </c>
      <c r="BT205">
        <v>25991280</v>
      </c>
      <c r="BU205">
        <v>34333688</v>
      </c>
      <c r="BV205">
        <v>8342408</v>
      </c>
      <c r="BW205">
        <v>25991280</v>
      </c>
      <c r="BX205">
        <v>0</v>
      </c>
      <c r="BY205">
        <v>0</v>
      </c>
      <c r="BZ205">
        <v>-343000</v>
      </c>
      <c r="CA205">
        <v>-1098678</v>
      </c>
      <c r="CB205">
        <v>329540</v>
      </c>
      <c r="CC205">
        <v>0</v>
      </c>
      <c r="CD205">
        <v>851576</v>
      </c>
      <c r="CE205">
        <v>0</v>
      </c>
      <c r="CF205">
        <v>0</v>
      </c>
      <c r="CG205">
        <v>121223</v>
      </c>
      <c r="CH205">
        <v>11728</v>
      </c>
      <c r="CI205">
        <v>0</v>
      </c>
      <c r="CJ205">
        <v>0</v>
      </c>
      <c r="CK205">
        <v>0</v>
      </c>
      <c r="CL205">
        <v>0</v>
      </c>
      <c r="CM205">
        <v>0</v>
      </c>
      <c r="CN205">
        <v>0</v>
      </c>
      <c r="CO205">
        <v>0</v>
      </c>
      <c r="CP205">
        <v>0</v>
      </c>
      <c r="CQ205">
        <v>0</v>
      </c>
      <c r="CR205">
        <v>0</v>
      </c>
      <c r="CS205">
        <v>0</v>
      </c>
      <c r="CT205">
        <v>0</v>
      </c>
      <c r="CU205">
        <v>0</v>
      </c>
      <c r="CV205">
        <v>0</v>
      </c>
      <c r="CW205">
        <v>0</v>
      </c>
      <c r="CX205">
        <v>0</v>
      </c>
      <c r="CY205">
        <v>0</v>
      </c>
    </row>
    <row r="206" spans="1:103" x14ac:dyDescent="0.35">
      <c r="A206" t="s">
        <v>443</v>
      </c>
      <c r="B206" t="s">
        <v>442</v>
      </c>
      <c r="C206" t="s">
        <v>685</v>
      </c>
      <c r="D206" t="s">
        <v>640</v>
      </c>
      <c r="E206" s="46">
        <v>0</v>
      </c>
      <c r="F206" t="s">
        <v>787</v>
      </c>
      <c r="G206" s="48">
        <f t="shared" si="92"/>
        <v>0.4</v>
      </c>
      <c r="H206" s="48">
        <f t="shared" si="93"/>
        <v>0.5</v>
      </c>
      <c r="I206" s="1">
        <f t="shared" si="94"/>
        <v>63553948</v>
      </c>
      <c r="J206" s="1">
        <f t="shared" si="95"/>
        <v>11498951.222870622</v>
      </c>
      <c r="K206" s="1">
        <f t="shared" si="109"/>
        <v>1163552.6659112819</v>
      </c>
      <c r="L206" s="1">
        <f t="shared" si="96"/>
        <v>1942150.04</v>
      </c>
      <c r="M206" s="1">
        <f t="shared" si="97"/>
        <v>167158</v>
      </c>
      <c r="N206" s="1">
        <f t="shared" si="110"/>
        <v>4940</v>
      </c>
      <c r="O206" s="1">
        <f t="shared" si="98"/>
        <v>0</v>
      </c>
      <c r="P206" s="1">
        <f t="shared" si="111"/>
        <v>5027</v>
      </c>
      <c r="Q206" s="1">
        <f t="shared" si="112"/>
        <v>0</v>
      </c>
      <c r="R206" s="1">
        <f t="shared" si="113"/>
        <v>2775</v>
      </c>
      <c r="S206" s="1">
        <f t="shared" si="114"/>
        <v>0</v>
      </c>
      <c r="T206" s="1">
        <f t="shared" si="115"/>
        <v>196885</v>
      </c>
      <c r="U206" s="1">
        <f t="shared" si="116"/>
        <v>2713428</v>
      </c>
      <c r="V206" s="1">
        <f t="shared" si="117"/>
        <v>0</v>
      </c>
      <c r="W206" s="1">
        <f t="shared" si="99"/>
        <v>0</v>
      </c>
      <c r="X206" s="1">
        <f t="shared" si="100"/>
        <v>29911.038141163379</v>
      </c>
      <c r="Y206" s="1">
        <f t="shared" si="101"/>
        <v>-21583630.007845301</v>
      </c>
      <c r="Z206" s="1">
        <f t="shared" si="118"/>
        <v>-4023082</v>
      </c>
      <c r="AA206" s="1">
        <f t="shared" si="119"/>
        <v>0</v>
      </c>
      <c r="AB206" s="1">
        <f t="shared" si="102"/>
        <v>1627755</v>
      </c>
      <c r="AC206" s="1">
        <f t="shared" si="103"/>
        <v>0</v>
      </c>
      <c r="AD206">
        <f t="shared" si="120"/>
        <v>0.13174112666545326</v>
      </c>
      <c r="AE206">
        <f t="shared" si="104"/>
        <v>0.13174112666545326</v>
      </c>
      <c r="AF206">
        <f t="shared" si="105"/>
        <v>0</v>
      </c>
      <c r="AG206">
        <f t="shared" si="106"/>
        <v>0.86825887333454677</v>
      </c>
      <c r="AH206">
        <f t="shared" si="107"/>
        <v>0.86825887333454677</v>
      </c>
      <c r="AI206">
        <f t="shared" si="108"/>
        <v>0</v>
      </c>
      <c r="AJ206">
        <v>0.4</v>
      </c>
      <c r="AK206" s="48">
        <v>-21.583630007845301</v>
      </c>
      <c r="AL206" s="48">
        <v>2.6361964340377</v>
      </c>
      <c r="AM206" s="48">
        <v>2.6361964340377</v>
      </c>
      <c r="AN206" s="1">
        <v>29911.038141163379</v>
      </c>
      <c r="AO206" s="1">
        <v>-4023082</v>
      </c>
      <c r="AP206">
        <v>0</v>
      </c>
      <c r="AQ206">
        <v>1627755</v>
      </c>
      <c r="AR206">
        <v>1627755</v>
      </c>
      <c r="AS206">
        <v>0</v>
      </c>
      <c r="AT206">
        <v>0.73099999999999998</v>
      </c>
      <c r="AU206">
        <v>167158</v>
      </c>
      <c r="AV206">
        <v>0</v>
      </c>
      <c r="AW206">
        <v>0.4</v>
      </c>
      <c r="AX206">
        <v>0.09</v>
      </c>
      <c r="AY206">
        <v>0.01</v>
      </c>
      <c r="AZ206">
        <v>63553948</v>
      </c>
      <c r="BA206">
        <v>-4940</v>
      </c>
      <c r="BB206">
        <v>-2661780</v>
      </c>
      <c r="BC206">
        <v>0</v>
      </c>
      <c r="BD206">
        <v>0</v>
      </c>
      <c r="BE206">
        <v>-196885</v>
      </c>
      <c r="BF206">
        <v>0</v>
      </c>
      <c r="BG206">
        <v>-1300575</v>
      </c>
      <c r="BH206">
        <v>-1412853</v>
      </c>
      <c r="BI206">
        <v>-5027</v>
      </c>
      <c r="BJ206">
        <v>0</v>
      </c>
      <c r="BK206">
        <v>0</v>
      </c>
      <c r="BL206">
        <v>0</v>
      </c>
      <c r="BM206">
        <v>0</v>
      </c>
      <c r="BN206">
        <v>-2775</v>
      </c>
      <c r="BO206">
        <v>0</v>
      </c>
      <c r="BP206">
        <v>0</v>
      </c>
      <c r="BQ206">
        <v>0</v>
      </c>
      <c r="BR206">
        <v>0</v>
      </c>
      <c r="BS206">
        <v>8898471</v>
      </c>
      <c r="BT206">
        <v>58646655</v>
      </c>
      <c r="BU206">
        <v>67545126</v>
      </c>
      <c r="BV206">
        <v>8898471</v>
      </c>
      <c r="BW206">
        <v>58646655</v>
      </c>
      <c r="BX206">
        <v>0</v>
      </c>
      <c r="BY206">
        <v>0</v>
      </c>
      <c r="BZ206">
        <v>-280000</v>
      </c>
      <c r="CA206">
        <v>-3808055</v>
      </c>
      <c r="CB206">
        <v>68679</v>
      </c>
      <c r="CC206">
        <v>0</v>
      </c>
      <c r="CD206">
        <v>0</v>
      </c>
      <c r="CE206">
        <v>0</v>
      </c>
      <c r="CF206">
        <v>0</v>
      </c>
      <c r="CG206">
        <v>124744</v>
      </c>
      <c r="CH206">
        <v>152942</v>
      </c>
      <c r="CI206">
        <v>0</v>
      </c>
      <c r="CJ206">
        <v>0</v>
      </c>
      <c r="CK206">
        <v>0</v>
      </c>
      <c r="CL206">
        <v>0</v>
      </c>
      <c r="CM206">
        <v>0</v>
      </c>
      <c r="CN206">
        <v>0</v>
      </c>
      <c r="CO206">
        <v>0</v>
      </c>
      <c r="CP206">
        <v>0</v>
      </c>
      <c r="CQ206">
        <v>0</v>
      </c>
      <c r="CR206">
        <v>0</v>
      </c>
      <c r="CS206">
        <v>0</v>
      </c>
      <c r="CT206">
        <v>0</v>
      </c>
      <c r="CU206">
        <v>0</v>
      </c>
      <c r="CV206">
        <v>0</v>
      </c>
      <c r="CW206">
        <v>0</v>
      </c>
      <c r="CX206">
        <v>0</v>
      </c>
      <c r="CY206">
        <v>0</v>
      </c>
    </row>
    <row r="207" spans="1:103" x14ac:dyDescent="0.35">
      <c r="A207" t="s">
        <v>444</v>
      </c>
      <c r="B207" t="s">
        <v>747</v>
      </c>
      <c r="C207" t="s">
        <v>782</v>
      </c>
      <c r="D207" t="s">
        <v>650</v>
      </c>
      <c r="E207" s="46">
        <v>0</v>
      </c>
      <c r="F207" t="s">
        <v>787</v>
      </c>
      <c r="G207" s="48">
        <f t="shared" si="92"/>
        <v>0.49</v>
      </c>
      <c r="H207" s="48">
        <f t="shared" si="93"/>
        <v>0.5</v>
      </c>
      <c r="I207" s="1">
        <f t="shared" si="94"/>
        <v>13100254</v>
      </c>
      <c r="J207" s="1">
        <f t="shared" si="95"/>
        <v>2537000.0657112771</v>
      </c>
      <c r="K207" s="1">
        <f t="shared" si="109"/>
        <v>680229.52099182142</v>
      </c>
      <c r="L207" s="1">
        <f t="shared" si="96"/>
        <v>1466486.784</v>
      </c>
      <c r="M207" s="1">
        <f t="shared" si="97"/>
        <v>54503</v>
      </c>
      <c r="N207" s="1">
        <f t="shared" si="110"/>
        <v>10729</v>
      </c>
      <c r="O207" s="1">
        <f t="shared" si="98"/>
        <v>7522.5</v>
      </c>
      <c r="P207" s="1">
        <f t="shared" si="111"/>
        <v>4291</v>
      </c>
      <c r="Q207" s="1">
        <f t="shared" si="112"/>
        <v>0</v>
      </c>
      <c r="R207" s="1">
        <f t="shared" si="113"/>
        <v>0</v>
      </c>
      <c r="S207" s="1">
        <f t="shared" si="114"/>
        <v>0</v>
      </c>
      <c r="T207" s="1">
        <f t="shared" si="115"/>
        <v>113213</v>
      </c>
      <c r="U207" s="1">
        <f t="shared" si="116"/>
        <v>1152397</v>
      </c>
      <c r="V207" s="1">
        <f t="shared" si="117"/>
        <v>0</v>
      </c>
      <c r="W207" s="1">
        <f t="shared" si="99"/>
        <v>0</v>
      </c>
      <c r="X207" s="1">
        <f t="shared" si="100"/>
        <v>9231.0967216810568</v>
      </c>
      <c r="Y207" s="1">
        <f t="shared" si="101"/>
        <v>-1366461.3971462001</v>
      </c>
      <c r="Z207" s="1">
        <f t="shared" si="118"/>
        <v>-282331</v>
      </c>
      <c r="AA207" s="1">
        <f t="shared" si="119"/>
        <v>0</v>
      </c>
      <c r="AB207" s="1">
        <f t="shared" si="102"/>
        <v>348304</v>
      </c>
      <c r="AC207" s="1">
        <f t="shared" si="103"/>
        <v>0</v>
      </c>
      <c r="AD207">
        <f t="shared" si="120"/>
        <v>0.25463195824601914</v>
      </c>
      <c r="AE207">
        <f t="shared" si="104"/>
        <v>0.25463195824601914</v>
      </c>
      <c r="AF207">
        <f t="shared" si="105"/>
        <v>0</v>
      </c>
      <c r="AG207">
        <f t="shared" si="106"/>
        <v>0.74536804175398086</v>
      </c>
      <c r="AH207">
        <f t="shared" si="107"/>
        <v>0.74536804175398086</v>
      </c>
      <c r="AI207">
        <f t="shared" si="108"/>
        <v>0</v>
      </c>
      <c r="AJ207">
        <v>0.49</v>
      </c>
      <c r="AK207" s="48">
        <v>-1.3664613971462001</v>
      </c>
      <c r="AL207" s="48">
        <v>4.8516779845855398</v>
      </c>
      <c r="AM207" s="48">
        <v>4.8516779845855398</v>
      </c>
      <c r="AN207" s="1">
        <v>9231.0967216810568</v>
      </c>
      <c r="AO207" s="1">
        <v>-282331</v>
      </c>
      <c r="AP207">
        <v>0</v>
      </c>
      <c r="AQ207">
        <v>348304</v>
      </c>
      <c r="AR207">
        <v>348304</v>
      </c>
      <c r="AS207">
        <v>0</v>
      </c>
      <c r="AT207">
        <v>0.67200000000000004</v>
      </c>
      <c r="AU207">
        <v>54503</v>
      </c>
      <c r="AV207">
        <v>0</v>
      </c>
      <c r="AW207">
        <v>0.49</v>
      </c>
      <c r="AX207">
        <v>0</v>
      </c>
      <c r="AY207">
        <v>0.01</v>
      </c>
      <c r="AZ207">
        <v>13100254</v>
      </c>
      <c r="BA207">
        <v>-10729</v>
      </c>
      <c r="BB207">
        <v>-2193001</v>
      </c>
      <c r="BC207">
        <v>-15045</v>
      </c>
      <c r="BD207">
        <v>0</v>
      </c>
      <c r="BE207">
        <v>-113213</v>
      </c>
      <c r="BF207">
        <v>0</v>
      </c>
      <c r="BG207">
        <v>-563177</v>
      </c>
      <c r="BH207">
        <v>-589220</v>
      </c>
      <c r="BI207">
        <v>-4291</v>
      </c>
      <c r="BJ207">
        <v>0</v>
      </c>
      <c r="BK207">
        <v>0</v>
      </c>
      <c r="BL207">
        <v>0</v>
      </c>
      <c r="BM207">
        <v>0</v>
      </c>
      <c r="BN207">
        <v>0</v>
      </c>
      <c r="BO207">
        <v>0</v>
      </c>
      <c r="BP207">
        <v>0</v>
      </c>
      <c r="BQ207">
        <v>0</v>
      </c>
      <c r="BR207">
        <v>0</v>
      </c>
      <c r="BS207">
        <v>3773048</v>
      </c>
      <c r="BT207">
        <v>11044605</v>
      </c>
      <c r="BU207">
        <v>14817653</v>
      </c>
      <c r="BV207">
        <v>3773048</v>
      </c>
      <c r="BW207">
        <v>11044605</v>
      </c>
      <c r="BX207">
        <v>0</v>
      </c>
      <c r="BY207">
        <v>0</v>
      </c>
      <c r="BZ207">
        <v>-161089</v>
      </c>
      <c r="CA207">
        <v>-1492000</v>
      </c>
      <c r="CB207">
        <v>67145</v>
      </c>
      <c r="CC207">
        <v>0</v>
      </c>
      <c r="CD207">
        <v>70002</v>
      </c>
      <c r="CE207">
        <v>0</v>
      </c>
      <c r="CF207">
        <v>0</v>
      </c>
      <c r="CG207">
        <v>62981</v>
      </c>
      <c r="CH207">
        <v>1528</v>
      </c>
      <c r="CI207">
        <v>0</v>
      </c>
      <c r="CJ207">
        <v>0</v>
      </c>
      <c r="CK207">
        <v>0</v>
      </c>
      <c r="CL207">
        <v>0</v>
      </c>
      <c r="CM207">
        <v>0</v>
      </c>
      <c r="CN207">
        <v>0</v>
      </c>
      <c r="CO207">
        <v>0</v>
      </c>
      <c r="CP207">
        <v>0</v>
      </c>
      <c r="CQ207">
        <v>0</v>
      </c>
      <c r="CR207">
        <v>0</v>
      </c>
      <c r="CS207">
        <v>0</v>
      </c>
      <c r="CT207">
        <v>0</v>
      </c>
      <c r="CU207">
        <v>0</v>
      </c>
      <c r="CV207">
        <v>0</v>
      </c>
      <c r="CW207">
        <v>0</v>
      </c>
      <c r="CX207">
        <v>0</v>
      </c>
      <c r="CY207">
        <v>0</v>
      </c>
    </row>
    <row r="208" spans="1:103" x14ac:dyDescent="0.35">
      <c r="A208" t="s">
        <v>446</v>
      </c>
      <c r="B208" t="s">
        <v>445</v>
      </c>
      <c r="C208" t="s">
        <v>782</v>
      </c>
      <c r="D208" t="s">
        <v>638</v>
      </c>
      <c r="E208" s="46" t="s">
        <v>776</v>
      </c>
      <c r="F208" t="s">
        <v>787</v>
      </c>
      <c r="G208" s="48">
        <f t="shared" si="92"/>
        <v>0.99</v>
      </c>
      <c r="H208" s="48">
        <f t="shared" si="93"/>
        <v>1</v>
      </c>
      <c r="I208" s="1">
        <f t="shared" si="94"/>
        <v>112439127</v>
      </c>
      <c r="J208" s="1">
        <f t="shared" si="95"/>
        <v>21178941.30165378</v>
      </c>
      <c r="K208" s="1">
        <f t="shared" si="109"/>
        <v>2790736.2360080159</v>
      </c>
      <c r="L208" s="1">
        <f t="shared" si="96"/>
        <v>6400317.7520000003</v>
      </c>
      <c r="M208" s="1">
        <f t="shared" si="97"/>
        <v>394035</v>
      </c>
      <c r="N208" s="1">
        <f t="shared" si="110"/>
        <v>26632</v>
      </c>
      <c r="O208" s="1">
        <f t="shared" si="98"/>
        <v>0</v>
      </c>
      <c r="P208" s="1">
        <f t="shared" si="111"/>
        <v>7685</v>
      </c>
      <c r="Q208" s="1">
        <f t="shared" si="112"/>
        <v>0</v>
      </c>
      <c r="R208" s="1">
        <f t="shared" si="113"/>
        <v>52550</v>
      </c>
      <c r="S208" s="1">
        <f t="shared" si="114"/>
        <v>0</v>
      </c>
      <c r="T208" s="1">
        <f t="shared" si="115"/>
        <v>961951</v>
      </c>
      <c r="U208" s="1">
        <f t="shared" si="116"/>
        <v>3551115</v>
      </c>
      <c r="V208" s="1">
        <f t="shared" si="117"/>
        <v>0</v>
      </c>
      <c r="W208" s="1">
        <f t="shared" si="99"/>
        <v>0</v>
      </c>
      <c r="X208" s="1">
        <f t="shared" si="100"/>
        <v>147032.70913037364</v>
      </c>
      <c r="Y208" s="1">
        <f t="shared" si="101"/>
        <v>34007449.294090204</v>
      </c>
      <c r="Z208" s="1">
        <f t="shared" si="118"/>
        <v>-3518778</v>
      </c>
      <c r="AA208" s="1">
        <f t="shared" si="119"/>
        <v>0</v>
      </c>
      <c r="AB208" s="1">
        <f t="shared" si="102"/>
        <v>0</v>
      </c>
      <c r="AC208" s="1">
        <f t="shared" si="103"/>
        <v>51929144.927879594</v>
      </c>
      <c r="AD208">
        <f t="shared" si="120"/>
        <v>0.19764289036267982</v>
      </c>
      <c r="AE208">
        <f t="shared" si="104"/>
        <v>0.22392961352608065</v>
      </c>
      <c r="AF208">
        <f t="shared" si="105"/>
        <v>0.13222312643966561</v>
      </c>
      <c r="AG208">
        <f t="shared" si="106"/>
        <v>0.80235710963732021</v>
      </c>
      <c r="AH208">
        <f t="shared" si="107"/>
        <v>0.77607038647391935</v>
      </c>
      <c r="AI208">
        <f t="shared" si="108"/>
        <v>0.86777687356033439</v>
      </c>
      <c r="AJ208">
        <v>0.99</v>
      </c>
      <c r="AK208" s="48">
        <v>34.0074492940902</v>
      </c>
      <c r="AL208" s="48">
        <v>131.69881011389299</v>
      </c>
      <c r="AM208" s="48">
        <v>79.769665186013398</v>
      </c>
      <c r="AN208" s="1">
        <v>147032.70913037364</v>
      </c>
      <c r="AO208" s="1">
        <v>-3518778</v>
      </c>
      <c r="AP208">
        <v>0</v>
      </c>
      <c r="AQ208">
        <v>0</v>
      </c>
      <c r="AR208">
        <v>0</v>
      </c>
      <c r="AS208">
        <v>0</v>
      </c>
      <c r="AT208">
        <v>0.66800000000000004</v>
      </c>
      <c r="AU208">
        <v>394035</v>
      </c>
      <c r="AV208">
        <v>0</v>
      </c>
      <c r="AW208">
        <v>0.99</v>
      </c>
      <c r="AX208">
        <v>0</v>
      </c>
      <c r="AY208">
        <v>0.01</v>
      </c>
      <c r="AZ208">
        <v>112439127</v>
      </c>
      <c r="BA208">
        <v>-26632</v>
      </c>
      <c r="BB208">
        <v>-9607946</v>
      </c>
      <c r="BC208">
        <v>0</v>
      </c>
      <c r="BD208">
        <v>0</v>
      </c>
      <c r="BE208">
        <v>-961951</v>
      </c>
      <c r="BF208">
        <v>0</v>
      </c>
      <c r="BG208">
        <v>-1986950</v>
      </c>
      <c r="BH208">
        <v>-1564165</v>
      </c>
      <c r="BI208">
        <v>-7685</v>
      </c>
      <c r="BJ208">
        <v>0</v>
      </c>
      <c r="BK208">
        <v>0</v>
      </c>
      <c r="BL208">
        <v>0</v>
      </c>
      <c r="BM208">
        <v>0</v>
      </c>
      <c r="BN208">
        <v>-52550</v>
      </c>
      <c r="BO208">
        <v>0</v>
      </c>
      <c r="BP208">
        <v>0</v>
      </c>
      <c r="BQ208">
        <v>0</v>
      </c>
      <c r="BR208">
        <v>0</v>
      </c>
      <c r="BS208">
        <v>24996596</v>
      </c>
      <c r="BT208">
        <v>101476944</v>
      </c>
      <c r="BU208">
        <v>126473540</v>
      </c>
      <c r="BV208">
        <v>20203198</v>
      </c>
      <c r="BW208">
        <v>70018000</v>
      </c>
      <c r="BX208">
        <v>4793398</v>
      </c>
      <c r="BY208">
        <v>31458944</v>
      </c>
      <c r="BZ208">
        <v>-5691309</v>
      </c>
      <c r="CA208">
        <v>-5289825</v>
      </c>
      <c r="CB208">
        <v>920519</v>
      </c>
      <c r="CC208">
        <v>3529020</v>
      </c>
      <c r="CD208">
        <v>168116</v>
      </c>
      <c r="CE208">
        <v>0</v>
      </c>
      <c r="CF208">
        <v>0</v>
      </c>
      <c r="CG208">
        <v>450706</v>
      </c>
      <c r="CH208">
        <v>174044</v>
      </c>
      <c r="CI208">
        <v>3529020</v>
      </c>
      <c r="CJ208">
        <v>0</v>
      </c>
      <c r="CK208">
        <v>-428698</v>
      </c>
      <c r="CL208">
        <v>0</v>
      </c>
      <c r="CM208">
        <v>0</v>
      </c>
      <c r="CN208">
        <v>-71109</v>
      </c>
      <c r="CO208">
        <v>0</v>
      </c>
      <c r="CP208">
        <v>-260464</v>
      </c>
      <c r="CQ208">
        <v>-464142</v>
      </c>
      <c r="CR208">
        <v>0</v>
      </c>
      <c r="CS208">
        <v>0</v>
      </c>
      <c r="CT208">
        <v>0</v>
      </c>
      <c r="CU208">
        <v>-59940</v>
      </c>
      <c r="CV208">
        <v>0</v>
      </c>
      <c r="CW208">
        <v>0</v>
      </c>
      <c r="CX208">
        <v>0</v>
      </c>
      <c r="CY208">
        <v>-570540</v>
      </c>
    </row>
    <row r="209" spans="1:103" x14ac:dyDescent="0.35">
      <c r="A209" t="s">
        <v>448</v>
      </c>
      <c r="B209" t="s">
        <v>447</v>
      </c>
      <c r="C209" t="s">
        <v>782</v>
      </c>
      <c r="D209" t="s">
        <v>668</v>
      </c>
      <c r="E209" s="46" t="s">
        <v>775</v>
      </c>
      <c r="F209" t="s">
        <v>787</v>
      </c>
      <c r="G209" s="48">
        <f t="shared" si="92"/>
        <v>0.99</v>
      </c>
      <c r="H209" s="48">
        <f t="shared" si="93"/>
        <v>1</v>
      </c>
      <c r="I209" s="1">
        <f t="shared" si="94"/>
        <v>122979796</v>
      </c>
      <c r="J209" s="1">
        <f t="shared" si="95"/>
        <v>23556156.146979384</v>
      </c>
      <c r="K209" s="1">
        <f t="shared" si="109"/>
        <v>3782136.1629472999</v>
      </c>
      <c r="L209" s="1">
        <f t="shared" si="96"/>
        <v>9263403.5120000001</v>
      </c>
      <c r="M209" s="1">
        <f t="shared" si="97"/>
        <v>485944</v>
      </c>
      <c r="N209" s="1">
        <f t="shared" si="110"/>
        <v>35000</v>
      </c>
      <c r="O209" s="1">
        <f t="shared" si="98"/>
        <v>0</v>
      </c>
      <c r="P209" s="1">
        <f t="shared" si="111"/>
        <v>8134</v>
      </c>
      <c r="Q209" s="1">
        <f t="shared" si="112"/>
        <v>0</v>
      </c>
      <c r="R209" s="1">
        <f t="shared" si="113"/>
        <v>2745</v>
      </c>
      <c r="S209" s="1">
        <f t="shared" si="114"/>
        <v>0</v>
      </c>
      <c r="T209" s="1">
        <f t="shared" si="115"/>
        <v>2035000</v>
      </c>
      <c r="U209" s="1">
        <f t="shared" si="116"/>
        <v>3196779</v>
      </c>
      <c r="V209" s="1">
        <f t="shared" si="117"/>
        <v>0</v>
      </c>
      <c r="W209" s="1">
        <f t="shared" si="99"/>
        <v>0</v>
      </c>
      <c r="X209" s="1">
        <f t="shared" si="100"/>
        <v>151292.92685966918</v>
      </c>
      <c r="Y209" s="1">
        <f t="shared" si="101"/>
        <v>43246121.243681498</v>
      </c>
      <c r="Z209" s="1">
        <f t="shared" si="118"/>
        <v>35405</v>
      </c>
      <c r="AA209" s="1">
        <f t="shared" si="119"/>
        <v>0</v>
      </c>
      <c r="AB209" s="1">
        <f t="shared" si="102"/>
        <v>0</v>
      </c>
      <c r="AC209" s="1">
        <f t="shared" si="103"/>
        <v>43069286.921677008</v>
      </c>
      <c r="AD209">
        <f t="shared" si="120"/>
        <v>0.23310214664742834</v>
      </c>
      <c r="AE209">
        <f t="shared" si="104"/>
        <v>0.23344950693872885</v>
      </c>
      <c r="AF209">
        <f t="shared" si="105"/>
        <v>0.15851213771586525</v>
      </c>
      <c r="AG209">
        <f t="shared" si="106"/>
        <v>0.76689785335257166</v>
      </c>
      <c r="AH209">
        <f t="shared" si="107"/>
        <v>0.7665504930612711</v>
      </c>
      <c r="AI209">
        <f t="shared" si="108"/>
        <v>0.84148786228413475</v>
      </c>
      <c r="AJ209">
        <v>0.99</v>
      </c>
      <c r="AK209" s="48">
        <v>43.2461212436815</v>
      </c>
      <c r="AL209" s="48">
        <v>154.479066079429</v>
      </c>
      <c r="AM209" s="48">
        <v>111.409779157752</v>
      </c>
      <c r="AN209" s="1">
        <v>151292.92685966918</v>
      </c>
      <c r="AO209" s="1">
        <v>35405</v>
      </c>
      <c r="AP209">
        <v>0</v>
      </c>
      <c r="AQ209">
        <v>0</v>
      </c>
      <c r="AR209">
        <v>0</v>
      </c>
      <c r="AS209">
        <v>0</v>
      </c>
      <c r="AT209">
        <v>0.67300000000000004</v>
      </c>
      <c r="AU209">
        <v>485944</v>
      </c>
      <c r="AV209">
        <v>0</v>
      </c>
      <c r="AW209">
        <v>0.99</v>
      </c>
      <c r="AX209">
        <v>0</v>
      </c>
      <c r="AY209">
        <v>0.01</v>
      </c>
      <c r="AZ209">
        <v>122979796</v>
      </c>
      <c r="BA209">
        <v>-35000</v>
      </c>
      <c r="BB209">
        <v>-13799344</v>
      </c>
      <c r="BC209">
        <v>0</v>
      </c>
      <c r="BD209">
        <v>0</v>
      </c>
      <c r="BE209">
        <v>-2035000</v>
      </c>
      <c r="BF209">
        <v>0</v>
      </c>
      <c r="BG209">
        <v>-1981779</v>
      </c>
      <c r="BH209">
        <v>-1215000</v>
      </c>
      <c r="BI209">
        <v>-8134</v>
      </c>
      <c r="BJ209">
        <v>0</v>
      </c>
      <c r="BK209">
        <v>0</v>
      </c>
      <c r="BL209">
        <v>0</v>
      </c>
      <c r="BM209">
        <v>-2745</v>
      </c>
      <c r="BN209">
        <v>0</v>
      </c>
      <c r="BO209">
        <v>0</v>
      </c>
      <c r="BP209">
        <v>0</v>
      </c>
      <c r="BQ209">
        <v>0</v>
      </c>
      <c r="BR209">
        <v>0</v>
      </c>
      <c r="BS209">
        <v>29399584</v>
      </c>
      <c r="BT209">
        <v>96723596</v>
      </c>
      <c r="BU209">
        <v>126123180</v>
      </c>
      <c r="BV209">
        <v>29306914</v>
      </c>
      <c r="BW209">
        <v>96231642</v>
      </c>
      <c r="BX209">
        <v>92670</v>
      </c>
      <c r="BY209">
        <v>491954</v>
      </c>
      <c r="BZ209">
        <v>-2500000</v>
      </c>
      <c r="CA209">
        <v>-1000000</v>
      </c>
      <c r="CB209">
        <v>736268</v>
      </c>
      <c r="CC209">
        <v>108726</v>
      </c>
      <c r="CD209">
        <v>0</v>
      </c>
      <c r="CE209">
        <v>0</v>
      </c>
      <c r="CF209">
        <v>0</v>
      </c>
      <c r="CG209">
        <v>422938</v>
      </c>
      <c r="CH209">
        <v>152012</v>
      </c>
      <c r="CI209">
        <v>108726</v>
      </c>
      <c r="CJ209">
        <v>0</v>
      </c>
      <c r="CK209">
        <v>-15656</v>
      </c>
      <c r="CL209">
        <v>0</v>
      </c>
      <c r="CM209">
        <v>0</v>
      </c>
      <c r="CN209">
        <v>0</v>
      </c>
      <c r="CO209">
        <v>0</v>
      </c>
      <c r="CP209">
        <v>-8221</v>
      </c>
      <c r="CQ209">
        <v>0</v>
      </c>
      <c r="CR209">
        <v>0</v>
      </c>
      <c r="CS209">
        <v>0</v>
      </c>
      <c r="CT209">
        <v>0</v>
      </c>
      <c r="CU209">
        <v>0</v>
      </c>
      <c r="CV209">
        <v>0</v>
      </c>
      <c r="CW209">
        <v>0</v>
      </c>
      <c r="CX209">
        <v>0</v>
      </c>
      <c r="CY209">
        <v>0</v>
      </c>
    </row>
    <row r="210" spans="1:103" x14ac:dyDescent="0.35">
      <c r="A210" t="s">
        <v>450</v>
      </c>
      <c r="B210" t="s">
        <v>449</v>
      </c>
      <c r="C210" t="s">
        <v>782</v>
      </c>
      <c r="D210" t="s">
        <v>652</v>
      </c>
      <c r="E210" s="46" t="s">
        <v>780</v>
      </c>
      <c r="F210" t="s">
        <v>787</v>
      </c>
      <c r="G210" s="48">
        <f t="shared" si="92"/>
        <v>0.99</v>
      </c>
      <c r="H210" s="48">
        <f t="shared" si="93"/>
        <v>1</v>
      </c>
      <c r="I210" s="1">
        <f t="shared" si="94"/>
        <v>69961341</v>
      </c>
      <c r="J210" s="1">
        <f t="shared" si="95"/>
        <v>13566329.613706358</v>
      </c>
      <c r="K210" s="1">
        <f t="shared" si="109"/>
        <v>2920085.0661387639</v>
      </c>
      <c r="L210" s="1">
        <f t="shared" si="96"/>
        <v>7004503.2400000002</v>
      </c>
      <c r="M210" s="1">
        <f t="shared" si="97"/>
        <v>320878</v>
      </c>
      <c r="N210" s="1">
        <f t="shared" si="110"/>
        <v>15868</v>
      </c>
      <c r="O210" s="1">
        <f t="shared" si="98"/>
        <v>0</v>
      </c>
      <c r="P210" s="1">
        <f t="shared" si="111"/>
        <v>17475</v>
      </c>
      <c r="Q210" s="1">
        <f t="shared" si="112"/>
        <v>0</v>
      </c>
      <c r="R210" s="1">
        <f t="shared" si="113"/>
        <v>0</v>
      </c>
      <c r="S210" s="1">
        <f t="shared" si="114"/>
        <v>0</v>
      </c>
      <c r="T210" s="1">
        <f t="shared" si="115"/>
        <v>424830</v>
      </c>
      <c r="U210" s="1">
        <f t="shared" si="116"/>
        <v>3854918</v>
      </c>
      <c r="V210" s="1">
        <f t="shared" si="117"/>
        <v>0</v>
      </c>
      <c r="W210" s="1">
        <f t="shared" si="99"/>
        <v>0</v>
      </c>
      <c r="X210" s="1">
        <f t="shared" si="100"/>
        <v>96019.464388509528</v>
      </c>
      <c r="Y210" s="1">
        <f t="shared" si="101"/>
        <v>30210559.888279397</v>
      </c>
      <c r="Z210" s="1">
        <f t="shared" si="118"/>
        <v>-940193</v>
      </c>
      <c r="AA210" s="1">
        <f t="shared" si="119"/>
        <v>0</v>
      </c>
      <c r="AB210" s="1">
        <f t="shared" si="102"/>
        <v>0</v>
      </c>
      <c r="AC210" s="1">
        <f t="shared" si="103"/>
        <v>34822653.05247499</v>
      </c>
      <c r="AD210">
        <f t="shared" si="120"/>
        <v>0.25677626283209287</v>
      </c>
      <c r="AE210">
        <f t="shared" si="104"/>
        <v>0.25677626283209287</v>
      </c>
      <c r="AF210">
        <f t="shared" si="105"/>
        <v>0</v>
      </c>
      <c r="AG210">
        <f t="shared" si="106"/>
        <v>0.74322373716790713</v>
      </c>
      <c r="AH210">
        <f t="shared" si="107"/>
        <v>0.74322373716790713</v>
      </c>
      <c r="AI210">
        <f t="shared" si="108"/>
        <v>0</v>
      </c>
      <c r="AJ210">
        <v>0.99</v>
      </c>
      <c r="AK210" s="48">
        <v>30.210559888279398</v>
      </c>
      <c r="AL210" s="48">
        <v>105.710892652204</v>
      </c>
      <c r="AM210" s="48">
        <v>70.888239599729005</v>
      </c>
      <c r="AN210" s="1">
        <v>96019.464388509528</v>
      </c>
      <c r="AO210" s="1">
        <v>-940193</v>
      </c>
      <c r="AP210">
        <v>0</v>
      </c>
      <c r="AQ210">
        <v>0</v>
      </c>
      <c r="AR210">
        <v>0</v>
      </c>
      <c r="AS210">
        <v>0</v>
      </c>
      <c r="AT210">
        <v>0.67300000000000004</v>
      </c>
      <c r="AU210">
        <v>320878</v>
      </c>
      <c r="AV210">
        <v>0</v>
      </c>
      <c r="AW210">
        <v>0.99</v>
      </c>
      <c r="AX210">
        <v>0</v>
      </c>
      <c r="AY210">
        <v>0.01</v>
      </c>
      <c r="AZ210">
        <v>69961341</v>
      </c>
      <c r="BA210">
        <v>-15868</v>
      </c>
      <c r="BB210">
        <v>-10423748</v>
      </c>
      <c r="BC210">
        <v>0</v>
      </c>
      <c r="BD210">
        <v>0</v>
      </c>
      <c r="BE210">
        <v>-424830</v>
      </c>
      <c r="BF210">
        <v>0</v>
      </c>
      <c r="BG210">
        <v>-2675269</v>
      </c>
      <c r="BH210">
        <v>-1179649</v>
      </c>
      <c r="BI210">
        <v>-17475</v>
      </c>
      <c r="BJ210">
        <v>0</v>
      </c>
      <c r="BK210">
        <v>0</v>
      </c>
      <c r="BL210">
        <v>0</v>
      </c>
      <c r="BM210">
        <v>0</v>
      </c>
      <c r="BN210">
        <v>0</v>
      </c>
      <c r="BO210">
        <v>0</v>
      </c>
      <c r="BP210">
        <v>0</v>
      </c>
      <c r="BQ210">
        <v>0</v>
      </c>
      <c r="BR210">
        <v>0</v>
      </c>
      <c r="BS210">
        <v>19228740</v>
      </c>
      <c r="BT210">
        <v>55656453</v>
      </c>
      <c r="BU210">
        <v>74885193</v>
      </c>
      <c r="BV210">
        <v>19228740</v>
      </c>
      <c r="BW210">
        <v>55656453</v>
      </c>
      <c r="BX210">
        <v>0</v>
      </c>
      <c r="BY210">
        <v>0</v>
      </c>
      <c r="BZ210">
        <v>-1680000</v>
      </c>
      <c r="CA210">
        <v>-3380000</v>
      </c>
      <c r="CB210">
        <v>400954</v>
      </c>
      <c r="CC210">
        <v>0</v>
      </c>
      <c r="CD210">
        <v>0</v>
      </c>
      <c r="CE210">
        <v>0</v>
      </c>
      <c r="CF210">
        <v>0</v>
      </c>
      <c r="CG210">
        <v>298311</v>
      </c>
      <c r="CH210">
        <v>33505</v>
      </c>
      <c r="CI210">
        <v>0</v>
      </c>
      <c r="CJ210">
        <v>0</v>
      </c>
      <c r="CK210">
        <v>0</v>
      </c>
      <c r="CL210">
        <v>0</v>
      </c>
      <c r="CM210">
        <v>0</v>
      </c>
      <c r="CN210">
        <v>0</v>
      </c>
      <c r="CO210">
        <v>0</v>
      </c>
      <c r="CP210">
        <v>0</v>
      </c>
      <c r="CQ210">
        <v>0</v>
      </c>
      <c r="CR210">
        <v>0</v>
      </c>
      <c r="CS210">
        <v>0</v>
      </c>
      <c r="CT210">
        <v>0</v>
      </c>
      <c r="CU210">
        <v>0</v>
      </c>
      <c r="CV210">
        <v>0</v>
      </c>
      <c r="CW210">
        <v>0</v>
      </c>
      <c r="CX210">
        <v>0</v>
      </c>
      <c r="CY210">
        <v>0</v>
      </c>
    </row>
    <row r="211" spans="1:103" x14ac:dyDescent="0.35">
      <c r="A211" t="s">
        <v>452</v>
      </c>
      <c r="B211" t="s">
        <v>451</v>
      </c>
      <c r="C211" t="s">
        <v>689</v>
      </c>
      <c r="D211" t="s">
        <v>646</v>
      </c>
      <c r="E211" s="46">
        <v>0</v>
      </c>
      <c r="F211" t="s">
        <v>787</v>
      </c>
      <c r="G211" s="48">
        <f t="shared" si="92"/>
        <v>0.4</v>
      </c>
      <c r="H211" s="48">
        <f t="shared" si="93"/>
        <v>0.5</v>
      </c>
      <c r="I211" s="1">
        <f t="shared" si="94"/>
        <v>44538182</v>
      </c>
      <c r="J211" s="1">
        <f t="shared" si="95"/>
        <v>8813563.7881580554</v>
      </c>
      <c r="K211" s="1">
        <f t="shared" si="109"/>
        <v>1826752.0977383957</v>
      </c>
      <c r="L211" s="1">
        <f t="shared" si="96"/>
        <v>3643828.9679999999</v>
      </c>
      <c r="M211" s="1">
        <f t="shared" si="97"/>
        <v>218563</v>
      </c>
      <c r="N211" s="1">
        <f t="shared" si="110"/>
        <v>9331</v>
      </c>
      <c r="O211" s="1">
        <f t="shared" si="98"/>
        <v>10416.5</v>
      </c>
      <c r="P211" s="1">
        <f t="shared" si="111"/>
        <v>6874</v>
      </c>
      <c r="Q211" s="1">
        <f t="shared" si="112"/>
        <v>0</v>
      </c>
      <c r="R211" s="1">
        <f t="shared" si="113"/>
        <v>0</v>
      </c>
      <c r="S211" s="1">
        <f t="shared" si="114"/>
        <v>0</v>
      </c>
      <c r="T211" s="1">
        <f t="shared" si="115"/>
        <v>1036853</v>
      </c>
      <c r="U211" s="1">
        <f t="shared" si="116"/>
        <v>2442120</v>
      </c>
      <c r="V211" s="1">
        <f t="shared" si="117"/>
        <v>0</v>
      </c>
      <c r="W211" s="1">
        <f t="shared" si="99"/>
        <v>0</v>
      </c>
      <c r="X211" s="1">
        <f t="shared" si="100"/>
        <v>22656.143089966008</v>
      </c>
      <c r="Y211" s="1">
        <f t="shared" si="101"/>
        <v>-15471153.020645501</v>
      </c>
      <c r="Z211" s="1">
        <f t="shared" si="118"/>
        <v>-3205809</v>
      </c>
      <c r="AA211" s="1">
        <f t="shared" si="119"/>
        <v>0</v>
      </c>
      <c r="AB211" s="1">
        <f t="shared" si="102"/>
        <v>1402172</v>
      </c>
      <c r="AC211" s="1">
        <f t="shared" si="103"/>
        <v>0</v>
      </c>
      <c r="AD211">
        <f t="shared" si="120"/>
        <v>0.29573181390553138</v>
      </c>
      <c r="AE211">
        <f t="shared" si="104"/>
        <v>0.29573181390553138</v>
      </c>
      <c r="AF211">
        <f t="shared" si="105"/>
        <v>0</v>
      </c>
      <c r="AG211">
        <f t="shared" si="106"/>
        <v>0.70426818609446862</v>
      </c>
      <c r="AH211">
        <f t="shared" si="107"/>
        <v>0.70426818609446862</v>
      </c>
      <c r="AI211">
        <f t="shared" si="108"/>
        <v>0</v>
      </c>
      <c r="AJ211">
        <v>0.4</v>
      </c>
      <c r="AK211" s="48">
        <v>-15.471153020645501</v>
      </c>
      <c r="AL211" s="48">
        <v>2.5085177584681002</v>
      </c>
      <c r="AM211" s="48">
        <v>2.5085177584681002</v>
      </c>
      <c r="AN211" s="1">
        <v>22656.143089966008</v>
      </c>
      <c r="AO211" s="1">
        <v>-3205809</v>
      </c>
      <c r="AP211">
        <v>0</v>
      </c>
      <c r="AQ211">
        <v>1402172</v>
      </c>
      <c r="AR211">
        <v>1402172</v>
      </c>
      <c r="AS211">
        <v>0</v>
      </c>
      <c r="AT211">
        <v>0.70299999999999996</v>
      </c>
      <c r="AU211">
        <v>218563</v>
      </c>
      <c r="AV211">
        <v>0</v>
      </c>
      <c r="AW211">
        <v>0.4</v>
      </c>
      <c r="AX211">
        <v>0.09</v>
      </c>
      <c r="AY211">
        <v>0.01</v>
      </c>
      <c r="AZ211">
        <v>44538182</v>
      </c>
      <c r="BA211">
        <v>-9331</v>
      </c>
      <c r="BB211">
        <v>-5192587</v>
      </c>
      <c r="BC211">
        <v>-20833</v>
      </c>
      <c r="BD211">
        <v>0</v>
      </c>
      <c r="BE211">
        <v>-1036853</v>
      </c>
      <c r="BF211">
        <v>0</v>
      </c>
      <c r="BG211">
        <v>-1519731</v>
      </c>
      <c r="BH211">
        <v>-922389</v>
      </c>
      <c r="BI211">
        <v>-6874</v>
      </c>
      <c r="BJ211">
        <v>0</v>
      </c>
      <c r="BK211">
        <v>0</v>
      </c>
      <c r="BL211">
        <v>0</v>
      </c>
      <c r="BM211">
        <v>0</v>
      </c>
      <c r="BN211">
        <v>0</v>
      </c>
      <c r="BO211">
        <v>0</v>
      </c>
      <c r="BP211">
        <v>0</v>
      </c>
      <c r="BQ211">
        <v>0</v>
      </c>
      <c r="BR211">
        <v>0</v>
      </c>
      <c r="BS211">
        <v>13458114</v>
      </c>
      <c r="BT211">
        <v>32049719</v>
      </c>
      <c r="BU211">
        <v>45507833</v>
      </c>
      <c r="BV211">
        <v>13458114</v>
      </c>
      <c r="BW211">
        <v>32049719</v>
      </c>
      <c r="BX211">
        <v>0</v>
      </c>
      <c r="BY211">
        <v>0</v>
      </c>
      <c r="BZ211">
        <v>-455078</v>
      </c>
      <c r="CA211">
        <v>-631608</v>
      </c>
      <c r="CB211">
        <v>288359</v>
      </c>
      <c r="CC211">
        <v>0</v>
      </c>
      <c r="CD211">
        <v>0</v>
      </c>
      <c r="CE211">
        <v>0</v>
      </c>
      <c r="CF211">
        <v>0</v>
      </c>
      <c r="CG211">
        <v>171377</v>
      </c>
      <c r="CH211">
        <v>53</v>
      </c>
      <c r="CI211">
        <v>0</v>
      </c>
      <c r="CJ211">
        <v>0</v>
      </c>
      <c r="CK211">
        <v>0</v>
      </c>
      <c r="CL211">
        <v>0</v>
      </c>
      <c r="CM211">
        <v>0</v>
      </c>
      <c r="CN211">
        <v>0</v>
      </c>
      <c r="CO211">
        <v>0</v>
      </c>
      <c r="CP211">
        <v>0</v>
      </c>
      <c r="CQ211">
        <v>0</v>
      </c>
      <c r="CR211">
        <v>0</v>
      </c>
      <c r="CS211">
        <v>0</v>
      </c>
      <c r="CT211">
        <v>0</v>
      </c>
      <c r="CU211">
        <v>0</v>
      </c>
      <c r="CV211">
        <v>0</v>
      </c>
      <c r="CW211">
        <v>0</v>
      </c>
      <c r="CX211">
        <v>0</v>
      </c>
      <c r="CY211">
        <v>0</v>
      </c>
    </row>
    <row r="212" spans="1:103" x14ac:dyDescent="0.35">
      <c r="A212" t="s">
        <v>454</v>
      </c>
      <c r="B212" t="s">
        <v>453</v>
      </c>
      <c r="C212" t="s">
        <v>782</v>
      </c>
      <c r="D212" t="s">
        <v>662</v>
      </c>
      <c r="E212" s="46">
        <v>0</v>
      </c>
      <c r="F212" t="s">
        <v>787</v>
      </c>
      <c r="G212" s="48">
        <f t="shared" si="92"/>
        <v>0.49</v>
      </c>
      <c r="H212" s="48">
        <f t="shared" si="93"/>
        <v>0.5</v>
      </c>
      <c r="I212" s="1">
        <f t="shared" si="94"/>
        <v>197721990</v>
      </c>
      <c r="J212" s="1">
        <f t="shared" si="95"/>
        <v>37646699.861356847</v>
      </c>
      <c r="K212" s="1">
        <f t="shared" si="109"/>
        <v>6991869.6242907438</v>
      </c>
      <c r="L212" s="1">
        <f t="shared" si="96"/>
        <v>13323544.260000002</v>
      </c>
      <c r="M212" s="1">
        <f t="shared" si="97"/>
        <v>776638</v>
      </c>
      <c r="N212" s="1">
        <f t="shared" si="110"/>
        <v>0</v>
      </c>
      <c r="O212" s="1">
        <f t="shared" si="98"/>
        <v>0</v>
      </c>
      <c r="P212" s="1">
        <f t="shared" si="111"/>
        <v>0</v>
      </c>
      <c r="Q212" s="1">
        <f t="shared" si="112"/>
        <v>0</v>
      </c>
      <c r="R212" s="1">
        <f t="shared" si="113"/>
        <v>0</v>
      </c>
      <c r="S212" s="1">
        <f t="shared" si="114"/>
        <v>0</v>
      </c>
      <c r="T212" s="1">
        <f t="shared" si="115"/>
        <v>1307511</v>
      </c>
      <c r="U212" s="1">
        <f t="shared" si="116"/>
        <v>13436588</v>
      </c>
      <c r="V212" s="1">
        <f t="shared" si="117"/>
        <v>0</v>
      </c>
      <c r="W212" s="1">
        <f t="shared" si="99"/>
        <v>0</v>
      </c>
      <c r="X212" s="1">
        <f t="shared" si="100"/>
        <v>136114.13875694288</v>
      </c>
      <c r="Y212" s="1">
        <f t="shared" si="101"/>
        <v>55215275.230574101</v>
      </c>
      <c r="Z212" s="1">
        <f t="shared" si="118"/>
        <v>10914287</v>
      </c>
      <c r="AA212" s="1">
        <f t="shared" si="119"/>
        <v>0</v>
      </c>
      <c r="AB212" s="1">
        <f t="shared" si="102"/>
        <v>0</v>
      </c>
      <c r="AC212" s="1">
        <f t="shared" si="103"/>
        <v>0</v>
      </c>
      <c r="AD212">
        <f t="shared" si="120"/>
        <v>0.21538291428537476</v>
      </c>
      <c r="AE212">
        <f t="shared" si="104"/>
        <v>0.22484998881268473</v>
      </c>
      <c r="AF212">
        <f t="shared" si="105"/>
        <v>7.1658940949702765E-2</v>
      </c>
      <c r="AG212">
        <f t="shared" si="106"/>
        <v>0.7846170857146253</v>
      </c>
      <c r="AH212">
        <f t="shared" si="107"/>
        <v>0.7751500111873153</v>
      </c>
      <c r="AI212">
        <f t="shared" si="108"/>
        <v>0.92834105905029718</v>
      </c>
      <c r="AJ212">
        <v>0.49</v>
      </c>
      <c r="AK212" s="48">
        <v>55.2152752305741</v>
      </c>
      <c r="AL212" s="48">
        <v>158.82835806102901</v>
      </c>
      <c r="AM212" s="48">
        <v>158.82835806102901</v>
      </c>
      <c r="AN212" s="1">
        <v>136114.13875694288</v>
      </c>
      <c r="AO212" s="1">
        <v>10914287</v>
      </c>
      <c r="AP212">
        <v>0</v>
      </c>
      <c r="AQ212">
        <v>0</v>
      </c>
      <c r="AR212">
        <v>0</v>
      </c>
      <c r="AS212">
        <v>0</v>
      </c>
      <c r="AT212">
        <v>0.67600000000000005</v>
      </c>
      <c r="AU212">
        <v>776638</v>
      </c>
      <c r="AV212">
        <v>1540.5</v>
      </c>
      <c r="AW212">
        <v>0.49</v>
      </c>
      <c r="AX212">
        <v>0</v>
      </c>
      <c r="AY212">
        <v>0.01</v>
      </c>
      <c r="AZ212">
        <v>197721990</v>
      </c>
      <c r="BA212">
        <v>0</v>
      </c>
      <c r="BB212">
        <v>-19709385</v>
      </c>
      <c r="BC212">
        <v>0</v>
      </c>
      <c r="BD212">
        <v>0</v>
      </c>
      <c r="BE212">
        <v>-1307511</v>
      </c>
      <c r="BF212">
        <v>0</v>
      </c>
      <c r="BG212">
        <v>-8035619</v>
      </c>
      <c r="BH212">
        <v>-5400969</v>
      </c>
      <c r="BI212">
        <v>0</v>
      </c>
      <c r="BJ212">
        <v>0</v>
      </c>
      <c r="BK212">
        <v>0</v>
      </c>
      <c r="BL212">
        <v>0</v>
      </c>
      <c r="BM212">
        <v>0</v>
      </c>
      <c r="BN212">
        <v>0</v>
      </c>
      <c r="BO212">
        <v>0</v>
      </c>
      <c r="BP212">
        <v>0</v>
      </c>
      <c r="BQ212">
        <v>0</v>
      </c>
      <c r="BR212">
        <v>0</v>
      </c>
      <c r="BS212">
        <v>46362137</v>
      </c>
      <c r="BT212">
        <v>168892342</v>
      </c>
      <c r="BU212">
        <v>215254479</v>
      </c>
      <c r="BV212">
        <v>45408891</v>
      </c>
      <c r="BW212">
        <v>156543047</v>
      </c>
      <c r="BX212">
        <v>953246</v>
      </c>
      <c r="BY212">
        <v>12349295</v>
      </c>
      <c r="BZ212">
        <v>-5100000</v>
      </c>
      <c r="CA212">
        <v>-6600000</v>
      </c>
      <c r="CB212">
        <v>1852008</v>
      </c>
      <c r="CC212">
        <v>5693804</v>
      </c>
      <c r="CD212">
        <v>1839270</v>
      </c>
      <c r="CE212">
        <v>0</v>
      </c>
      <c r="CF212">
        <v>0</v>
      </c>
      <c r="CG212">
        <v>729138</v>
      </c>
      <c r="CH212">
        <v>577715</v>
      </c>
      <c r="CI212">
        <v>5693804</v>
      </c>
      <c r="CJ212">
        <v>0</v>
      </c>
      <c r="CK212">
        <v>-505270</v>
      </c>
      <c r="CL212">
        <v>0</v>
      </c>
      <c r="CM212">
        <v>0</v>
      </c>
      <c r="CN212">
        <v>-48809</v>
      </c>
      <c r="CO212">
        <v>0</v>
      </c>
      <c r="CP212">
        <v>-117142</v>
      </c>
      <c r="CQ212">
        <v>-186480</v>
      </c>
      <c r="CR212">
        <v>0</v>
      </c>
      <c r="CS212">
        <v>0</v>
      </c>
      <c r="CT212">
        <v>0</v>
      </c>
      <c r="CU212">
        <v>0</v>
      </c>
      <c r="CV212">
        <v>0</v>
      </c>
      <c r="CW212">
        <v>0</v>
      </c>
      <c r="CX212">
        <v>0</v>
      </c>
      <c r="CY212">
        <v>0</v>
      </c>
    </row>
    <row r="213" spans="1:103" x14ac:dyDescent="0.35">
      <c r="A213" t="s">
        <v>455</v>
      </c>
      <c r="B213" t="s">
        <v>748</v>
      </c>
      <c r="C213" t="s">
        <v>782</v>
      </c>
      <c r="D213" t="s">
        <v>660</v>
      </c>
      <c r="E213" s="46">
        <v>0</v>
      </c>
      <c r="F213" t="s">
        <v>787</v>
      </c>
      <c r="G213" s="48">
        <f t="shared" si="92"/>
        <v>0.49</v>
      </c>
      <c r="H213" s="48">
        <f t="shared" si="93"/>
        <v>0.5</v>
      </c>
      <c r="I213" s="1">
        <f t="shared" si="94"/>
        <v>91874543</v>
      </c>
      <c r="J213" s="1">
        <f t="shared" si="95"/>
        <v>18388161.992050201</v>
      </c>
      <c r="K213" s="1">
        <f t="shared" si="109"/>
        <v>4789303.6715264041</v>
      </c>
      <c r="L213" s="1">
        <f t="shared" si="96"/>
        <v>10687779.024</v>
      </c>
      <c r="M213" s="1">
        <f t="shared" si="97"/>
        <v>493439</v>
      </c>
      <c r="N213" s="1">
        <f t="shared" si="110"/>
        <v>27347</v>
      </c>
      <c r="O213" s="1">
        <f t="shared" si="98"/>
        <v>17097.5</v>
      </c>
      <c r="P213" s="1">
        <f t="shared" si="111"/>
        <v>35966</v>
      </c>
      <c r="Q213" s="1">
        <f t="shared" si="112"/>
        <v>0</v>
      </c>
      <c r="R213" s="1">
        <f t="shared" si="113"/>
        <v>0</v>
      </c>
      <c r="S213" s="1">
        <f t="shared" si="114"/>
        <v>0</v>
      </c>
      <c r="T213" s="1">
        <f t="shared" si="115"/>
        <v>1246163</v>
      </c>
      <c r="U213" s="1">
        <f t="shared" si="116"/>
        <v>6841001</v>
      </c>
      <c r="V213" s="1">
        <f t="shared" si="117"/>
        <v>0</v>
      </c>
      <c r="W213" s="1">
        <f t="shared" si="99"/>
        <v>0</v>
      </c>
      <c r="X213" s="1">
        <f t="shared" si="100"/>
        <v>63218.895113157356</v>
      </c>
      <c r="Y213" s="1">
        <f t="shared" si="101"/>
        <v>11025089.0822147</v>
      </c>
      <c r="Z213" s="1">
        <f t="shared" si="118"/>
        <v>2334794</v>
      </c>
      <c r="AA213" s="1">
        <f t="shared" si="119"/>
        <v>0</v>
      </c>
      <c r="AB213" s="1">
        <f t="shared" si="102"/>
        <v>0</v>
      </c>
      <c r="AC213" s="1">
        <f t="shared" si="103"/>
        <v>0</v>
      </c>
      <c r="AD213">
        <f t="shared" si="120"/>
        <v>0.31553409644622338</v>
      </c>
      <c r="AE213">
        <f t="shared" si="104"/>
        <v>0.31553409644622338</v>
      </c>
      <c r="AF213">
        <f t="shared" si="105"/>
        <v>0</v>
      </c>
      <c r="AG213">
        <f t="shared" si="106"/>
        <v>0.68446590355377668</v>
      </c>
      <c r="AH213">
        <f t="shared" si="107"/>
        <v>0.68446590355377668</v>
      </c>
      <c r="AI213">
        <f t="shared" si="108"/>
        <v>0</v>
      </c>
      <c r="AJ213">
        <v>0.49</v>
      </c>
      <c r="AK213" s="48">
        <v>11.0250890822147</v>
      </c>
      <c r="AL213" s="48">
        <v>55.4046586137585</v>
      </c>
      <c r="AM213" s="48">
        <v>55.4046586137585</v>
      </c>
      <c r="AN213" s="1">
        <v>63218.895113157356</v>
      </c>
      <c r="AO213" s="1">
        <v>2334794</v>
      </c>
      <c r="AP213">
        <v>0</v>
      </c>
      <c r="AQ213">
        <v>0</v>
      </c>
      <c r="AR213">
        <v>0</v>
      </c>
      <c r="AS213">
        <v>0</v>
      </c>
      <c r="AT213">
        <v>0.67600000000000005</v>
      </c>
      <c r="AU213">
        <v>493439</v>
      </c>
      <c r="AV213">
        <v>0</v>
      </c>
      <c r="AW213">
        <v>0.49</v>
      </c>
      <c r="AX213">
        <v>0</v>
      </c>
      <c r="AY213">
        <v>0.01</v>
      </c>
      <c r="AZ213">
        <v>91874543</v>
      </c>
      <c r="BA213">
        <v>-27347</v>
      </c>
      <c r="BB213">
        <v>-15837671</v>
      </c>
      <c r="BC213">
        <v>-34195</v>
      </c>
      <c r="BD213">
        <v>0</v>
      </c>
      <c r="BE213">
        <v>-1246163</v>
      </c>
      <c r="BF213">
        <v>0</v>
      </c>
      <c r="BG213">
        <v>-4126738</v>
      </c>
      <c r="BH213">
        <v>-2714263</v>
      </c>
      <c r="BI213">
        <v>-35966</v>
      </c>
      <c r="BJ213">
        <v>0</v>
      </c>
      <c r="BK213">
        <v>0</v>
      </c>
      <c r="BL213">
        <v>0</v>
      </c>
      <c r="BM213">
        <v>0</v>
      </c>
      <c r="BN213">
        <v>0</v>
      </c>
      <c r="BO213">
        <v>0</v>
      </c>
      <c r="BP213">
        <v>0</v>
      </c>
      <c r="BQ213">
        <v>0</v>
      </c>
      <c r="BR213">
        <v>0</v>
      </c>
      <c r="BS213">
        <v>30154836</v>
      </c>
      <c r="BT213">
        <v>65412763</v>
      </c>
      <c r="BU213">
        <v>95567599</v>
      </c>
      <c r="BV213">
        <v>30154836</v>
      </c>
      <c r="BW213">
        <v>65412763</v>
      </c>
      <c r="BX213">
        <v>0</v>
      </c>
      <c r="BY213">
        <v>0</v>
      </c>
      <c r="BZ213">
        <v>-955320</v>
      </c>
      <c r="CA213">
        <v>-1726054</v>
      </c>
      <c r="CB213">
        <v>1004230</v>
      </c>
      <c r="CC213">
        <v>0</v>
      </c>
      <c r="CD213">
        <v>1664470</v>
      </c>
      <c r="CE213">
        <v>0</v>
      </c>
      <c r="CF213">
        <v>0</v>
      </c>
      <c r="CG213">
        <v>461139</v>
      </c>
      <c r="CH213">
        <v>109697</v>
      </c>
      <c r="CI213">
        <v>0</v>
      </c>
      <c r="CJ213">
        <v>0</v>
      </c>
      <c r="CK213">
        <v>0</v>
      </c>
      <c r="CL213">
        <v>0</v>
      </c>
      <c r="CM213">
        <v>0</v>
      </c>
      <c r="CN213">
        <v>0</v>
      </c>
      <c r="CO213">
        <v>0</v>
      </c>
      <c r="CP213">
        <v>0</v>
      </c>
      <c r="CQ213">
        <v>0</v>
      </c>
      <c r="CR213">
        <v>0</v>
      </c>
      <c r="CS213">
        <v>0</v>
      </c>
      <c r="CT213">
        <v>0</v>
      </c>
      <c r="CU213">
        <v>0</v>
      </c>
      <c r="CV213">
        <v>0</v>
      </c>
      <c r="CW213">
        <v>0</v>
      </c>
      <c r="CX213">
        <v>0</v>
      </c>
      <c r="CY213">
        <v>0</v>
      </c>
    </row>
    <row r="214" spans="1:103" x14ac:dyDescent="0.35">
      <c r="A214" t="s">
        <v>456</v>
      </c>
      <c r="B214" t="s">
        <v>749</v>
      </c>
      <c r="C214" t="s">
        <v>782</v>
      </c>
      <c r="D214" t="s">
        <v>615</v>
      </c>
      <c r="E214" s="46">
        <v>0</v>
      </c>
      <c r="F214" t="s">
        <v>787</v>
      </c>
      <c r="G214" s="48">
        <f t="shared" si="92"/>
        <v>0.49</v>
      </c>
      <c r="H214" s="48">
        <f t="shared" si="93"/>
        <v>0.5</v>
      </c>
      <c r="I214" s="1">
        <f t="shared" si="94"/>
        <v>124525637</v>
      </c>
      <c r="J214" s="1">
        <f t="shared" si="95"/>
        <v>22065427.163679119</v>
      </c>
      <c r="K214" s="1">
        <f t="shared" si="109"/>
        <v>1617046.7982051673</v>
      </c>
      <c r="L214" s="1">
        <f t="shared" si="96"/>
        <v>2141895.889</v>
      </c>
      <c r="M214" s="1">
        <f t="shared" si="97"/>
        <v>268029</v>
      </c>
      <c r="N214" s="1">
        <f t="shared" si="110"/>
        <v>0</v>
      </c>
      <c r="O214" s="1">
        <f t="shared" si="98"/>
        <v>0</v>
      </c>
      <c r="P214" s="1">
        <f t="shared" si="111"/>
        <v>0</v>
      </c>
      <c r="Q214" s="1">
        <f t="shared" si="112"/>
        <v>0</v>
      </c>
      <c r="R214" s="1">
        <f t="shared" si="113"/>
        <v>0</v>
      </c>
      <c r="S214" s="1">
        <f t="shared" si="114"/>
        <v>0</v>
      </c>
      <c r="T214" s="1">
        <f t="shared" si="115"/>
        <v>639027</v>
      </c>
      <c r="U214" s="1">
        <f t="shared" si="116"/>
        <v>4112117</v>
      </c>
      <c r="V214" s="1">
        <f t="shared" si="117"/>
        <v>0</v>
      </c>
      <c r="W214" s="1">
        <f t="shared" si="99"/>
        <v>0</v>
      </c>
      <c r="X214" s="1">
        <f t="shared" si="100"/>
        <v>67881.33214908393</v>
      </c>
      <c r="Y214" s="1">
        <f t="shared" si="101"/>
        <v>-27254781.427395299</v>
      </c>
      <c r="Z214" s="1">
        <f t="shared" si="118"/>
        <v>-4943309</v>
      </c>
      <c r="AA214" s="1">
        <f t="shared" si="119"/>
        <v>0</v>
      </c>
      <c r="AB214" s="1">
        <f t="shared" si="102"/>
        <v>1643319</v>
      </c>
      <c r="AC214" s="1">
        <f t="shared" si="103"/>
        <v>0</v>
      </c>
      <c r="AD214">
        <f t="shared" si="120"/>
        <v>9.4949121912850806E-2</v>
      </c>
      <c r="AE214">
        <f t="shared" si="104"/>
        <v>9.4949121912850806E-2</v>
      </c>
      <c r="AF214">
        <f t="shared" si="105"/>
        <v>0</v>
      </c>
      <c r="AG214">
        <f t="shared" si="106"/>
        <v>0.90505087808714924</v>
      </c>
      <c r="AH214">
        <f t="shared" si="107"/>
        <v>0.90505087808714924</v>
      </c>
      <c r="AI214">
        <f t="shared" si="108"/>
        <v>0</v>
      </c>
      <c r="AJ214">
        <v>0.49</v>
      </c>
      <c r="AK214" s="48">
        <v>-27.254781427395301</v>
      </c>
      <c r="AL214" s="48">
        <v>33.666363494474297</v>
      </c>
      <c r="AM214" s="48">
        <v>33.666363494474297</v>
      </c>
      <c r="AN214" s="1">
        <v>67881.33214908393</v>
      </c>
      <c r="AO214" s="1">
        <v>-4943309</v>
      </c>
      <c r="AP214">
        <v>0</v>
      </c>
      <c r="AQ214">
        <v>1643319</v>
      </c>
      <c r="AR214">
        <v>1643319</v>
      </c>
      <c r="AS214">
        <v>0</v>
      </c>
      <c r="AT214">
        <v>0.76300000000000001</v>
      </c>
      <c r="AU214">
        <v>268029</v>
      </c>
      <c r="AV214">
        <v>0</v>
      </c>
      <c r="AW214">
        <v>0.49</v>
      </c>
      <c r="AX214">
        <v>0</v>
      </c>
      <c r="AY214">
        <v>0.01</v>
      </c>
      <c r="AZ214">
        <v>124525637</v>
      </c>
      <c r="BA214">
        <v>0</v>
      </c>
      <c r="BB214">
        <v>-2807203</v>
      </c>
      <c r="BC214">
        <v>0</v>
      </c>
      <c r="BD214">
        <v>0</v>
      </c>
      <c r="BE214">
        <v>-639027</v>
      </c>
      <c r="BF214">
        <v>0</v>
      </c>
      <c r="BG214">
        <v>-1794685</v>
      </c>
      <c r="BH214">
        <v>-2317432</v>
      </c>
      <c r="BI214">
        <v>0</v>
      </c>
      <c r="BJ214">
        <v>0</v>
      </c>
      <c r="BK214">
        <v>0</v>
      </c>
      <c r="BL214">
        <v>0</v>
      </c>
      <c r="BM214">
        <v>0</v>
      </c>
      <c r="BN214">
        <v>0</v>
      </c>
      <c r="BO214">
        <v>0</v>
      </c>
      <c r="BP214">
        <v>0</v>
      </c>
      <c r="BQ214">
        <v>0</v>
      </c>
      <c r="BR214">
        <v>0</v>
      </c>
      <c r="BS214">
        <v>12317723</v>
      </c>
      <c r="BT214">
        <v>117411997</v>
      </c>
      <c r="BU214">
        <v>129729720</v>
      </c>
      <c r="BV214">
        <v>12317723</v>
      </c>
      <c r="BW214">
        <v>117411997</v>
      </c>
      <c r="BX214">
        <v>0</v>
      </c>
      <c r="BY214">
        <v>0</v>
      </c>
      <c r="BZ214">
        <v>-1065000</v>
      </c>
      <c r="CA214">
        <v>-4000000</v>
      </c>
      <c r="CB214">
        <v>56313</v>
      </c>
      <c r="CC214">
        <v>0</v>
      </c>
      <c r="CD214">
        <v>0</v>
      </c>
      <c r="CE214">
        <v>0</v>
      </c>
      <c r="CF214">
        <v>0</v>
      </c>
      <c r="CG214">
        <v>195396</v>
      </c>
      <c r="CH214">
        <v>0</v>
      </c>
      <c r="CI214">
        <v>0</v>
      </c>
      <c r="CJ214">
        <v>0</v>
      </c>
      <c r="CK214">
        <v>0</v>
      </c>
      <c r="CL214">
        <v>0</v>
      </c>
      <c r="CM214">
        <v>0</v>
      </c>
      <c r="CN214">
        <v>0</v>
      </c>
      <c r="CO214">
        <v>0</v>
      </c>
      <c r="CP214">
        <v>0</v>
      </c>
      <c r="CQ214">
        <v>0</v>
      </c>
      <c r="CR214">
        <v>0</v>
      </c>
      <c r="CS214">
        <v>0</v>
      </c>
      <c r="CT214">
        <v>0</v>
      </c>
      <c r="CU214">
        <v>0</v>
      </c>
      <c r="CV214">
        <v>0</v>
      </c>
      <c r="CW214">
        <v>0</v>
      </c>
      <c r="CX214">
        <v>0</v>
      </c>
      <c r="CY214">
        <v>0</v>
      </c>
    </row>
    <row r="215" spans="1:103" x14ac:dyDescent="0.35">
      <c r="A215" t="s">
        <v>458</v>
      </c>
      <c r="B215" t="s">
        <v>457</v>
      </c>
      <c r="C215" t="s">
        <v>782</v>
      </c>
      <c r="D215" t="s">
        <v>668</v>
      </c>
      <c r="E215" s="46" t="s">
        <v>775</v>
      </c>
      <c r="F215" t="s">
        <v>787</v>
      </c>
      <c r="G215" s="48">
        <f t="shared" si="92"/>
        <v>0.99</v>
      </c>
      <c r="H215" s="48">
        <f t="shared" si="93"/>
        <v>1</v>
      </c>
      <c r="I215" s="1">
        <f t="shared" si="94"/>
        <v>130668241</v>
      </c>
      <c r="J215" s="1">
        <f t="shared" si="95"/>
        <v>23698756.009629302</v>
      </c>
      <c r="K215" s="1">
        <f t="shared" si="109"/>
        <v>1817186.1899318639</v>
      </c>
      <c r="L215" s="1">
        <f t="shared" si="96"/>
        <v>3169430.264</v>
      </c>
      <c r="M215" s="1">
        <f t="shared" si="97"/>
        <v>336599</v>
      </c>
      <c r="N215" s="1">
        <f t="shared" si="110"/>
        <v>0</v>
      </c>
      <c r="O215" s="1">
        <f t="shared" si="98"/>
        <v>0</v>
      </c>
      <c r="P215" s="1">
        <f t="shared" si="111"/>
        <v>0</v>
      </c>
      <c r="Q215" s="1">
        <f t="shared" si="112"/>
        <v>0</v>
      </c>
      <c r="R215" s="1">
        <f t="shared" si="113"/>
        <v>0</v>
      </c>
      <c r="S215" s="1">
        <f t="shared" si="114"/>
        <v>0</v>
      </c>
      <c r="T215" s="1">
        <f t="shared" si="115"/>
        <v>469171</v>
      </c>
      <c r="U215" s="1">
        <f t="shared" si="116"/>
        <v>3600457</v>
      </c>
      <c r="V215" s="1">
        <f t="shared" si="117"/>
        <v>0</v>
      </c>
      <c r="W215" s="1">
        <f t="shared" si="99"/>
        <v>16770.587831663328</v>
      </c>
      <c r="X215" s="1">
        <f t="shared" si="100"/>
        <v>144799.65056647023</v>
      </c>
      <c r="Y215" s="1">
        <f t="shared" si="101"/>
        <v>-76668713.101643607</v>
      </c>
      <c r="Z215" s="1">
        <f t="shared" si="118"/>
        <v>-14943435</v>
      </c>
      <c r="AA215" s="1">
        <f t="shared" si="119"/>
        <v>0</v>
      </c>
      <c r="AB215" s="1">
        <f t="shared" si="102"/>
        <v>0</v>
      </c>
      <c r="AC215" s="1">
        <f t="shared" si="103"/>
        <v>3642755.3701691977</v>
      </c>
      <c r="AD215">
        <f t="shared" si="120"/>
        <v>0.13496677822406142</v>
      </c>
      <c r="AE215">
        <f t="shared" si="104"/>
        <v>0.13479476927665587</v>
      </c>
      <c r="AF215">
        <f t="shared" si="105"/>
        <v>0.21311524629868095</v>
      </c>
      <c r="AG215">
        <f t="shared" si="106"/>
        <v>0.86503322177593855</v>
      </c>
      <c r="AH215">
        <f t="shared" si="107"/>
        <v>0.8652052307233441</v>
      </c>
      <c r="AI215">
        <f t="shared" si="108"/>
        <v>0.78688475370131905</v>
      </c>
      <c r="AJ215">
        <v>0.99</v>
      </c>
      <c r="AK215" s="48">
        <v>-76.668713101643604</v>
      </c>
      <c r="AL215" s="48">
        <v>37.104150543108297</v>
      </c>
      <c r="AM215" s="48">
        <v>33.461395172939099</v>
      </c>
      <c r="AN215" s="1">
        <v>144799.65056647023</v>
      </c>
      <c r="AO215" s="1">
        <v>-14943435</v>
      </c>
      <c r="AP215">
        <v>0</v>
      </c>
      <c r="AQ215">
        <v>0</v>
      </c>
      <c r="AR215">
        <v>0</v>
      </c>
      <c r="AS215">
        <v>0</v>
      </c>
      <c r="AT215">
        <v>0.71199999999999997</v>
      </c>
      <c r="AU215">
        <v>336599</v>
      </c>
      <c r="AV215">
        <v>0</v>
      </c>
      <c r="AW215">
        <v>0.99</v>
      </c>
      <c r="AX215">
        <v>0</v>
      </c>
      <c r="AY215">
        <v>0.01</v>
      </c>
      <c r="AZ215">
        <v>130668241</v>
      </c>
      <c r="BA215">
        <v>0</v>
      </c>
      <c r="BB215">
        <v>-4451447</v>
      </c>
      <c r="BC215">
        <v>0</v>
      </c>
      <c r="BD215">
        <v>0</v>
      </c>
      <c r="BE215">
        <v>-469171</v>
      </c>
      <c r="BF215">
        <v>0</v>
      </c>
      <c r="BG215">
        <v>-2344936</v>
      </c>
      <c r="BH215">
        <v>-1255521</v>
      </c>
      <c r="BI215">
        <v>0</v>
      </c>
      <c r="BJ215">
        <v>0</v>
      </c>
      <c r="BK215">
        <v>0</v>
      </c>
      <c r="BL215">
        <v>0</v>
      </c>
      <c r="BM215">
        <v>0</v>
      </c>
      <c r="BN215">
        <v>0</v>
      </c>
      <c r="BO215">
        <v>0</v>
      </c>
      <c r="BP215">
        <v>0</v>
      </c>
      <c r="BQ215">
        <v>0</v>
      </c>
      <c r="BR215">
        <v>0</v>
      </c>
      <c r="BS215">
        <v>18421371</v>
      </c>
      <c r="BT215">
        <v>118066817</v>
      </c>
      <c r="BU215">
        <v>136488188</v>
      </c>
      <c r="BV215">
        <v>18357488</v>
      </c>
      <c r="BW215">
        <v>117830942</v>
      </c>
      <c r="BX215">
        <v>63883</v>
      </c>
      <c r="BY215">
        <v>235875</v>
      </c>
      <c r="BZ215">
        <v>-926432</v>
      </c>
      <c r="CA215">
        <v>-4975652</v>
      </c>
      <c r="CB215">
        <v>264928</v>
      </c>
      <c r="CC215">
        <v>0</v>
      </c>
      <c r="CD215">
        <v>0</v>
      </c>
      <c r="CE215">
        <v>0</v>
      </c>
      <c r="CF215">
        <v>0</v>
      </c>
      <c r="CG215">
        <v>243541</v>
      </c>
      <c r="CH215">
        <v>60750</v>
      </c>
      <c r="CI215">
        <v>0</v>
      </c>
      <c r="CJ215">
        <v>0</v>
      </c>
      <c r="CK215">
        <v>-18568</v>
      </c>
      <c r="CL215">
        <v>0</v>
      </c>
      <c r="CM215">
        <v>0</v>
      </c>
      <c r="CN215">
        <v>0</v>
      </c>
      <c r="CO215">
        <v>0</v>
      </c>
      <c r="CP215">
        <v>0</v>
      </c>
      <c r="CQ215">
        <v>0</v>
      </c>
      <c r="CR215">
        <v>0</v>
      </c>
      <c r="CS215">
        <v>0</v>
      </c>
      <c r="CT215">
        <v>0</v>
      </c>
      <c r="CU215">
        <v>0</v>
      </c>
      <c r="CV215">
        <v>0</v>
      </c>
      <c r="CW215">
        <v>0</v>
      </c>
      <c r="CX215">
        <v>0</v>
      </c>
      <c r="CY215">
        <v>0</v>
      </c>
    </row>
    <row r="216" spans="1:103" x14ac:dyDescent="0.35">
      <c r="A216" t="s">
        <v>460</v>
      </c>
      <c r="B216" t="s">
        <v>459</v>
      </c>
      <c r="C216" t="s">
        <v>782</v>
      </c>
      <c r="D216" t="s">
        <v>628</v>
      </c>
      <c r="E216" s="46">
        <v>0</v>
      </c>
      <c r="F216" t="s">
        <v>787</v>
      </c>
      <c r="G216" s="48">
        <f t="shared" si="92"/>
        <v>0.49</v>
      </c>
      <c r="H216" s="48">
        <f t="shared" si="93"/>
        <v>0.5</v>
      </c>
      <c r="I216" s="1">
        <f t="shared" si="94"/>
        <v>188643455</v>
      </c>
      <c r="J216" s="1">
        <f t="shared" si="95"/>
        <v>37035809.413949355</v>
      </c>
      <c r="K216" s="1">
        <f t="shared" si="109"/>
        <v>8277799.754202459</v>
      </c>
      <c r="L216" s="1">
        <f t="shared" si="96"/>
        <v>18151937.48</v>
      </c>
      <c r="M216" s="1">
        <f t="shared" si="97"/>
        <v>954805</v>
      </c>
      <c r="N216" s="1">
        <f t="shared" si="110"/>
        <v>13604</v>
      </c>
      <c r="O216" s="1">
        <f t="shared" si="98"/>
        <v>143071.5</v>
      </c>
      <c r="P216" s="1">
        <f t="shared" si="111"/>
        <v>73046</v>
      </c>
      <c r="Q216" s="1">
        <f t="shared" si="112"/>
        <v>0</v>
      </c>
      <c r="R216" s="1">
        <f t="shared" si="113"/>
        <v>0</v>
      </c>
      <c r="S216" s="1">
        <f t="shared" si="114"/>
        <v>0</v>
      </c>
      <c r="T216" s="1">
        <f t="shared" si="115"/>
        <v>1984990</v>
      </c>
      <c r="U216" s="1">
        <f t="shared" si="116"/>
        <v>12078564</v>
      </c>
      <c r="V216" s="1">
        <f t="shared" si="117"/>
        <v>0</v>
      </c>
      <c r="W216" s="1">
        <f t="shared" si="99"/>
        <v>0</v>
      </c>
      <c r="X216" s="1">
        <f t="shared" si="100"/>
        <v>126970.97418474565</v>
      </c>
      <c r="Y216" s="1">
        <f t="shared" si="101"/>
        <v>-2943491.2055669702</v>
      </c>
      <c r="Z216" s="1">
        <f t="shared" si="118"/>
        <v>-608607</v>
      </c>
      <c r="AA216" s="1">
        <f t="shared" si="119"/>
        <v>0</v>
      </c>
      <c r="AB216" s="1">
        <f t="shared" si="102"/>
        <v>518400</v>
      </c>
      <c r="AC216" s="1">
        <f t="shared" si="103"/>
        <v>0</v>
      </c>
      <c r="AD216">
        <f t="shared" si="120"/>
        <v>0.27930547617260398</v>
      </c>
      <c r="AE216">
        <f t="shared" si="104"/>
        <v>0.27934632007876692</v>
      </c>
      <c r="AF216">
        <f t="shared" si="105"/>
        <v>0</v>
      </c>
      <c r="AG216">
        <f t="shared" si="106"/>
        <v>0.72069452382739596</v>
      </c>
      <c r="AH216">
        <f t="shared" si="107"/>
        <v>0.72065367992123308</v>
      </c>
      <c r="AI216">
        <f t="shared" si="108"/>
        <v>1</v>
      </c>
      <c r="AJ216">
        <v>0.49</v>
      </c>
      <c r="AK216" s="48">
        <v>-2.94349120556697</v>
      </c>
      <c r="AL216" s="48">
        <v>89.671478591275701</v>
      </c>
      <c r="AM216" s="48">
        <v>89.671478591275701</v>
      </c>
      <c r="AN216" s="1">
        <v>126970.97418474565</v>
      </c>
      <c r="AO216" s="1">
        <v>-608607</v>
      </c>
      <c r="AP216">
        <v>0</v>
      </c>
      <c r="AQ216">
        <v>518400</v>
      </c>
      <c r="AR216">
        <v>518400</v>
      </c>
      <c r="AS216">
        <v>0</v>
      </c>
      <c r="AT216">
        <v>0.67</v>
      </c>
      <c r="AU216">
        <v>954805</v>
      </c>
      <c r="AV216">
        <v>0</v>
      </c>
      <c r="AW216">
        <v>0.49</v>
      </c>
      <c r="AX216">
        <v>0</v>
      </c>
      <c r="AY216">
        <v>0.01</v>
      </c>
      <c r="AZ216">
        <v>188643455</v>
      </c>
      <c r="BA216">
        <v>-13604</v>
      </c>
      <c r="BB216">
        <v>-27106048</v>
      </c>
      <c r="BC216">
        <v>-286143</v>
      </c>
      <c r="BD216">
        <v>0</v>
      </c>
      <c r="BE216">
        <v>-1984990</v>
      </c>
      <c r="BF216">
        <v>0</v>
      </c>
      <c r="BG216">
        <v>-7770899</v>
      </c>
      <c r="BH216">
        <v>-4307665</v>
      </c>
      <c r="BI216">
        <v>-73046</v>
      </c>
      <c r="BJ216">
        <v>0</v>
      </c>
      <c r="BK216">
        <v>0</v>
      </c>
      <c r="BL216">
        <v>0</v>
      </c>
      <c r="BM216">
        <v>0</v>
      </c>
      <c r="BN216">
        <v>0</v>
      </c>
      <c r="BO216">
        <v>0</v>
      </c>
      <c r="BP216">
        <v>0</v>
      </c>
      <c r="BQ216">
        <v>0</v>
      </c>
      <c r="BR216">
        <v>0</v>
      </c>
      <c r="BS216">
        <v>55661496</v>
      </c>
      <c r="BT216">
        <v>143623877</v>
      </c>
      <c r="BU216">
        <v>199285373</v>
      </c>
      <c r="BV216">
        <v>55661496</v>
      </c>
      <c r="BW216">
        <v>143594739</v>
      </c>
      <c r="BX216">
        <v>0</v>
      </c>
      <c r="BY216">
        <v>29138</v>
      </c>
      <c r="BZ216">
        <v>-3039539</v>
      </c>
      <c r="CA216">
        <v>-6376200</v>
      </c>
      <c r="CB216">
        <v>1518298</v>
      </c>
      <c r="CC216">
        <v>2258</v>
      </c>
      <c r="CD216">
        <v>2094785</v>
      </c>
      <c r="CE216">
        <v>0</v>
      </c>
      <c r="CF216">
        <v>0</v>
      </c>
      <c r="CG216">
        <v>833658</v>
      </c>
      <c r="CH216">
        <v>186224</v>
      </c>
      <c r="CI216">
        <v>2258</v>
      </c>
      <c r="CJ216">
        <v>0</v>
      </c>
      <c r="CK216">
        <v>-4940</v>
      </c>
      <c r="CL216">
        <v>0</v>
      </c>
      <c r="CM216">
        <v>0</v>
      </c>
      <c r="CN216">
        <v>0</v>
      </c>
      <c r="CO216">
        <v>0</v>
      </c>
      <c r="CP216">
        <v>0</v>
      </c>
      <c r="CQ216">
        <v>0</v>
      </c>
      <c r="CR216">
        <v>0</v>
      </c>
      <c r="CS216">
        <v>0</v>
      </c>
      <c r="CT216">
        <v>0</v>
      </c>
      <c r="CU216">
        <v>0</v>
      </c>
      <c r="CV216">
        <v>0</v>
      </c>
      <c r="CW216">
        <v>0</v>
      </c>
      <c r="CX216">
        <v>0</v>
      </c>
      <c r="CY216">
        <v>0</v>
      </c>
    </row>
    <row r="217" spans="1:103" x14ac:dyDescent="0.35">
      <c r="A217" t="s">
        <v>462</v>
      </c>
      <c r="B217" t="s">
        <v>461</v>
      </c>
      <c r="C217" t="s">
        <v>672</v>
      </c>
      <c r="D217" t="s">
        <v>619</v>
      </c>
      <c r="E217" s="46">
        <v>0</v>
      </c>
      <c r="F217" t="s">
        <v>798</v>
      </c>
      <c r="G217" s="48">
        <f t="shared" si="92"/>
        <v>0.4</v>
      </c>
      <c r="H217" s="48">
        <f t="shared" si="93"/>
        <v>0.5</v>
      </c>
      <c r="I217" s="1">
        <f t="shared" si="94"/>
        <v>119493483</v>
      </c>
      <c r="J217" s="1">
        <f t="shared" si="95"/>
        <v>21961887.67457797</v>
      </c>
      <c r="K217" s="1">
        <f t="shared" si="109"/>
        <v>1499820.8296463194</v>
      </c>
      <c r="L217" s="1">
        <f t="shared" si="96"/>
        <v>3347418.5199999996</v>
      </c>
      <c r="M217" s="1">
        <f t="shared" si="97"/>
        <v>336756</v>
      </c>
      <c r="N217" s="1">
        <f t="shared" si="110"/>
        <v>16241</v>
      </c>
      <c r="O217" s="1">
        <f t="shared" si="98"/>
        <v>32222.5</v>
      </c>
      <c r="P217" s="1">
        <f t="shared" si="111"/>
        <v>524</v>
      </c>
      <c r="Q217" s="1">
        <f t="shared" si="112"/>
        <v>0</v>
      </c>
      <c r="R217" s="1">
        <f t="shared" si="113"/>
        <v>0</v>
      </c>
      <c r="S217" s="1">
        <f t="shared" si="114"/>
        <v>0</v>
      </c>
      <c r="T217" s="1">
        <f t="shared" si="115"/>
        <v>587651</v>
      </c>
      <c r="U217" s="1">
        <f t="shared" si="116"/>
        <v>1885042</v>
      </c>
      <c r="V217" s="1">
        <f t="shared" si="117"/>
        <v>0</v>
      </c>
      <c r="W217" s="1">
        <f t="shared" si="99"/>
        <v>0</v>
      </c>
      <c r="X217" s="1">
        <f t="shared" si="100"/>
        <v>58318.817216242234</v>
      </c>
      <c r="Y217" s="1">
        <f t="shared" si="101"/>
        <v>-36157656.324450798</v>
      </c>
      <c r="Z217" s="1">
        <f t="shared" si="118"/>
        <v>-6758890</v>
      </c>
      <c r="AA217" s="1">
        <f t="shared" si="119"/>
        <v>0</v>
      </c>
      <c r="AB217" s="1">
        <f t="shared" si="102"/>
        <v>706517.13031682745</v>
      </c>
      <c r="AC217" s="1">
        <f t="shared" si="103"/>
        <v>0</v>
      </c>
      <c r="AD217">
        <f t="shared" si="120"/>
        <v>0.15664898800049187</v>
      </c>
      <c r="AE217">
        <f t="shared" si="104"/>
        <v>0.15825388134966134</v>
      </c>
      <c r="AF217">
        <f t="shared" si="105"/>
        <v>0</v>
      </c>
      <c r="AG217">
        <f t="shared" si="106"/>
        <v>0.84335101199950813</v>
      </c>
      <c r="AH217">
        <f t="shared" si="107"/>
        <v>0.84174611865033866</v>
      </c>
      <c r="AI217">
        <f t="shared" si="108"/>
        <v>1</v>
      </c>
      <c r="AJ217">
        <v>0.4</v>
      </c>
      <c r="AK217" s="48">
        <v>-36.157656324450798</v>
      </c>
      <c r="AL217" s="48">
        <v>2.92968124765338</v>
      </c>
      <c r="AM217" s="48">
        <v>2.92968124765338</v>
      </c>
      <c r="AN217" s="1">
        <v>58318.817216242234</v>
      </c>
      <c r="AO217" s="1">
        <v>-6758890</v>
      </c>
      <c r="AP217">
        <v>0</v>
      </c>
      <c r="AQ217">
        <v>5624358</v>
      </c>
      <c r="AR217">
        <v>0</v>
      </c>
      <c r="AS217">
        <v>1034862</v>
      </c>
      <c r="AT217">
        <v>0.69199999999999995</v>
      </c>
      <c r="AU217">
        <v>336756</v>
      </c>
      <c r="AV217">
        <v>1576.25</v>
      </c>
      <c r="AW217">
        <v>0.4</v>
      </c>
      <c r="AX217">
        <v>0.09</v>
      </c>
      <c r="AY217">
        <v>0.01</v>
      </c>
      <c r="AZ217">
        <v>119493483</v>
      </c>
      <c r="BA217">
        <v>-16241</v>
      </c>
      <c r="BB217">
        <v>-4853551</v>
      </c>
      <c r="BC217">
        <v>-64445</v>
      </c>
      <c r="BD217">
        <v>0</v>
      </c>
      <c r="BE217">
        <v>-587651</v>
      </c>
      <c r="BF217">
        <v>0</v>
      </c>
      <c r="BG217">
        <v>-1129865</v>
      </c>
      <c r="BH217">
        <v>-755177</v>
      </c>
      <c r="BI217">
        <v>-524</v>
      </c>
      <c r="BJ217">
        <v>0</v>
      </c>
      <c r="BK217">
        <v>0</v>
      </c>
      <c r="BL217">
        <v>0</v>
      </c>
      <c r="BM217">
        <v>0</v>
      </c>
      <c r="BN217">
        <v>0</v>
      </c>
      <c r="BO217">
        <v>0</v>
      </c>
      <c r="BP217">
        <v>0</v>
      </c>
      <c r="BQ217">
        <v>0</v>
      </c>
      <c r="BR217">
        <v>0</v>
      </c>
      <c r="BS217">
        <v>20466742</v>
      </c>
      <c r="BT217">
        <v>110186780</v>
      </c>
      <c r="BU217">
        <v>130653522</v>
      </c>
      <c r="BV217">
        <v>20466742</v>
      </c>
      <c r="BW217">
        <v>108861789</v>
      </c>
      <c r="BX217">
        <v>0</v>
      </c>
      <c r="BY217">
        <v>1324991</v>
      </c>
      <c r="BZ217">
        <v>-989969</v>
      </c>
      <c r="CA217">
        <v>-7839747</v>
      </c>
      <c r="CB217">
        <v>330049</v>
      </c>
      <c r="CC217">
        <v>1335451</v>
      </c>
      <c r="CD217">
        <v>1092886</v>
      </c>
      <c r="CE217">
        <v>0</v>
      </c>
      <c r="CF217">
        <v>0</v>
      </c>
      <c r="CG217">
        <v>257051</v>
      </c>
      <c r="CH217">
        <v>25016</v>
      </c>
      <c r="CI217">
        <v>1335451</v>
      </c>
      <c r="CJ217">
        <v>0</v>
      </c>
      <c r="CK217">
        <v>0</v>
      </c>
      <c r="CL217">
        <v>0</v>
      </c>
      <c r="CM217">
        <v>0</v>
      </c>
      <c r="CN217">
        <v>0</v>
      </c>
      <c r="CO217">
        <v>0</v>
      </c>
      <c r="CP217">
        <v>0</v>
      </c>
      <c r="CQ217">
        <v>0</v>
      </c>
      <c r="CR217">
        <v>0</v>
      </c>
      <c r="CS217">
        <v>0</v>
      </c>
      <c r="CT217">
        <v>0</v>
      </c>
      <c r="CU217">
        <v>0</v>
      </c>
      <c r="CV217">
        <v>0</v>
      </c>
      <c r="CW217">
        <v>0</v>
      </c>
      <c r="CX217">
        <v>0</v>
      </c>
      <c r="CY217">
        <v>0</v>
      </c>
    </row>
    <row r="218" spans="1:103" x14ac:dyDescent="0.35">
      <c r="A218" t="s">
        <v>464</v>
      </c>
      <c r="B218" t="s">
        <v>463</v>
      </c>
      <c r="C218" t="s">
        <v>674</v>
      </c>
      <c r="D218" t="s">
        <v>626</v>
      </c>
      <c r="E218" s="46">
        <v>0</v>
      </c>
      <c r="F218" t="s">
        <v>784</v>
      </c>
      <c r="G218" s="48">
        <f t="shared" si="92"/>
        <v>0.4</v>
      </c>
      <c r="H218" s="48">
        <f t="shared" si="93"/>
        <v>0.5</v>
      </c>
      <c r="I218" s="1">
        <f t="shared" si="94"/>
        <v>34920974</v>
      </c>
      <c r="J218" s="1">
        <f t="shared" si="95"/>
        <v>6480147.4935285002</v>
      </c>
      <c r="K218" s="1">
        <f t="shared" si="109"/>
        <v>939141.80759616522</v>
      </c>
      <c r="L218" s="1">
        <f t="shared" si="96"/>
        <v>2189135.5559999999</v>
      </c>
      <c r="M218" s="1">
        <f t="shared" si="97"/>
        <v>96892</v>
      </c>
      <c r="N218" s="1">
        <f t="shared" si="110"/>
        <v>2744</v>
      </c>
      <c r="O218" s="1">
        <f t="shared" si="98"/>
        <v>20845.5</v>
      </c>
      <c r="P218" s="1">
        <f t="shared" si="111"/>
        <v>9386</v>
      </c>
      <c r="Q218" s="1">
        <f t="shared" si="112"/>
        <v>0</v>
      </c>
      <c r="R218" s="1">
        <f t="shared" si="113"/>
        <v>0</v>
      </c>
      <c r="S218" s="1">
        <f t="shared" si="114"/>
        <v>0</v>
      </c>
      <c r="T218" s="1">
        <f t="shared" si="115"/>
        <v>204834</v>
      </c>
      <c r="U218" s="1">
        <f t="shared" si="116"/>
        <v>1251869</v>
      </c>
      <c r="V218" s="1">
        <f t="shared" si="117"/>
        <v>0</v>
      </c>
      <c r="W218" s="1">
        <f t="shared" si="99"/>
        <v>0</v>
      </c>
      <c r="X218" s="1">
        <f t="shared" si="100"/>
        <v>15586.925221234227</v>
      </c>
      <c r="Y218" s="1">
        <f t="shared" si="101"/>
        <v>-7949857.1347263306</v>
      </c>
      <c r="Z218" s="1">
        <f t="shared" si="118"/>
        <v>-1558649</v>
      </c>
      <c r="AA218" s="1">
        <f t="shared" si="119"/>
        <v>0</v>
      </c>
      <c r="AB218" s="1">
        <f t="shared" si="102"/>
        <v>0</v>
      </c>
      <c r="AC218" s="1">
        <f t="shared" si="103"/>
        <v>0</v>
      </c>
      <c r="AD218">
        <f t="shared" si="120"/>
        <v>0.17608278654242868</v>
      </c>
      <c r="AE218">
        <f t="shared" si="104"/>
        <v>0.17541415979267164</v>
      </c>
      <c r="AF218">
        <f t="shared" si="105"/>
        <v>1</v>
      </c>
      <c r="AG218">
        <f t="shared" si="106"/>
        <v>0.8239172134575713</v>
      </c>
      <c r="AH218">
        <f t="shared" si="107"/>
        <v>0.82458584020732839</v>
      </c>
      <c r="AI218">
        <f t="shared" si="108"/>
        <v>0</v>
      </c>
      <c r="AJ218">
        <v>0.4</v>
      </c>
      <c r="AK218" s="48">
        <v>-7.9498571347263303</v>
      </c>
      <c r="AL218" s="48">
        <v>2.7724364612098702</v>
      </c>
      <c r="AM218" s="48">
        <v>2.7724364612098702</v>
      </c>
      <c r="AN218" s="1">
        <v>15586.925221234227</v>
      </c>
      <c r="AO218" s="1">
        <v>-1558649</v>
      </c>
      <c r="AP218">
        <v>0</v>
      </c>
      <c r="AQ218">
        <v>2385815</v>
      </c>
      <c r="AR218">
        <v>0</v>
      </c>
      <c r="AS218">
        <v>0</v>
      </c>
      <c r="AT218">
        <v>0.69399999999999995</v>
      </c>
      <c r="AU218">
        <v>96892</v>
      </c>
      <c r="AV218">
        <v>0</v>
      </c>
      <c r="AW218">
        <v>0.4</v>
      </c>
      <c r="AX218">
        <v>0.09</v>
      </c>
      <c r="AY218">
        <v>0.01</v>
      </c>
      <c r="AZ218">
        <v>34920974</v>
      </c>
      <c r="BA218">
        <v>-2744</v>
      </c>
      <c r="BB218">
        <v>-3157118</v>
      </c>
      <c r="BC218">
        <v>-41691</v>
      </c>
      <c r="BD218">
        <v>0</v>
      </c>
      <c r="BE218">
        <v>-204834</v>
      </c>
      <c r="BF218">
        <v>0</v>
      </c>
      <c r="BG218">
        <v>-768989</v>
      </c>
      <c r="BH218">
        <v>-482880</v>
      </c>
      <c r="BI218">
        <v>-9386</v>
      </c>
      <c r="BJ218">
        <v>0</v>
      </c>
      <c r="BK218">
        <v>0</v>
      </c>
      <c r="BL218">
        <v>0</v>
      </c>
      <c r="BM218">
        <v>0</v>
      </c>
      <c r="BN218">
        <v>0</v>
      </c>
      <c r="BO218">
        <v>0</v>
      </c>
      <c r="BP218">
        <v>0</v>
      </c>
      <c r="BQ218">
        <v>0</v>
      </c>
      <c r="BR218">
        <v>0</v>
      </c>
      <c r="BS218">
        <v>6339177</v>
      </c>
      <c r="BT218">
        <v>29661940</v>
      </c>
      <c r="BU218">
        <v>36001117</v>
      </c>
      <c r="BV218">
        <v>6309985</v>
      </c>
      <c r="BW218">
        <v>29661940</v>
      </c>
      <c r="BX218">
        <v>29192</v>
      </c>
      <c r="BY218">
        <v>0</v>
      </c>
      <c r="BZ218">
        <v>-69907</v>
      </c>
      <c r="CA218">
        <v>-1043000</v>
      </c>
      <c r="CB218">
        <v>98820</v>
      </c>
      <c r="CC218">
        <v>1</v>
      </c>
      <c r="CD218">
        <v>0</v>
      </c>
      <c r="CE218">
        <v>0</v>
      </c>
      <c r="CF218">
        <v>0</v>
      </c>
      <c r="CG218">
        <v>97311</v>
      </c>
      <c r="CH218">
        <v>31256</v>
      </c>
      <c r="CI218">
        <v>1</v>
      </c>
      <c r="CJ218">
        <v>0</v>
      </c>
      <c r="CK218">
        <v>0</v>
      </c>
      <c r="CL218">
        <v>0</v>
      </c>
      <c r="CM218">
        <v>0</v>
      </c>
      <c r="CN218">
        <v>0</v>
      </c>
      <c r="CO218">
        <v>0</v>
      </c>
      <c r="CP218">
        <v>0</v>
      </c>
      <c r="CQ218">
        <v>0</v>
      </c>
      <c r="CR218">
        <v>0</v>
      </c>
      <c r="CS218">
        <v>0</v>
      </c>
      <c r="CT218">
        <v>0</v>
      </c>
      <c r="CU218">
        <v>0</v>
      </c>
      <c r="CV218">
        <v>0</v>
      </c>
      <c r="CW218">
        <v>0</v>
      </c>
      <c r="CX218">
        <v>0</v>
      </c>
      <c r="CY218">
        <v>0</v>
      </c>
    </row>
    <row r="219" spans="1:103" x14ac:dyDescent="0.35">
      <c r="A219" t="s">
        <v>465</v>
      </c>
      <c r="B219" t="s">
        <v>750</v>
      </c>
      <c r="C219" t="s">
        <v>711</v>
      </c>
      <c r="D219" t="s">
        <v>611</v>
      </c>
      <c r="E219" s="46" t="s">
        <v>774</v>
      </c>
      <c r="F219" t="s">
        <v>787</v>
      </c>
      <c r="G219" s="48">
        <f t="shared" si="92"/>
        <v>0.94</v>
      </c>
      <c r="H219" s="48">
        <f t="shared" si="93"/>
        <v>1</v>
      </c>
      <c r="I219" s="1">
        <f t="shared" si="94"/>
        <v>141968692</v>
      </c>
      <c r="J219" s="1">
        <f t="shared" si="95"/>
        <v>25950709.623884421</v>
      </c>
      <c r="K219" s="1">
        <f t="shared" si="109"/>
        <v>2481322.2474121214</v>
      </c>
      <c r="L219" s="1">
        <f t="shared" si="96"/>
        <v>5131690.5150000006</v>
      </c>
      <c r="M219" s="1">
        <f t="shared" si="97"/>
        <v>97698</v>
      </c>
      <c r="N219" s="1">
        <f t="shared" si="110"/>
        <v>0</v>
      </c>
      <c r="O219" s="1">
        <f t="shared" si="98"/>
        <v>15013.5</v>
      </c>
      <c r="P219" s="1">
        <f t="shared" si="111"/>
        <v>16591</v>
      </c>
      <c r="Q219" s="1">
        <f t="shared" si="112"/>
        <v>0</v>
      </c>
      <c r="R219" s="1">
        <f t="shared" si="113"/>
        <v>8553</v>
      </c>
      <c r="S219" s="1">
        <f t="shared" si="114"/>
        <v>0</v>
      </c>
      <c r="T219" s="1">
        <f t="shared" si="115"/>
        <v>1040262</v>
      </c>
      <c r="U219" s="1">
        <f t="shared" si="116"/>
        <v>3650000</v>
      </c>
      <c r="V219" s="1">
        <f t="shared" si="117"/>
        <v>0</v>
      </c>
      <c r="W219" s="1">
        <f t="shared" si="99"/>
        <v>0</v>
      </c>
      <c r="X219" s="1">
        <f t="shared" si="100"/>
        <v>181297.16146149524</v>
      </c>
      <c r="Y219" s="1">
        <f t="shared" si="101"/>
        <v>-90152413.9339993</v>
      </c>
      <c r="Z219" s="1">
        <f t="shared" si="118"/>
        <v>-17798800</v>
      </c>
      <c r="AA219" s="1">
        <f t="shared" si="119"/>
        <v>0</v>
      </c>
      <c r="AB219" s="1">
        <f t="shared" si="102"/>
        <v>0</v>
      </c>
      <c r="AC219" s="1">
        <f t="shared" si="103"/>
        <v>5330878.1209442988</v>
      </c>
      <c r="AD219">
        <f t="shared" si="120"/>
        <v>0.12580138406415242</v>
      </c>
      <c r="AE219">
        <f t="shared" si="104"/>
        <v>0.14898912945695239</v>
      </c>
      <c r="AF219">
        <f t="shared" si="105"/>
        <v>1.6630636161775594E-2</v>
      </c>
      <c r="AG219">
        <f t="shared" si="106"/>
        <v>0.87419861593584758</v>
      </c>
      <c r="AH219">
        <f t="shared" si="107"/>
        <v>0.85101087054304758</v>
      </c>
      <c r="AI219">
        <f t="shared" si="108"/>
        <v>0.98336936383822438</v>
      </c>
      <c r="AJ219">
        <v>0.94</v>
      </c>
      <c r="AK219" s="48">
        <v>-90.152413933999298</v>
      </c>
      <c r="AL219" s="48">
        <v>47.034693201226297</v>
      </c>
      <c r="AM219" s="48">
        <v>41.703815080281998</v>
      </c>
      <c r="AN219" s="1">
        <v>181297.16146149524</v>
      </c>
      <c r="AO219" s="1">
        <v>-17798800</v>
      </c>
      <c r="AP219">
        <v>0</v>
      </c>
      <c r="AQ219">
        <v>0</v>
      </c>
      <c r="AR219">
        <v>0</v>
      </c>
      <c r="AS219">
        <v>0</v>
      </c>
      <c r="AT219">
        <v>0.68500000000000005</v>
      </c>
      <c r="AU219">
        <v>97698</v>
      </c>
      <c r="AV219">
        <v>1638</v>
      </c>
      <c r="AW219">
        <v>0.94</v>
      </c>
      <c r="AX219">
        <v>0.05</v>
      </c>
      <c r="AY219">
        <v>0.01</v>
      </c>
      <c r="AZ219">
        <v>141968692</v>
      </c>
      <c r="BA219">
        <v>0</v>
      </c>
      <c r="BB219">
        <v>-7491519</v>
      </c>
      <c r="BC219">
        <v>-30027</v>
      </c>
      <c r="BD219">
        <v>0</v>
      </c>
      <c r="BE219">
        <v>-1040262</v>
      </c>
      <c r="BF219">
        <v>0</v>
      </c>
      <c r="BG219">
        <v>-2000000</v>
      </c>
      <c r="BH219">
        <v>-1650000</v>
      </c>
      <c r="BI219">
        <v>-16591</v>
      </c>
      <c r="BJ219">
        <v>0</v>
      </c>
      <c r="BK219">
        <v>0</v>
      </c>
      <c r="BL219">
        <v>0</v>
      </c>
      <c r="BM219">
        <v>-4391</v>
      </c>
      <c r="BN219">
        <v>-4162</v>
      </c>
      <c r="BO219">
        <v>0</v>
      </c>
      <c r="BP219">
        <v>0</v>
      </c>
      <c r="BQ219">
        <v>0</v>
      </c>
      <c r="BR219">
        <v>0</v>
      </c>
      <c r="BS219">
        <v>22238945</v>
      </c>
      <c r="BT219">
        <v>154539277</v>
      </c>
      <c r="BU219">
        <v>176778222</v>
      </c>
      <c r="BV219">
        <v>21723901</v>
      </c>
      <c r="BW219">
        <v>124084730</v>
      </c>
      <c r="BX219">
        <v>515044</v>
      </c>
      <c r="BY219">
        <v>30454547</v>
      </c>
      <c r="BZ219">
        <v>-600000</v>
      </c>
      <c r="CA219">
        <v>-5660000</v>
      </c>
      <c r="CB219">
        <v>542928</v>
      </c>
      <c r="CC219">
        <v>28059085</v>
      </c>
      <c r="CD219">
        <v>485929</v>
      </c>
      <c r="CE219">
        <v>276480</v>
      </c>
      <c r="CF219">
        <v>0</v>
      </c>
      <c r="CG219">
        <v>354864</v>
      </c>
      <c r="CH219">
        <v>83901</v>
      </c>
      <c r="CI219">
        <v>28059085</v>
      </c>
      <c r="CJ219">
        <v>0</v>
      </c>
      <c r="CK219">
        <v>-27677</v>
      </c>
      <c r="CL219">
        <v>0</v>
      </c>
      <c r="CM219">
        <v>0</v>
      </c>
      <c r="CN219">
        <v>0</v>
      </c>
      <c r="CO219">
        <v>0</v>
      </c>
      <c r="CP219">
        <v>-15000</v>
      </c>
      <c r="CQ219">
        <v>-41000</v>
      </c>
      <c r="CR219">
        <v>0</v>
      </c>
      <c r="CS219">
        <v>0</v>
      </c>
      <c r="CT219">
        <v>0</v>
      </c>
      <c r="CU219">
        <v>0</v>
      </c>
      <c r="CV219">
        <v>0</v>
      </c>
      <c r="CW219">
        <v>0</v>
      </c>
      <c r="CX219">
        <v>0</v>
      </c>
      <c r="CY219">
        <v>0</v>
      </c>
    </row>
    <row r="220" spans="1:103" x14ac:dyDescent="0.35">
      <c r="A220" t="s">
        <v>467</v>
      </c>
      <c r="B220" t="s">
        <v>466</v>
      </c>
      <c r="C220" t="s">
        <v>676</v>
      </c>
      <c r="D220" t="s">
        <v>628</v>
      </c>
      <c r="E220" s="46">
        <v>0</v>
      </c>
      <c r="F220" t="s">
        <v>803</v>
      </c>
      <c r="G220" s="48">
        <f t="shared" si="92"/>
        <v>0.4</v>
      </c>
      <c r="H220" s="48">
        <f t="shared" si="93"/>
        <v>0.5</v>
      </c>
      <c r="I220" s="1">
        <f t="shared" si="94"/>
        <v>30199916</v>
      </c>
      <c r="J220" s="1">
        <f t="shared" si="95"/>
        <v>6172210.7541649844</v>
      </c>
      <c r="K220" s="1">
        <f t="shared" si="109"/>
        <v>2487372.3940508044</v>
      </c>
      <c r="L220" s="1">
        <f t="shared" si="96"/>
        <v>5707899.1200000001</v>
      </c>
      <c r="M220" s="1">
        <f t="shared" si="97"/>
        <v>214311</v>
      </c>
      <c r="N220" s="1">
        <f t="shared" si="110"/>
        <v>6886</v>
      </c>
      <c r="O220" s="1">
        <f t="shared" si="98"/>
        <v>27011.5</v>
      </c>
      <c r="P220" s="1">
        <f t="shared" si="111"/>
        <v>46444</v>
      </c>
      <c r="Q220" s="1">
        <f t="shared" si="112"/>
        <v>0</v>
      </c>
      <c r="R220" s="1">
        <f t="shared" si="113"/>
        <v>624</v>
      </c>
      <c r="S220" s="1">
        <f t="shared" si="114"/>
        <v>0</v>
      </c>
      <c r="T220" s="1">
        <f t="shared" si="115"/>
        <v>364355</v>
      </c>
      <c r="U220" s="1">
        <f t="shared" si="116"/>
        <v>3646291</v>
      </c>
      <c r="V220" s="1">
        <f t="shared" si="117"/>
        <v>0</v>
      </c>
      <c r="W220" s="1">
        <f t="shared" si="99"/>
        <v>0</v>
      </c>
      <c r="X220" s="1">
        <f t="shared" si="100"/>
        <v>19657.093537203375</v>
      </c>
      <c r="Y220" s="1">
        <f t="shared" si="101"/>
        <v>-12455422.4896864</v>
      </c>
      <c r="Z220" s="1">
        <f t="shared" si="118"/>
        <v>-2729556</v>
      </c>
      <c r="AA220" s="1">
        <f t="shared" si="119"/>
        <v>0</v>
      </c>
      <c r="AB220" s="1">
        <f t="shared" si="102"/>
        <v>0</v>
      </c>
      <c r="AC220" s="1">
        <f t="shared" si="103"/>
        <v>0</v>
      </c>
      <c r="AD220">
        <f t="shared" si="120"/>
        <v>0.35998772059957918</v>
      </c>
      <c r="AE220">
        <f t="shared" si="104"/>
        <v>0.35998772059957918</v>
      </c>
      <c r="AF220">
        <f t="shared" si="105"/>
        <v>0</v>
      </c>
      <c r="AG220">
        <f t="shared" si="106"/>
        <v>0.64001227940042082</v>
      </c>
      <c r="AH220">
        <f t="shared" si="107"/>
        <v>0.64001227940042082</v>
      </c>
      <c r="AI220">
        <f t="shared" si="108"/>
        <v>0</v>
      </c>
      <c r="AJ220">
        <v>0.4</v>
      </c>
      <c r="AK220" s="48">
        <v>-12.4554224896864</v>
      </c>
      <c r="AL220" s="48">
        <v>2.0793242771521099</v>
      </c>
      <c r="AM220" s="48">
        <v>2.0793242771521099</v>
      </c>
      <c r="AN220" s="1">
        <v>19657.093537203375</v>
      </c>
      <c r="AO220" s="1">
        <v>-2729556</v>
      </c>
      <c r="AP220">
        <v>0</v>
      </c>
      <c r="AQ220">
        <v>784714</v>
      </c>
      <c r="AR220">
        <v>0</v>
      </c>
      <c r="AS220">
        <v>0</v>
      </c>
      <c r="AT220">
        <v>0.64500000000000002</v>
      </c>
      <c r="AU220">
        <v>214311</v>
      </c>
      <c r="AV220">
        <v>0</v>
      </c>
      <c r="AW220">
        <v>0.4</v>
      </c>
      <c r="AX220">
        <v>0.09</v>
      </c>
      <c r="AY220">
        <v>0.01</v>
      </c>
      <c r="AZ220">
        <v>30199916</v>
      </c>
      <c r="BA220">
        <v>-6886</v>
      </c>
      <c r="BB220">
        <v>-8856342</v>
      </c>
      <c r="BC220">
        <v>-54023</v>
      </c>
      <c r="BD220">
        <v>0</v>
      </c>
      <c r="BE220">
        <v>-364355</v>
      </c>
      <c r="BF220">
        <v>0</v>
      </c>
      <c r="BG220">
        <v>-2218538</v>
      </c>
      <c r="BH220">
        <v>-1427753</v>
      </c>
      <c r="BI220">
        <v>-46444</v>
      </c>
      <c r="BJ220">
        <v>0</v>
      </c>
      <c r="BK220">
        <v>0</v>
      </c>
      <c r="BL220">
        <v>0</v>
      </c>
      <c r="BM220">
        <v>-624</v>
      </c>
      <c r="BN220">
        <v>0</v>
      </c>
      <c r="BO220">
        <v>0</v>
      </c>
      <c r="BP220">
        <v>0</v>
      </c>
      <c r="BQ220">
        <v>0</v>
      </c>
      <c r="BR220">
        <v>0</v>
      </c>
      <c r="BS220">
        <v>11470918</v>
      </c>
      <c r="BT220">
        <v>20393830</v>
      </c>
      <c r="BU220">
        <v>31864748</v>
      </c>
      <c r="BV220">
        <v>11470918</v>
      </c>
      <c r="BW220">
        <v>20393830</v>
      </c>
      <c r="BX220">
        <v>0</v>
      </c>
      <c r="BY220">
        <v>0</v>
      </c>
      <c r="BZ220">
        <v>-350519</v>
      </c>
      <c r="CA220">
        <v>-1051975</v>
      </c>
      <c r="CB220">
        <v>242076</v>
      </c>
      <c r="CC220">
        <v>0</v>
      </c>
      <c r="CD220">
        <v>332921</v>
      </c>
      <c r="CE220">
        <v>0</v>
      </c>
      <c r="CF220">
        <v>0</v>
      </c>
      <c r="CG220">
        <v>217137</v>
      </c>
      <c r="CH220">
        <v>45644</v>
      </c>
      <c r="CI220">
        <v>0</v>
      </c>
      <c r="CJ220">
        <v>0</v>
      </c>
      <c r="CK220">
        <v>0</v>
      </c>
      <c r="CL220">
        <v>0</v>
      </c>
      <c r="CM220">
        <v>0</v>
      </c>
      <c r="CN220">
        <v>0</v>
      </c>
      <c r="CO220">
        <v>0</v>
      </c>
      <c r="CP220">
        <v>0</v>
      </c>
      <c r="CQ220">
        <v>0</v>
      </c>
      <c r="CR220">
        <v>0</v>
      </c>
      <c r="CS220">
        <v>0</v>
      </c>
      <c r="CT220">
        <v>0</v>
      </c>
      <c r="CU220">
        <v>0</v>
      </c>
      <c r="CV220">
        <v>0</v>
      </c>
      <c r="CW220">
        <v>0</v>
      </c>
      <c r="CX220">
        <v>0</v>
      </c>
      <c r="CY220">
        <v>0</v>
      </c>
    </row>
    <row r="221" spans="1:103" x14ac:dyDescent="0.35">
      <c r="A221" t="s">
        <v>469</v>
      </c>
      <c r="B221" t="s">
        <v>468</v>
      </c>
      <c r="C221" t="s">
        <v>695</v>
      </c>
      <c r="D221" t="s">
        <v>782</v>
      </c>
      <c r="E221" s="46">
        <v>0</v>
      </c>
      <c r="F221" t="s">
        <v>793</v>
      </c>
      <c r="G221" s="48">
        <f t="shared" si="92"/>
        <v>0.4</v>
      </c>
      <c r="H221" s="48">
        <f t="shared" si="93"/>
        <v>0.5</v>
      </c>
      <c r="I221" s="1">
        <f t="shared" si="94"/>
        <v>26406788</v>
      </c>
      <c r="J221" s="1">
        <f t="shared" si="95"/>
        <v>5116978.7685939334</v>
      </c>
      <c r="K221" s="1">
        <f t="shared" si="109"/>
        <v>964629.76225250505</v>
      </c>
      <c r="L221" s="1">
        <f t="shared" si="96"/>
        <v>2315328.946</v>
      </c>
      <c r="M221" s="1">
        <f t="shared" si="97"/>
        <v>121847</v>
      </c>
      <c r="N221" s="1">
        <f t="shared" si="110"/>
        <v>13787</v>
      </c>
      <c r="O221" s="1">
        <f t="shared" si="98"/>
        <v>20317</v>
      </c>
      <c r="P221" s="1">
        <f t="shared" si="111"/>
        <v>15743</v>
      </c>
      <c r="Q221" s="1">
        <f t="shared" si="112"/>
        <v>0</v>
      </c>
      <c r="R221" s="1">
        <f t="shared" si="113"/>
        <v>0</v>
      </c>
      <c r="S221" s="1">
        <f t="shared" si="114"/>
        <v>0</v>
      </c>
      <c r="T221" s="1">
        <f t="shared" si="115"/>
        <v>216681</v>
      </c>
      <c r="U221" s="1">
        <f t="shared" si="116"/>
        <v>1171785</v>
      </c>
      <c r="V221" s="1">
        <f t="shared" si="117"/>
        <v>0</v>
      </c>
      <c r="W221" s="1">
        <f t="shared" si="99"/>
        <v>0</v>
      </c>
      <c r="X221" s="1">
        <f t="shared" si="100"/>
        <v>13532.236042307753</v>
      </c>
      <c r="Y221" s="1">
        <f t="shared" si="101"/>
        <v>-6355491.9153207894</v>
      </c>
      <c r="Z221" s="1">
        <f t="shared" si="118"/>
        <v>-1296457</v>
      </c>
      <c r="AA221" s="1">
        <f t="shared" si="119"/>
        <v>0</v>
      </c>
      <c r="AB221" s="1">
        <f t="shared" si="102"/>
        <v>0</v>
      </c>
      <c r="AC221" s="1">
        <f t="shared" si="103"/>
        <v>0</v>
      </c>
      <c r="AD221">
        <f t="shared" si="120"/>
        <v>0.25737761248187341</v>
      </c>
      <c r="AE221">
        <f t="shared" si="104"/>
        <v>0.25737761248187341</v>
      </c>
      <c r="AF221">
        <f t="shared" si="105"/>
        <v>0</v>
      </c>
      <c r="AG221">
        <f t="shared" si="106"/>
        <v>0.74262238751812659</v>
      </c>
      <c r="AH221">
        <f t="shared" si="107"/>
        <v>0.74262238751812659</v>
      </c>
      <c r="AI221">
        <f t="shared" si="108"/>
        <v>0</v>
      </c>
      <c r="AJ221">
        <v>0.4</v>
      </c>
      <c r="AK221" s="48">
        <v>-6.3554919153207896</v>
      </c>
      <c r="AL221" s="48">
        <v>3.6518138766064898</v>
      </c>
      <c r="AM221" s="48">
        <v>3.6518138766064898</v>
      </c>
      <c r="AN221" s="1">
        <v>13532.236042307753</v>
      </c>
      <c r="AO221" s="1">
        <v>-1296457</v>
      </c>
      <c r="AP221">
        <v>0</v>
      </c>
      <c r="AQ221">
        <v>1058626</v>
      </c>
      <c r="AR221">
        <v>0</v>
      </c>
      <c r="AS221">
        <v>0</v>
      </c>
      <c r="AT221">
        <v>0.65800000000000003</v>
      </c>
      <c r="AU221">
        <v>121847</v>
      </c>
      <c r="AV221">
        <v>0</v>
      </c>
      <c r="AW221">
        <v>0.4</v>
      </c>
      <c r="AX221">
        <v>0.1</v>
      </c>
      <c r="AY221">
        <v>0</v>
      </c>
      <c r="AZ221">
        <v>26406788</v>
      </c>
      <c r="BA221">
        <v>-13787</v>
      </c>
      <c r="BB221">
        <v>-3532524</v>
      </c>
      <c r="BC221">
        <v>-40634</v>
      </c>
      <c r="BD221">
        <v>0</v>
      </c>
      <c r="BE221">
        <v>-216681</v>
      </c>
      <c r="BF221">
        <v>0</v>
      </c>
      <c r="BG221">
        <v>-742326</v>
      </c>
      <c r="BH221">
        <v>-429459</v>
      </c>
      <c r="BI221">
        <v>-15743</v>
      </c>
      <c r="BJ221">
        <v>0</v>
      </c>
      <c r="BK221">
        <v>0</v>
      </c>
      <c r="BL221">
        <v>0</v>
      </c>
      <c r="BM221">
        <v>0</v>
      </c>
      <c r="BN221">
        <v>0</v>
      </c>
      <c r="BO221">
        <v>0</v>
      </c>
      <c r="BP221">
        <v>0</v>
      </c>
      <c r="BQ221">
        <v>0</v>
      </c>
      <c r="BR221">
        <v>0</v>
      </c>
      <c r="BS221">
        <v>7169728</v>
      </c>
      <c r="BT221">
        <v>20687116</v>
      </c>
      <c r="BU221">
        <v>27856844</v>
      </c>
      <c r="BV221">
        <v>7169728</v>
      </c>
      <c r="BW221">
        <v>20687116</v>
      </c>
      <c r="BX221">
        <v>0</v>
      </c>
      <c r="BY221">
        <v>0</v>
      </c>
      <c r="BZ221">
        <v>-719112</v>
      </c>
      <c r="CA221">
        <v>-267426</v>
      </c>
      <c r="CB221">
        <v>89795</v>
      </c>
      <c r="CC221">
        <v>0</v>
      </c>
      <c r="CD221">
        <v>480112</v>
      </c>
      <c r="CE221">
        <v>0</v>
      </c>
      <c r="CF221">
        <v>0</v>
      </c>
      <c r="CG221">
        <v>108463</v>
      </c>
      <c r="CH221">
        <v>35262</v>
      </c>
      <c r="CI221">
        <v>0</v>
      </c>
      <c r="CJ221">
        <v>0</v>
      </c>
      <c r="CK221">
        <v>0</v>
      </c>
      <c r="CL221">
        <v>0</v>
      </c>
      <c r="CM221">
        <v>0</v>
      </c>
      <c r="CN221">
        <v>0</v>
      </c>
      <c r="CO221">
        <v>0</v>
      </c>
      <c r="CP221">
        <v>0</v>
      </c>
      <c r="CQ221">
        <v>0</v>
      </c>
      <c r="CR221">
        <v>0</v>
      </c>
      <c r="CS221">
        <v>0</v>
      </c>
      <c r="CT221">
        <v>0</v>
      </c>
      <c r="CU221">
        <v>0</v>
      </c>
      <c r="CV221">
        <v>0</v>
      </c>
      <c r="CW221">
        <v>0</v>
      </c>
      <c r="CX221">
        <v>0</v>
      </c>
      <c r="CY221">
        <v>0</v>
      </c>
    </row>
    <row r="222" spans="1:103" x14ac:dyDescent="0.35">
      <c r="A222" t="s">
        <v>471</v>
      </c>
      <c r="B222" t="s">
        <v>470</v>
      </c>
      <c r="C222" t="s">
        <v>695</v>
      </c>
      <c r="D222" t="s">
        <v>782</v>
      </c>
      <c r="E222" s="46">
        <v>0</v>
      </c>
      <c r="F222" t="s">
        <v>793</v>
      </c>
      <c r="G222" s="48">
        <f t="shared" si="92"/>
        <v>0.4</v>
      </c>
      <c r="H222" s="48">
        <f t="shared" si="93"/>
        <v>0.5</v>
      </c>
      <c r="I222" s="1">
        <f t="shared" si="94"/>
        <v>44209721</v>
      </c>
      <c r="J222" s="1">
        <f t="shared" si="95"/>
        <v>8826342.0999479387</v>
      </c>
      <c r="K222" s="1">
        <f t="shared" si="109"/>
        <v>1519591.5133003304</v>
      </c>
      <c r="L222" s="1">
        <f t="shared" si="96"/>
        <v>3692663.3079999997</v>
      </c>
      <c r="M222" s="1">
        <f t="shared" si="97"/>
        <v>256170</v>
      </c>
      <c r="N222" s="1">
        <f t="shared" si="110"/>
        <v>0</v>
      </c>
      <c r="O222" s="1">
        <f t="shared" si="98"/>
        <v>34420</v>
      </c>
      <c r="P222" s="1">
        <f t="shared" si="111"/>
        <v>9905</v>
      </c>
      <c r="Q222" s="1">
        <f t="shared" si="112"/>
        <v>0</v>
      </c>
      <c r="R222" s="1">
        <f t="shared" si="113"/>
        <v>0</v>
      </c>
      <c r="S222" s="1">
        <f t="shared" si="114"/>
        <v>0</v>
      </c>
      <c r="T222" s="1">
        <f t="shared" si="115"/>
        <v>276766</v>
      </c>
      <c r="U222" s="1">
        <f t="shared" si="116"/>
        <v>1916210</v>
      </c>
      <c r="V222" s="1">
        <f t="shared" si="117"/>
        <v>0</v>
      </c>
      <c r="W222" s="1">
        <f t="shared" si="99"/>
        <v>0</v>
      </c>
      <c r="X222" s="1">
        <f t="shared" si="100"/>
        <v>23745.518380610487</v>
      </c>
      <c r="Y222" s="1">
        <f t="shared" si="101"/>
        <v>-13843445.9987638</v>
      </c>
      <c r="Z222" s="1">
        <f t="shared" si="118"/>
        <v>-2848929</v>
      </c>
      <c r="AA222" s="1">
        <f t="shared" si="119"/>
        <v>0</v>
      </c>
      <c r="AB222" s="1">
        <f t="shared" si="102"/>
        <v>0</v>
      </c>
      <c r="AC222" s="1">
        <f t="shared" si="103"/>
        <v>0</v>
      </c>
      <c r="AD222">
        <f t="shared" si="120"/>
        <v>0.31395712988492153</v>
      </c>
      <c r="AE222">
        <f t="shared" si="104"/>
        <v>0.31395712988492153</v>
      </c>
      <c r="AF222">
        <f t="shared" si="105"/>
        <v>0</v>
      </c>
      <c r="AG222">
        <f t="shared" si="106"/>
        <v>0.68604287011507847</v>
      </c>
      <c r="AH222">
        <f t="shared" si="107"/>
        <v>0.68604287011507847</v>
      </c>
      <c r="AI222">
        <f t="shared" si="108"/>
        <v>0</v>
      </c>
      <c r="AJ222">
        <v>0.4</v>
      </c>
      <c r="AK222" s="48">
        <v>-13.8434459987638</v>
      </c>
      <c r="AL222" s="48">
        <v>3.99909843793171</v>
      </c>
      <c r="AM222" s="48">
        <v>3.99909843793171</v>
      </c>
      <c r="AN222" s="1">
        <v>23745.518380610487</v>
      </c>
      <c r="AO222" s="1">
        <v>-2848929</v>
      </c>
      <c r="AP222">
        <v>0</v>
      </c>
      <c r="AQ222">
        <v>1189772</v>
      </c>
      <c r="AR222">
        <v>0</v>
      </c>
      <c r="AS222">
        <v>0</v>
      </c>
      <c r="AT222">
        <v>0.70099999999999996</v>
      </c>
      <c r="AU222">
        <v>256170</v>
      </c>
      <c r="AV222">
        <v>0</v>
      </c>
      <c r="AW222">
        <v>0.4</v>
      </c>
      <c r="AX222">
        <v>0.1</v>
      </c>
      <c r="AY222">
        <v>0</v>
      </c>
      <c r="AZ222">
        <v>44209721</v>
      </c>
      <c r="BA222">
        <v>0</v>
      </c>
      <c r="BB222">
        <v>-5267708</v>
      </c>
      <c r="BC222">
        <v>-68840</v>
      </c>
      <c r="BD222">
        <v>0</v>
      </c>
      <c r="BE222">
        <v>-276766</v>
      </c>
      <c r="BF222">
        <v>0</v>
      </c>
      <c r="BG222">
        <v>-1194965</v>
      </c>
      <c r="BH222">
        <v>-721245</v>
      </c>
      <c r="BI222">
        <v>-9905</v>
      </c>
      <c r="BJ222">
        <v>0</v>
      </c>
      <c r="BK222">
        <v>0</v>
      </c>
      <c r="BL222">
        <v>0</v>
      </c>
      <c r="BM222">
        <v>0</v>
      </c>
      <c r="BN222">
        <v>0</v>
      </c>
      <c r="BO222">
        <v>0</v>
      </c>
      <c r="BP222">
        <v>0</v>
      </c>
      <c r="BQ222">
        <v>0</v>
      </c>
      <c r="BR222">
        <v>0</v>
      </c>
      <c r="BS222">
        <v>14352980</v>
      </c>
      <c r="BT222">
        <v>31363389</v>
      </c>
      <c r="BU222">
        <v>45716369</v>
      </c>
      <c r="BV222">
        <v>14352980</v>
      </c>
      <c r="BW222">
        <v>31363389</v>
      </c>
      <c r="BX222">
        <v>0</v>
      </c>
      <c r="BY222">
        <v>0</v>
      </c>
      <c r="BZ222">
        <v>-300000</v>
      </c>
      <c r="CA222">
        <v>-1000000</v>
      </c>
      <c r="CB222">
        <v>284162</v>
      </c>
      <c r="CC222">
        <v>0</v>
      </c>
      <c r="CD222">
        <v>406558</v>
      </c>
      <c r="CE222">
        <v>0</v>
      </c>
      <c r="CF222">
        <v>0</v>
      </c>
      <c r="CG222">
        <v>176033</v>
      </c>
      <c r="CH222">
        <v>91781</v>
      </c>
      <c r="CI222">
        <v>0</v>
      </c>
      <c r="CJ222">
        <v>0</v>
      </c>
      <c r="CK222">
        <v>0</v>
      </c>
      <c r="CL222">
        <v>0</v>
      </c>
      <c r="CM222">
        <v>0</v>
      </c>
      <c r="CN222">
        <v>0</v>
      </c>
      <c r="CO222">
        <v>0</v>
      </c>
      <c r="CP222">
        <v>0</v>
      </c>
      <c r="CQ222">
        <v>0</v>
      </c>
      <c r="CR222">
        <v>0</v>
      </c>
      <c r="CS222">
        <v>0</v>
      </c>
      <c r="CT222">
        <v>0</v>
      </c>
      <c r="CU222">
        <v>0</v>
      </c>
      <c r="CV222">
        <v>0</v>
      </c>
      <c r="CW222">
        <v>0</v>
      </c>
      <c r="CX222">
        <v>0</v>
      </c>
      <c r="CY222">
        <v>0</v>
      </c>
    </row>
    <row r="223" spans="1:103" x14ac:dyDescent="0.35">
      <c r="A223" t="s">
        <v>473</v>
      </c>
      <c r="B223" t="s">
        <v>472</v>
      </c>
      <c r="C223" t="s">
        <v>697</v>
      </c>
      <c r="D223" t="s">
        <v>782</v>
      </c>
      <c r="E223" s="46">
        <v>0</v>
      </c>
      <c r="F223" t="s">
        <v>795</v>
      </c>
      <c r="G223" s="48">
        <f t="shared" si="92"/>
        <v>0.4</v>
      </c>
      <c r="H223" s="48">
        <f t="shared" si="93"/>
        <v>0.5</v>
      </c>
      <c r="I223" s="1">
        <f t="shared" si="94"/>
        <v>37158197</v>
      </c>
      <c r="J223" s="1">
        <f t="shared" si="95"/>
        <v>7270571.4939642735</v>
      </c>
      <c r="K223" s="1">
        <f t="shared" si="109"/>
        <v>1511050.4918892921</v>
      </c>
      <c r="L223" s="1">
        <f t="shared" si="96"/>
        <v>3559702.9440000001</v>
      </c>
      <c r="M223" s="1">
        <f t="shared" si="97"/>
        <v>170194</v>
      </c>
      <c r="N223" s="1">
        <f t="shared" si="110"/>
        <v>21045</v>
      </c>
      <c r="O223" s="1">
        <f t="shared" si="98"/>
        <v>46081</v>
      </c>
      <c r="P223" s="1">
        <f t="shared" si="111"/>
        <v>12682</v>
      </c>
      <c r="Q223" s="1">
        <f t="shared" si="112"/>
        <v>0</v>
      </c>
      <c r="R223" s="1">
        <f t="shared" si="113"/>
        <v>0</v>
      </c>
      <c r="S223" s="1">
        <f t="shared" si="114"/>
        <v>0</v>
      </c>
      <c r="T223" s="1">
        <f t="shared" si="115"/>
        <v>312304</v>
      </c>
      <c r="U223" s="1">
        <f t="shared" si="116"/>
        <v>1971531</v>
      </c>
      <c r="V223" s="1">
        <f t="shared" si="117"/>
        <v>0</v>
      </c>
      <c r="W223" s="1">
        <f t="shared" si="99"/>
        <v>0</v>
      </c>
      <c r="X223" s="1">
        <f t="shared" si="100"/>
        <v>20559.546882147861</v>
      </c>
      <c r="Y223" s="1">
        <f t="shared" si="101"/>
        <v>-9187981.9054007903</v>
      </c>
      <c r="Z223" s="1">
        <f t="shared" si="118"/>
        <v>-1888647</v>
      </c>
      <c r="AA223" s="1">
        <f t="shared" si="119"/>
        <v>0</v>
      </c>
      <c r="AB223" s="1">
        <f t="shared" si="102"/>
        <v>0</v>
      </c>
      <c r="AC223" s="1">
        <f t="shared" si="103"/>
        <v>0</v>
      </c>
      <c r="AD223">
        <f t="shared" si="120"/>
        <v>0.27147904924568</v>
      </c>
      <c r="AE223">
        <f t="shared" si="104"/>
        <v>0.27486542982463791</v>
      </c>
      <c r="AF223">
        <f t="shared" si="105"/>
        <v>0.1366878206227683</v>
      </c>
      <c r="AG223">
        <f t="shared" si="106"/>
        <v>0.72852095075432</v>
      </c>
      <c r="AH223">
        <f t="shared" si="107"/>
        <v>0.72513457017536209</v>
      </c>
      <c r="AI223">
        <f t="shared" si="108"/>
        <v>0.8633121793772317</v>
      </c>
      <c r="AJ223">
        <v>0.4</v>
      </c>
      <c r="AK223" s="48">
        <v>-9.1879819054007896</v>
      </c>
      <c r="AL223" s="48">
        <v>3.4026975124021002</v>
      </c>
      <c r="AM223" s="48">
        <v>3.4026975124021002</v>
      </c>
      <c r="AN223" s="1">
        <v>20559.546882147861</v>
      </c>
      <c r="AO223" s="1">
        <v>-1888647</v>
      </c>
      <c r="AP223">
        <v>0</v>
      </c>
      <c r="AQ223">
        <v>2363907</v>
      </c>
      <c r="AR223">
        <v>0</v>
      </c>
      <c r="AS223">
        <v>0</v>
      </c>
      <c r="AT223">
        <v>0.67200000000000004</v>
      </c>
      <c r="AU223">
        <v>170194</v>
      </c>
      <c r="AV223">
        <v>910</v>
      </c>
      <c r="AW223">
        <v>0.4</v>
      </c>
      <c r="AX223">
        <v>0.1</v>
      </c>
      <c r="AY223">
        <v>0</v>
      </c>
      <c r="AZ223">
        <v>37158197</v>
      </c>
      <c r="BA223">
        <v>-21045</v>
      </c>
      <c r="BB223">
        <v>-5318222</v>
      </c>
      <c r="BC223">
        <v>-92162</v>
      </c>
      <c r="BD223">
        <v>0</v>
      </c>
      <c r="BE223">
        <v>-312304</v>
      </c>
      <c r="BF223">
        <v>0</v>
      </c>
      <c r="BG223">
        <v>-1183298</v>
      </c>
      <c r="BH223">
        <v>-788233</v>
      </c>
      <c r="BI223">
        <v>-12682</v>
      </c>
      <c r="BJ223">
        <v>0</v>
      </c>
      <c r="BK223">
        <v>0</v>
      </c>
      <c r="BL223">
        <v>0</v>
      </c>
      <c r="BM223">
        <v>0</v>
      </c>
      <c r="BN223">
        <v>0</v>
      </c>
      <c r="BO223">
        <v>0</v>
      </c>
      <c r="BP223">
        <v>0</v>
      </c>
      <c r="BQ223">
        <v>0</v>
      </c>
      <c r="BR223">
        <v>0</v>
      </c>
      <c r="BS223">
        <v>10656413</v>
      </c>
      <c r="BT223">
        <v>28596756</v>
      </c>
      <c r="BU223">
        <v>39253169</v>
      </c>
      <c r="BV223">
        <v>10524920</v>
      </c>
      <c r="BW223">
        <v>27766254</v>
      </c>
      <c r="BX223">
        <v>131493</v>
      </c>
      <c r="BY223">
        <v>830502</v>
      </c>
      <c r="BZ223">
        <v>-390000</v>
      </c>
      <c r="CA223">
        <v>-270000</v>
      </c>
      <c r="CB223">
        <v>217555</v>
      </c>
      <c r="CC223">
        <v>724041</v>
      </c>
      <c r="CD223">
        <v>751560</v>
      </c>
      <c r="CE223">
        <v>0</v>
      </c>
      <c r="CF223">
        <v>0</v>
      </c>
      <c r="CG223">
        <v>180010</v>
      </c>
      <c r="CH223">
        <v>3084</v>
      </c>
      <c r="CI223">
        <v>724041</v>
      </c>
      <c r="CJ223">
        <v>0</v>
      </c>
      <c r="CK223">
        <v>-5198</v>
      </c>
      <c r="CL223">
        <v>0</v>
      </c>
      <c r="CM223">
        <v>0</v>
      </c>
      <c r="CN223">
        <v>0</v>
      </c>
      <c r="CO223">
        <v>0</v>
      </c>
      <c r="CP223">
        <v>0</v>
      </c>
      <c r="CQ223">
        <v>-23088</v>
      </c>
      <c r="CR223">
        <v>0</v>
      </c>
      <c r="CS223">
        <v>0</v>
      </c>
      <c r="CT223">
        <v>0</v>
      </c>
      <c r="CU223">
        <v>0</v>
      </c>
      <c r="CV223">
        <v>0</v>
      </c>
      <c r="CW223">
        <v>0</v>
      </c>
      <c r="CX223">
        <v>0</v>
      </c>
      <c r="CY223">
        <v>0</v>
      </c>
    </row>
    <row r="224" spans="1:103" x14ac:dyDescent="0.35">
      <c r="A224" t="s">
        <v>475</v>
      </c>
      <c r="B224" t="s">
        <v>474</v>
      </c>
      <c r="C224" t="s">
        <v>701</v>
      </c>
      <c r="D224" t="s">
        <v>782</v>
      </c>
      <c r="E224" s="46">
        <v>0</v>
      </c>
      <c r="F224" t="s">
        <v>787</v>
      </c>
      <c r="G224" s="48">
        <f t="shared" si="92"/>
        <v>0.4</v>
      </c>
      <c r="H224" s="48">
        <f t="shared" si="93"/>
        <v>0.5</v>
      </c>
      <c r="I224" s="1">
        <f t="shared" si="94"/>
        <v>53145009</v>
      </c>
      <c r="J224" s="1">
        <f t="shared" si="95"/>
        <v>10294224.077184191</v>
      </c>
      <c r="K224" s="1">
        <f t="shared" si="109"/>
        <v>1707987.8954094131</v>
      </c>
      <c r="L224" s="1">
        <f t="shared" si="96"/>
        <v>3379677.068</v>
      </c>
      <c r="M224" s="1">
        <f t="shared" si="97"/>
        <v>260415</v>
      </c>
      <c r="N224" s="1">
        <f t="shared" si="110"/>
        <v>0</v>
      </c>
      <c r="O224" s="1">
        <f t="shared" si="98"/>
        <v>35302</v>
      </c>
      <c r="P224" s="1">
        <f t="shared" si="111"/>
        <v>12368</v>
      </c>
      <c r="Q224" s="1">
        <f t="shared" si="112"/>
        <v>0</v>
      </c>
      <c r="R224" s="1">
        <f t="shared" si="113"/>
        <v>0</v>
      </c>
      <c r="S224" s="1">
        <f t="shared" si="114"/>
        <v>0</v>
      </c>
      <c r="T224" s="1">
        <f t="shared" si="115"/>
        <v>644473</v>
      </c>
      <c r="U224" s="1">
        <f t="shared" si="116"/>
        <v>2664078</v>
      </c>
      <c r="V224" s="1">
        <f t="shared" si="117"/>
        <v>0</v>
      </c>
      <c r="W224" s="1">
        <f t="shared" si="99"/>
        <v>0</v>
      </c>
      <c r="X224" s="1">
        <f t="shared" si="100"/>
        <v>27831.453697548783</v>
      </c>
      <c r="Y224" s="1">
        <f t="shared" si="101"/>
        <v>-19086324.9937554</v>
      </c>
      <c r="Z224" s="1">
        <f t="shared" si="118"/>
        <v>-3864029</v>
      </c>
      <c r="AA224" s="1">
        <f t="shared" si="119"/>
        <v>0</v>
      </c>
      <c r="AB224" s="1">
        <f t="shared" si="102"/>
        <v>1075651</v>
      </c>
      <c r="AC224" s="1">
        <f t="shared" si="103"/>
        <v>0</v>
      </c>
      <c r="AD224">
        <f t="shared" si="120"/>
        <v>0.2561431643952562</v>
      </c>
      <c r="AE224">
        <f t="shared" si="104"/>
        <v>0.25759167383843012</v>
      </c>
      <c r="AF224">
        <f t="shared" si="105"/>
        <v>0</v>
      </c>
      <c r="AG224">
        <f t="shared" si="106"/>
        <v>0.7438568356047438</v>
      </c>
      <c r="AH224">
        <f t="shared" si="107"/>
        <v>0.74240832616156993</v>
      </c>
      <c r="AI224">
        <f t="shared" si="108"/>
        <v>1</v>
      </c>
      <c r="AJ224">
        <v>0.4</v>
      </c>
      <c r="AK224" s="48">
        <v>-19.086324993755401</v>
      </c>
      <c r="AL224" s="48">
        <v>2.84673230115285</v>
      </c>
      <c r="AM224" s="48">
        <v>2.84673230115285</v>
      </c>
      <c r="AN224" s="1">
        <v>27831.453697548783</v>
      </c>
      <c r="AO224" s="1">
        <v>-3864029</v>
      </c>
      <c r="AP224">
        <v>0</v>
      </c>
      <c r="AQ224">
        <v>1075651</v>
      </c>
      <c r="AR224">
        <v>1075651</v>
      </c>
      <c r="AS224">
        <v>0</v>
      </c>
      <c r="AT224">
        <v>0.70599999999999996</v>
      </c>
      <c r="AU224">
        <v>260415</v>
      </c>
      <c r="AV224">
        <v>0</v>
      </c>
      <c r="AW224">
        <v>0.4</v>
      </c>
      <c r="AX224">
        <v>0.1</v>
      </c>
      <c r="AY224">
        <v>0</v>
      </c>
      <c r="AZ224">
        <v>53145009</v>
      </c>
      <c r="BA224">
        <v>0</v>
      </c>
      <c r="BB224">
        <v>-4787078</v>
      </c>
      <c r="BC224">
        <v>-70604</v>
      </c>
      <c r="BD224">
        <v>0</v>
      </c>
      <c r="BE224">
        <v>-644473</v>
      </c>
      <c r="BF224">
        <v>0</v>
      </c>
      <c r="BG224">
        <v>-1665257</v>
      </c>
      <c r="BH224">
        <v>-998821</v>
      </c>
      <c r="BI224">
        <v>-12368</v>
      </c>
      <c r="BJ224">
        <v>0</v>
      </c>
      <c r="BK224">
        <v>0</v>
      </c>
      <c r="BL224">
        <v>0</v>
      </c>
      <c r="BM224">
        <v>0</v>
      </c>
      <c r="BN224">
        <v>0</v>
      </c>
      <c r="BO224">
        <v>0</v>
      </c>
      <c r="BP224">
        <v>0</v>
      </c>
      <c r="BQ224">
        <v>0</v>
      </c>
      <c r="BR224">
        <v>0</v>
      </c>
      <c r="BS224">
        <v>15206264</v>
      </c>
      <c r="BT224">
        <v>44160005</v>
      </c>
      <c r="BU224">
        <v>59366269</v>
      </c>
      <c r="BV224">
        <v>15206264</v>
      </c>
      <c r="BW224">
        <v>43826172</v>
      </c>
      <c r="BX224">
        <v>0</v>
      </c>
      <c r="BY224">
        <v>333833</v>
      </c>
      <c r="BZ224">
        <v>-813028</v>
      </c>
      <c r="CA224">
        <v>-5164405</v>
      </c>
      <c r="CB224">
        <v>173914</v>
      </c>
      <c r="CC224">
        <v>86079</v>
      </c>
      <c r="CD224">
        <v>178375</v>
      </c>
      <c r="CE224">
        <v>0</v>
      </c>
      <c r="CF224">
        <v>0</v>
      </c>
      <c r="CG224">
        <v>187653</v>
      </c>
      <c r="CH224">
        <v>34366</v>
      </c>
      <c r="CI224">
        <v>86079</v>
      </c>
      <c r="CJ224">
        <v>0</v>
      </c>
      <c r="CK224">
        <v>0</v>
      </c>
      <c r="CL224">
        <v>0</v>
      </c>
      <c r="CM224">
        <v>0</v>
      </c>
      <c r="CN224">
        <v>0</v>
      </c>
      <c r="CO224">
        <v>0</v>
      </c>
      <c r="CP224">
        <v>0</v>
      </c>
      <c r="CQ224">
        <v>0</v>
      </c>
      <c r="CR224">
        <v>0</v>
      </c>
      <c r="CS224">
        <v>0</v>
      </c>
      <c r="CT224">
        <v>0</v>
      </c>
      <c r="CU224">
        <v>0</v>
      </c>
      <c r="CV224">
        <v>0</v>
      </c>
      <c r="CW224">
        <v>0</v>
      </c>
      <c r="CX224">
        <v>0</v>
      </c>
      <c r="CY224">
        <v>0</v>
      </c>
    </row>
    <row r="225" spans="1:103" x14ac:dyDescent="0.35">
      <c r="A225" t="s">
        <v>477</v>
      </c>
      <c r="B225" t="s">
        <v>476</v>
      </c>
      <c r="C225" t="s">
        <v>691</v>
      </c>
      <c r="D225" t="s">
        <v>648</v>
      </c>
      <c r="E225" s="46">
        <v>0</v>
      </c>
      <c r="F225" t="s">
        <v>797</v>
      </c>
      <c r="G225" s="48">
        <f t="shared" si="92"/>
        <v>0.4</v>
      </c>
      <c r="H225" s="48">
        <f t="shared" si="93"/>
        <v>0.5</v>
      </c>
      <c r="I225" s="1">
        <f t="shared" si="94"/>
        <v>43146550</v>
      </c>
      <c r="J225" s="1">
        <f t="shared" si="95"/>
        <v>8152226.7559623281</v>
      </c>
      <c r="K225" s="1">
        <f t="shared" si="109"/>
        <v>1309898.368365271</v>
      </c>
      <c r="L225" s="1">
        <f t="shared" si="96"/>
        <v>3034686.8160000001</v>
      </c>
      <c r="M225" s="1">
        <f t="shared" si="97"/>
        <v>166739</v>
      </c>
      <c r="N225" s="1">
        <f t="shared" si="110"/>
        <v>0</v>
      </c>
      <c r="O225" s="1">
        <f t="shared" si="98"/>
        <v>1771.5</v>
      </c>
      <c r="P225" s="1">
        <f t="shared" si="111"/>
        <v>0</v>
      </c>
      <c r="Q225" s="1">
        <f t="shared" si="112"/>
        <v>0</v>
      </c>
      <c r="R225" s="1">
        <f t="shared" si="113"/>
        <v>0</v>
      </c>
      <c r="S225" s="1">
        <f t="shared" si="114"/>
        <v>0</v>
      </c>
      <c r="T225" s="1">
        <f t="shared" si="115"/>
        <v>505073</v>
      </c>
      <c r="U225" s="1">
        <f t="shared" si="116"/>
        <v>1581054</v>
      </c>
      <c r="V225" s="1">
        <f t="shared" si="117"/>
        <v>0</v>
      </c>
      <c r="W225" s="1">
        <f t="shared" si="99"/>
        <v>0</v>
      </c>
      <c r="X225" s="1">
        <f t="shared" si="100"/>
        <v>21591.04068239245</v>
      </c>
      <c r="Y225" s="1">
        <f t="shared" si="101"/>
        <v>-12931415.021178899</v>
      </c>
      <c r="Z225" s="1">
        <f t="shared" si="118"/>
        <v>-2550563</v>
      </c>
      <c r="AA225" s="1">
        <f t="shared" si="119"/>
        <v>0</v>
      </c>
      <c r="AB225" s="1">
        <f t="shared" si="102"/>
        <v>0</v>
      </c>
      <c r="AC225" s="1">
        <f t="shared" si="103"/>
        <v>0</v>
      </c>
      <c r="AD225">
        <f t="shared" si="120"/>
        <v>0.20662302092636745</v>
      </c>
      <c r="AE225">
        <f t="shared" si="104"/>
        <v>0.20760159302328243</v>
      </c>
      <c r="AF225">
        <f t="shared" si="105"/>
        <v>0</v>
      </c>
      <c r="AG225">
        <f t="shared" si="106"/>
        <v>0.79337697907363258</v>
      </c>
      <c r="AH225">
        <f t="shared" si="107"/>
        <v>0.7923984069767176</v>
      </c>
      <c r="AI225">
        <f t="shared" si="108"/>
        <v>1</v>
      </c>
      <c r="AJ225">
        <v>0.4</v>
      </c>
      <c r="AK225" s="48">
        <v>-12.9314150211789</v>
      </c>
      <c r="AL225" s="48">
        <v>2.5751444195741402</v>
      </c>
      <c r="AM225" s="48">
        <v>2.5751444195741402</v>
      </c>
      <c r="AN225" s="1">
        <v>21591.04068239245</v>
      </c>
      <c r="AO225" s="1">
        <v>-2550563</v>
      </c>
      <c r="AP225">
        <v>0</v>
      </c>
      <c r="AQ225">
        <v>1944691</v>
      </c>
      <c r="AR225">
        <v>0</v>
      </c>
      <c r="AS225">
        <v>0</v>
      </c>
      <c r="AT225">
        <v>0.67200000000000004</v>
      </c>
      <c r="AU225">
        <v>166739</v>
      </c>
      <c r="AV225">
        <v>0</v>
      </c>
      <c r="AW225">
        <v>0.4</v>
      </c>
      <c r="AX225">
        <v>0.09</v>
      </c>
      <c r="AY225">
        <v>0.01</v>
      </c>
      <c r="AZ225">
        <v>43146550</v>
      </c>
      <c r="BA225">
        <v>0</v>
      </c>
      <c r="BB225">
        <v>-4515903</v>
      </c>
      <c r="BC225">
        <v>-3543</v>
      </c>
      <c r="BD225">
        <v>0</v>
      </c>
      <c r="BE225">
        <v>-505073</v>
      </c>
      <c r="BF225">
        <v>0</v>
      </c>
      <c r="BG225">
        <v>-930306</v>
      </c>
      <c r="BH225">
        <v>-650748</v>
      </c>
      <c r="BI225">
        <v>0</v>
      </c>
      <c r="BJ225">
        <v>0</v>
      </c>
      <c r="BK225">
        <v>0</v>
      </c>
      <c r="BL225">
        <v>0</v>
      </c>
      <c r="BM225">
        <v>0</v>
      </c>
      <c r="BN225">
        <v>0</v>
      </c>
      <c r="BO225">
        <v>0</v>
      </c>
      <c r="BP225">
        <v>0</v>
      </c>
      <c r="BQ225">
        <v>0</v>
      </c>
      <c r="BR225">
        <v>0</v>
      </c>
      <c r="BS225">
        <v>9427190</v>
      </c>
      <c r="BT225">
        <v>36197881</v>
      </c>
      <c r="BU225">
        <v>45625071</v>
      </c>
      <c r="BV225">
        <v>9427190</v>
      </c>
      <c r="BW225">
        <v>35982818</v>
      </c>
      <c r="BX225">
        <v>0</v>
      </c>
      <c r="BY225">
        <v>215063</v>
      </c>
      <c r="BZ225">
        <v>-939821</v>
      </c>
      <c r="CA225">
        <v>-1409732</v>
      </c>
      <c r="CB225">
        <v>220260</v>
      </c>
      <c r="CC225">
        <v>215063</v>
      </c>
      <c r="CD225">
        <v>2968</v>
      </c>
      <c r="CE225">
        <v>0</v>
      </c>
      <c r="CF225">
        <v>0</v>
      </c>
      <c r="CG225">
        <v>132001</v>
      </c>
      <c r="CH225">
        <v>804</v>
      </c>
      <c r="CI225">
        <v>215063</v>
      </c>
      <c r="CJ225">
        <v>0</v>
      </c>
      <c r="CK225">
        <v>0</v>
      </c>
      <c r="CL225">
        <v>0</v>
      </c>
      <c r="CM225">
        <v>0</v>
      </c>
      <c r="CN225">
        <v>0</v>
      </c>
      <c r="CO225">
        <v>0</v>
      </c>
      <c r="CP225">
        <v>0</v>
      </c>
      <c r="CQ225">
        <v>0</v>
      </c>
      <c r="CR225">
        <v>0</v>
      </c>
      <c r="CS225">
        <v>0</v>
      </c>
      <c r="CT225">
        <v>0</v>
      </c>
      <c r="CU225">
        <v>0</v>
      </c>
      <c r="CV225">
        <v>0</v>
      </c>
      <c r="CW225">
        <v>0</v>
      </c>
      <c r="CX225">
        <v>0</v>
      </c>
      <c r="CY225">
        <v>0</v>
      </c>
    </row>
    <row r="226" spans="1:103" x14ac:dyDescent="0.35">
      <c r="A226" t="s">
        <v>479</v>
      </c>
      <c r="B226" t="s">
        <v>478</v>
      </c>
      <c r="C226" t="s">
        <v>703</v>
      </c>
      <c r="D226" t="s">
        <v>664</v>
      </c>
      <c r="E226" s="46">
        <v>0</v>
      </c>
      <c r="F226" t="s">
        <v>799</v>
      </c>
      <c r="G226" s="48">
        <f t="shared" si="92"/>
        <v>0.4</v>
      </c>
      <c r="H226" s="48">
        <f t="shared" si="93"/>
        <v>0.5</v>
      </c>
      <c r="I226" s="1">
        <f t="shared" si="94"/>
        <v>29054072</v>
      </c>
      <c r="J226" s="1">
        <f t="shared" si="95"/>
        <v>5539900.1610800326</v>
      </c>
      <c r="K226" s="1">
        <f t="shared" si="109"/>
        <v>1223640.9368479662</v>
      </c>
      <c r="L226" s="1">
        <f t="shared" si="96"/>
        <v>2663320.128</v>
      </c>
      <c r="M226" s="1">
        <f t="shared" si="97"/>
        <v>104748</v>
      </c>
      <c r="N226" s="1">
        <f t="shared" si="110"/>
        <v>0</v>
      </c>
      <c r="O226" s="1">
        <f t="shared" si="98"/>
        <v>3081.5</v>
      </c>
      <c r="P226" s="1">
        <f t="shared" si="111"/>
        <v>3755</v>
      </c>
      <c r="Q226" s="1">
        <f t="shared" si="112"/>
        <v>0</v>
      </c>
      <c r="R226" s="1">
        <f t="shared" si="113"/>
        <v>0</v>
      </c>
      <c r="S226" s="1">
        <f t="shared" si="114"/>
        <v>0</v>
      </c>
      <c r="T226" s="1">
        <f t="shared" si="115"/>
        <v>456406</v>
      </c>
      <c r="U226" s="1">
        <f t="shared" si="116"/>
        <v>1747613</v>
      </c>
      <c r="V226" s="1">
        <f t="shared" si="117"/>
        <v>0</v>
      </c>
      <c r="W226" s="1">
        <f t="shared" si="99"/>
        <v>0</v>
      </c>
      <c r="X226" s="1">
        <f t="shared" si="100"/>
        <v>17233.332059275472</v>
      </c>
      <c r="Y226" s="1">
        <f t="shared" si="101"/>
        <v>-7618707.6816984396</v>
      </c>
      <c r="Z226" s="1">
        <f t="shared" si="118"/>
        <v>-1504319</v>
      </c>
      <c r="AA226" s="1">
        <f t="shared" si="119"/>
        <v>0</v>
      </c>
      <c r="AB226" s="1">
        <f t="shared" si="102"/>
        <v>0</v>
      </c>
      <c r="AC226" s="1">
        <f t="shared" si="103"/>
        <v>0</v>
      </c>
      <c r="AD226">
        <f t="shared" si="120"/>
        <v>0.17920654854738305</v>
      </c>
      <c r="AE226">
        <f t="shared" si="104"/>
        <v>0.21940699980304412</v>
      </c>
      <c r="AF226">
        <f t="shared" si="105"/>
        <v>0</v>
      </c>
      <c r="AG226">
        <f t="shared" si="106"/>
        <v>0.82079345145261695</v>
      </c>
      <c r="AH226">
        <f t="shared" si="107"/>
        <v>0.78059300019695588</v>
      </c>
      <c r="AI226">
        <f t="shared" si="108"/>
        <v>1</v>
      </c>
      <c r="AJ226">
        <v>0.4</v>
      </c>
      <c r="AK226" s="48">
        <v>-7.6187076816984396</v>
      </c>
      <c r="AL226" s="48">
        <v>2.5762270731071002</v>
      </c>
      <c r="AM226" s="48">
        <v>2.5762270731071002</v>
      </c>
      <c r="AN226" s="1">
        <v>17233.332059275472</v>
      </c>
      <c r="AO226" s="1">
        <v>-1504319</v>
      </c>
      <c r="AP226">
        <v>0</v>
      </c>
      <c r="AQ226">
        <v>1717748</v>
      </c>
      <c r="AR226">
        <v>0</v>
      </c>
      <c r="AS226">
        <v>0</v>
      </c>
      <c r="AT226">
        <v>0.67200000000000004</v>
      </c>
      <c r="AU226">
        <v>104748</v>
      </c>
      <c r="AV226">
        <v>0</v>
      </c>
      <c r="AW226">
        <v>0.4</v>
      </c>
      <c r="AX226">
        <v>0.09</v>
      </c>
      <c r="AY226">
        <v>0.01</v>
      </c>
      <c r="AZ226">
        <v>29054072</v>
      </c>
      <c r="BA226">
        <v>0</v>
      </c>
      <c r="BB226">
        <v>-3963274</v>
      </c>
      <c r="BC226">
        <v>-6163</v>
      </c>
      <c r="BD226">
        <v>0</v>
      </c>
      <c r="BE226">
        <v>-456406</v>
      </c>
      <c r="BF226">
        <v>0</v>
      </c>
      <c r="BG226">
        <v>-903240</v>
      </c>
      <c r="BH226">
        <v>-844373</v>
      </c>
      <c r="BI226">
        <v>-3755</v>
      </c>
      <c r="BJ226">
        <v>0</v>
      </c>
      <c r="BK226">
        <v>0</v>
      </c>
      <c r="BL226">
        <v>0</v>
      </c>
      <c r="BM226">
        <v>0</v>
      </c>
      <c r="BN226">
        <v>0</v>
      </c>
      <c r="BO226">
        <v>0</v>
      </c>
      <c r="BP226">
        <v>0</v>
      </c>
      <c r="BQ226">
        <v>0</v>
      </c>
      <c r="BR226">
        <v>0</v>
      </c>
      <c r="BS226">
        <v>6597052</v>
      </c>
      <c r="BT226">
        <v>30215509</v>
      </c>
      <c r="BU226">
        <v>36812561</v>
      </c>
      <c r="BV226">
        <v>6597052</v>
      </c>
      <c r="BW226">
        <v>23470594</v>
      </c>
      <c r="BX226">
        <v>0</v>
      </c>
      <c r="BY226">
        <v>6744915</v>
      </c>
      <c r="BZ226">
        <v>-45000</v>
      </c>
      <c r="CA226">
        <v>-922623</v>
      </c>
      <c r="CB226">
        <v>307156</v>
      </c>
      <c r="CC226">
        <v>6744915</v>
      </c>
      <c r="CD226">
        <v>280322</v>
      </c>
      <c r="CE226">
        <v>0</v>
      </c>
      <c r="CF226">
        <v>0</v>
      </c>
      <c r="CG226">
        <v>111407</v>
      </c>
      <c r="CH226">
        <v>38622</v>
      </c>
      <c r="CI226">
        <v>6744915</v>
      </c>
      <c r="CJ226">
        <v>0</v>
      </c>
      <c r="CK226">
        <v>0</v>
      </c>
      <c r="CL226">
        <v>0</v>
      </c>
      <c r="CM226">
        <v>0</v>
      </c>
      <c r="CN226">
        <v>0</v>
      </c>
      <c r="CO226">
        <v>0</v>
      </c>
      <c r="CP226">
        <v>0</v>
      </c>
      <c r="CQ226">
        <v>0</v>
      </c>
      <c r="CR226">
        <v>0</v>
      </c>
      <c r="CS226">
        <v>0</v>
      </c>
      <c r="CT226">
        <v>0</v>
      </c>
      <c r="CU226">
        <v>0</v>
      </c>
      <c r="CV226">
        <v>0</v>
      </c>
      <c r="CW226">
        <v>0</v>
      </c>
      <c r="CX226">
        <v>0</v>
      </c>
      <c r="CY226">
        <v>0</v>
      </c>
    </row>
    <row r="227" spans="1:103" x14ac:dyDescent="0.35">
      <c r="A227" t="s">
        <v>481</v>
      </c>
      <c r="B227" t="s">
        <v>480</v>
      </c>
      <c r="C227" t="s">
        <v>782</v>
      </c>
      <c r="D227" t="s">
        <v>666</v>
      </c>
      <c r="E227" s="46">
        <v>0</v>
      </c>
      <c r="F227" t="s">
        <v>787</v>
      </c>
      <c r="G227" s="48">
        <f t="shared" si="92"/>
        <v>0.49</v>
      </c>
      <c r="H227" s="48">
        <f t="shared" si="93"/>
        <v>0.5</v>
      </c>
      <c r="I227" s="1">
        <f t="shared" si="94"/>
        <v>32755619</v>
      </c>
      <c r="J227" s="1">
        <f t="shared" si="95"/>
        <v>6326676.7290659789</v>
      </c>
      <c r="K227" s="1">
        <f t="shared" si="109"/>
        <v>1154279.9111736987</v>
      </c>
      <c r="L227" s="1">
        <f t="shared" si="96"/>
        <v>3310000</v>
      </c>
      <c r="M227" s="1">
        <f t="shared" si="97"/>
        <v>158714</v>
      </c>
      <c r="N227" s="1">
        <f t="shared" si="110"/>
        <v>0</v>
      </c>
      <c r="O227" s="1">
        <f t="shared" si="98"/>
        <v>0</v>
      </c>
      <c r="P227" s="1">
        <f t="shared" si="111"/>
        <v>0</v>
      </c>
      <c r="Q227" s="1">
        <f t="shared" si="112"/>
        <v>0</v>
      </c>
      <c r="R227" s="1">
        <f t="shared" si="113"/>
        <v>0</v>
      </c>
      <c r="S227" s="1">
        <f t="shared" si="114"/>
        <v>0</v>
      </c>
      <c r="T227" s="1">
        <f t="shared" si="115"/>
        <v>20000</v>
      </c>
      <c r="U227" s="1">
        <f t="shared" si="116"/>
        <v>1100000</v>
      </c>
      <c r="V227" s="1">
        <f t="shared" si="117"/>
        <v>0</v>
      </c>
      <c r="W227" s="1">
        <f t="shared" si="99"/>
        <v>0</v>
      </c>
      <c r="X227" s="1">
        <f t="shared" si="100"/>
        <v>20163.146843637733</v>
      </c>
      <c r="Y227" s="1">
        <f t="shared" si="101"/>
        <v>38554851.207193002</v>
      </c>
      <c r="Z227" s="1">
        <f t="shared" si="118"/>
        <v>7950928</v>
      </c>
      <c r="AA227" s="1">
        <f t="shared" si="119"/>
        <v>0</v>
      </c>
      <c r="AB227" s="1">
        <f t="shared" si="102"/>
        <v>0</v>
      </c>
      <c r="AC227" s="1">
        <f t="shared" si="103"/>
        <v>0</v>
      </c>
      <c r="AD227">
        <f t="shared" si="120"/>
        <v>0.25447077493432196</v>
      </c>
      <c r="AE227">
        <f t="shared" si="104"/>
        <v>0.24779673939856031</v>
      </c>
      <c r="AF227">
        <f t="shared" si="105"/>
        <v>1</v>
      </c>
      <c r="AG227">
        <f t="shared" si="106"/>
        <v>0.74552922506567809</v>
      </c>
      <c r="AH227">
        <f t="shared" si="107"/>
        <v>0.75220326060143972</v>
      </c>
      <c r="AI227">
        <f t="shared" si="108"/>
        <v>0</v>
      </c>
      <c r="AJ227">
        <v>0.49</v>
      </c>
      <c r="AK227" s="48">
        <v>38.554851207193003</v>
      </c>
      <c r="AL227" s="48">
        <v>53.8882085111983</v>
      </c>
      <c r="AM227" s="48">
        <v>53.8882085111983</v>
      </c>
      <c r="AN227" s="1">
        <v>20163.146843637733</v>
      </c>
      <c r="AO227" s="1">
        <v>7950928</v>
      </c>
      <c r="AP227">
        <v>0</v>
      </c>
      <c r="AQ227">
        <v>0</v>
      </c>
      <c r="AR227">
        <v>0</v>
      </c>
      <c r="AS227">
        <v>0</v>
      </c>
      <c r="AT227">
        <v>0.66200000000000003</v>
      </c>
      <c r="AU227">
        <v>158714</v>
      </c>
      <c r="AV227">
        <v>0</v>
      </c>
      <c r="AW227">
        <v>0.49</v>
      </c>
      <c r="AX227">
        <v>0</v>
      </c>
      <c r="AY227">
        <v>0.01</v>
      </c>
      <c r="AZ227">
        <v>32755619</v>
      </c>
      <c r="BA227">
        <v>0</v>
      </c>
      <c r="BB227">
        <v>-5000000</v>
      </c>
      <c r="BC227">
        <v>0</v>
      </c>
      <c r="BD227">
        <v>0</v>
      </c>
      <c r="BE227">
        <v>-20000</v>
      </c>
      <c r="BF227">
        <v>0</v>
      </c>
      <c r="BG227">
        <v>-750000</v>
      </c>
      <c r="BH227">
        <v>-350000</v>
      </c>
      <c r="BI227">
        <v>0</v>
      </c>
      <c r="BJ227">
        <v>0</v>
      </c>
      <c r="BK227">
        <v>0</v>
      </c>
      <c r="BL227">
        <v>0</v>
      </c>
      <c r="BM227">
        <v>0</v>
      </c>
      <c r="BN227">
        <v>0</v>
      </c>
      <c r="BO227">
        <v>0</v>
      </c>
      <c r="BP227">
        <v>0</v>
      </c>
      <c r="BQ227">
        <v>0</v>
      </c>
      <c r="BR227">
        <v>0</v>
      </c>
      <c r="BS227">
        <v>8586900</v>
      </c>
      <c r="BT227">
        <v>25157250</v>
      </c>
      <c r="BU227">
        <v>33744150</v>
      </c>
      <c r="BV227">
        <v>8287500</v>
      </c>
      <c r="BW227">
        <v>25157250</v>
      </c>
      <c r="BX227">
        <v>299400</v>
      </c>
      <c r="BY227">
        <v>0</v>
      </c>
      <c r="BZ227">
        <v>-300000</v>
      </c>
      <c r="CA227">
        <v>-500000</v>
      </c>
      <c r="CB227">
        <v>250000</v>
      </c>
      <c r="CC227">
        <v>299400</v>
      </c>
      <c r="CD227">
        <v>0</v>
      </c>
      <c r="CE227">
        <v>0</v>
      </c>
      <c r="CF227">
        <v>0</v>
      </c>
      <c r="CG227">
        <v>139131</v>
      </c>
      <c r="CH227">
        <v>0</v>
      </c>
      <c r="CI227">
        <v>299400</v>
      </c>
      <c r="CJ227">
        <v>0</v>
      </c>
      <c r="CK227">
        <v>0</v>
      </c>
      <c r="CL227">
        <v>0</v>
      </c>
      <c r="CM227">
        <v>0</v>
      </c>
      <c r="CN227">
        <v>0</v>
      </c>
      <c r="CO227">
        <v>0</v>
      </c>
      <c r="CP227">
        <v>0</v>
      </c>
      <c r="CQ227">
        <v>0</v>
      </c>
      <c r="CR227">
        <v>0</v>
      </c>
      <c r="CS227">
        <v>0</v>
      </c>
      <c r="CT227">
        <v>0</v>
      </c>
      <c r="CU227">
        <v>0</v>
      </c>
      <c r="CV227">
        <v>0</v>
      </c>
      <c r="CW227">
        <v>0</v>
      </c>
      <c r="CX227">
        <v>0</v>
      </c>
      <c r="CY227">
        <v>0</v>
      </c>
    </row>
    <row r="228" spans="1:103" x14ac:dyDescent="0.35">
      <c r="A228" t="s">
        <v>482</v>
      </c>
      <c r="B228" t="s">
        <v>751</v>
      </c>
      <c r="C228" t="s">
        <v>782</v>
      </c>
      <c r="D228" t="s">
        <v>640</v>
      </c>
      <c r="E228" s="46">
        <v>0</v>
      </c>
      <c r="F228" t="s">
        <v>787</v>
      </c>
      <c r="G228" s="48">
        <f t="shared" si="92"/>
        <v>0.49</v>
      </c>
      <c r="H228" s="48">
        <f t="shared" si="93"/>
        <v>0.5</v>
      </c>
      <c r="I228" s="1">
        <f t="shared" si="94"/>
        <v>110224770</v>
      </c>
      <c r="J228" s="1">
        <f t="shared" si="95"/>
        <v>20528750.04554791</v>
      </c>
      <c r="K228" s="1">
        <f t="shared" si="109"/>
        <v>2316636.7858870169</v>
      </c>
      <c r="L228" s="1">
        <f t="shared" si="96"/>
        <v>4298554.3039999995</v>
      </c>
      <c r="M228" s="1">
        <f t="shared" si="97"/>
        <v>391399</v>
      </c>
      <c r="N228" s="1">
        <f t="shared" si="110"/>
        <v>5403</v>
      </c>
      <c r="O228" s="1">
        <f t="shared" si="98"/>
        <v>0</v>
      </c>
      <c r="P228" s="1">
        <f t="shared" si="111"/>
        <v>5640</v>
      </c>
      <c r="Q228" s="1">
        <f t="shared" si="112"/>
        <v>0</v>
      </c>
      <c r="R228" s="1">
        <f t="shared" si="113"/>
        <v>0</v>
      </c>
      <c r="S228" s="1">
        <f t="shared" si="114"/>
        <v>0</v>
      </c>
      <c r="T228" s="1">
        <f t="shared" si="115"/>
        <v>685975</v>
      </c>
      <c r="U228" s="1">
        <f t="shared" si="116"/>
        <v>4205782</v>
      </c>
      <c r="V228" s="1">
        <f t="shared" si="117"/>
        <v>0</v>
      </c>
      <c r="W228" s="1">
        <f t="shared" si="99"/>
        <v>0</v>
      </c>
      <c r="X228" s="1">
        <f t="shared" si="100"/>
        <v>68659.252118939534</v>
      </c>
      <c r="Y228" s="1">
        <f t="shared" si="101"/>
        <v>6173370.2150521697</v>
      </c>
      <c r="Z228" s="1">
        <f t="shared" si="118"/>
        <v>1181321</v>
      </c>
      <c r="AA228" s="1">
        <f t="shared" si="119"/>
        <v>0</v>
      </c>
      <c r="AB228" s="1">
        <f t="shared" si="102"/>
        <v>0</v>
      </c>
      <c r="AC228" s="1">
        <f t="shared" si="103"/>
        <v>0</v>
      </c>
      <c r="AD228">
        <f t="shared" si="120"/>
        <v>0.18230833259496959</v>
      </c>
      <c r="AE228">
        <f t="shared" si="104"/>
        <v>0.18376395557302949</v>
      </c>
      <c r="AF228">
        <f t="shared" si="105"/>
        <v>0</v>
      </c>
      <c r="AG228">
        <f t="shared" si="106"/>
        <v>0.81769166740503041</v>
      </c>
      <c r="AH228">
        <f t="shared" si="107"/>
        <v>0.81623604442697051</v>
      </c>
      <c r="AI228">
        <f t="shared" si="108"/>
        <v>1</v>
      </c>
      <c r="AJ228">
        <v>0.49</v>
      </c>
      <c r="AK228" s="48">
        <v>6.1733702150521701</v>
      </c>
      <c r="AL228" s="48">
        <v>61.041095913048501</v>
      </c>
      <c r="AM228" s="48">
        <v>61.041095913048501</v>
      </c>
      <c r="AN228" s="1">
        <v>68659.252118939534</v>
      </c>
      <c r="AO228" s="1">
        <v>1181321</v>
      </c>
      <c r="AP228">
        <v>0</v>
      </c>
      <c r="AQ228">
        <v>0</v>
      </c>
      <c r="AR228">
        <v>0</v>
      </c>
      <c r="AS228">
        <v>0</v>
      </c>
      <c r="AT228">
        <v>0.70399999999999996</v>
      </c>
      <c r="AU228">
        <v>391399</v>
      </c>
      <c r="AV228">
        <v>0</v>
      </c>
      <c r="AW228">
        <v>0.49</v>
      </c>
      <c r="AX228">
        <v>0</v>
      </c>
      <c r="AY228">
        <v>0.01</v>
      </c>
      <c r="AZ228">
        <v>110224770</v>
      </c>
      <c r="BA228">
        <v>-5403</v>
      </c>
      <c r="BB228">
        <v>-6111304</v>
      </c>
      <c r="BC228">
        <v>0</v>
      </c>
      <c r="BD228">
        <v>0</v>
      </c>
      <c r="BE228">
        <v>-685975</v>
      </c>
      <c r="BF228">
        <v>0</v>
      </c>
      <c r="BG228">
        <v>-2677915</v>
      </c>
      <c r="BH228">
        <v>-1527867</v>
      </c>
      <c r="BI228">
        <v>-5640</v>
      </c>
      <c r="BJ228">
        <v>0</v>
      </c>
      <c r="BK228">
        <v>0</v>
      </c>
      <c r="BL228">
        <v>0</v>
      </c>
      <c r="BM228">
        <v>0</v>
      </c>
      <c r="BN228">
        <v>0</v>
      </c>
      <c r="BO228">
        <v>0</v>
      </c>
      <c r="BP228">
        <v>0</v>
      </c>
      <c r="BQ228">
        <v>0</v>
      </c>
      <c r="BR228">
        <v>0</v>
      </c>
      <c r="BS228">
        <v>21548945</v>
      </c>
      <c r="BT228">
        <v>96651604</v>
      </c>
      <c r="BU228">
        <v>118200549</v>
      </c>
      <c r="BV228">
        <v>21548945</v>
      </c>
      <c r="BW228">
        <v>95715319</v>
      </c>
      <c r="BX228">
        <v>0</v>
      </c>
      <c r="BY228">
        <v>936285</v>
      </c>
      <c r="BZ228">
        <v>-2364000</v>
      </c>
      <c r="CA228">
        <v>-5574300</v>
      </c>
      <c r="CB228">
        <v>339880</v>
      </c>
      <c r="CC228">
        <v>112027</v>
      </c>
      <c r="CD228">
        <v>0</v>
      </c>
      <c r="CE228">
        <v>0</v>
      </c>
      <c r="CF228">
        <v>0</v>
      </c>
      <c r="CG228">
        <v>289310</v>
      </c>
      <c r="CH228">
        <v>23978</v>
      </c>
      <c r="CI228">
        <v>112027</v>
      </c>
      <c r="CJ228">
        <v>0</v>
      </c>
      <c r="CK228">
        <v>0</v>
      </c>
      <c r="CL228">
        <v>0</v>
      </c>
      <c r="CM228">
        <v>0</v>
      </c>
      <c r="CN228">
        <v>0</v>
      </c>
      <c r="CO228">
        <v>0</v>
      </c>
      <c r="CP228">
        <v>0</v>
      </c>
      <c r="CQ228">
        <v>0</v>
      </c>
      <c r="CR228">
        <v>0</v>
      </c>
      <c r="CS228">
        <v>0</v>
      </c>
      <c r="CT228">
        <v>0</v>
      </c>
      <c r="CU228">
        <v>0</v>
      </c>
      <c r="CV228">
        <v>0</v>
      </c>
      <c r="CW228">
        <v>0</v>
      </c>
      <c r="CX228">
        <v>0</v>
      </c>
      <c r="CY228">
        <v>0</v>
      </c>
    </row>
    <row r="229" spans="1:103" x14ac:dyDescent="0.35">
      <c r="A229" t="s">
        <v>483</v>
      </c>
      <c r="B229" t="s">
        <v>752</v>
      </c>
      <c r="C229" t="s">
        <v>782</v>
      </c>
      <c r="D229" t="s">
        <v>636</v>
      </c>
      <c r="E229" s="46">
        <v>0</v>
      </c>
      <c r="F229" t="s">
        <v>791</v>
      </c>
      <c r="G229" s="48">
        <f t="shared" si="92"/>
        <v>0.49</v>
      </c>
      <c r="H229" s="48">
        <f t="shared" si="93"/>
        <v>0.5</v>
      </c>
      <c r="I229" s="1">
        <f t="shared" si="94"/>
        <v>42930384</v>
      </c>
      <c r="J229" s="1">
        <f t="shared" si="95"/>
        <v>8549368.410297893</v>
      </c>
      <c r="K229" s="1">
        <f t="shared" si="109"/>
        <v>2644292.7741090832</v>
      </c>
      <c r="L229" s="1">
        <f t="shared" si="96"/>
        <v>5787226.8720000004</v>
      </c>
      <c r="M229" s="1">
        <f t="shared" si="97"/>
        <v>245019</v>
      </c>
      <c r="N229" s="1">
        <f t="shared" si="110"/>
        <v>7619</v>
      </c>
      <c r="O229" s="1">
        <f t="shared" si="98"/>
        <v>0</v>
      </c>
      <c r="P229" s="1">
        <f t="shared" si="111"/>
        <v>17253</v>
      </c>
      <c r="Q229" s="1">
        <f t="shared" si="112"/>
        <v>0</v>
      </c>
      <c r="R229" s="1">
        <f t="shared" si="113"/>
        <v>0</v>
      </c>
      <c r="S229" s="1">
        <f t="shared" si="114"/>
        <v>0</v>
      </c>
      <c r="T229" s="1">
        <f t="shared" si="115"/>
        <v>898743</v>
      </c>
      <c r="U229" s="1">
        <f t="shared" si="116"/>
        <v>3518893</v>
      </c>
      <c r="V229" s="1">
        <f t="shared" si="117"/>
        <v>0</v>
      </c>
      <c r="W229" s="1">
        <f t="shared" si="99"/>
        <v>0</v>
      </c>
      <c r="X229" s="1">
        <f t="shared" si="100"/>
        <v>32534.38703070136</v>
      </c>
      <c r="Y229" s="1">
        <f t="shared" si="101"/>
        <v>13338989.473250499</v>
      </c>
      <c r="Z229" s="1">
        <f t="shared" si="118"/>
        <v>2794786</v>
      </c>
      <c r="AA229" s="1">
        <f t="shared" si="119"/>
        <v>0</v>
      </c>
      <c r="AB229" s="1">
        <f t="shared" si="102"/>
        <v>0</v>
      </c>
      <c r="AC229" s="1">
        <f t="shared" si="103"/>
        <v>0</v>
      </c>
      <c r="AD229">
        <f t="shared" si="120"/>
        <v>0.30911404718596547</v>
      </c>
      <c r="AE229">
        <f t="shared" si="104"/>
        <v>0.30911404718596547</v>
      </c>
      <c r="AF229">
        <f t="shared" si="105"/>
        <v>0</v>
      </c>
      <c r="AG229">
        <f t="shared" si="106"/>
        <v>0.69088595281403453</v>
      </c>
      <c r="AH229">
        <f t="shared" si="107"/>
        <v>0.69088595281403453</v>
      </c>
      <c r="AI229">
        <f t="shared" si="108"/>
        <v>0</v>
      </c>
      <c r="AJ229">
        <v>0.49</v>
      </c>
      <c r="AK229" s="48">
        <v>13.3389894732505</v>
      </c>
      <c r="AL229" s="48">
        <v>38.352133374979601</v>
      </c>
      <c r="AM229" s="48">
        <v>38.352133374979601</v>
      </c>
      <c r="AN229" s="1">
        <v>32534.38703070136</v>
      </c>
      <c r="AO229" s="1">
        <v>2794786</v>
      </c>
      <c r="AP229">
        <v>0</v>
      </c>
      <c r="AQ229">
        <v>0</v>
      </c>
      <c r="AR229">
        <v>0</v>
      </c>
      <c r="AS229">
        <v>840128</v>
      </c>
      <c r="AT229">
        <v>0.68400000000000005</v>
      </c>
      <c r="AU229">
        <v>245019</v>
      </c>
      <c r="AV229">
        <v>0</v>
      </c>
      <c r="AW229">
        <v>0.49</v>
      </c>
      <c r="AX229">
        <v>0</v>
      </c>
      <c r="AY229">
        <v>0.01</v>
      </c>
      <c r="AZ229">
        <v>42930384</v>
      </c>
      <c r="BA229">
        <v>-7619</v>
      </c>
      <c r="BB229">
        <v>-8468477</v>
      </c>
      <c r="BC229">
        <v>0</v>
      </c>
      <c r="BD229">
        <v>0</v>
      </c>
      <c r="BE229">
        <v>-898743</v>
      </c>
      <c r="BF229">
        <v>0</v>
      </c>
      <c r="BG229">
        <v>-2501058</v>
      </c>
      <c r="BH229">
        <v>-1017835</v>
      </c>
      <c r="BI229">
        <v>-17253</v>
      </c>
      <c r="BJ229">
        <v>0</v>
      </c>
      <c r="BK229">
        <v>0</v>
      </c>
      <c r="BL229">
        <v>0</v>
      </c>
      <c r="BM229">
        <v>0</v>
      </c>
      <c r="BN229">
        <v>0</v>
      </c>
      <c r="BO229">
        <v>0</v>
      </c>
      <c r="BP229">
        <v>0</v>
      </c>
      <c r="BQ229">
        <v>0</v>
      </c>
      <c r="BR229">
        <v>0</v>
      </c>
      <c r="BS229">
        <v>13871806</v>
      </c>
      <c r="BT229">
        <v>31004207</v>
      </c>
      <c r="BU229">
        <v>44876013</v>
      </c>
      <c r="BV229">
        <v>13871806</v>
      </c>
      <c r="BW229">
        <v>31004207</v>
      </c>
      <c r="BX229">
        <v>0</v>
      </c>
      <c r="BY229">
        <v>0</v>
      </c>
      <c r="BZ229">
        <v>-314132</v>
      </c>
      <c r="CA229">
        <v>-1652151</v>
      </c>
      <c r="CB229">
        <v>227134</v>
      </c>
      <c r="CC229">
        <v>0</v>
      </c>
      <c r="CD229">
        <v>0</v>
      </c>
      <c r="CE229">
        <v>0</v>
      </c>
      <c r="CF229">
        <v>0</v>
      </c>
      <c r="CG229">
        <v>210335</v>
      </c>
      <c r="CH229">
        <v>3855</v>
      </c>
      <c r="CI229">
        <v>0</v>
      </c>
      <c r="CJ229">
        <v>0</v>
      </c>
      <c r="CK229">
        <v>0</v>
      </c>
      <c r="CL229">
        <v>0</v>
      </c>
      <c r="CM229">
        <v>0</v>
      </c>
      <c r="CN229">
        <v>0</v>
      </c>
      <c r="CO229">
        <v>0</v>
      </c>
      <c r="CP229">
        <v>0</v>
      </c>
      <c r="CQ229">
        <v>0</v>
      </c>
      <c r="CR229">
        <v>0</v>
      </c>
      <c r="CS229">
        <v>0</v>
      </c>
      <c r="CT229">
        <v>0</v>
      </c>
      <c r="CU229">
        <v>0</v>
      </c>
      <c r="CV229">
        <v>0</v>
      </c>
      <c r="CW229">
        <v>0</v>
      </c>
      <c r="CX229">
        <v>0</v>
      </c>
      <c r="CY229">
        <v>0</v>
      </c>
    </row>
    <row r="230" spans="1:103" x14ac:dyDescent="0.35">
      <c r="A230" t="s">
        <v>485</v>
      </c>
      <c r="B230" t="s">
        <v>484</v>
      </c>
      <c r="C230" t="s">
        <v>683</v>
      </c>
      <c r="D230" t="s">
        <v>782</v>
      </c>
      <c r="E230" s="46">
        <v>0</v>
      </c>
      <c r="F230" t="s">
        <v>787</v>
      </c>
      <c r="G230" s="48">
        <f t="shared" si="92"/>
        <v>0.3</v>
      </c>
      <c r="H230" s="48">
        <f t="shared" si="93"/>
        <v>0.66999999999999993</v>
      </c>
      <c r="I230" s="1">
        <f t="shared" si="94"/>
        <v>346673979</v>
      </c>
      <c r="J230" s="1">
        <f t="shared" si="95"/>
        <v>63269628.545732066</v>
      </c>
      <c r="K230" s="1">
        <f t="shared" si="109"/>
        <v>5008560.0702364724</v>
      </c>
      <c r="L230" s="1">
        <f t="shared" si="96"/>
        <v>7358814.6720000003</v>
      </c>
      <c r="M230" s="1">
        <f t="shared" si="97"/>
        <v>620294</v>
      </c>
      <c r="N230" s="1">
        <f t="shared" si="110"/>
        <v>26503</v>
      </c>
      <c r="O230" s="1">
        <f t="shared" si="98"/>
        <v>0</v>
      </c>
      <c r="P230" s="1">
        <f t="shared" si="111"/>
        <v>11204</v>
      </c>
      <c r="Q230" s="1">
        <f t="shared" si="112"/>
        <v>20709</v>
      </c>
      <c r="R230" s="1">
        <f t="shared" si="113"/>
        <v>0</v>
      </c>
      <c r="S230" s="1">
        <f t="shared" si="114"/>
        <v>0</v>
      </c>
      <c r="T230" s="1">
        <f t="shared" si="115"/>
        <v>1670838</v>
      </c>
      <c r="U230" s="1">
        <f t="shared" si="116"/>
        <v>11677339</v>
      </c>
      <c r="V230" s="1">
        <f t="shared" si="117"/>
        <v>0</v>
      </c>
      <c r="W230" s="1">
        <f t="shared" si="99"/>
        <v>0</v>
      </c>
      <c r="X230" s="1">
        <f t="shared" si="100"/>
        <v>130253.89199311461</v>
      </c>
      <c r="Y230" s="1">
        <f t="shared" si="101"/>
        <v>34766244.098995999</v>
      </c>
      <c r="Z230" s="1">
        <f t="shared" si="118"/>
        <v>6423698</v>
      </c>
      <c r="AA230" s="1">
        <f t="shared" si="119"/>
        <v>0</v>
      </c>
      <c r="AB230" s="1">
        <f t="shared" si="102"/>
        <v>0</v>
      </c>
      <c r="AC230" s="1">
        <f t="shared" si="103"/>
        <v>0</v>
      </c>
      <c r="AD230">
        <f t="shared" si="120"/>
        <v>0.14410520939279384</v>
      </c>
      <c r="AE230">
        <f t="shared" si="104"/>
        <v>0.14410520939279384</v>
      </c>
      <c r="AF230">
        <f t="shared" si="105"/>
        <v>0</v>
      </c>
      <c r="AG230">
        <f t="shared" si="106"/>
        <v>0.85589479060720619</v>
      </c>
      <c r="AH230">
        <f t="shared" si="107"/>
        <v>0.85589479060720619</v>
      </c>
      <c r="AI230">
        <f t="shared" si="108"/>
        <v>0</v>
      </c>
      <c r="AJ230">
        <v>0.3</v>
      </c>
      <c r="AK230" s="48">
        <v>34.766244098995998</v>
      </c>
      <c r="AL230" s="48">
        <v>128.462584787319</v>
      </c>
      <c r="AM230" s="48">
        <v>128.462584787319</v>
      </c>
      <c r="AN230" s="1">
        <v>130253.89199311461</v>
      </c>
      <c r="AO230" s="1">
        <v>6423698</v>
      </c>
      <c r="AP230">
        <v>0</v>
      </c>
      <c r="AQ230">
        <v>0</v>
      </c>
      <c r="AR230">
        <v>0</v>
      </c>
      <c r="AS230">
        <v>0</v>
      </c>
      <c r="AT230">
        <v>0.75900000000000001</v>
      </c>
      <c r="AU230">
        <v>620294</v>
      </c>
      <c r="AV230">
        <v>0</v>
      </c>
      <c r="AW230">
        <v>0.3</v>
      </c>
      <c r="AX230">
        <v>0.37</v>
      </c>
      <c r="AY230">
        <v>0</v>
      </c>
      <c r="AZ230">
        <v>346673979</v>
      </c>
      <c r="BA230">
        <v>-26503</v>
      </c>
      <c r="BB230">
        <v>-9721911</v>
      </c>
      <c r="BC230">
        <v>0</v>
      </c>
      <c r="BD230">
        <v>0</v>
      </c>
      <c r="BE230">
        <v>-1670838</v>
      </c>
      <c r="BF230">
        <v>0</v>
      </c>
      <c r="BG230">
        <v>-6054634</v>
      </c>
      <c r="BH230">
        <v>-5622705</v>
      </c>
      <c r="BI230">
        <v>-11204</v>
      </c>
      <c r="BJ230">
        <v>0</v>
      </c>
      <c r="BK230">
        <v>-20709</v>
      </c>
      <c r="BL230">
        <v>0</v>
      </c>
      <c r="BM230">
        <v>0</v>
      </c>
      <c r="BN230">
        <v>0</v>
      </c>
      <c r="BO230">
        <v>0</v>
      </c>
      <c r="BP230">
        <v>0</v>
      </c>
      <c r="BQ230">
        <v>0</v>
      </c>
      <c r="BR230">
        <v>0</v>
      </c>
      <c r="BS230">
        <v>51336278</v>
      </c>
      <c r="BT230">
        <v>304905375</v>
      </c>
      <c r="BU230">
        <v>356241653</v>
      </c>
      <c r="BV230">
        <v>51336278</v>
      </c>
      <c r="BW230">
        <v>304905375</v>
      </c>
      <c r="BX230">
        <v>0</v>
      </c>
      <c r="BY230">
        <v>0</v>
      </c>
      <c r="BZ230">
        <v>-3562417</v>
      </c>
      <c r="CA230">
        <v>-11177416</v>
      </c>
      <c r="CB230">
        <v>2182531</v>
      </c>
      <c r="CC230">
        <v>0</v>
      </c>
      <c r="CD230">
        <v>0</v>
      </c>
      <c r="CE230">
        <v>0</v>
      </c>
      <c r="CF230">
        <v>0</v>
      </c>
      <c r="CG230">
        <v>755081</v>
      </c>
      <c r="CH230">
        <v>3744709</v>
      </c>
      <c r="CI230">
        <v>0</v>
      </c>
      <c r="CJ230">
        <v>0</v>
      </c>
      <c r="CK230">
        <v>0</v>
      </c>
      <c r="CL230">
        <v>0</v>
      </c>
      <c r="CM230">
        <v>0</v>
      </c>
      <c r="CN230">
        <v>0</v>
      </c>
      <c r="CO230">
        <v>0</v>
      </c>
      <c r="CP230">
        <v>0</v>
      </c>
      <c r="CQ230">
        <v>0</v>
      </c>
      <c r="CR230">
        <v>0</v>
      </c>
      <c r="CS230">
        <v>0</v>
      </c>
      <c r="CT230">
        <v>0</v>
      </c>
      <c r="CU230">
        <v>0</v>
      </c>
      <c r="CV230">
        <v>0</v>
      </c>
      <c r="CW230">
        <v>0</v>
      </c>
      <c r="CX230">
        <v>0</v>
      </c>
      <c r="CY230">
        <v>0</v>
      </c>
    </row>
    <row r="231" spans="1:103" x14ac:dyDescent="0.35">
      <c r="A231" t="s">
        <v>487</v>
      </c>
      <c r="B231" t="s">
        <v>486</v>
      </c>
      <c r="C231" t="s">
        <v>707</v>
      </c>
      <c r="D231" t="s">
        <v>782</v>
      </c>
      <c r="E231" s="46">
        <v>0</v>
      </c>
      <c r="F231" t="s">
        <v>808</v>
      </c>
      <c r="G231" s="48">
        <f t="shared" si="92"/>
        <v>0.4</v>
      </c>
      <c r="H231" s="48">
        <f t="shared" si="93"/>
        <v>0.5</v>
      </c>
      <c r="I231" s="1">
        <f t="shared" si="94"/>
        <v>57073946</v>
      </c>
      <c r="J231" s="1">
        <f t="shared" si="95"/>
        <v>10429408.31852719</v>
      </c>
      <c r="K231" s="1">
        <f t="shared" si="109"/>
        <v>1253391.5954733249</v>
      </c>
      <c r="L231" s="1">
        <f t="shared" si="96"/>
        <v>1793526.828</v>
      </c>
      <c r="M231" s="1">
        <f t="shared" si="97"/>
        <v>166977</v>
      </c>
      <c r="N231" s="1">
        <f t="shared" si="110"/>
        <v>0</v>
      </c>
      <c r="O231" s="1">
        <f t="shared" si="98"/>
        <v>0</v>
      </c>
      <c r="P231" s="1">
        <f t="shared" si="111"/>
        <v>2295</v>
      </c>
      <c r="Q231" s="1">
        <f t="shared" si="112"/>
        <v>0</v>
      </c>
      <c r="R231" s="1">
        <f t="shared" si="113"/>
        <v>0</v>
      </c>
      <c r="S231" s="1">
        <f t="shared" si="114"/>
        <v>0</v>
      </c>
      <c r="T231" s="1">
        <f t="shared" si="115"/>
        <v>532266</v>
      </c>
      <c r="U231" s="1">
        <f t="shared" si="116"/>
        <v>2137820</v>
      </c>
      <c r="V231" s="1">
        <f t="shared" si="117"/>
        <v>922749</v>
      </c>
      <c r="W231" s="1">
        <f t="shared" si="99"/>
        <v>0</v>
      </c>
      <c r="X231" s="1">
        <f t="shared" si="100"/>
        <v>27141.647405148688</v>
      </c>
      <c r="Y231" s="1">
        <f t="shared" si="101"/>
        <v>-19623328.0815158</v>
      </c>
      <c r="Z231" s="1">
        <f t="shared" si="118"/>
        <v>-3660946</v>
      </c>
      <c r="AA231" s="1">
        <f t="shared" si="119"/>
        <v>0</v>
      </c>
      <c r="AB231" s="1">
        <f t="shared" si="102"/>
        <v>0</v>
      </c>
      <c r="AC231" s="1">
        <f t="shared" si="103"/>
        <v>0</v>
      </c>
      <c r="AD231">
        <f t="shared" si="120"/>
        <v>0.11364048214770336</v>
      </c>
      <c r="AE231">
        <f t="shared" si="104"/>
        <v>0.11364048214770336</v>
      </c>
      <c r="AF231">
        <f t="shared" si="105"/>
        <v>0</v>
      </c>
      <c r="AG231">
        <f t="shared" si="106"/>
        <v>0.88635951785229661</v>
      </c>
      <c r="AH231">
        <f t="shared" si="107"/>
        <v>0.88635951785229661</v>
      </c>
      <c r="AI231">
        <f t="shared" si="108"/>
        <v>0</v>
      </c>
      <c r="AJ231">
        <v>0.4</v>
      </c>
      <c r="AK231" s="48">
        <v>-19.623328081515801</v>
      </c>
      <c r="AL231" s="48">
        <v>2.1353735667062002</v>
      </c>
      <c r="AM231" s="48">
        <v>2.1353735667062002</v>
      </c>
      <c r="AN231" s="1">
        <v>27141.647405148688</v>
      </c>
      <c r="AO231" s="1">
        <v>-3660946</v>
      </c>
      <c r="AP231">
        <v>0</v>
      </c>
      <c r="AQ231">
        <v>1660136</v>
      </c>
      <c r="AR231">
        <v>0</v>
      </c>
      <c r="AS231">
        <v>0</v>
      </c>
      <c r="AT231">
        <v>0.72399999999999998</v>
      </c>
      <c r="AU231">
        <v>166977</v>
      </c>
      <c r="AV231">
        <v>0</v>
      </c>
      <c r="AW231">
        <v>0.4</v>
      </c>
      <c r="AX231">
        <v>0.1</v>
      </c>
      <c r="AY231">
        <v>0</v>
      </c>
      <c r="AZ231">
        <v>57073946</v>
      </c>
      <c r="BA231">
        <v>0</v>
      </c>
      <c r="BB231">
        <v>-2477247</v>
      </c>
      <c r="BC231">
        <v>0</v>
      </c>
      <c r="BD231">
        <v>0</v>
      </c>
      <c r="BE231">
        <v>-532266</v>
      </c>
      <c r="BF231">
        <v>0</v>
      </c>
      <c r="BG231">
        <v>-1142539</v>
      </c>
      <c r="BH231">
        <v>-995281</v>
      </c>
      <c r="BI231">
        <v>-2295</v>
      </c>
      <c r="BJ231">
        <v>0</v>
      </c>
      <c r="BK231">
        <v>0</v>
      </c>
      <c r="BL231">
        <v>0</v>
      </c>
      <c r="BM231">
        <v>0</v>
      </c>
      <c r="BN231">
        <v>0</v>
      </c>
      <c r="BO231">
        <v>0</v>
      </c>
      <c r="BP231">
        <v>-922749</v>
      </c>
      <c r="BQ231">
        <v>0</v>
      </c>
      <c r="BR231">
        <v>0</v>
      </c>
      <c r="BS231">
        <v>6558262</v>
      </c>
      <c r="BT231">
        <v>51152352</v>
      </c>
      <c r="BU231">
        <v>57710614</v>
      </c>
      <c r="BV231">
        <v>6558262</v>
      </c>
      <c r="BW231">
        <v>51152352</v>
      </c>
      <c r="BX231">
        <v>0</v>
      </c>
      <c r="BY231">
        <v>0</v>
      </c>
      <c r="BZ231">
        <v>-1060000</v>
      </c>
      <c r="CA231">
        <v>-1810000</v>
      </c>
      <c r="CB231">
        <v>2355284</v>
      </c>
      <c r="CC231">
        <v>0</v>
      </c>
      <c r="CD231">
        <v>0</v>
      </c>
      <c r="CE231">
        <v>0</v>
      </c>
      <c r="CF231">
        <v>0</v>
      </c>
      <c r="CG231">
        <v>121952</v>
      </c>
      <c r="CH231">
        <v>0</v>
      </c>
      <c r="CI231">
        <v>0</v>
      </c>
      <c r="CJ231">
        <v>0</v>
      </c>
      <c r="CK231">
        <v>0</v>
      </c>
      <c r="CL231">
        <v>0</v>
      </c>
      <c r="CM231">
        <v>0</v>
      </c>
      <c r="CN231">
        <v>0</v>
      </c>
      <c r="CO231">
        <v>0</v>
      </c>
      <c r="CP231">
        <v>0</v>
      </c>
      <c r="CQ231">
        <v>0</v>
      </c>
      <c r="CR231">
        <v>0</v>
      </c>
      <c r="CS231">
        <v>0</v>
      </c>
      <c r="CT231">
        <v>0</v>
      </c>
      <c r="CU231">
        <v>0</v>
      </c>
      <c r="CV231">
        <v>0</v>
      </c>
      <c r="CW231">
        <v>0</v>
      </c>
      <c r="CX231">
        <v>0</v>
      </c>
      <c r="CY231">
        <v>0</v>
      </c>
    </row>
    <row r="232" spans="1:103" x14ac:dyDescent="0.35">
      <c r="A232" t="s">
        <v>489</v>
      </c>
      <c r="B232" t="s">
        <v>488</v>
      </c>
      <c r="C232" t="s">
        <v>687</v>
      </c>
      <c r="D232" t="s">
        <v>782</v>
      </c>
      <c r="E232" s="46">
        <v>0</v>
      </c>
      <c r="F232" t="s">
        <v>787</v>
      </c>
      <c r="G232" s="48">
        <f t="shared" si="92"/>
        <v>0.4</v>
      </c>
      <c r="H232" s="48">
        <f t="shared" si="93"/>
        <v>0.5</v>
      </c>
      <c r="I232" s="1">
        <f t="shared" si="94"/>
        <v>70401783</v>
      </c>
      <c r="J232" s="1">
        <f t="shared" si="95"/>
        <v>13366723.33380121</v>
      </c>
      <c r="K232" s="1">
        <f t="shared" si="109"/>
        <v>2081768.3874240371</v>
      </c>
      <c r="L232" s="1">
        <f t="shared" si="96"/>
        <v>2399629.895</v>
      </c>
      <c r="M232" s="1">
        <f t="shared" si="97"/>
        <v>0</v>
      </c>
      <c r="N232" s="1">
        <f t="shared" si="110"/>
        <v>0</v>
      </c>
      <c r="O232" s="1">
        <f t="shared" si="98"/>
        <v>0</v>
      </c>
      <c r="P232" s="1">
        <f t="shared" si="111"/>
        <v>12048</v>
      </c>
      <c r="Q232" s="1">
        <f t="shared" si="112"/>
        <v>0</v>
      </c>
      <c r="R232" s="1">
        <f t="shared" si="113"/>
        <v>3608</v>
      </c>
      <c r="S232" s="1">
        <f t="shared" si="114"/>
        <v>0</v>
      </c>
      <c r="T232" s="1">
        <f t="shared" si="115"/>
        <v>801647</v>
      </c>
      <c r="U232" s="1">
        <f t="shared" si="116"/>
        <v>5126442</v>
      </c>
      <c r="V232" s="1">
        <f t="shared" si="117"/>
        <v>500000</v>
      </c>
      <c r="W232" s="1">
        <f t="shared" si="99"/>
        <v>0</v>
      </c>
      <c r="X232" s="1">
        <f t="shared" si="100"/>
        <v>36925.071506503155</v>
      </c>
      <c r="Y232" s="1">
        <f t="shared" si="101"/>
        <v>-29597440.758033801</v>
      </c>
      <c r="Z232" s="1">
        <f t="shared" si="118"/>
        <v>-5737110</v>
      </c>
      <c r="AA232" s="1">
        <f t="shared" si="119"/>
        <v>432871</v>
      </c>
      <c r="AB232" s="1">
        <f t="shared" si="102"/>
        <v>0</v>
      </c>
      <c r="AC232" s="1">
        <f t="shared" si="103"/>
        <v>0</v>
      </c>
      <c r="AD232">
        <f t="shared" si="120"/>
        <v>0.21680143653244183</v>
      </c>
      <c r="AE232">
        <f t="shared" si="104"/>
        <v>0.2173493596846913</v>
      </c>
      <c r="AF232">
        <f t="shared" si="105"/>
        <v>0.17819713974142978</v>
      </c>
      <c r="AG232">
        <f t="shared" si="106"/>
        <v>0.78319856346755823</v>
      </c>
      <c r="AH232">
        <f t="shared" si="107"/>
        <v>0.78265064031530873</v>
      </c>
      <c r="AI232">
        <f t="shared" si="108"/>
        <v>0.82180286025857019</v>
      </c>
      <c r="AJ232">
        <v>0.4</v>
      </c>
      <c r="AK232" s="48">
        <v>-29.597440758033802</v>
      </c>
      <c r="AL232" s="48">
        <v>2.7788305686446799</v>
      </c>
      <c r="AM232" s="48">
        <v>2.7788305686446799</v>
      </c>
      <c r="AN232" s="1">
        <v>36925.071506503155</v>
      </c>
      <c r="AO232" s="1">
        <v>-5737110</v>
      </c>
      <c r="AP232">
        <v>432871</v>
      </c>
      <c r="AQ232">
        <v>0</v>
      </c>
      <c r="AR232">
        <v>0</v>
      </c>
      <c r="AS232">
        <v>0</v>
      </c>
      <c r="AT232">
        <v>0.76900000000000002</v>
      </c>
      <c r="AU232">
        <v>0</v>
      </c>
      <c r="AV232">
        <v>0</v>
      </c>
      <c r="AW232">
        <v>0.4</v>
      </c>
      <c r="AX232">
        <v>0.1</v>
      </c>
      <c r="AY232">
        <v>0</v>
      </c>
      <c r="AZ232">
        <v>70401783</v>
      </c>
      <c r="BA232">
        <v>0</v>
      </c>
      <c r="BB232">
        <v>-3120455</v>
      </c>
      <c r="BC232">
        <v>0</v>
      </c>
      <c r="BD232">
        <v>0</v>
      </c>
      <c r="BE232">
        <v>-801647</v>
      </c>
      <c r="BF232">
        <v>0</v>
      </c>
      <c r="BG232">
        <v>-2728128</v>
      </c>
      <c r="BH232">
        <v>-2398314</v>
      </c>
      <c r="BI232">
        <v>-12048</v>
      </c>
      <c r="BJ232">
        <v>0</v>
      </c>
      <c r="BK232">
        <v>0</v>
      </c>
      <c r="BL232">
        <v>0</v>
      </c>
      <c r="BM232">
        <v>0</v>
      </c>
      <c r="BN232">
        <v>-3608</v>
      </c>
      <c r="BO232">
        <v>0</v>
      </c>
      <c r="BP232">
        <v>-500000</v>
      </c>
      <c r="BQ232">
        <v>0</v>
      </c>
      <c r="BR232">
        <v>0</v>
      </c>
      <c r="BS232">
        <v>15640863</v>
      </c>
      <c r="BT232">
        <v>56502861</v>
      </c>
      <c r="BU232">
        <v>72143724</v>
      </c>
      <c r="BV232">
        <v>15460950</v>
      </c>
      <c r="BW232">
        <v>55673145</v>
      </c>
      <c r="BX232">
        <v>179913</v>
      </c>
      <c r="BY232">
        <v>829716</v>
      </c>
      <c r="BZ232">
        <v>-550000</v>
      </c>
      <c r="CA232">
        <v>-1446562</v>
      </c>
      <c r="CB232">
        <v>403899</v>
      </c>
      <c r="CC232">
        <v>146494</v>
      </c>
      <c r="CD232">
        <v>0</v>
      </c>
      <c r="CE232">
        <v>0</v>
      </c>
      <c r="CF232">
        <v>0</v>
      </c>
      <c r="CG232">
        <v>183766</v>
      </c>
      <c r="CH232">
        <v>180982</v>
      </c>
      <c r="CI232">
        <v>146494</v>
      </c>
      <c r="CJ232">
        <v>0</v>
      </c>
      <c r="CK232">
        <v>-24133</v>
      </c>
      <c r="CL232">
        <v>0</v>
      </c>
      <c r="CM232">
        <v>0</v>
      </c>
      <c r="CN232">
        <v>-9667</v>
      </c>
      <c r="CO232">
        <v>0</v>
      </c>
      <c r="CP232">
        <v>0</v>
      </c>
      <c r="CQ232">
        <v>-28860</v>
      </c>
      <c r="CR232">
        <v>0</v>
      </c>
      <c r="CS232">
        <v>0</v>
      </c>
      <c r="CT232">
        <v>0</v>
      </c>
      <c r="CU232">
        <v>0</v>
      </c>
      <c r="CV232">
        <v>0</v>
      </c>
      <c r="CW232">
        <v>0</v>
      </c>
      <c r="CX232">
        <v>0</v>
      </c>
      <c r="CY232">
        <v>0</v>
      </c>
    </row>
    <row r="233" spans="1:103" x14ac:dyDescent="0.35">
      <c r="A233" t="s">
        <v>491</v>
      </c>
      <c r="B233" t="s">
        <v>490</v>
      </c>
      <c r="C233" t="s">
        <v>782</v>
      </c>
      <c r="D233" t="s">
        <v>652</v>
      </c>
      <c r="E233" s="46" t="s">
        <v>780</v>
      </c>
      <c r="F233" t="s">
        <v>806</v>
      </c>
      <c r="G233" s="48">
        <f t="shared" si="92"/>
        <v>0.99</v>
      </c>
      <c r="H233" s="48">
        <f t="shared" si="93"/>
        <v>1</v>
      </c>
      <c r="I233" s="1">
        <f t="shared" si="94"/>
        <v>62753696</v>
      </c>
      <c r="J233" s="1">
        <f t="shared" si="95"/>
        <v>11716611.093364712</v>
      </c>
      <c r="K233" s="1">
        <f t="shared" si="109"/>
        <v>1590333.5575074474</v>
      </c>
      <c r="L233" s="1">
        <f t="shared" si="96"/>
        <v>3817539.37</v>
      </c>
      <c r="M233" s="1">
        <f t="shared" si="97"/>
        <v>226259</v>
      </c>
      <c r="N233" s="1">
        <f t="shared" si="110"/>
        <v>0</v>
      </c>
      <c r="O233" s="1">
        <f t="shared" si="98"/>
        <v>0</v>
      </c>
      <c r="P233" s="1">
        <f t="shared" si="111"/>
        <v>873</v>
      </c>
      <c r="Q233" s="1">
        <f t="shared" si="112"/>
        <v>0</v>
      </c>
      <c r="R233" s="1">
        <f t="shared" si="113"/>
        <v>0</v>
      </c>
      <c r="S233" s="1">
        <f t="shared" si="114"/>
        <v>0</v>
      </c>
      <c r="T233" s="1">
        <f t="shared" si="115"/>
        <v>420474</v>
      </c>
      <c r="U233" s="1">
        <f t="shared" si="116"/>
        <v>1954470</v>
      </c>
      <c r="V233" s="1">
        <f t="shared" si="117"/>
        <v>0</v>
      </c>
      <c r="W233" s="1">
        <f t="shared" si="99"/>
        <v>0</v>
      </c>
      <c r="X233" s="1">
        <f t="shared" si="100"/>
        <v>74907.330801014425</v>
      </c>
      <c r="Y233" s="1">
        <f t="shared" si="101"/>
        <v>22837246.008323599</v>
      </c>
      <c r="Z233" s="1">
        <f t="shared" si="118"/>
        <v>-747564</v>
      </c>
      <c r="AA233" s="1">
        <f t="shared" si="119"/>
        <v>0</v>
      </c>
      <c r="AB233" s="1">
        <f t="shared" si="102"/>
        <v>0</v>
      </c>
      <c r="AC233" s="1">
        <f t="shared" si="103"/>
        <v>26662286.978659496</v>
      </c>
      <c r="AD233">
        <f t="shared" si="120"/>
        <v>0.18709961461025931</v>
      </c>
      <c r="AE233">
        <f t="shared" si="104"/>
        <v>0.18973814642245959</v>
      </c>
      <c r="AF233">
        <f t="shared" si="105"/>
        <v>0</v>
      </c>
      <c r="AG233">
        <f t="shared" si="106"/>
        <v>0.81290038538974063</v>
      </c>
      <c r="AH233">
        <f t="shared" si="107"/>
        <v>0.81026185357754044</v>
      </c>
      <c r="AI233">
        <f t="shared" si="108"/>
        <v>1</v>
      </c>
      <c r="AJ233">
        <v>0.99</v>
      </c>
      <c r="AK233" s="48">
        <v>22.8372460083236</v>
      </c>
      <c r="AL233" s="48">
        <v>77.461839150215894</v>
      </c>
      <c r="AM233" s="48">
        <v>50.7995521715564</v>
      </c>
      <c r="AN233" s="1">
        <v>74907.330801014425</v>
      </c>
      <c r="AO233" s="1">
        <v>-747564</v>
      </c>
      <c r="AP233">
        <v>0</v>
      </c>
      <c r="AQ233">
        <v>0</v>
      </c>
      <c r="AR233">
        <v>0</v>
      </c>
      <c r="AS233">
        <v>0</v>
      </c>
      <c r="AT233">
        <v>0.67400000000000004</v>
      </c>
      <c r="AU233">
        <v>226259</v>
      </c>
      <c r="AV233">
        <v>0</v>
      </c>
      <c r="AW233">
        <v>0.99</v>
      </c>
      <c r="AX233">
        <v>0</v>
      </c>
      <c r="AY233">
        <v>0.01</v>
      </c>
      <c r="AZ233">
        <v>62753696</v>
      </c>
      <c r="BA233">
        <v>0</v>
      </c>
      <c r="BB233">
        <v>-5664005</v>
      </c>
      <c r="BC233">
        <v>0</v>
      </c>
      <c r="BD233">
        <v>0</v>
      </c>
      <c r="BE233">
        <v>-420474</v>
      </c>
      <c r="BF233">
        <v>0</v>
      </c>
      <c r="BG233">
        <v>-1233339</v>
      </c>
      <c r="BH233">
        <v>-721131</v>
      </c>
      <c r="BI233">
        <v>-873</v>
      </c>
      <c r="BJ233">
        <v>0</v>
      </c>
      <c r="BK233">
        <v>0</v>
      </c>
      <c r="BL233">
        <v>0</v>
      </c>
      <c r="BM233">
        <v>0</v>
      </c>
      <c r="BN233">
        <v>0</v>
      </c>
      <c r="BO233">
        <v>0</v>
      </c>
      <c r="BP233">
        <v>0</v>
      </c>
      <c r="BQ233">
        <v>0</v>
      </c>
      <c r="BR233">
        <v>0</v>
      </c>
      <c r="BS233">
        <v>12593586</v>
      </c>
      <c r="BT233">
        <v>54715938</v>
      </c>
      <c r="BU233">
        <v>67309524</v>
      </c>
      <c r="BV233">
        <v>12593586</v>
      </c>
      <c r="BW233">
        <v>53779920</v>
      </c>
      <c r="BX233">
        <v>0</v>
      </c>
      <c r="BY233">
        <v>936018</v>
      </c>
      <c r="BZ233">
        <v>-2019286</v>
      </c>
      <c r="CA233">
        <v>-2222438</v>
      </c>
      <c r="CB233">
        <v>131179</v>
      </c>
      <c r="CC233">
        <v>313144</v>
      </c>
      <c r="CD233">
        <v>0</v>
      </c>
      <c r="CE233">
        <v>0</v>
      </c>
      <c r="CF233">
        <v>0</v>
      </c>
      <c r="CG233">
        <v>188151</v>
      </c>
      <c r="CH233">
        <v>56012</v>
      </c>
      <c r="CI233">
        <v>313144</v>
      </c>
      <c r="CJ233">
        <v>0</v>
      </c>
      <c r="CK233">
        <v>0</v>
      </c>
      <c r="CL233">
        <v>0</v>
      </c>
      <c r="CM233">
        <v>0</v>
      </c>
      <c r="CN233">
        <v>0</v>
      </c>
      <c r="CO233">
        <v>0</v>
      </c>
      <c r="CP233">
        <v>0</v>
      </c>
      <c r="CQ233">
        <v>0</v>
      </c>
      <c r="CR233">
        <v>0</v>
      </c>
      <c r="CS233">
        <v>0</v>
      </c>
      <c r="CT233">
        <v>0</v>
      </c>
      <c r="CU233">
        <v>0</v>
      </c>
      <c r="CV233">
        <v>0</v>
      </c>
      <c r="CW233">
        <v>0</v>
      </c>
      <c r="CX233">
        <v>0</v>
      </c>
      <c r="CY233">
        <v>0</v>
      </c>
    </row>
    <row r="234" spans="1:103" x14ac:dyDescent="0.35">
      <c r="A234" t="s">
        <v>493</v>
      </c>
      <c r="B234" t="s">
        <v>492</v>
      </c>
      <c r="C234" t="s">
        <v>703</v>
      </c>
      <c r="D234" t="s">
        <v>664</v>
      </c>
      <c r="E234" s="46">
        <v>0</v>
      </c>
      <c r="F234" t="s">
        <v>799</v>
      </c>
      <c r="G234" s="48">
        <f t="shared" si="92"/>
        <v>0.4</v>
      </c>
      <c r="H234" s="48">
        <f t="shared" si="93"/>
        <v>0.5</v>
      </c>
      <c r="I234" s="1">
        <f t="shared" si="94"/>
        <v>57624080</v>
      </c>
      <c r="J234" s="1">
        <f t="shared" si="95"/>
        <v>10915004.518398223</v>
      </c>
      <c r="K234" s="1">
        <f t="shared" si="109"/>
        <v>1627809.3664418566</v>
      </c>
      <c r="L234" s="1">
        <f t="shared" si="96"/>
        <v>3658175.352</v>
      </c>
      <c r="M234" s="1">
        <f t="shared" si="97"/>
        <v>228046</v>
      </c>
      <c r="N234" s="1">
        <f t="shared" si="110"/>
        <v>0</v>
      </c>
      <c r="O234" s="1">
        <f t="shared" si="98"/>
        <v>9825.5</v>
      </c>
      <c r="P234" s="1">
        <f t="shared" si="111"/>
        <v>0</v>
      </c>
      <c r="Q234" s="1">
        <f t="shared" si="112"/>
        <v>0</v>
      </c>
      <c r="R234" s="1">
        <f t="shared" si="113"/>
        <v>0</v>
      </c>
      <c r="S234" s="1">
        <f t="shared" si="114"/>
        <v>0</v>
      </c>
      <c r="T234" s="1">
        <f t="shared" si="115"/>
        <v>464112</v>
      </c>
      <c r="U234" s="1">
        <f t="shared" si="116"/>
        <v>2225907</v>
      </c>
      <c r="V234" s="1">
        <f t="shared" si="117"/>
        <v>0</v>
      </c>
      <c r="W234" s="1">
        <f t="shared" si="99"/>
        <v>0</v>
      </c>
      <c r="X234" s="1">
        <f t="shared" si="100"/>
        <v>27426.075804210501</v>
      </c>
      <c r="Y234" s="1">
        <f t="shared" si="101"/>
        <v>-16871252.633065101</v>
      </c>
      <c r="Z234" s="1">
        <f t="shared" si="118"/>
        <v>-3352537</v>
      </c>
      <c r="AA234" s="1">
        <f t="shared" si="119"/>
        <v>0</v>
      </c>
      <c r="AB234" s="1">
        <f t="shared" si="102"/>
        <v>0</v>
      </c>
      <c r="AC234" s="1">
        <f t="shared" si="103"/>
        <v>0</v>
      </c>
      <c r="AD234">
        <f t="shared" si="120"/>
        <v>0.21397883326599595</v>
      </c>
      <c r="AE234">
        <f t="shared" si="104"/>
        <v>0.21397883326599595</v>
      </c>
      <c r="AF234">
        <f t="shared" si="105"/>
        <v>0</v>
      </c>
      <c r="AG234">
        <f t="shared" si="106"/>
        <v>0.78602116673400402</v>
      </c>
      <c r="AH234">
        <f t="shared" si="107"/>
        <v>0.78602116673400402</v>
      </c>
      <c r="AI234">
        <f t="shared" si="108"/>
        <v>0</v>
      </c>
      <c r="AJ234">
        <v>0.4</v>
      </c>
      <c r="AK234" s="48">
        <v>-16.871252633065101</v>
      </c>
      <c r="AL234" s="48">
        <v>3.0959973465992499</v>
      </c>
      <c r="AM234" s="48">
        <v>3.0959973465992499</v>
      </c>
      <c r="AN234" s="1">
        <v>27426.075804210501</v>
      </c>
      <c r="AO234" s="1">
        <v>-3352537</v>
      </c>
      <c r="AP234">
        <v>0</v>
      </c>
      <c r="AQ234">
        <v>2872117</v>
      </c>
      <c r="AR234">
        <v>0</v>
      </c>
      <c r="AS234">
        <v>0</v>
      </c>
      <c r="AT234">
        <v>0.70199999999999996</v>
      </c>
      <c r="AU234">
        <v>228046</v>
      </c>
      <c r="AV234">
        <v>0</v>
      </c>
      <c r="AW234">
        <v>0.4</v>
      </c>
      <c r="AX234">
        <v>0.09</v>
      </c>
      <c r="AY234">
        <v>0.01</v>
      </c>
      <c r="AZ234">
        <v>57624080</v>
      </c>
      <c r="BA234">
        <v>0</v>
      </c>
      <c r="BB234">
        <v>-5211076</v>
      </c>
      <c r="BC234">
        <v>-19651</v>
      </c>
      <c r="BD234">
        <v>0</v>
      </c>
      <c r="BE234">
        <v>-464112</v>
      </c>
      <c r="BF234">
        <v>0</v>
      </c>
      <c r="BG234">
        <v>-1437999</v>
      </c>
      <c r="BH234">
        <v>-787908</v>
      </c>
      <c r="BI234">
        <v>0</v>
      </c>
      <c r="BJ234">
        <v>0</v>
      </c>
      <c r="BK234">
        <v>0</v>
      </c>
      <c r="BL234">
        <v>0</v>
      </c>
      <c r="BM234">
        <v>0</v>
      </c>
      <c r="BN234">
        <v>0</v>
      </c>
      <c r="BO234">
        <v>0</v>
      </c>
      <c r="BP234">
        <v>0</v>
      </c>
      <c r="BQ234">
        <v>0</v>
      </c>
      <c r="BR234">
        <v>0</v>
      </c>
      <c r="BS234">
        <v>12566792</v>
      </c>
      <c r="BT234">
        <v>46162344</v>
      </c>
      <c r="BU234">
        <v>58729136</v>
      </c>
      <c r="BV234">
        <v>12566792</v>
      </c>
      <c r="BW234">
        <v>46162344</v>
      </c>
      <c r="BX234">
        <v>0</v>
      </c>
      <c r="BY234">
        <v>0</v>
      </c>
      <c r="BZ234">
        <v>-817642</v>
      </c>
      <c r="CA234">
        <v>-1357095</v>
      </c>
      <c r="CB234">
        <v>405703</v>
      </c>
      <c r="CC234">
        <v>0</v>
      </c>
      <c r="CD234">
        <v>0</v>
      </c>
      <c r="CE234">
        <v>0</v>
      </c>
      <c r="CF234">
        <v>0</v>
      </c>
      <c r="CG234">
        <v>174165</v>
      </c>
      <c r="CH234">
        <v>838143</v>
      </c>
      <c r="CI234">
        <v>0</v>
      </c>
      <c r="CJ234">
        <v>0</v>
      </c>
      <c r="CK234">
        <v>0</v>
      </c>
      <c r="CL234">
        <v>0</v>
      </c>
      <c r="CM234">
        <v>0</v>
      </c>
      <c r="CN234">
        <v>0</v>
      </c>
      <c r="CO234">
        <v>0</v>
      </c>
      <c r="CP234">
        <v>0</v>
      </c>
      <c r="CQ234">
        <v>0</v>
      </c>
      <c r="CR234">
        <v>0</v>
      </c>
      <c r="CS234">
        <v>0</v>
      </c>
      <c r="CT234">
        <v>0</v>
      </c>
      <c r="CU234">
        <v>0</v>
      </c>
      <c r="CV234">
        <v>0</v>
      </c>
      <c r="CW234">
        <v>0</v>
      </c>
      <c r="CX234">
        <v>0</v>
      </c>
      <c r="CY234">
        <v>0</v>
      </c>
    </row>
    <row r="235" spans="1:103" x14ac:dyDescent="0.35">
      <c r="A235" t="s">
        <v>495</v>
      </c>
      <c r="B235" t="s">
        <v>494</v>
      </c>
      <c r="C235" t="s">
        <v>703</v>
      </c>
      <c r="D235" t="s">
        <v>664</v>
      </c>
      <c r="E235" s="46">
        <v>0</v>
      </c>
      <c r="F235" t="s">
        <v>799</v>
      </c>
      <c r="G235" s="48">
        <f t="shared" si="92"/>
        <v>0.4</v>
      </c>
      <c r="H235" s="48">
        <f t="shared" si="93"/>
        <v>0.5</v>
      </c>
      <c r="I235" s="1">
        <f t="shared" si="94"/>
        <v>22934721</v>
      </c>
      <c r="J235" s="1">
        <f t="shared" si="95"/>
        <v>4493267.504902469</v>
      </c>
      <c r="K235" s="1">
        <f t="shared" si="109"/>
        <v>1163086.0963592047</v>
      </c>
      <c r="L235" s="1">
        <f t="shared" si="96"/>
        <v>2830309.96</v>
      </c>
      <c r="M235" s="1">
        <f t="shared" si="97"/>
        <v>96351</v>
      </c>
      <c r="N235" s="1">
        <f t="shared" si="110"/>
        <v>0</v>
      </c>
      <c r="O235" s="1">
        <f t="shared" si="98"/>
        <v>7999</v>
      </c>
      <c r="P235" s="1">
        <f t="shared" si="111"/>
        <v>22528</v>
      </c>
      <c r="Q235" s="1">
        <f t="shared" si="112"/>
        <v>0</v>
      </c>
      <c r="R235" s="1">
        <f t="shared" si="113"/>
        <v>0</v>
      </c>
      <c r="S235" s="1">
        <f t="shared" si="114"/>
        <v>0</v>
      </c>
      <c r="T235" s="1">
        <f t="shared" si="115"/>
        <v>300000</v>
      </c>
      <c r="U235" s="1">
        <f t="shared" si="116"/>
        <v>1336944</v>
      </c>
      <c r="V235" s="1">
        <f t="shared" si="117"/>
        <v>0</v>
      </c>
      <c r="W235" s="1">
        <f t="shared" si="99"/>
        <v>0</v>
      </c>
      <c r="X235" s="1">
        <f t="shared" si="100"/>
        <v>12329.587297332311</v>
      </c>
      <c r="Y235" s="1">
        <f t="shared" si="101"/>
        <v>-5777404.8771763099</v>
      </c>
      <c r="Z235" s="1">
        <f t="shared" si="118"/>
        <v>-1215906</v>
      </c>
      <c r="AA235" s="1">
        <f t="shared" si="119"/>
        <v>0</v>
      </c>
      <c r="AB235" s="1">
        <f t="shared" si="102"/>
        <v>0</v>
      </c>
      <c r="AC235" s="1">
        <f t="shared" si="103"/>
        <v>0</v>
      </c>
      <c r="AD235">
        <f t="shared" si="120"/>
        <v>0.26910306682306379</v>
      </c>
      <c r="AE235">
        <f t="shared" si="104"/>
        <v>0.26910306682306379</v>
      </c>
      <c r="AF235">
        <f t="shared" si="105"/>
        <v>0</v>
      </c>
      <c r="AG235">
        <f t="shared" si="106"/>
        <v>0.73089693317693627</v>
      </c>
      <c r="AH235">
        <f t="shared" si="107"/>
        <v>0.73089693317693627</v>
      </c>
      <c r="AI235">
        <f t="shared" si="108"/>
        <v>0</v>
      </c>
      <c r="AJ235">
        <v>0.4</v>
      </c>
      <c r="AK235" s="48">
        <v>-5.77740487717631</v>
      </c>
      <c r="AL235" s="48">
        <v>2.8474611692431</v>
      </c>
      <c r="AM235" s="48">
        <v>2.8474611692431</v>
      </c>
      <c r="AN235" s="1">
        <v>12329.587297332311</v>
      </c>
      <c r="AO235" s="1">
        <v>-1215906</v>
      </c>
      <c r="AP235">
        <v>0</v>
      </c>
      <c r="AQ235">
        <v>1199503</v>
      </c>
      <c r="AR235">
        <v>0</v>
      </c>
      <c r="AS235">
        <v>0</v>
      </c>
      <c r="AT235">
        <v>0.66400000000000003</v>
      </c>
      <c r="AU235">
        <v>96351</v>
      </c>
      <c r="AV235">
        <v>0</v>
      </c>
      <c r="AW235">
        <v>0.4</v>
      </c>
      <c r="AX235">
        <v>0.09</v>
      </c>
      <c r="AY235">
        <v>0.01</v>
      </c>
      <c r="AZ235">
        <v>22934721</v>
      </c>
      <c r="BA235">
        <v>0</v>
      </c>
      <c r="BB235">
        <v>-4262515</v>
      </c>
      <c r="BC235">
        <v>-15998</v>
      </c>
      <c r="BD235">
        <v>0</v>
      </c>
      <c r="BE235">
        <v>-300000</v>
      </c>
      <c r="BF235">
        <v>0</v>
      </c>
      <c r="BG235">
        <v>-893891</v>
      </c>
      <c r="BH235">
        <v>-443053</v>
      </c>
      <c r="BI235">
        <v>-22528</v>
      </c>
      <c r="BJ235">
        <v>0</v>
      </c>
      <c r="BK235">
        <v>0</v>
      </c>
      <c r="BL235">
        <v>0</v>
      </c>
      <c r="BM235">
        <v>0</v>
      </c>
      <c r="BN235">
        <v>0</v>
      </c>
      <c r="BO235">
        <v>0</v>
      </c>
      <c r="BP235">
        <v>0</v>
      </c>
      <c r="BQ235">
        <v>0</v>
      </c>
      <c r="BR235">
        <v>0</v>
      </c>
      <c r="BS235">
        <v>6100700</v>
      </c>
      <c r="BT235">
        <v>16569796</v>
      </c>
      <c r="BU235">
        <v>22670496</v>
      </c>
      <c r="BV235">
        <v>6100700</v>
      </c>
      <c r="BW235">
        <v>16569796</v>
      </c>
      <c r="BX235">
        <v>0</v>
      </c>
      <c r="BY235">
        <v>0</v>
      </c>
      <c r="BZ235">
        <v>-90682</v>
      </c>
      <c r="CA235">
        <v>-90682</v>
      </c>
      <c r="CB235">
        <v>417590</v>
      </c>
      <c r="CC235">
        <v>0</v>
      </c>
      <c r="CD235">
        <v>0</v>
      </c>
      <c r="CE235">
        <v>0</v>
      </c>
      <c r="CF235">
        <v>0</v>
      </c>
      <c r="CG235">
        <v>112934</v>
      </c>
      <c r="CH235">
        <v>140933</v>
      </c>
      <c r="CI235">
        <v>0</v>
      </c>
      <c r="CJ235">
        <v>0</v>
      </c>
      <c r="CK235">
        <v>0</v>
      </c>
      <c r="CL235">
        <v>0</v>
      </c>
      <c r="CM235">
        <v>0</v>
      </c>
      <c r="CN235">
        <v>0</v>
      </c>
      <c r="CO235">
        <v>0</v>
      </c>
      <c r="CP235">
        <v>0</v>
      </c>
      <c r="CQ235">
        <v>0</v>
      </c>
      <c r="CR235">
        <v>0</v>
      </c>
      <c r="CS235">
        <v>0</v>
      </c>
      <c r="CT235">
        <v>0</v>
      </c>
      <c r="CU235">
        <v>0</v>
      </c>
      <c r="CV235">
        <v>0</v>
      </c>
      <c r="CW235">
        <v>0</v>
      </c>
      <c r="CX235">
        <v>0</v>
      </c>
      <c r="CY235">
        <v>0</v>
      </c>
    </row>
    <row r="236" spans="1:103" x14ac:dyDescent="0.35">
      <c r="A236" t="s">
        <v>497</v>
      </c>
      <c r="B236" t="s">
        <v>496</v>
      </c>
      <c r="C236" t="s">
        <v>687</v>
      </c>
      <c r="D236" t="s">
        <v>782</v>
      </c>
      <c r="E236" s="46">
        <v>0</v>
      </c>
      <c r="F236" t="s">
        <v>787</v>
      </c>
      <c r="G236" s="48">
        <f t="shared" si="92"/>
        <v>0.4</v>
      </c>
      <c r="H236" s="48">
        <f t="shared" si="93"/>
        <v>0.5</v>
      </c>
      <c r="I236" s="1">
        <f t="shared" si="94"/>
        <v>57060170</v>
      </c>
      <c r="J236" s="1">
        <f t="shared" si="95"/>
        <v>10300874.871991502</v>
      </c>
      <c r="K236" s="1">
        <f t="shared" si="109"/>
        <v>817174.37075578189</v>
      </c>
      <c r="L236" s="1">
        <f t="shared" si="96"/>
        <v>1498820.808</v>
      </c>
      <c r="M236" s="1">
        <f t="shared" si="97"/>
        <v>149182</v>
      </c>
      <c r="N236" s="1">
        <f t="shared" si="110"/>
        <v>0</v>
      </c>
      <c r="O236" s="1">
        <f t="shared" si="98"/>
        <v>0</v>
      </c>
      <c r="P236" s="1">
        <f t="shared" si="111"/>
        <v>7685</v>
      </c>
      <c r="Q236" s="1">
        <f t="shared" si="112"/>
        <v>0</v>
      </c>
      <c r="R236" s="1">
        <f t="shared" si="113"/>
        <v>0</v>
      </c>
      <c r="S236" s="1">
        <f t="shared" si="114"/>
        <v>0</v>
      </c>
      <c r="T236" s="1">
        <f t="shared" si="115"/>
        <v>302293</v>
      </c>
      <c r="U236" s="1">
        <f t="shared" si="116"/>
        <v>1467201</v>
      </c>
      <c r="V236" s="1">
        <f t="shared" si="117"/>
        <v>0</v>
      </c>
      <c r="W236" s="1">
        <f t="shared" si="99"/>
        <v>0</v>
      </c>
      <c r="X236" s="1">
        <f t="shared" si="100"/>
        <v>26105.382012505543</v>
      </c>
      <c r="Y236" s="1">
        <f t="shared" si="101"/>
        <v>-19488317.325377502</v>
      </c>
      <c r="Z236" s="1">
        <f t="shared" si="118"/>
        <v>-3608191</v>
      </c>
      <c r="AA236" s="1">
        <f t="shared" si="119"/>
        <v>0</v>
      </c>
      <c r="AB236" s="1">
        <f t="shared" si="102"/>
        <v>940391</v>
      </c>
      <c r="AC236" s="1">
        <f t="shared" si="103"/>
        <v>0</v>
      </c>
      <c r="AD236">
        <f t="shared" si="120"/>
        <v>0.12497973046534905</v>
      </c>
      <c r="AE236">
        <f t="shared" si="104"/>
        <v>0.12497973046534905</v>
      </c>
      <c r="AF236">
        <f t="shared" si="105"/>
        <v>0</v>
      </c>
      <c r="AG236">
        <f t="shared" si="106"/>
        <v>0.87502026953465095</v>
      </c>
      <c r="AH236">
        <f t="shared" si="107"/>
        <v>0.87502026953465095</v>
      </c>
      <c r="AI236">
        <f t="shared" si="108"/>
        <v>0</v>
      </c>
      <c r="AJ236">
        <v>0.4</v>
      </c>
      <c r="AK236" s="48">
        <v>-19.488317325377501</v>
      </c>
      <c r="AL236" s="48">
        <v>2.8511456740352399</v>
      </c>
      <c r="AM236" s="48">
        <v>2.8511456740352399</v>
      </c>
      <c r="AN236" s="1">
        <v>26105.382012505543</v>
      </c>
      <c r="AO236" s="1">
        <v>-3608191</v>
      </c>
      <c r="AP236">
        <v>0</v>
      </c>
      <c r="AQ236">
        <v>940391</v>
      </c>
      <c r="AR236">
        <v>940391</v>
      </c>
      <c r="AS236">
        <v>0</v>
      </c>
      <c r="AT236">
        <v>0.73299999999999998</v>
      </c>
      <c r="AU236">
        <v>149182</v>
      </c>
      <c r="AV236">
        <v>0</v>
      </c>
      <c r="AW236">
        <v>0.4</v>
      </c>
      <c r="AX236">
        <v>0.1</v>
      </c>
      <c r="AY236">
        <v>0</v>
      </c>
      <c r="AZ236">
        <v>57060170</v>
      </c>
      <c r="BA236">
        <v>0</v>
      </c>
      <c r="BB236">
        <v>-2044776</v>
      </c>
      <c r="BC236">
        <v>0</v>
      </c>
      <c r="BD236">
        <v>0</v>
      </c>
      <c r="BE236">
        <v>-302293</v>
      </c>
      <c r="BF236">
        <v>0</v>
      </c>
      <c r="BG236">
        <v>-847677</v>
      </c>
      <c r="BH236">
        <v>-619524</v>
      </c>
      <c r="BI236">
        <v>-7685</v>
      </c>
      <c r="BJ236">
        <v>0</v>
      </c>
      <c r="BK236">
        <v>0</v>
      </c>
      <c r="BL236">
        <v>0</v>
      </c>
      <c r="BM236">
        <v>0</v>
      </c>
      <c r="BN236">
        <v>0</v>
      </c>
      <c r="BO236">
        <v>0</v>
      </c>
      <c r="BP236">
        <v>0</v>
      </c>
      <c r="BQ236">
        <v>0</v>
      </c>
      <c r="BR236">
        <v>0</v>
      </c>
      <c r="BS236">
        <v>7599460</v>
      </c>
      <c r="BT236">
        <v>53206080</v>
      </c>
      <c r="BU236">
        <v>60805540</v>
      </c>
      <c r="BV236">
        <v>7599460</v>
      </c>
      <c r="BW236">
        <v>53206080</v>
      </c>
      <c r="BX236">
        <v>0</v>
      </c>
      <c r="BY236">
        <v>0</v>
      </c>
      <c r="BZ236">
        <v>-672000</v>
      </c>
      <c r="CA236">
        <v>-3251000</v>
      </c>
      <c r="CB236">
        <v>227980</v>
      </c>
      <c r="CC236">
        <v>0</v>
      </c>
      <c r="CD236">
        <v>1597</v>
      </c>
      <c r="CE236">
        <v>0</v>
      </c>
      <c r="CF236">
        <v>0</v>
      </c>
      <c r="CG236">
        <v>108306</v>
      </c>
      <c r="CH236">
        <v>59553</v>
      </c>
      <c r="CI236">
        <v>0</v>
      </c>
      <c r="CJ236">
        <v>0</v>
      </c>
      <c r="CK236">
        <v>0</v>
      </c>
      <c r="CL236">
        <v>0</v>
      </c>
      <c r="CM236">
        <v>0</v>
      </c>
      <c r="CN236">
        <v>0</v>
      </c>
      <c r="CO236">
        <v>0</v>
      </c>
      <c r="CP236">
        <v>0</v>
      </c>
      <c r="CQ236">
        <v>0</v>
      </c>
      <c r="CR236">
        <v>0</v>
      </c>
      <c r="CS236">
        <v>0</v>
      </c>
      <c r="CT236">
        <v>0</v>
      </c>
      <c r="CU236">
        <v>0</v>
      </c>
      <c r="CV236">
        <v>0</v>
      </c>
      <c r="CW236">
        <v>0</v>
      </c>
      <c r="CX236">
        <v>0</v>
      </c>
      <c r="CY236">
        <v>0</v>
      </c>
    </row>
    <row r="237" spans="1:103" x14ac:dyDescent="0.35">
      <c r="A237" t="s">
        <v>499</v>
      </c>
      <c r="B237" t="s">
        <v>498</v>
      </c>
      <c r="C237" t="s">
        <v>782</v>
      </c>
      <c r="D237" t="s">
        <v>638</v>
      </c>
      <c r="E237" s="46" t="s">
        <v>776</v>
      </c>
      <c r="F237" t="s">
        <v>787</v>
      </c>
      <c r="G237" s="48">
        <f t="shared" si="92"/>
        <v>0.99</v>
      </c>
      <c r="H237" s="48">
        <f t="shared" si="93"/>
        <v>1</v>
      </c>
      <c r="I237" s="1">
        <f t="shared" si="94"/>
        <v>96193508</v>
      </c>
      <c r="J237" s="1">
        <f t="shared" si="95"/>
        <v>18820336.582584843</v>
      </c>
      <c r="K237" s="1">
        <f t="shared" si="109"/>
        <v>3922645.7560067163</v>
      </c>
      <c r="L237" s="1">
        <f t="shared" si="96"/>
        <v>9397763.3440000005</v>
      </c>
      <c r="M237" s="1">
        <f t="shared" si="97"/>
        <v>454276</v>
      </c>
      <c r="N237" s="1">
        <f t="shared" si="110"/>
        <v>0</v>
      </c>
      <c r="O237" s="1">
        <f t="shared" si="98"/>
        <v>0</v>
      </c>
      <c r="P237" s="1">
        <f t="shared" si="111"/>
        <v>8377</v>
      </c>
      <c r="Q237" s="1">
        <f t="shared" si="112"/>
        <v>0</v>
      </c>
      <c r="R237" s="1">
        <f t="shared" si="113"/>
        <v>7493</v>
      </c>
      <c r="S237" s="1">
        <f t="shared" si="114"/>
        <v>0</v>
      </c>
      <c r="T237" s="1">
        <f t="shared" si="115"/>
        <v>1333160</v>
      </c>
      <c r="U237" s="1">
        <f t="shared" si="116"/>
        <v>4351831</v>
      </c>
      <c r="V237" s="1">
        <f t="shared" si="117"/>
        <v>0</v>
      </c>
      <c r="W237" s="1">
        <f t="shared" si="99"/>
        <v>0</v>
      </c>
      <c r="X237" s="1">
        <f t="shared" si="100"/>
        <v>124397.63884466341</v>
      </c>
      <c r="Y237" s="1">
        <f t="shared" si="101"/>
        <v>-20722408.048670802</v>
      </c>
      <c r="Z237" s="1">
        <f t="shared" si="118"/>
        <v>-9153364</v>
      </c>
      <c r="AA237" s="1">
        <f t="shared" si="119"/>
        <v>0</v>
      </c>
      <c r="AB237" s="1">
        <f t="shared" si="102"/>
        <v>0</v>
      </c>
      <c r="AC237" s="1">
        <f t="shared" si="103"/>
        <v>23474074.429062702</v>
      </c>
      <c r="AD237">
        <f t="shared" si="120"/>
        <v>0.2738527070377777</v>
      </c>
      <c r="AE237">
        <f t="shared" si="104"/>
        <v>0.2738527070377777</v>
      </c>
      <c r="AF237">
        <f t="shared" si="105"/>
        <v>0</v>
      </c>
      <c r="AG237">
        <f t="shared" si="106"/>
        <v>0.72614729296222236</v>
      </c>
      <c r="AH237">
        <f t="shared" si="107"/>
        <v>0.72614729296222236</v>
      </c>
      <c r="AI237">
        <f t="shared" si="108"/>
        <v>0</v>
      </c>
      <c r="AJ237">
        <v>0.99</v>
      </c>
      <c r="AK237" s="48">
        <v>-20.7224080486708</v>
      </c>
      <c r="AL237" s="48">
        <v>75.641884531949501</v>
      </c>
      <c r="AM237" s="48">
        <v>52.167810102886797</v>
      </c>
      <c r="AN237" s="1">
        <v>124397.63884466341</v>
      </c>
      <c r="AO237" s="1">
        <v>-9153364</v>
      </c>
      <c r="AP237">
        <v>0</v>
      </c>
      <c r="AQ237">
        <v>0</v>
      </c>
      <c r="AR237">
        <v>0</v>
      </c>
      <c r="AS237">
        <v>0</v>
      </c>
      <c r="AT237">
        <v>0.66800000000000004</v>
      </c>
      <c r="AU237">
        <v>454276</v>
      </c>
      <c r="AV237">
        <v>0</v>
      </c>
      <c r="AW237">
        <v>0.99</v>
      </c>
      <c r="AX237">
        <v>0</v>
      </c>
      <c r="AY237">
        <v>0.01</v>
      </c>
      <c r="AZ237">
        <v>96193508</v>
      </c>
      <c r="BA237">
        <v>0</v>
      </c>
      <c r="BB237">
        <v>-14068508</v>
      </c>
      <c r="BC237">
        <v>0</v>
      </c>
      <c r="BD237">
        <v>0</v>
      </c>
      <c r="BE237">
        <v>-1333160</v>
      </c>
      <c r="BF237">
        <v>0</v>
      </c>
      <c r="BG237">
        <v>-3053042</v>
      </c>
      <c r="BH237">
        <v>-1298789</v>
      </c>
      <c r="BI237">
        <v>-8377</v>
      </c>
      <c r="BJ237">
        <v>0</v>
      </c>
      <c r="BK237">
        <v>0</v>
      </c>
      <c r="BL237">
        <v>0</v>
      </c>
      <c r="BM237">
        <v>0</v>
      </c>
      <c r="BN237">
        <v>-7493</v>
      </c>
      <c r="BO237">
        <v>0</v>
      </c>
      <c r="BP237">
        <v>0</v>
      </c>
      <c r="BQ237">
        <v>0</v>
      </c>
      <c r="BR237">
        <v>0</v>
      </c>
      <c r="BS237">
        <v>27025147</v>
      </c>
      <c r="BT237">
        <v>71659826</v>
      </c>
      <c r="BU237">
        <v>98684973</v>
      </c>
      <c r="BV237">
        <v>27025147</v>
      </c>
      <c r="BW237">
        <v>71659826</v>
      </c>
      <c r="BX237">
        <v>0</v>
      </c>
      <c r="BY237">
        <v>0</v>
      </c>
      <c r="BZ237">
        <v>-792000</v>
      </c>
      <c r="CA237">
        <v>-1827000</v>
      </c>
      <c r="CB237">
        <v>575400</v>
      </c>
      <c r="CC237">
        <v>0</v>
      </c>
      <c r="CD237">
        <v>48268</v>
      </c>
      <c r="CE237">
        <v>0</v>
      </c>
      <c r="CF237">
        <v>0</v>
      </c>
      <c r="CG237">
        <v>420862</v>
      </c>
      <c r="CH237">
        <v>21265</v>
      </c>
      <c r="CI237">
        <v>0</v>
      </c>
      <c r="CJ237">
        <v>0</v>
      </c>
      <c r="CK237">
        <v>0</v>
      </c>
      <c r="CL237">
        <v>0</v>
      </c>
      <c r="CM237">
        <v>0</v>
      </c>
      <c r="CN237">
        <v>0</v>
      </c>
      <c r="CO237">
        <v>0</v>
      </c>
      <c r="CP237">
        <v>0</v>
      </c>
      <c r="CQ237">
        <v>0</v>
      </c>
      <c r="CR237">
        <v>0</v>
      </c>
      <c r="CS237">
        <v>0</v>
      </c>
      <c r="CT237">
        <v>0</v>
      </c>
      <c r="CU237">
        <v>0</v>
      </c>
      <c r="CV237">
        <v>0</v>
      </c>
      <c r="CW237">
        <v>0</v>
      </c>
      <c r="CX237">
        <v>0</v>
      </c>
      <c r="CY237">
        <v>0</v>
      </c>
    </row>
    <row r="238" spans="1:103" x14ac:dyDescent="0.35">
      <c r="A238" t="s">
        <v>500</v>
      </c>
      <c r="B238" t="s">
        <v>753</v>
      </c>
      <c r="C238" t="s">
        <v>782</v>
      </c>
      <c r="D238" t="s">
        <v>623</v>
      </c>
      <c r="E238" s="46">
        <v>0</v>
      </c>
      <c r="F238" t="s">
        <v>787</v>
      </c>
      <c r="G238" s="48">
        <f t="shared" si="92"/>
        <v>0.49</v>
      </c>
      <c r="H238" s="48">
        <f t="shared" si="93"/>
        <v>0.5</v>
      </c>
      <c r="I238" s="1">
        <f t="shared" si="94"/>
        <v>91357423</v>
      </c>
      <c r="J238" s="1">
        <f t="shared" si="95"/>
        <v>16728699.555123501</v>
      </c>
      <c r="K238" s="1">
        <f t="shared" si="109"/>
        <v>1815115.9938063156</v>
      </c>
      <c r="L238" s="1">
        <f t="shared" si="96"/>
        <v>4035055.4370000004</v>
      </c>
      <c r="M238" s="1">
        <f t="shared" si="97"/>
        <v>289251</v>
      </c>
      <c r="N238" s="1">
        <f t="shared" si="110"/>
        <v>0</v>
      </c>
      <c r="O238" s="1">
        <f t="shared" si="98"/>
        <v>0</v>
      </c>
      <c r="P238" s="1">
        <f t="shared" si="111"/>
        <v>10904</v>
      </c>
      <c r="Q238" s="1">
        <f t="shared" si="112"/>
        <v>0</v>
      </c>
      <c r="R238" s="1">
        <f t="shared" si="113"/>
        <v>0</v>
      </c>
      <c r="S238" s="1">
        <f t="shared" si="114"/>
        <v>0</v>
      </c>
      <c r="T238" s="1">
        <f t="shared" si="115"/>
        <v>373597</v>
      </c>
      <c r="U238" s="1">
        <f t="shared" si="116"/>
        <v>2841577</v>
      </c>
      <c r="V238" s="1">
        <f t="shared" si="117"/>
        <v>0</v>
      </c>
      <c r="W238" s="1">
        <f t="shared" si="99"/>
        <v>0</v>
      </c>
      <c r="X238" s="1">
        <f t="shared" si="100"/>
        <v>51072.822222170849</v>
      </c>
      <c r="Y238" s="1">
        <f t="shared" si="101"/>
        <v>4114237.6973501104</v>
      </c>
      <c r="Z238" s="1">
        <f t="shared" si="118"/>
        <v>787435</v>
      </c>
      <c r="AA238" s="1">
        <f t="shared" si="119"/>
        <v>0</v>
      </c>
      <c r="AB238" s="1">
        <f t="shared" si="102"/>
        <v>0</v>
      </c>
      <c r="AC238" s="1">
        <f t="shared" si="103"/>
        <v>0</v>
      </c>
      <c r="AD238">
        <f t="shared" si="120"/>
        <v>0.15255073620068194</v>
      </c>
      <c r="AE238">
        <f t="shared" si="104"/>
        <v>0.15267835327723239</v>
      </c>
      <c r="AF238">
        <f t="shared" si="105"/>
        <v>0.12323748142005349</v>
      </c>
      <c r="AG238">
        <f t="shared" si="106"/>
        <v>0.84744926379931806</v>
      </c>
      <c r="AH238">
        <f t="shared" si="107"/>
        <v>0.84732164672276766</v>
      </c>
      <c r="AI238">
        <f t="shared" si="108"/>
        <v>0.87676251857994647</v>
      </c>
      <c r="AJ238">
        <v>0.49</v>
      </c>
      <c r="AK238" s="48">
        <v>4.1142376973501102</v>
      </c>
      <c r="AL238" s="48">
        <v>43.744110828332602</v>
      </c>
      <c r="AM238" s="48">
        <v>43.744110828332602</v>
      </c>
      <c r="AN238" s="1">
        <v>51072.822222170849</v>
      </c>
      <c r="AO238" s="1">
        <v>787435</v>
      </c>
      <c r="AP238">
        <v>0</v>
      </c>
      <c r="AQ238">
        <v>0</v>
      </c>
      <c r="AR238">
        <v>0</v>
      </c>
      <c r="AS238">
        <v>0</v>
      </c>
      <c r="AT238">
        <v>0.66900000000000004</v>
      </c>
      <c r="AU238">
        <v>289251</v>
      </c>
      <c r="AV238">
        <v>1511.25</v>
      </c>
      <c r="AW238">
        <v>0.49</v>
      </c>
      <c r="AX238">
        <v>0</v>
      </c>
      <c r="AY238">
        <v>0.01</v>
      </c>
      <c r="AZ238">
        <v>91357423</v>
      </c>
      <c r="BA238">
        <v>0</v>
      </c>
      <c r="BB238">
        <v>-6031473</v>
      </c>
      <c r="BC238">
        <v>0</v>
      </c>
      <c r="BD238">
        <v>0</v>
      </c>
      <c r="BE238">
        <v>-373597</v>
      </c>
      <c r="BF238">
        <v>0</v>
      </c>
      <c r="BG238">
        <v>-1506842</v>
      </c>
      <c r="BH238">
        <v>-1334735</v>
      </c>
      <c r="BI238">
        <v>-10904</v>
      </c>
      <c r="BJ238">
        <v>0</v>
      </c>
      <c r="BK238">
        <v>0</v>
      </c>
      <c r="BL238">
        <v>0</v>
      </c>
      <c r="BM238">
        <v>0</v>
      </c>
      <c r="BN238">
        <v>0</v>
      </c>
      <c r="BO238">
        <v>0</v>
      </c>
      <c r="BP238">
        <v>0</v>
      </c>
      <c r="BQ238">
        <v>0</v>
      </c>
      <c r="BR238">
        <v>0</v>
      </c>
      <c r="BS238">
        <v>14513836</v>
      </c>
      <c r="BT238">
        <v>80627206</v>
      </c>
      <c r="BU238">
        <v>95141042</v>
      </c>
      <c r="BV238">
        <v>14463012</v>
      </c>
      <c r="BW238">
        <v>80265623</v>
      </c>
      <c r="BX238">
        <v>50824</v>
      </c>
      <c r="BY238">
        <v>361583</v>
      </c>
      <c r="BZ238">
        <v>-842727</v>
      </c>
      <c r="CA238">
        <v>-2434667</v>
      </c>
      <c r="CB238">
        <v>150922</v>
      </c>
      <c r="CC238">
        <v>348964</v>
      </c>
      <c r="CD238">
        <v>139679</v>
      </c>
      <c r="CE238">
        <v>0</v>
      </c>
      <c r="CF238">
        <v>0</v>
      </c>
      <c r="CG238">
        <v>230985</v>
      </c>
      <c r="CH238">
        <v>62481</v>
      </c>
      <c r="CI238">
        <v>348964</v>
      </c>
      <c r="CJ238">
        <v>0</v>
      </c>
      <c r="CK238">
        <v>-39296</v>
      </c>
      <c r="CL238">
        <v>0</v>
      </c>
      <c r="CM238">
        <v>0</v>
      </c>
      <c r="CN238">
        <v>0</v>
      </c>
      <c r="CO238">
        <v>0</v>
      </c>
      <c r="CP238">
        <v>0</v>
      </c>
      <c r="CQ238">
        <v>0</v>
      </c>
      <c r="CR238">
        <v>0</v>
      </c>
      <c r="CS238">
        <v>0</v>
      </c>
      <c r="CT238">
        <v>0</v>
      </c>
      <c r="CU238">
        <v>0</v>
      </c>
      <c r="CV238">
        <v>0</v>
      </c>
      <c r="CW238">
        <v>0</v>
      </c>
      <c r="CX238">
        <v>0</v>
      </c>
      <c r="CY238">
        <v>0</v>
      </c>
    </row>
    <row r="239" spans="1:103" x14ac:dyDescent="0.35">
      <c r="A239" t="s">
        <v>501</v>
      </c>
      <c r="B239" t="s">
        <v>754</v>
      </c>
      <c r="C239" t="s">
        <v>782</v>
      </c>
      <c r="D239" t="s">
        <v>664</v>
      </c>
      <c r="E239" s="46">
        <v>0</v>
      </c>
      <c r="F239" t="s">
        <v>799</v>
      </c>
      <c r="G239" s="48">
        <f t="shared" si="92"/>
        <v>0.49</v>
      </c>
      <c r="H239" s="48">
        <f t="shared" si="93"/>
        <v>0.5</v>
      </c>
      <c r="I239" s="1">
        <f t="shared" si="94"/>
        <v>96388737</v>
      </c>
      <c r="J239" s="1">
        <f t="shared" si="95"/>
        <v>18298285.482938249</v>
      </c>
      <c r="K239" s="1">
        <f t="shared" si="109"/>
        <v>3158513.3050750154</v>
      </c>
      <c r="L239" s="1">
        <f t="shared" si="96"/>
        <v>7546230.1000000006</v>
      </c>
      <c r="M239" s="1">
        <f t="shared" si="97"/>
        <v>335587</v>
      </c>
      <c r="N239" s="1">
        <f t="shared" si="110"/>
        <v>0</v>
      </c>
      <c r="O239" s="1">
        <f t="shared" si="98"/>
        <v>0</v>
      </c>
      <c r="P239" s="1">
        <f t="shared" si="111"/>
        <v>13317</v>
      </c>
      <c r="Q239" s="1">
        <f t="shared" si="112"/>
        <v>0</v>
      </c>
      <c r="R239" s="1">
        <f t="shared" si="113"/>
        <v>0</v>
      </c>
      <c r="S239" s="1">
        <f t="shared" si="114"/>
        <v>0</v>
      </c>
      <c r="T239" s="1">
        <f t="shared" si="115"/>
        <v>753491</v>
      </c>
      <c r="U239" s="1">
        <f t="shared" si="116"/>
        <v>4401537</v>
      </c>
      <c r="V239" s="1">
        <f t="shared" si="117"/>
        <v>0</v>
      </c>
      <c r="W239" s="1">
        <f t="shared" si="99"/>
        <v>0</v>
      </c>
      <c r="X239" s="1">
        <f t="shared" si="100"/>
        <v>61702.19260414123</v>
      </c>
      <c r="Y239" s="1">
        <f t="shared" si="101"/>
        <v>35584643.368299805</v>
      </c>
      <c r="Z239" s="1">
        <f t="shared" si="118"/>
        <v>7076562</v>
      </c>
      <c r="AA239" s="1">
        <f t="shared" si="119"/>
        <v>0</v>
      </c>
      <c r="AB239" s="1">
        <f t="shared" si="102"/>
        <v>0</v>
      </c>
      <c r="AC239" s="1">
        <f t="shared" si="103"/>
        <v>0</v>
      </c>
      <c r="AD239">
        <f t="shared" si="120"/>
        <v>0.21325477890074529</v>
      </c>
      <c r="AE239">
        <f t="shared" si="104"/>
        <v>0.20964352383350612</v>
      </c>
      <c r="AF239">
        <f t="shared" si="105"/>
        <v>0.33528883889444039</v>
      </c>
      <c r="AG239">
        <f t="shared" si="106"/>
        <v>0.78674522109925471</v>
      </c>
      <c r="AH239">
        <f t="shared" si="107"/>
        <v>0.79035647616649385</v>
      </c>
      <c r="AI239">
        <f t="shared" si="108"/>
        <v>0.66471116110555961</v>
      </c>
      <c r="AJ239">
        <v>0.49</v>
      </c>
      <c r="AK239" s="48">
        <v>35.584643368299801</v>
      </c>
      <c r="AL239" s="48">
        <v>79.864331112706495</v>
      </c>
      <c r="AM239" s="48">
        <v>79.864331112706495</v>
      </c>
      <c r="AN239" s="1">
        <v>61702.19260414123</v>
      </c>
      <c r="AO239" s="1">
        <v>7076562</v>
      </c>
      <c r="AP239">
        <v>0</v>
      </c>
      <c r="AQ239">
        <v>0</v>
      </c>
      <c r="AR239">
        <v>0</v>
      </c>
      <c r="AS239">
        <v>0</v>
      </c>
      <c r="AT239">
        <v>0.67</v>
      </c>
      <c r="AU239">
        <v>335587</v>
      </c>
      <c r="AV239">
        <v>0</v>
      </c>
      <c r="AW239">
        <v>0.49</v>
      </c>
      <c r="AX239">
        <v>0</v>
      </c>
      <c r="AY239">
        <v>0.01</v>
      </c>
      <c r="AZ239">
        <v>96388737</v>
      </c>
      <c r="BA239">
        <v>0</v>
      </c>
      <c r="BB239">
        <v>-11263030</v>
      </c>
      <c r="BC239">
        <v>0</v>
      </c>
      <c r="BD239">
        <v>0</v>
      </c>
      <c r="BE239">
        <v>-753491</v>
      </c>
      <c r="BF239">
        <v>0</v>
      </c>
      <c r="BG239">
        <v>-1867886</v>
      </c>
      <c r="BH239">
        <v>-2533651</v>
      </c>
      <c r="BI239">
        <v>-13317</v>
      </c>
      <c r="BJ239">
        <v>0</v>
      </c>
      <c r="BK239">
        <v>0</v>
      </c>
      <c r="BL239">
        <v>0</v>
      </c>
      <c r="BM239">
        <v>0</v>
      </c>
      <c r="BN239">
        <v>0</v>
      </c>
      <c r="BO239">
        <v>0</v>
      </c>
      <c r="BP239">
        <v>0</v>
      </c>
      <c r="BQ239">
        <v>0</v>
      </c>
      <c r="BR239">
        <v>0</v>
      </c>
      <c r="BS239">
        <v>21265600</v>
      </c>
      <c r="BT239">
        <v>78453619</v>
      </c>
      <c r="BU239">
        <v>99719219</v>
      </c>
      <c r="BV239">
        <v>20304630</v>
      </c>
      <c r="BW239">
        <v>76548493</v>
      </c>
      <c r="BX239">
        <v>960970</v>
      </c>
      <c r="BY239">
        <v>1905126</v>
      </c>
      <c r="BZ239">
        <v>-997192</v>
      </c>
      <c r="CA239">
        <v>-1000000</v>
      </c>
      <c r="CB239">
        <v>1343466</v>
      </c>
      <c r="CC239">
        <v>2526465</v>
      </c>
      <c r="CD239">
        <v>0</v>
      </c>
      <c r="CE239">
        <v>0</v>
      </c>
      <c r="CF239">
        <v>0</v>
      </c>
      <c r="CG239">
        <v>354452</v>
      </c>
      <c r="CH239">
        <v>204161</v>
      </c>
      <c r="CI239">
        <v>2526465</v>
      </c>
      <c r="CJ239">
        <v>0</v>
      </c>
      <c r="CK239">
        <v>-58366</v>
      </c>
      <c r="CL239">
        <v>0</v>
      </c>
      <c r="CM239">
        <v>0</v>
      </c>
      <c r="CN239">
        <v>0</v>
      </c>
      <c r="CO239">
        <v>0</v>
      </c>
      <c r="CP239">
        <v>-16598</v>
      </c>
      <c r="CQ239">
        <v>-112972</v>
      </c>
      <c r="CR239">
        <v>0</v>
      </c>
      <c r="CS239">
        <v>0</v>
      </c>
      <c r="CT239">
        <v>0</v>
      </c>
      <c r="CU239">
        <v>0</v>
      </c>
      <c r="CV239">
        <v>0</v>
      </c>
      <c r="CW239">
        <v>0</v>
      </c>
      <c r="CX239">
        <v>0</v>
      </c>
      <c r="CY239">
        <v>0</v>
      </c>
    </row>
    <row r="240" spans="1:103" x14ac:dyDescent="0.35">
      <c r="A240" t="s">
        <v>503</v>
      </c>
      <c r="B240" t="s">
        <v>502</v>
      </c>
      <c r="C240" t="s">
        <v>709</v>
      </c>
      <c r="D240" t="s">
        <v>782</v>
      </c>
      <c r="E240" s="46">
        <v>0</v>
      </c>
      <c r="F240" t="s">
        <v>802</v>
      </c>
      <c r="G240" s="48">
        <f t="shared" si="92"/>
        <v>0.4</v>
      </c>
      <c r="H240" s="48">
        <f t="shared" si="93"/>
        <v>0.5</v>
      </c>
      <c r="I240" s="1">
        <f t="shared" si="94"/>
        <v>61840863</v>
      </c>
      <c r="J240" s="1">
        <f t="shared" si="95"/>
        <v>12031628.221698105</v>
      </c>
      <c r="K240" s="1">
        <f t="shared" si="109"/>
        <v>2340789.9821403888</v>
      </c>
      <c r="L240" s="1">
        <f t="shared" si="96"/>
        <v>4427135.6510000005</v>
      </c>
      <c r="M240" s="1">
        <f t="shared" si="97"/>
        <v>310654</v>
      </c>
      <c r="N240" s="1">
        <f t="shared" si="110"/>
        <v>0</v>
      </c>
      <c r="O240" s="1">
        <f t="shared" si="98"/>
        <v>7048.5</v>
      </c>
      <c r="P240" s="1">
        <f t="shared" si="111"/>
        <v>19159</v>
      </c>
      <c r="Q240" s="1">
        <f t="shared" si="112"/>
        <v>0</v>
      </c>
      <c r="R240" s="1">
        <f t="shared" si="113"/>
        <v>19728</v>
      </c>
      <c r="S240" s="1">
        <f t="shared" si="114"/>
        <v>0</v>
      </c>
      <c r="T240" s="1">
        <f t="shared" si="115"/>
        <v>818058</v>
      </c>
      <c r="U240" s="1">
        <f t="shared" si="116"/>
        <v>4226642</v>
      </c>
      <c r="V240" s="1">
        <f t="shared" si="117"/>
        <v>0</v>
      </c>
      <c r="W240" s="1">
        <f t="shared" si="99"/>
        <v>0</v>
      </c>
      <c r="X240" s="1">
        <f t="shared" si="100"/>
        <v>33080.41279650059</v>
      </c>
      <c r="Y240" s="1">
        <f t="shared" si="101"/>
        <v>-21269337.922901601</v>
      </c>
      <c r="Z240" s="1">
        <f t="shared" si="118"/>
        <v>-4321032</v>
      </c>
      <c r="AA240" s="1">
        <f t="shared" si="119"/>
        <v>0</v>
      </c>
      <c r="AB240" s="1">
        <f t="shared" si="102"/>
        <v>986969.26491441648</v>
      </c>
      <c r="AC240" s="1">
        <f t="shared" si="103"/>
        <v>0</v>
      </c>
      <c r="AD240">
        <f t="shared" si="120"/>
        <v>0.26326491269189234</v>
      </c>
      <c r="AE240">
        <f t="shared" si="104"/>
        <v>0.26326491269189234</v>
      </c>
      <c r="AF240">
        <f t="shared" si="105"/>
        <v>0</v>
      </c>
      <c r="AG240">
        <f t="shared" si="106"/>
        <v>0.73673508730810766</v>
      </c>
      <c r="AH240">
        <f t="shared" si="107"/>
        <v>0.73673508730810766</v>
      </c>
      <c r="AI240">
        <f t="shared" si="108"/>
        <v>0</v>
      </c>
      <c r="AJ240">
        <v>0.4</v>
      </c>
      <c r="AK240" s="48">
        <v>-21.269337922901599</v>
      </c>
      <c r="AL240" s="48">
        <v>2.6982227277028801</v>
      </c>
      <c r="AM240" s="48">
        <v>2.6982227277028801</v>
      </c>
      <c r="AN240" s="1">
        <v>33080.41279650059</v>
      </c>
      <c r="AO240" s="1">
        <v>-4321032</v>
      </c>
      <c r="AP240">
        <v>0</v>
      </c>
      <c r="AQ240">
        <v>2366617</v>
      </c>
      <c r="AR240">
        <v>0</v>
      </c>
      <c r="AS240">
        <v>8143996</v>
      </c>
      <c r="AT240">
        <v>0.68300000000000005</v>
      </c>
      <c r="AU240">
        <v>310654</v>
      </c>
      <c r="AV240">
        <v>0</v>
      </c>
      <c r="AW240">
        <v>0.4</v>
      </c>
      <c r="AX240">
        <v>0.1</v>
      </c>
      <c r="AY240">
        <v>0</v>
      </c>
      <c r="AZ240">
        <v>61840863</v>
      </c>
      <c r="BA240">
        <v>0</v>
      </c>
      <c r="BB240">
        <v>-6481897</v>
      </c>
      <c r="BC240">
        <v>-14097</v>
      </c>
      <c r="BD240">
        <v>0</v>
      </c>
      <c r="BE240">
        <v>-818058</v>
      </c>
      <c r="BF240">
        <v>0</v>
      </c>
      <c r="BG240">
        <v>-2107828</v>
      </c>
      <c r="BH240">
        <v>-2118814</v>
      </c>
      <c r="BI240">
        <v>-19159</v>
      </c>
      <c r="BJ240">
        <v>0</v>
      </c>
      <c r="BK240">
        <v>0</v>
      </c>
      <c r="BL240">
        <v>0</v>
      </c>
      <c r="BM240">
        <v>-8350</v>
      </c>
      <c r="BN240">
        <v>-11378</v>
      </c>
      <c r="BO240">
        <v>0</v>
      </c>
      <c r="BP240">
        <v>0</v>
      </c>
      <c r="BQ240">
        <v>0</v>
      </c>
      <c r="BR240">
        <v>0</v>
      </c>
      <c r="BS240">
        <v>17467603</v>
      </c>
      <c r="BT240">
        <v>48882306</v>
      </c>
      <c r="BU240">
        <v>66349909</v>
      </c>
      <c r="BV240">
        <v>17467603</v>
      </c>
      <c r="BW240">
        <v>48882306</v>
      </c>
      <c r="BX240">
        <v>0</v>
      </c>
      <c r="BY240">
        <v>0</v>
      </c>
      <c r="BZ240">
        <v>-1924000</v>
      </c>
      <c r="CA240">
        <v>-2056000</v>
      </c>
      <c r="CB240">
        <v>342033</v>
      </c>
      <c r="CC240">
        <v>0</v>
      </c>
      <c r="CD240">
        <v>642569</v>
      </c>
      <c r="CE240">
        <v>0</v>
      </c>
      <c r="CF240">
        <v>0</v>
      </c>
      <c r="CG240">
        <v>235082</v>
      </c>
      <c r="CH240">
        <v>6571</v>
      </c>
      <c r="CI240">
        <v>0</v>
      </c>
      <c r="CJ240">
        <v>0</v>
      </c>
      <c r="CK240">
        <v>0</v>
      </c>
      <c r="CL240">
        <v>0</v>
      </c>
      <c r="CM240">
        <v>0</v>
      </c>
      <c r="CN240">
        <v>0</v>
      </c>
      <c r="CO240">
        <v>0</v>
      </c>
      <c r="CP240">
        <v>0</v>
      </c>
      <c r="CQ240">
        <v>0</v>
      </c>
      <c r="CR240">
        <v>0</v>
      </c>
      <c r="CS240">
        <v>0</v>
      </c>
      <c r="CT240">
        <v>0</v>
      </c>
      <c r="CU240">
        <v>0</v>
      </c>
      <c r="CV240">
        <v>0</v>
      </c>
      <c r="CW240">
        <v>0</v>
      </c>
      <c r="CX240">
        <v>0</v>
      </c>
      <c r="CY240">
        <v>0</v>
      </c>
    </row>
    <row r="241" spans="1:103" x14ac:dyDescent="0.35">
      <c r="A241" t="s">
        <v>505</v>
      </c>
      <c r="B241" t="s">
        <v>504</v>
      </c>
      <c r="C241" t="s">
        <v>682</v>
      </c>
      <c r="D241" t="s">
        <v>782</v>
      </c>
      <c r="E241" s="46">
        <v>0</v>
      </c>
      <c r="F241" t="s">
        <v>801</v>
      </c>
      <c r="G241" s="48">
        <f t="shared" si="92"/>
        <v>0.4</v>
      </c>
      <c r="H241" s="48">
        <f t="shared" si="93"/>
        <v>0.5</v>
      </c>
      <c r="I241" s="1">
        <f t="shared" si="94"/>
        <v>39875324</v>
      </c>
      <c r="J241" s="1">
        <f t="shared" si="95"/>
        <v>7763518.230434631</v>
      </c>
      <c r="K241" s="1">
        <f t="shared" si="109"/>
        <v>1484033.2559994583</v>
      </c>
      <c r="L241" s="1">
        <f t="shared" si="96"/>
        <v>3171760.4210000001</v>
      </c>
      <c r="M241" s="1">
        <f t="shared" si="97"/>
        <v>116792</v>
      </c>
      <c r="N241" s="1">
        <f t="shared" si="110"/>
        <v>0</v>
      </c>
      <c r="O241" s="1">
        <f t="shared" si="98"/>
        <v>18415.5</v>
      </c>
      <c r="P241" s="1">
        <f t="shared" si="111"/>
        <v>10851</v>
      </c>
      <c r="Q241" s="1">
        <f t="shared" si="112"/>
        <v>0</v>
      </c>
      <c r="R241" s="1">
        <f t="shared" si="113"/>
        <v>0</v>
      </c>
      <c r="S241" s="1">
        <f t="shared" si="114"/>
        <v>0</v>
      </c>
      <c r="T241" s="1">
        <f t="shared" si="115"/>
        <v>795651</v>
      </c>
      <c r="U241" s="1">
        <f t="shared" si="116"/>
        <v>1741817</v>
      </c>
      <c r="V241" s="1">
        <f t="shared" si="117"/>
        <v>0</v>
      </c>
      <c r="W241" s="1">
        <f t="shared" si="99"/>
        <v>0</v>
      </c>
      <c r="X241" s="1">
        <f t="shared" si="100"/>
        <v>21131.100667279363</v>
      </c>
      <c r="Y241" s="1">
        <f t="shared" si="101"/>
        <v>-10777876.992801599</v>
      </c>
      <c r="Z241" s="1">
        <f t="shared" si="118"/>
        <v>-2217461</v>
      </c>
      <c r="AA241" s="1">
        <f t="shared" si="119"/>
        <v>0</v>
      </c>
      <c r="AB241" s="1">
        <f t="shared" si="102"/>
        <v>261273.86775818685</v>
      </c>
      <c r="AC241" s="1">
        <f t="shared" si="103"/>
        <v>0</v>
      </c>
      <c r="AD241">
        <f t="shared" si="120"/>
        <v>0.25441706334487796</v>
      </c>
      <c r="AE241">
        <f t="shared" si="104"/>
        <v>0.25441706334487796</v>
      </c>
      <c r="AF241">
        <f t="shared" si="105"/>
        <v>0</v>
      </c>
      <c r="AG241">
        <f t="shared" si="106"/>
        <v>0.74558293665512199</v>
      </c>
      <c r="AH241">
        <f t="shared" si="107"/>
        <v>0.74558293665512199</v>
      </c>
      <c r="AI241">
        <f t="shared" si="108"/>
        <v>0</v>
      </c>
      <c r="AJ241">
        <v>0.4</v>
      </c>
      <c r="AK241" s="48">
        <v>-10.7778769928016</v>
      </c>
      <c r="AL241" s="48">
        <v>2.69233233666781</v>
      </c>
      <c r="AM241" s="48">
        <v>2.69233233666781</v>
      </c>
      <c r="AN241" s="1">
        <v>21131.100667279363</v>
      </c>
      <c r="AO241" s="1">
        <v>-2217461</v>
      </c>
      <c r="AP241">
        <v>0</v>
      </c>
      <c r="AQ241">
        <v>2421583</v>
      </c>
      <c r="AR241">
        <v>0</v>
      </c>
      <c r="AS241">
        <v>896466</v>
      </c>
      <c r="AT241">
        <v>0.66700000000000004</v>
      </c>
      <c r="AU241">
        <v>116792</v>
      </c>
      <c r="AV241">
        <v>0</v>
      </c>
      <c r="AW241">
        <v>0.4</v>
      </c>
      <c r="AX241">
        <v>0.1</v>
      </c>
      <c r="AY241">
        <v>0</v>
      </c>
      <c r="AZ241">
        <v>39875324</v>
      </c>
      <c r="BA241">
        <v>0</v>
      </c>
      <c r="BB241">
        <v>-4755263</v>
      </c>
      <c r="BC241">
        <v>-36831</v>
      </c>
      <c r="BD241">
        <v>0</v>
      </c>
      <c r="BE241">
        <v>-795651</v>
      </c>
      <c r="BF241">
        <v>0</v>
      </c>
      <c r="BG241">
        <v>-1177633</v>
      </c>
      <c r="BH241">
        <v>-564184</v>
      </c>
      <c r="BI241">
        <v>-10851</v>
      </c>
      <c r="BJ241">
        <v>0</v>
      </c>
      <c r="BK241">
        <v>0</v>
      </c>
      <c r="BL241">
        <v>0</v>
      </c>
      <c r="BM241">
        <v>0</v>
      </c>
      <c r="BN241">
        <v>0</v>
      </c>
      <c r="BO241">
        <v>0</v>
      </c>
      <c r="BP241">
        <v>0</v>
      </c>
      <c r="BQ241">
        <v>0</v>
      </c>
      <c r="BR241">
        <v>0</v>
      </c>
      <c r="BS241">
        <v>10695040</v>
      </c>
      <c r="BT241">
        <v>31342392</v>
      </c>
      <c r="BU241">
        <v>42037432</v>
      </c>
      <c r="BV241">
        <v>10695040</v>
      </c>
      <c r="BW241">
        <v>31342392</v>
      </c>
      <c r="BX241">
        <v>0</v>
      </c>
      <c r="BY241">
        <v>0</v>
      </c>
      <c r="BZ241">
        <v>-495032</v>
      </c>
      <c r="CA241">
        <v>-900000</v>
      </c>
      <c r="CB241">
        <v>829483</v>
      </c>
      <c r="CC241">
        <v>0</v>
      </c>
      <c r="CD241">
        <v>1629447</v>
      </c>
      <c r="CE241">
        <v>0</v>
      </c>
      <c r="CF241">
        <v>0</v>
      </c>
      <c r="CG241">
        <v>164444</v>
      </c>
      <c r="CH241">
        <v>197332</v>
      </c>
      <c r="CI241">
        <v>0</v>
      </c>
      <c r="CJ241">
        <v>0</v>
      </c>
      <c r="CK241">
        <v>0</v>
      </c>
      <c r="CL241">
        <v>0</v>
      </c>
      <c r="CM241">
        <v>0</v>
      </c>
      <c r="CN241">
        <v>0</v>
      </c>
      <c r="CO241">
        <v>0</v>
      </c>
      <c r="CP241">
        <v>0</v>
      </c>
      <c r="CQ241">
        <v>0</v>
      </c>
      <c r="CR241">
        <v>0</v>
      </c>
      <c r="CS241">
        <v>0</v>
      </c>
      <c r="CT241">
        <v>0</v>
      </c>
      <c r="CU241">
        <v>0</v>
      </c>
      <c r="CV241">
        <v>0</v>
      </c>
      <c r="CW241">
        <v>0</v>
      </c>
      <c r="CX241">
        <v>0</v>
      </c>
      <c r="CY241">
        <v>0</v>
      </c>
    </row>
    <row r="242" spans="1:103" x14ac:dyDescent="0.35">
      <c r="A242" t="s">
        <v>507</v>
      </c>
      <c r="B242" t="s">
        <v>506</v>
      </c>
      <c r="C242" t="s">
        <v>782</v>
      </c>
      <c r="D242" t="s">
        <v>666</v>
      </c>
      <c r="E242" s="46">
        <v>0</v>
      </c>
      <c r="F242" t="s">
        <v>787</v>
      </c>
      <c r="G242" s="48">
        <f t="shared" si="92"/>
        <v>0.49</v>
      </c>
      <c r="H242" s="48">
        <f t="shared" si="93"/>
        <v>0.5</v>
      </c>
      <c r="I242" s="1">
        <f t="shared" si="94"/>
        <v>91085875</v>
      </c>
      <c r="J242" s="1">
        <f t="shared" si="95"/>
        <v>17198468.509929553</v>
      </c>
      <c r="K242" s="1">
        <f t="shared" si="109"/>
        <v>2700713.197710881</v>
      </c>
      <c r="L242" s="1">
        <f t="shared" si="96"/>
        <v>6483088.0920000002</v>
      </c>
      <c r="M242" s="1">
        <f t="shared" si="97"/>
        <v>304030</v>
      </c>
      <c r="N242" s="1">
        <f t="shared" si="110"/>
        <v>0</v>
      </c>
      <c r="O242" s="1">
        <f t="shared" si="98"/>
        <v>1796.5</v>
      </c>
      <c r="P242" s="1">
        <f t="shared" si="111"/>
        <v>18078</v>
      </c>
      <c r="Q242" s="1">
        <f t="shared" si="112"/>
        <v>0</v>
      </c>
      <c r="R242" s="1">
        <f t="shared" si="113"/>
        <v>0</v>
      </c>
      <c r="S242" s="1">
        <f t="shared" si="114"/>
        <v>0</v>
      </c>
      <c r="T242" s="1">
        <f t="shared" si="115"/>
        <v>599028</v>
      </c>
      <c r="U242" s="1">
        <f t="shared" si="116"/>
        <v>3408856</v>
      </c>
      <c r="V242" s="1">
        <f t="shared" si="117"/>
        <v>0</v>
      </c>
      <c r="W242" s="1">
        <f t="shared" si="99"/>
        <v>0</v>
      </c>
      <c r="X242" s="1">
        <f t="shared" si="100"/>
        <v>58267.50185190382</v>
      </c>
      <c r="Y242" s="1">
        <f t="shared" si="101"/>
        <v>50177041.502933905</v>
      </c>
      <c r="Z242" s="1">
        <f t="shared" si="118"/>
        <v>9870838</v>
      </c>
      <c r="AA242" s="1">
        <f t="shared" si="119"/>
        <v>0</v>
      </c>
      <c r="AB242" s="1">
        <f t="shared" si="102"/>
        <v>0</v>
      </c>
      <c r="AC242" s="1">
        <f t="shared" si="103"/>
        <v>0</v>
      </c>
      <c r="AD242">
        <f t="shared" si="120"/>
        <v>0.19952545419894258</v>
      </c>
      <c r="AE242">
        <f t="shared" si="104"/>
        <v>0.20374037454476582</v>
      </c>
      <c r="AF242">
        <f t="shared" si="105"/>
        <v>7.9854184675071088E-3</v>
      </c>
      <c r="AG242">
        <f t="shared" si="106"/>
        <v>0.80047454580105748</v>
      </c>
      <c r="AH242">
        <f t="shared" si="107"/>
        <v>0.79625962545523421</v>
      </c>
      <c r="AI242">
        <f t="shared" si="108"/>
        <v>0.99201458153249289</v>
      </c>
      <c r="AJ242">
        <v>0.49</v>
      </c>
      <c r="AK242" s="48">
        <v>50.177041502933903</v>
      </c>
      <c r="AL242" s="48">
        <v>94.278298061100102</v>
      </c>
      <c r="AM242" s="48">
        <v>94.278298061100102</v>
      </c>
      <c r="AN242" s="1">
        <v>58267.50185190382</v>
      </c>
      <c r="AO242" s="1">
        <v>9870838</v>
      </c>
      <c r="AP242">
        <v>0</v>
      </c>
      <c r="AQ242">
        <v>0</v>
      </c>
      <c r="AR242">
        <v>0</v>
      </c>
      <c r="AS242">
        <v>0</v>
      </c>
      <c r="AT242">
        <v>0.67600000000000005</v>
      </c>
      <c r="AU242">
        <v>304030</v>
      </c>
      <c r="AV242">
        <v>711.75</v>
      </c>
      <c r="AW242">
        <v>0.49</v>
      </c>
      <c r="AX242">
        <v>0</v>
      </c>
      <c r="AY242">
        <v>0.01</v>
      </c>
      <c r="AZ242">
        <v>91085875</v>
      </c>
      <c r="BA242">
        <v>0</v>
      </c>
      <c r="BB242">
        <v>-9590367</v>
      </c>
      <c r="BC242">
        <v>-3593</v>
      </c>
      <c r="BD242">
        <v>0</v>
      </c>
      <c r="BE242">
        <v>-599028</v>
      </c>
      <c r="BF242">
        <v>0</v>
      </c>
      <c r="BG242">
        <v>-2202167</v>
      </c>
      <c r="BH242">
        <v>-1206689</v>
      </c>
      <c r="BI242">
        <v>-18078</v>
      </c>
      <c r="BJ242">
        <v>0</v>
      </c>
      <c r="BK242">
        <v>0</v>
      </c>
      <c r="BL242">
        <v>0</v>
      </c>
      <c r="BM242">
        <v>0</v>
      </c>
      <c r="BN242">
        <v>0</v>
      </c>
      <c r="BO242">
        <v>0</v>
      </c>
      <c r="BP242">
        <v>0</v>
      </c>
      <c r="BQ242">
        <v>0</v>
      </c>
      <c r="BR242">
        <v>0</v>
      </c>
      <c r="BS242">
        <v>19543030</v>
      </c>
      <c r="BT242">
        <v>78404523</v>
      </c>
      <c r="BU242">
        <v>97947553</v>
      </c>
      <c r="BV242">
        <v>19526189</v>
      </c>
      <c r="BW242">
        <v>76312395</v>
      </c>
      <c r="BX242">
        <v>16841</v>
      </c>
      <c r="BY242">
        <v>2092128</v>
      </c>
      <c r="BZ242">
        <v>-2414807</v>
      </c>
      <c r="CA242">
        <v>-2893509</v>
      </c>
      <c r="CB242">
        <v>768658</v>
      </c>
      <c r="CC242">
        <v>1982461</v>
      </c>
      <c r="CD242">
        <v>20334</v>
      </c>
      <c r="CE242">
        <v>0</v>
      </c>
      <c r="CF242">
        <v>0</v>
      </c>
      <c r="CG242">
        <v>321311</v>
      </c>
      <c r="CH242">
        <v>2086</v>
      </c>
      <c r="CI242">
        <v>1982461</v>
      </c>
      <c r="CJ242">
        <v>0</v>
      </c>
      <c r="CK242">
        <v>0</v>
      </c>
      <c r="CL242">
        <v>0</v>
      </c>
      <c r="CM242">
        <v>0</v>
      </c>
      <c r="CN242">
        <v>0</v>
      </c>
      <c r="CO242">
        <v>0</v>
      </c>
      <c r="CP242">
        <v>0</v>
      </c>
      <c r="CQ242">
        <v>-25752</v>
      </c>
      <c r="CR242">
        <v>0</v>
      </c>
      <c r="CS242">
        <v>0</v>
      </c>
      <c r="CT242">
        <v>0</v>
      </c>
      <c r="CU242">
        <v>0</v>
      </c>
      <c r="CV242">
        <v>0</v>
      </c>
      <c r="CW242">
        <v>0</v>
      </c>
      <c r="CX242">
        <v>0</v>
      </c>
      <c r="CY242">
        <v>0</v>
      </c>
    </row>
    <row r="243" spans="1:103" x14ac:dyDescent="0.35">
      <c r="A243" t="s">
        <v>509</v>
      </c>
      <c r="B243" t="s">
        <v>508</v>
      </c>
      <c r="C243" t="s">
        <v>707</v>
      </c>
      <c r="D243" t="s">
        <v>782</v>
      </c>
      <c r="E243" s="46">
        <v>0</v>
      </c>
      <c r="F243" t="s">
        <v>808</v>
      </c>
      <c r="G243" s="48">
        <f t="shared" si="92"/>
        <v>0.4</v>
      </c>
      <c r="H243" s="48">
        <f t="shared" si="93"/>
        <v>0.5</v>
      </c>
      <c r="I243" s="1">
        <f t="shared" si="94"/>
        <v>39594379</v>
      </c>
      <c r="J243" s="1">
        <f t="shared" si="95"/>
        <v>7511772.4880026355</v>
      </c>
      <c r="K243" s="1">
        <f t="shared" si="109"/>
        <v>1188898.9566790878</v>
      </c>
      <c r="L243" s="1">
        <f t="shared" si="96"/>
        <v>2157474.2769999998</v>
      </c>
      <c r="M243" s="1">
        <f t="shared" si="97"/>
        <v>0</v>
      </c>
      <c r="N243" s="1">
        <f t="shared" si="110"/>
        <v>7230</v>
      </c>
      <c r="O243" s="1">
        <f t="shared" si="98"/>
        <v>0</v>
      </c>
      <c r="P243" s="1">
        <f t="shared" si="111"/>
        <v>3244</v>
      </c>
      <c r="Q243" s="1">
        <f t="shared" si="112"/>
        <v>0</v>
      </c>
      <c r="R243" s="1">
        <f t="shared" si="113"/>
        <v>0</v>
      </c>
      <c r="S243" s="1">
        <f t="shared" si="114"/>
        <v>0</v>
      </c>
      <c r="T243" s="1">
        <f t="shared" si="115"/>
        <v>337705</v>
      </c>
      <c r="U243" s="1">
        <f t="shared" si="116"/>
        <v>2307458</v>
      </c>
      <c r="V243" s="1">
        <f t="shared" si="117"/>
        <v>0</v>
      </c>
      <c r="W243" s="1">
        <f t="shared" si="99"/>
        <v>0</v>
      </c>
      <c r="X243" s="1">
        <f t="shared" si="100"/>
        <v>19989.44532078983</v>
      </c>
      <c r="Y243" s="1">
        <f t="shared" si="101"/>
        <v>-14963033.524392899</v>
      </c>
      <c r="Z243" s="1">
        <f t="shared" si="118"/>
        <v>-2938092</v>
      </c>
      <c r="AA243" s="1">
        <f t="shared" si="119"/>
        <v>0</v>
      </c>
      <c r="AB243" s="1">
        <f t="shared" si="102"/>
        <v>0</v>
      </c>
      <c r="AC243" s="1">
        <f t="shared" si="103"/>
        <v>0</v>
      </c>
      <c r="AD243">
        <f t="shared" si="120"/>
        <v>0.21736627747838844</v>
      </c>
      <c r="AE243">
        <f t="shared" si="104"/>
        <v>0.21736627747838844</v>
      </c>
      <c r="AF243">
        <f t="shared" si="105"/>
        <v>0</v>
      </c>
      <c r="AG243">
        <f t="shared" si="106"/>
        <v>0.78263372252161156</v>
      </c>
      <c r="AH243">
        <f t="shared" si="107"/>
        <v>0.78263372252161156</v>
      </c>
      <c r="AI243">
        <f t="shared" si="108"/>
        <v>0</v>
      </c>
      <c r="AJ243">
        <v>0.4</v>
      </c>
      <c r="AK243" s="48">
        <v>-14.9630335243929</v>
      </c>
      <c r="AL243" s="48">
        <v>1.72247839677381</v>
      </c>
      <c r="AM243" s="48">
        <v>1.72247839677381</v>
      </c>
      <c r="AN243" s="1">
        <v>19989.44532078983</v>
      </c>
      <c r="AO243" s="1">
        <v>-2938092</v>
      </c>
      <c r="AP243">
        <v>0</v>
      </c>
      <c r="AQ243">
        <v>548374</v>
      </c>
      <c r="AR243">
        <v>0</v>
      </c>
      <c r="AS243">
        <v>0</v>
      </c>
      <c r="AT243">
        <v>0.749</v>
      </c>
      <c r="AU243">
        <v>0</v>
      </c>
      <c r="AV243">
        <v>0</v>
      </c>
      <c r="AW243">
        <v>0.4</v>
      </c>
      <c r="AX243">
        <v>0.1</v>
      </c>
      <c r="AY243">
        <v>0</v>
      </c>
      <c r="AZ243">
        <v>39594379</v>
      </c>
      <c r="BA243">
        <v>-7230</v>
      </c>
      <c r="BB243">
        <v>-2887703</v>
      </c>
      <c r="BC243">
        <v>0</v>
      </c>
      <c r="BD243">
        <v>0</v>
      </c>
      <c r="BE243">
        <v>-337705</v>
      </c>
      <c r="BF243">
        <v>0</v>
      </c>
      <c r="BG243">
        <v>-1281407</v>
      </c>
      <c r="BH243">
        <v>-1026051</v>
      </c>
      <c r="BI243">
        <v>-3244</v>
      </c>
      <c r="BJ243">
        <v>0</v>
      </c>
      <c r="BK243">
        <v>0</v>
      </c>
      <c r="BL243">
        <v>0</v>
      </c>
      <c r="BM243">
        <v>0</v>
      </c>
      <c r="BN243">
        <v>0</v>
      </c>
      <c r="BO243">
        <v>0</v>
      </c>
      <c r="BP243">
        <v>0</v>
      </c>
      <c r="BQ243">
        <v>0</v>
      </c>
      <c r="BR243">
        <v>0</v>
      </c>
      <c r="BS243">
        <v>8861666</v>
      </c>
      <c r="BT243">
        <v>31906691</v>
      </c>
      <c r="BU243">
        <v>40768357</v>
      </c>
      <c r="BV243">
        <v>8861666</v>
      </c>
      <c r="BW243">
        <v>31906691</v>
      </c>
      <c r="BX243">
        <v>0</v>
      </c>
      <c r="BY243">
        <v>0</v>
      </c>
      <c r="BZ243">
        <v>-244610</v>
      </c>
      <c r="CA243">
        <v>-928486</v>
      </c>
      <c r="CB243">
        <v>107552</v>
      </c>
      <c r="CC243">
        <v>0</v>
      </c>
      <c r="CD243">
        <v>0</v>
      </c>
      <c r="CE243">
        <v>0</v>
      </c>
      <c r="CF243">
        <v>0</v>
      </c>
      <c r="CG243">
        <v>129056</v>
      </c>
      <c r="CH243">
        <v>20622</v>
      </c>
      <c r="CI243">
        <v>0</v>
      </c>
      <c r="CJ243">
        <v>0</v>
      </c>
      <c r="CK243">
        <v>0</v>
      </c>
      <c r="CL243">
        <v>0</v>
      </c>
      <c r="CM243">
        <v>0</v>
      </c>
      <c r="CN243">
        <v>0</v>
      </c>
      <c r="CO243">
        <v>0</v>
      </c>
      <c r="CP243">
        <v>0</v>
      </c>
      <c r="CQ243">
        <v>0</v>
      </c>
      <c r="CR243">
        <v>0</v>
      </c>
      <c r="CS243">
        <v>0</v>
      </c>
      <c r="CT243">
        <v>0</v>
      </c>
      <c r="CU243">
        <v>0</v>
      </c>
      <c r="CV243">
        <v>0</v>
      </c>
      <c r="CW243">
        <v>0</v>
      </c>
      <c r="CX243">
        <v>0</v>
      </c>
      <c r="CY243">
        <v>0</v>
      </c>
    </row>
    <row r="244" spans="1:103" x14ac:dyDescent="0.35">
      <c r="A244" t="s">
        <v>511</v>
      </c>
      <c r="B244" t="s">
        <v>510</v>
      </c>
      <c r="C244" t="s">
        <v>683</v>
      </c>
      <c r="D244" t="s">
        <v>782</v>
      </c>
      <c r="E244" s="46">
        <v>0</v>
      </c>
      <c r="F244" t="s">
        <v>808</v>
      </c>
      <c r="G244" s="48">
        <f t="shared" si="92"/>
        <v>0.3</v>
      </c>
      <c r="H244" s="48">
        <f t="shared" si="93"/>
        <v>0.66999999999999993</v>
      </c>
      <c r="I244" s="1">
        <f t="shared" si="94"/>
        <v>70088760</v>
      </c>
      <c r="J244" s="1">
        <f t="shared" si="95"/>
        <v>13011288.597665356</v>
      </c>
      <c r="K244" s="1">
        <f t="shared" si="109"/>
        <v>1940378.3126391163</v>
      </c>
      <c r="L244" s="1">
        <f t="shared" si="96"/>
        <v>3706320.8319999999</v>
      </c>
      <c r="M244" s="1">
        <f t="shared" si="97"/>
        <v>169858</v>
      </c>
      <c r="N244" s="1">
        <f t="shared" si="110"/>
        <v>20983</v>
      </c>
      <c r="O244" s="1">
        <f t="shared" si="98"/>
        <v>0</v>
      </c>
      <c r="P244" s="1">
        <f t="shared" si="111"/>
        <v>0</v>
      </c>
      <c r="Q244" s="1">
        <f t="shared" si="112"/>
        <v>0</v>
      </c>
      <c r="R244" s="1">
        <f t="shared" si="113"/>
        <v>0</v>
      </c>
      <c r="S244" s="1">
        <f t="shared" si="114"/>
        <v>0</v>
      </c>
      <c r="T244" s="1">
        <f t="shared" si="115"/>
        <v>506280</v>
      </c>
      <c r="U244" s="1">
        <f t="shared" si="116"/>
        <v>3528415</v>
      </c>
      <c r="V244" s="1">
        <f t="shared" si="117"/>
        <v>0</v>
      </c>
      <c r="W244" s="1">
        <f t="shared" si="99"/>
        <v>0</v>
      </c>
      <c r="X244" s="1">
        <f t="shared" si="100"/>
        <v>26807.221016171559</v>
      </c>
      <c r="Y244" s="1">
        <f t="shared" si="101"/>
        <v>19400138.7168069</v>
      </c>
      <c r="Z244" s="1">
        <f t="shared" si="118"/>
        <v>3720387</v>
      </c>
      <c r="AA244" s="1">
        <f t="shared" si="119"/>
        <v>0</v>
      </c>
      <c r="AB244" s="1">
        <f t="shared" si="102"/>
        <v>0</v>
      </c>
      <c r="AC244" s="1">
        <f t="shared" si="103"/>
        <v>0</v>
      </c>
      <c r="AD244">
        <f t="shared" si="120"/>
        <v>0.17793167527227746</v>
      </c>
      <c r="AE244">
        <f t="shared" si="104"/>
        <v>0.17793167527227746</v>
      </c>
      <c r="AF244">
        <f t="shared" si="105"/>
        <v>0</v>
      </c>
      <c r="AG244">
        <f t="shared" si="106"/>
        <v>0.82206832472772251</v>
      </c>
      <c r="AH244">
        <f t="shared" si="107"/>
        <v>0.82206832472772251</v>
      </c>
      <c r="AI244">
        <f t="shared" si="108"/>
        <v>0</v>
      </c>
      <c r="AJ244">
        <v>0.3</v>
      </c>
      <c r="AK244" s="48">
        <v>19.4001387168069</v>
      </c>
      <c r="AL244" s="48">
        <v>40.1448620325665</v>
      </c>
      <c r="AM244" s="48">
        <v>40.1448620325665</v>
      </c>
      <c r="AN244" s="1">
        <v>26807.221016171559</v>
      </c>
      <c r="AO244" s="1">
        <v>3720387</v>
      </c>
      <c r="AP244">
        <v>0</v>
      </c>
      <c r="AQ244">
        <v>0</v>
      </c>
      <c r="AR244">
        <v>0</v>
      </c>
      <c r="AS244">
        <v>0</v>
      </c>
      <c r="AT244">
        <v>0.73599999999999999</v>
      </c>
      <c r="AU244">
        <v>169858</v>
      </c>
      <c r="AV244">
        <v>0</v>
      </c>
      <c r="AW244">
        <v>0.3</v>
      </c>
      <c r="AX244">
        <v>0.37</v>
      </c>
      <c r="AY244">
        <v>0</v>
      </c>
      <c r="AZ244">
        <v>70088760</v>
      </c>
      <c r="BA244">
        <v>-20983</v>
      </c>
      <c r="BB244">
        <v>-5056745</v>
      </c>
      <c r="BC244">
        <v>0</v>
      </c>
      <c r="BD244">
        <v>0</v>
      </c>
      <c r="BE244">
        <v>-506280</v>
      </c>
      <c r="BF244">
        <v>0</v>
      </c>
      <c r="BG244">
        <v>-2102181</v>
      </c>
      <c r="BH244">
        <v>-1426234</v>
      </c>
      <c r="BI244">
        <v>0</v>
      </c>
      <c r="BJ244">
        <v>0</v>
      </c>
      <c r="BK244">
        <v>0</v>
      </c>
      <c r="BL244">
        <v>0</v>
      </c>
      <c r="BM244">
        <v>0</v>
      </c>
      <c r="BN244">
        <v>0</v>
      </c>
      <c r="BO244">
        <v>0</v>
      </c>
      <c r="BP244">
        <v>0</v>
      </c>
      <c r="BQ244">
        <v>0</v>
      </c>
      <c r="BR244">
        <v>0</v>
      </c>
      <c r="BS244">
        <v>13176382</v>
      </c>
      <c r="BT244">
        <v>60876661</v>
      </c>
      <c r="BU244">
        <v>74053043</v>
      </c>
      <c r="BV244">
        <v>13176382</v>
      </c>
      <c r="BW244">
        <v>60876661</v>
      </c>
      <c r="BX244">
        <v>0</v>
      </c>
      <c r="BY244">
        <v>0</v>
      </c>
      <c r="BZ244">
        <v>-1110796</v>
      </c>
      <c r="CA244">
        <v>-2498808</v>
      </c>
      <c r="CB244">
        <v>95438</v>
      </c>
      <c r="CC244">
        <v>0</v>
      </c>
      <c r="CD244">
        <v>285825</v>
      </c>
      <c r="CE244">
        <v>0</v>
      </c>
      <c r="CF244">
        <v>0</v>
      </c>
      <c r="CG244">
        <v>188111</v>
      </c>
      <c r="CH244">
        <v>23819</v>
      </c>
      <c r="CI244">
        <v>0</v>
      </c>
      <c r="CJ244">
        <v>0</v>
      </c>
      <c r="CK244">
        <v>0</v>
      </c>
      <c r="CL244">
        <v>0</v>
      </c>
      <c r="CM244">
        <v>0</v>
      </c>
      <c r="CN244">
        <v>0</v>
      </c>
      <c r="CO244">
        <v>0</v>
      </c>
      <c r="CP244">
        <v>0</v>
      </c>
      <c r="CQ244">
        <v>0</v>
      </c>
      <c r="CR244">
        <v>0</v>
      </c>
      <c r="CS244">
        <v>0</v>
      </c>
      <c r="CT244">
        <v>0</v>
      </c>
      <c r="CU244">
        <v>0</v>
      </c>
      <c r="CV244">
        <v>0</v>
      </c>
      <c r="CW244">
        <v>0</v>
      </c>
      <c r="CX244">
        <v>0</v>
      </c>
      <c r="CY244">
        <v>0</v>
      </c>
    </row>
    <row r="245" spans="1:103" x14ac:dyDescent="0.35">
      <c r="A245" t="s">
        <v>513</v>
      </c>
      <c r="B245" t="s">
        <v>512</v>
      </c>
      <c r="C245" t="s">
        <v>689</v>
      </c>
      <c r="D245" t="s">
        <v>646</v>
      </c>
      <c r="E245" s="46">
        <v>0</v>
      </c>
      <c r="F245" t="s">
        <v>786</v>
      </c>
      <c r="G245" s="48">
        <f t="shared" si="92"/>
        <v>0.4</v>
      </c>
      <c r="H245" s="48">
        <f t="shared" si="93"/>
        <v>0.5</v>
      </c>
      <c r="I245" s="1">
        <f t="shared" si="94"/>
        <v>63228657</v>
      </c>
      <c r="J245" s="1">
        <f t="shared" si="95"/>
        <v>11743765.795113716</v>
      </c>
      <c r="K245" s="1">
        <f t="shared" si="109"/>
        <v>2080121.8696259547</v>
      </c>
      <c r="L245" s="1">
        <f t="shared" si="96"/>
        <v>4498788.1880000001</v>
      </c>
      <c r="M245" s="1">
        <f t="shared" si="97"/>
        <v>213525</v>
      </c>
      <c r="N245" s="1">
        <f t="shared" si="110"/>
        <v>0</v>
      </c>
      <c r="O245" s="1">
        <f t="shared" si="98"/>
        <v>12888</v>
      </c>
      <c r="P245" s="1">
        <f t="shared" si="111"/>
        <v>18136</v>
      </c>
      <c r="Q245" s="1">
        <f t="shared" si="112"/>
        <v>0</v>
      </c>
      <c r="R245" s="1">
        <f t="shared" si="113"/>
        <v>1957</v>
      </c>
      <c r="S245" s="1">
        <f t="shared" si="114"/>
        <v>0</v>
      </c>
      <c r="T245" s="1">
        <f t="shared" si="115"/>
        <v>874331</v>
      </c>
      <c r="U245" s="1">
        <f t="shared" si="116"/>
        <v>2782243</v>
      </c>
      <c r="V245" s="1">
        <f t="shared" si="117"/>
        <v>0</v>
      </c>
      <c r="W245" s="1">
        <f t="shared" si="99"/>
        <v>0</v>
      </c>
      <c r="X245" s="1">
        <f t="shared" si="100"/>
        <v>34189.496838356499</v>
      </c>
      <c r="Y245" s="1">
        <f t="shared" si="101"/>
        <v>-16771316.6040514</v>
      </c>
      <c r="Z245" s="1">
        <f t="shared" si="118"/>
        <v>-3257904</v>
      </c>
      <c r="AA245" s="1">
        <f t="shared" si="119"/>
        <v>0</v>
      </c>
      <c r="AB245" s="1">
        <f t="shared" si="102"/>
        <v>0</v>
      </c>
      <c r="AC245" s="1">
        <f t="shared" si="103"/>
        <v>0</v>
      </c>
      <c r="AD245">
        <f t="shared" si="120"/>
        <v>0.17537328428044138</v>
      </c>
      <c r="AE245">
        <f t="shared" si="104"/>
        <v>0.17537328428044138</v>
      </c>
      <c r="AF245">
        <f t="shared" si="105"/>
        <v>0</v>
      </c>
      <c r="AG245">
        <f t="shared" si="106"/>
        <v>0.82462671571955859</v>
      </c>
      <c r="AH245">
        <f t="shared" si="107"/>
        <v>0.82462671571955859</v>
      </c>
      <c r="AI245">
        <f t="shared" si="108"/>
        <v>0</v>
      </c>
      <c r="AJ245">
        <v>0.4</v>
      </c>
      <c r="AK245" s="48">
        <v>-16.7713166040514</v>
      </c>
      <c r="AL245" s="48">
        <v>4.7198944363140596</v>
      </c>
      <c r="AM245" s="48">
        <v>4.7198944363140596</v>
      </c>
      <c r="AN245" s="1">
        <v>34189.496838356499</v>
      </c>
      <c r="AO245" s="1">
        <v>-3257904</v>
      </c>
      <c r="AP245">
        <v>0</v>
      </c>
      <c r="AQ245">
        <v>3597594</v>
      </c>
      <c r="AR245">
        <v>0</v>
      </c>
      <c r="AS245">
        <v>0</v>
      </c>
      <c r="AT245">
        <v>0.69199999999999995</v>
      </c>
      <c r="AU245">
        <v>213525</v>
      </c>
      <c r="AV245">
        <v>0</v>
      </c>
      <c r="AW245">
        <v>0.4</v>
      </c>
      <c r="AX245">
        <v>0.09</v>
      </c>
      <c r="AY245">
        <v>0.01</v>
      </c>
      <c r="AZ245">
        <v>63228657</v>
      </c>
      <c r="BA245">
        <v>0</v>
      </c>
      <c r="BB245">
        <v>-6501139</v>
      </c>
      <c r="BC245">
        <v>-25776</v>
      </c>
      <c r="BD245">
        <v>0</v>
      </c>
      <c r="BE245">
        <v>-874331</v>
      </c>
      <c r="BF245">
        <v>0</v>
      </c>
      <c r="BG245">
        <v>-1606127</v>
      </c>
      <c r="BH245">
        <v>-1176116</v>
      </c>
      <c r="BI245">
        <v>-18136</v>
      </c>
      <c r="BJ245">
        <v>0</v>
      </c>
      <c r="BK245">
        <v>0</v>
      </c>
      <c r="BL245">
        <v>0</v>
      </c>
      <c r="BM245">
        <v>-1957</v>
      </c>
      <c r="BN245">
        <v>0</v>
      </c>
      <c r="BO245">
        <v>0</v>
      </c>
      <c r="BP245">
        <v>0</v>
      </c>
      <c r="BQ245">
        <v>0</v>
      </c>
      <c r="BR245">
        <v>0</v>
      </c>
      <c r="BS245">
        <v>12568071</v>
      </c>
      <c r="BT245">
        <v>59096613</v>
      </c>
      <c r="BU245">
        <v>71664684</v>
      </c>
      <c r="BV245">
        <v>12568071</v>
      </c>
      <c r="BW245">
        <v>59096613</v>
      </c>
      <c r="BX245">
        <v>0</v>
      </c>
      <c r="BY245">
        <v>0</v>
      </c>
      <c r="BZ245">
        <v>-1074970</v>
      </c>
      <c r="CA245">
        <v>-2964694</v>
      </c>
      <c r="CB245">
        <v>351015</v>
      </c>
      <c r="CC245">
        <v>0</v>
      </c>
      <c r="CD245">
        <v>4559685</v>
      </c>
      <c r="CE245">
        <v>0</v>
      </c>
      <c r="CF245">
        <v>0</v>
      </c>
      <c r="CG245">
        <v>195878</v>
      </c>
      <c r="CH245">
        <v>8185</v>
      </c>
      <c r="CI245">
        <v>0</v>
      </c>
      <c r="CJ245">
        <v>0</v>
      </c>
      <c r="CK245">
        <v>0</v>
      </c>
      <c r="CL245">
        <v>0</v>
      </c>
      <c r="CM245">
        <v>0</v>
      </c>
      <c r="CN245">
        <v>0</v>
      </c>
      <c r="CO245">
        <v>0</v>
      </c>
      <c r="CP245">
        <v>0</v>
      </c>
      <c r="CQ245">
        <v>0</v>
      </c>
      <c r="CR245">
        <v>0</v>
      </c>
      <c r="CS245">
        <v>0</v>
      </c>
      <c r="CT245">
        <v>0</v>
      </c>
      <c r="CU245">
        <v>0</v>
      </c>
      <c r="CV245">
        <v>0</v>
      </c>
      <c r="CW245">
        <v>0</v>
      </c>
      <c r="CX245">
        <v>0</v>
      </c>
      <c r="CY245">
        <v>0</v>
      </c>
    </row>
    <row r="246" spans="1:103" x14ac:dyDescent="0.35">
      <c r="A246" t="s">
        <v>514</v>
      </c>
      <c r="B246" t="s">
        <v>755</v>
      </c>
      <c r="C246" t="s">
        <v>782</v>
      </c>
      <c r="D246" t="s">
        <v>630</v>
      </c>
      <c r="E246" s="46">
        <v>0</v>
      </c>
      <c r="F246" t="s">
        <v>787</v>
      </c>
      <c r="G246" s="48">
        <f t="shared" si="92"/>
        <v>0.49</v>
      </c>
      <c r="H246" s="48">
        <f t="shared" si="93"/>
        <v>0.5</v>
      </c>
      <c r="I246" s="1">
        <f t="shared" si="94"/>
        <v>123560470</v>
      </c>
      <c r="J246" s="1">
        <f t="shared" si="95"/>
        <v>22373733.562477741</v>
      </c>
      <c r="K246" s="1">
        <f t="shared" si="109"/>
        <v>2159592.4947357415</v>
      </c>
      <c r="L246" s="1">
        <f t="shared" si="96"/>
        <v>3722537.9069999997</v>
      </c>
      <c r="M246" s="1">
        <f t="shared" si="97"/>
        <v>326103</v>
      </c>
      <c r="N246" s="1">
        <f t="shared" si="110"/>
        <v>10976</v>
      </c>
      <c r="O246" s="1">
        <f t="shared" si="98"/>
        <v>1559.5</v>
      </c>
      <c r="P246" s="1">
        <f t="shared" si="111"/>
        <v>11602</v>
      </c>
      <c r="Q246" s="1">
        <f t="shared" si="112"/>
        <v>0</v>
      </c>
      <c r="R246" s="1">
        <f t="shared" si="113"/>
        <v>0</v>
      </c>
      <c r="S246" s="1">
        <f t="shared" si="114"/>
        <v>0</v>
      </c>
      <c r="T246" s="1">
        <f t="shared" si="115"/>
        <v>775203</v>
      </c>
      <c r="U246" s="1">
        <f t="shared" si="116"/>
        <v>4226160</v>
      </c>
      <c r="V246" s="1">
        <f t="shared" si="117"/>
        <v>0</v>
      </c>
      <c r="W246" s="1">
        <f t="shared" si="99"/>
        <v>0</v>
      </c>
      <c r="X246" s="1">
        <f t="shared" si="100"/>
        <v>72843.39925507248</v>
      </c>
      <c r="Y246" s="1">
        <f t="shared" si="101"/>
        <v>-20837727.942878</v>
      </c>
      <c r="Z246" s="1">
        <f t="shared" si="118"/>
        <v>-3886424</v>
      </c>
      <c r="AA246" s="1">
        <f t="shared" si="119"/>
        <v>0</v>
      </c>
      <c r="AB246" s="1">
        <f t="shared" si="102"/>
        <v>3121029</v>
      </c>
      <c r="AC246" s="1">
        <f t="shared" si="103"/>
        <v>0</v>
      </c>
      <c r="AD246">
        <f t="shared" si="120"/>
        <v>0.13076528675458782</v>
      </c>
      <c r="AE246">
        <f t="shared" si="104"/>
        <v>0.13076528675458782</v>
      </c>
      <c r="AF246">
        <f t="shared" si="105"/>
        <v>0</v>
      </c>
      <c r="AG246">
        <f t="shared" si="106"/>
        <v>0.86923471324541224</v>
      </c>
      <c r="AH246">
        <f t="shared" si="107"/>
        <v>0.86923471324541224</v>
      </c>
      <c r="AI246">
        <f t="shared" si="108"/>
        <v>0</v>
      </c>
      <c r="AJ246">
        <v>0.49</v>
      </c>
      <c r="AK246" s="48">
        <v>-20.837727942878001</v>
      </c>
      <c r="AL246" s="48">
        <v>35.749073991101099</v>
      </c>
      <c r="AM246" s="48">
        <v>35.749073991101099</v>
      </c>
      <c r="AN246" s="1">
        <v>72843.39925507248</v>
      </c>
      <c r="AO246" s="1">
        <v>-3886424</v>
      </c>
      <c r="AP246">
        <v>0</v>
      </c>
      <c r="AQ246">
        <v>3121029</v>
      </c>
      <c r="AR246">
        <v>3121029</v>
      </c>
      <c r="AS246">
        <v>0</v>
      </c>
      <c r="AT246">
        <v>0.71099999999999997</v>
      </c>
      <c r="AU246">
        <v>326103</v>
      </c>
      <c r="AV246">
        <v>0</v>
      </c>
      <c r="AW246">
        <v>0.49</v>
      </c>
      <c r="AX246">
        <v>0</v>
      </c>
      <c r="AY246">
        <v>0.01</v>
      </c>
      <c r="AZ246">
        <v>123560470</v>
      </c>
      <c r="BA246">
        <v>-10976</v>
      </c>
      <c r="BB246">
        <v>-5246613</v>
      </c>
      <c r="BC246">
        <v>-3119</v>
      </c>
      <c r="BD246">
        <v>0</v>
      </c>
      <c r="BE246">
        <v>-775203</v>
      </c>
      <c r="BF246">
        <v>0</v>
      </c>
      <c r="BG246">
        <v>-2348562</v>
      </c>
      <c r="BH246">
        <v>-1877598</v>
      </c>
      <c r="BI246">
        <v>-11602</v>
      </c>
      <c r="BJ246">
        <v>0</v>
      </c>
      <c r="BK246">
        <v>0</v>
      </c>
      <c r="BL246">
        <v>0</v>
      </c>
      <c r="BM246">
        <v>0</v>
      </c>
      <c r="BN246">
        <v>0</v>
      </c>
      <c r="BO246">
        <v>0</v>
      </c>
      <c r="BP246">
        <v>0</v>
      </c>
      <c r="BQ246">
        <v>0</v>
      </c>
      <c r="BR246">
        <v>0</v>
      </c>
      <c r="BS246">
        <v>17010748</v>
      </c>
      <c r="BT246">
        <v>113075366</v>
      </c>
      <c r="BU246">
        <v>130086114</v>
      </c>
      <c r="BV246">
        <v>17010748</v>
      </c>
      <c r="BW246">
        <v>113075366</v>
      </c>
      <c r="BX246">
        <v>0</v>
      </c>
      <c r="BY246">
        <v>0</v>
      </c>
      <c r="BZ246">
        <v>-1691119</v>
      </c>
      <c r="CA246">
        <v>-4162756</v>
      </c>
      <c r="CB246">
        <v>433193</v>
      </c>
      <c r="CC246">
        <v>0</v>
      </c>
      <c r="CD246">
        <v>876691</v>
      </c>
      <c r="CE246">
        <v>0</v>
      </c>
      <c r="CF246">
        <v>0</v>
      </c>
      <c r="CG246">
        <v>260104</v>
      </c>
      <c r="CH246">
        <v>31833</v>
      </c>
      <c r="CI246">
        <v>0</v>
      </c>
      <c r="CJ246">
        <v>0</v>
      </c>
      <c r="CK246">
        <v>0</v>
      </c>
      <c r="CL246">
        <v>0</v>
      </c>
      <c r="CM246">
        <v>0</v>
      </c>
      <c r="CN246">
        <v>0</v>
      </c>
      <c r="CO246">
        <v>0</v>
      </c>
      <c r="CP246">
        <v>0</v>
      </c>
      <c r="CQ246">
        <v>0</v>
      </c>
      <c r="CR246">
        <v>0</v>
      </c>
      <c r="CS246">
        <v>0</v>
      </c>
      <c r="CT246">
        <v>0</v>
      </c>
      <c r="CU246">
        <v>0</v>
      </c>
      <c r="CV246">
        <v>0</v>
      </c>
      <c r="CW246">
        <v>0</v>
      </c>
      <c r="CX246">
        <v>0</v>
      </c>
      <c r="CY246">
        <v>0</v>
      </c>
    </row>
    <row r="247" spans="1:103" x14ac:dyDescent="0.35">
      <c r="A247" t="s">
        <v>516</v>
      </c>
      <c r="B247" t="s">
        <v>515</v>
      </c>
      <c r="C247" t="s">
        <v>782</v>
      </c>
      <c r="D247" t="s">
        <v>638</v>
      </c>
      <c r="E247" s="46" t="s">
        <v>776</v>
      </c>
      <c r="F247" t="s">
        <v>787</v>
      </c>
      <c r="G247" s="48">
        <f t="shared" si="92"/>
        <v>0.99</v>
      </c>
      <c r="H247" s="48">
        <f t="shared" si="93"/>
        <v>1</v>
      </c>
      <c r="I247" s="1">
        <f t="shared" si="94"/>
        <v>59350117</v>
      </c>
      <c r="J247" s="1">
        <f t="shared" si="95"/>
        <v>11568939.971474901</v>
      </c>
      <c r="K247" s="1">
        <f t="shared" si="109"/>
        <v>2639856.7214422356</v>
      </c>
      <c r="L247" s="1">
        <f t="shared" si="96"/>
        <v>7167751.7860000003</v>
      </c>
      <c r="M247" s="1">
        <f t="shared" si="97"/>
        <v>269088</v>
      </c>
      <c r="N247" s="1">
        <f t="shared" si="110"/>
        <v>3857</v>
      </c>
      <c r="O247" s="1">
        <f t="shared" si="98"/>
        <v>0</v>
      </c>
      <c r="P247" s="1">
        <f t="shared" si="111"/>
        <v>1897</v>
      </c>
      <c r="Q247" s="1">
        <f t="shared" si="112"/>
        <v>0</v>
      </c>
      <c r="R247" s="1">
        <f t="shared" si="113"/>
        <v>0</v>
      </c>
      <c r="S247" s="1">
        <f t="shared" si="114"/>
        <v>0</v>
      </c>
      <c r="T247" s="1">
        <f t="shared" si="115"/>
        <v>727488</v>
      </c>
      <c r="U247" s="1">
        <f t="shared" si="116"/>
        <v>2134085</v>
      </c>
      <c r="V247" s="1">
        <f t="shared" si="117"/>
        <v>0</v>
      </c>
      <c r="W247" s="1">
        <f t="shared" si="99"/>
        <v>0</v>
      </c>
      <c r="X247" s="1">
        <f t="shared" si="100"/>
        <v>82038.330418280573</v>
      </c>
      <c r="Y247" s="1">
        <f t="shared" si="101"/>
        <v>35939596.968487501</v>
      </c>
      <c r="Z247" s="1">
        <f t="shared" si="118"/>
        <v>135248</v>
      </c>
      <c r="AA247" s="1">
        <f t="shared" si="119"/>
        <v>0</v>
      </c>
      <c r="AB247" s="1">
        <f t="shared" si="102"/>
        <v>0</v>
      </c>
      <c r="AC247" s="1">
        <f t="shared" si="103"/>
        <v>35282887.416049607</v>
      </c>
      <c r="AD247">
        <f t="shared" si="120"/>
        <v>0.26701727552222826</v>
      </c>
      <c r="AE247">
        <f t="shared" si="104"/>
        <v>0.26701727552222826</v>
      </c>
      <c r="AF247">
        <f t="shared" si="105"/>
        <v>0</v>
      </c>
      <c r="AG247">
        <f t="shared" si="106"/>
        <v>0.73298272447777169</v>
      </c>
      <c r="AH247">
        <f t="shared" si="107"/>
        <v>0.73298272447777169</v>
      </c>
      <c r="AI247">
        <f t="shared" si="108"/>
        <v>0</v>
      </c>
      <c r="AJ247">
        <v>0.99</v>
      </c>
      <c r="AK247" s="48">
        <v>35.9395969684875</v>
      </c>
      <c r="AL247" s="48">
        <v>96.634352212933706</v>
      </c>
      <c r="AM247" s="48">
        <v>61.351464796884102</v>
      </c>
      <c r="AN247" s="1">
        <v>82038.330418280573</v>
      </c>
      <c r="AO247" s="1">
        <v>135248</v>
      </c>
      <c r="AP247">
        <v>0</v>
      </c>
      <c r="AQ247">
        <v>0</v>
      </c>
      <c r="AR247">
        <v>0</v>
      </c>
      <c r="AS247">
        <v>0</v>
      </c>
      <c r="AT247">
        <v>0.64600000000000002</v>
      </c>
      <c r="AU247">
        <v>269088</v>
      </c>
      <c r="AV247">
        <v>0</v>
      </c>
      <c r="AW247">
        <v>0.99</v>
      </c>
      <c r="AX247">
        <v>0</v>
      </c>
      <c r="AY247">
        <v>0.01</v>
      </c>
      <c r="AZ247">
        <v>59350117</v>
      </c>
      <c r="BA247">
        <v>-3857</v>
      </c>
      <c r="BB247">
        <v>-11099448</v>
      </c>
      <c r="BC247">
        <v>0</v>
      </c>
      <c r="BD247">
        <v>0</v>
      </c>
      <c r="BE247">
        <v>-727488</v>
      </c>
      <c r="BF247">
        <v>0</v>
      </c>
      <c r="BG247">
        <v>-1590020</v>
      </c>
      <c r="BH247">
        <v>-544065</v>
      </c>
      <c r="BI247">
        <v>-1897</v>
      </c>
      <c r="BJ247">
        <v>0</v>
      </c>
      <c r="BK247">
        <v>0</v>
      </c>
      <c r="BL247">
        <v>0</v>
      </c>
      <c r="BM247">
        <v>0</v>
      </c>
      <c r="BN247">
        <v>0</v>
      </c>
      <c r="BO247">
        <v>0</v>
      </c>
      <c r="BP247">
        <v>0</v>
      </c>
      <c r="BQ247">
        <v>0</v>
      </c>
      <c r="BR247">
        <v>0</v>
      </c>
      <c r="BS247">
        <v>16276371</v>
      </c>
      <c r="BT247">
        <v>44679876</v>
      </c>
      <c r="BU247">
        <v>60956247</v>
      </c>
      <c r="BV247">
        <v>16276371</v>
      </c>
      <c r="BW247">
        <v>44679876</v>
      </c>
      <c r="BX247">
        <v>0</v>
      </c>
      <c r="BY247">
        <v>0</v>
      </c>
      <c r="BZ247">
        <v>-1221914</v>
      </c>
      <c r="CA247">
        <v>-598026</v>
      </c>
      <c r="CB247">
        <v>368116</v>
      </c>
      <c r="CC247">
        <v>0</v>
      </c>
      <c r="CD247">
        <v>0</v>
      </c>
      <c r="CE247">
        <v>0</v>
      </c>
      <c r="CF247">
        <v>0</v>
      </c>
      <c r="CG247">
        <v>286853</v>
      </c>
      <c r="CH247">
        <v>132547</v>
      </c>
      <c r="CI247">
        <v>0</v>
      </c>
      <c r="CJ247">
        <v>0</v>
      </c>
      <c r="CK247">
        <v>0</v>
      </c>
      <c r="CL247">
        <v>0</v>
      </c>
      <c r="CM247">
        <v>0</v>
      </c>
      <c r="CN247">
        <v>0</v>
      </c>
      <c r="CO247">
        <v>0</v>
      </c>
      <c r="CP247">
        <v>0</v>
      </c>
      <c r="CQ247">
        <v>0</v>
      </c>
      <c r="CR247">
        <v>0</v>
      </c>
      <c r="CS247">
        <v>0</v>
      </c>
      <c r="CT247">
        <v>0</v>
      </c>
      <c r="CU247">
        <v>0</v>
      </c>
      <c r="CV247">
        <v>0</v>
      </c>
      <c r="CW247">
        <v>0</v>
      </c>
      <c r="CX247">
        <v>0</v>
      </c>
      <c r="CY247">
        <v>0</v>
      </c>
    </row>
    <row r="248" spans="1:103" x14ac:dyDescent="0.35">
      <c r="A248" t="s">
        <v>518</v>
      </c>
      <c r="B248" t="s">
        <v>517</v>
      </c>
      <c r="C248" t="s">
        <v>703</v>
      </c>
      <c r="D248" t="s">
        <v>664</v>
      </c>
      <c r="E248" s="46">
        <v>0</v>
      </c>
      <c r="F248" t="s">
        <v>799</v>
      </c>
      <c r="G248" s="48">
        <f t="shared" si="92"/>
        <v>0.4</v>
      </c>
      <c r="H248" s="48">
        <f t="shared" si="93"/>
        <v>0.5</v>
      </c>
      <c r="I248" s="1">
        <f t="shared" si="94"/>
        <v>37193010</v>
      </c>
      <c r="J248" s="1">
        <f t="shared" si="95"/>
        <v>6880647.6688845633</v>
      </c>
      <c r="K248" s="1">
        <f t="shared" si="109"/>
        <v>860527.06446904631</v>
      </c>
      <c r="L248" s="1">
        <f t="shared" si="96"/>
        <v>1804962.274</v>
      </c>
      <c r="M248" s="1">
        <f t="shared" si="97"/>
        <v>129145</v>
      </c>
      <c r="N248" s="1">
        <f t="shared" si="110"/>
        <v>0</v>
      </c>
      <c r="O248" s="1">
        <f t="shared" si="98"/>
        <v>0</v>
      </c>
      <c r="P248" s="1">
        <f t="shared" si="111"/>
        <v>1</v>
      </c>
      <c r="Q248" s="1">
        <f t="shared" si="112"/>
        <v>0</v>
      </c>
      <c r="R248" s="1">
        <f t="shared" si="113"/>
        <v>0</v>
      </c>
      <c r="S248" s="1">
        <f t="shared" si="114"/>
        <v>0</v>
      </c>
      <c r="T248" s="1">
        <f t="shared" si="115"/>
        <v>363909</v>
      </c>
      <c r="U248" s="1">
        <f t="shared" si="116"/>
        <v>1236165</v>
      </c>
      <c r="V248" s="1">
        <f t="shared" si="117"/>
        <v>0</v>
      </c>
      <c r="W248" s="1">
        <f t="shared" si="99"/>
        <v>0</v>
      </c>
      <c r="X248" s="1">
        <f t="shared" si="100"/>
        <v>17750.116262093103</v>
      </c>
      <c r="Y248" s="1">
        <f t="shared" si="101"/>
        <v>-11311088.249324501</v>
      </c>
      <c r="Z248" s="1">
        <f t="shared" si="118"/>
        <v>-2177412</v>
      </c>
      <c r="AA248" s="1">
        <f t="shared" si="119"/>
        <v>0</v>
      </c>
      <c r="AB248" s="1">
        <f t="shared" si="102"/>
        <v>0</v>
      </c>
      <c r="AC248" s="1">
        <f t="shared" si="103"/>
        <v>0</v>
      </c>
      <c r="AD248">
        <f t="shared" si="120"/>
        <v>0.16976401435042587</v>
      </c>
      <c r="AE248">
        <f t="shared" si="104"/>
        <v>0.16976401435042587</v>
      </c>
      <c r="AF248">
        <f t="shared" si="105"/>
        <v>0</v>
      </c>
      <c r="AG248">
        <f t="shared" si="106"/>
        <v>0.83023598564957413</v>
      </c>
      <c r="AH248">
        <f t="shared" si="107"/>
        <v>0.83023598564957413</v>
      </c>
      <c r="AI248">
        <f t="shared" si="108"/>
        <v>0</v>
      </c>
      <c r="AJ248">
        <v>0.4</v>
      </c>
      <c r="AK248" s="48">
        <v>-11.3110882493245</v>
      </c>
      <c r="AL248" s="48">
        <v>2.57633146423797</v>
      </c>
      <c r="AM248" s="48">
        <v>2.57633146423797</v>
      </c>
      <c r="AN248" s="1">
        <v>17750.116262093103</v>
      </c>
      <c r="AO248" s="1">
        <v>-2177412</v>
      </c>
      <c r="AP248">
        <v>0</v>
      </c>
      <c r="AQ248">
        <v>1210604</v>
      </c>
      <c r="AR248">
        <v>0</v>
      </c>
      <c r="AS248">
        <v>0</v>
      </c>
      <c r="AT248">
        <v>0.70899999999999996</v>
      </c>
      <c r="AU248">
        <v>129145</v>
      </c>
      <c r="AV248">
        <v>0</v>
      </c>
      <c r="AW248">
        <v>0.4</v>
      </c>
      <c r="AX248">
        <v>0.09</v>
      </c>
      <c r="AY248">
        <v>0.01</v>
      </c>
      <c r="AZ248">
        <v>37193010</v>
      </c>
      <c r="BA248">
        <v>0</v>
      </c>
      <c r="BB248">
        <v>-2545786</v>
      </c>
      <c r="BC248">
        <v>0</v>
      </c>
      <c r="BD248">
        <v>0</v>
      </c>
      <c r="BE248">
        <v>-363909</v>
      </c>
      <c r="BF248">
        <v>0</v>
      </c>
      <c r="BG248">
        <v>-702819</v>
      </c>
      <c r="BH248">
        <v>-533346</v>
      </c>
      <c r="BI248">
        <v>-1</v>
      </c>
      <c r="BJ248">
        <v>0</v>
      </c>
      <c r="BK248">
        <v>0</v>
      </c>
      <c r="BL248">
        <v>0</v>
      </c>
      <c r="BM248">
        <v>0</v>
      </c>
      <c r="BN248">
        <v>0</v>
      </c>
      <c r="BO248">
        <v>0</v>
      </c>
      <c r="BP248">
        <v>0</v>
      </c>
      <c r="BQ248">
        <v>0</v>
      </c>
      <c r="BR248">
        <v>0</v>
      </c>
      <c r="BS248">
        <v>6644946</v>
      </c>
      <c r="BT248">
        <v>32497307</v>
      </c>
      <c r="BU248">
        <v>39142253</v>
      </c>
      <c r="BV248">
        <v>6644946</v>
      </c>
      <c r="BW248">
        <v>32497307</v>
      </c>
      <c r="BX248">
        <v>0</v>
      </c>
      <c r="BY248">
        <v>0</v>
      </c>
      <c r="BZ248">
        <v>-156569</v>
      </c>
      <c r="CA248">
        <v>-1842287</v>
      </c>
      <c r="CB248">
        <v>130554</v>
      </c>
      <c r="CC248">
        <v>0</v>
      </c>
      <c r="CD248">
        <v>2582</v>
      </c>
      <c r="CE248">
        <v>0</v>
      </c>
      <c r="CF248">
        <v>0</v>
      </c>
      <c r="CG248">
        <v>87907</v>
      </c>
      <c r="CH248">
        <v>9548</v>
      </c>
      <c r="CI248">
        <v>0</v>
      </c>
      <c r="CJ248">
        <v>0</v>
      </c>
      <c r="CK248">
        <v>0</v>
      </c>
      <c r="CL248">
        <v>0</v>
      </c>
      <c r="CM248">
        <v>0</v>
      </c>
      <c r="CN248">
        <v>0</v>
      </c>
      <c r="CO248">
        <v>0</v>
      </c>
      <c r="CP248">
        <v>0</v>
      </c>
      <c r="CQ248">
        <v>0</v>
      </c>
      <c r="CR248">
        <v>0</v>
      </c>
      <c r="CS248">
        <v>0</v>
      </c>
      <c r="CT248">
        <v>0</v>
      </c>
      <c r="CU248">
        <v>0</v>
      </c>
      <c r="CV248">
        <v>0</v>
      </c>
      <c r="CW248">
        <v>0</v>
      </c>
      <c r="CX248">
        <v>0</v>
      </c>
      <c r="CY248">
        <v>0</v>
      </c>
    </row>
    <row r="249" spans="1:103" x14ac:dyDescent="0.35">
      <c r="A249" t="s">
        <v>520</v>
      </c>
      <c r="B249" t="s">
        <v>519</v>
      </c>
      <c r="C249" t="s">
        <v>707</v>
      </c>
      <c r="D249" t="s">
        <v>782</v>
      </c>
      <c r="E249" s="46">
        <v>0</v>
      </c>
      <c r="F249" t="s">
        <v>808</v>
      </c>
      <c r="G249" s="48">
        <f t="shared" si="92"/>
        <v>0.4</v>
      </c>
      <c r="H249" s="48">
        <f t="shared" si="93"/>
        <v>0.5</v>
      </c>
      <c r="I249" s="1">
        <f t="shared" si="94"/>
        <v>21600278</v>
      </c>
      <c r="J249" s="1">
        <f t="shared" si="95"/>
        <v>4440129.3954441659</v>
      </c>
      <c r="K249" s="1">
        <f t="shared" si="109"/>
        <v>1332095.1528224014</v>
      </c>
      <c r="L249" s="1">
        <f t="shared" si="96"/>
        <v>2568364.92</v>
      </c>
      <c r="M249" s="1">
        <f t="shared" si="97"/>
        <v>145579</v>
      </c>
      <c r="N249" s="1">
        <f t="shared" si="110"/>
        <v>0</v>
      </c>
      <c r="O249" s="1">
        <f t="shared" si="98"/>
        <v>22497</v>
      </c>
      <c r="P249" s="1">
        <f t="shared" si="111"/>
        <v>15581</v>
      </c>
      <c r="Q249" s="1">
        <f t="shared" si="112"/>
        <v>0</v>
      </c>
      <c r="R249" s="1">
        <f t="shared" si="113"/>
        <v>0</v>
      </c>
      <c r="S249" s="1">
        <f t="shared" si="114"/>
        <v>0</v>
      </c>
      <c r="T249" s="1">
        <f t="shared" si="115"/>
        <v>374837</v>
      </c>
      <c r="U249" s="1">
        <f t="shared" si="116"/>
        <v>2286171</v>
      </c>
      <c r="V249" s="1">
        <f t="shared" si="117"/>
        <v>0</v>
      </c>
      <c r="W249" s="1">
        <f t="shared" si="99"/>
        <v>0</v>
      </c>
      <c r="X249" s="1">
        <f t="shared" si="100"/>
        <v>13490.329013416076</v>
      </c>
      <c r="Y249" s="1">
        <f t="shared" si="101"/>
        <v>-9098351.3018200696</v>
      </c>
      <c r="Z249" s="1">
        <f t="shared" si="118"/>
        <v>-1930867</v>
      </c>
      <c r="AA249" s="1">
        <f t="shared" si="119"/>
        <v>0</v>
      </c>
      <c r="AB249" s="1">
        <f t="shared" si="102"/>
        <v>0</v>
      </c>
      <c r="AC249" s="1">
        <f t="shared" si="103"/>
        <v>0</v>
      </c>
      <c r="AD249">
        <f t="shared" si="120"/>
        <v>0.37251117244520254</v>
      </c>
      <c r="AE249">
        <f t="shared" si="104"/>
        <v>0.37251117244520254</v>
      </c>
      <c r="AF249">
        <f t="shared" si="105"/>
        <v>0</v>
      </c>
      <c r="AG249">
        <f t="shared" si="106"/>
        <v>0.6274888275547974</v>
      </c>
      <c r="AH249">
        <f t="shared" si="107"/>
        <v>0.6274888275547974</v>
      </c>
      <c r="AI249">
        <f t="shared" si="108"/>
        <v>0</v>
      </c>
      <c r="AJ249">
        <v>0.4</v>
      </c>
      <c r="AK249" s="48">
        <v>-9.0983513018200703</v>
      </c>
      <c r="AL249" s="48">
        <v>1.5821338693556899</v>
      </c>
      <c r="AM249" s="48">
        <v>1.5821338693556899</v>
      </c>
      <c r="AN249" s="1">
        <v>13490.329013416076</v>
      </c>
      <c r="AO249" s="1">
        <v>-1930867</v>
      </c>
      <c r="AP249">
        <v>0</v>
      </c>
      <c r="AQ249">
        <v>69164</v>
      </c>
      <c r="AR249">
        <v>0</v>
      </c>
      <c r="AS249">
        <v>0</v>
      </c>
      <c r="AT249">
        <v>0.69199999999999995</v>
      </c>
      <c r="AU249">
        <v>145579</v>
      </c>
      <c r="AV249">
        <v>0</v>
      </c>
      <c r="AW249">
        <v>0.4</v>
      </c>
      <c r="AX249">
        <v>0.1</v>
      </c>
      <c r="AY249">
        <v>0</v>
      </c>
      <c r="AZ249">
        <v>21600278</v>
      </c>
      <c r="BA249">
        <v>0</v>
      </c>
      <c r="BB249">
        <v>-3711510</v>
      </c>
      <c r="BC249">
        <v>-44994</v>
      </c>
      <c r="BD249">
        <v>0</v>
      </c>
      <c r="BE249">
        <v>-374837</v>
      </c>
      <c r="BF249">
        <v>0</v>
      </c>
      <c r="BG249">
        <v>-1469977</v>
      </c>
      <c r="BH249">
        <v>-816194</v>
      </c>
      <c r="BI249">
        <v>-15581</v>
      </c>
      <c r="BJ249">
        <v>0</v>
      </c>
      <c r="BK249">
        <v>0</v>
      </c>
      <c r="BL249">
        <v>0</v>
      </c>
      <c r="BM249">
        <v>0</v>
      </c>
      <c r="BN249">
        <v>0</v>
      </c>
      <c r="BO249">
        <v>0</v>
      </c>
      <c r="BP249">
        <v>0</v>
      </c>
      <c r="BQ249">
        <v>0</v>
      </c>
      <c r="BR249">
        <v>0</v>
      </c>
      <c r="BS249">
        <v>8480193</v>
      </c>
      <c r="BT249">
        <v>14284743</v>
      </c>
      <c r="BU249">
        <v>22764936</v>
      </c>
      <c r="BV249">
        <v>8480193</v>
      </c>
      <c r="BW249">
        <v>14284743</v>
      </c>
      <c r="BX249">
        <v>0</v>
      </c>
      <c r="BY249">
        <v>0</v>
      </c>
      <c r="BZ249">
        <v>-227649</v>
      </c>
      <c r="CA249">
        <v>-1219810</v>
      </c>
      <c r="CB249">
        <v>230369</v>
      </c>
      <c r="CC249">
        <v>0</v>
      </c>
      <c r="CD249">
        <v>0</v>
      </c>
      <c r="CE249">
        <v>0</v>
      </c>
      <c r="CF249">
        <v>0</v>
      </c>
      <c r="CG249">
        <v>117929</v>
      </c>
      <c r="CH249">
        <v>170361</v>
      </c>
      <c r="CI249">
        <v>0</v>
      </c>
      <c r="CJ249">
        <v>0</v>
      </c>
      <c r="CK249">
        <v>0</v>
      </c>
      <c r="CL249">
        <v>0</v>
      </c>
      <c r="CM249">
        <v>0</v>
      </c>
      <c r="CN249">
        <v>0</v>
      </c>
      <c r="CO249">
        <v>0</v>
      </c>
      <c r="CP249">
        <v>0</v>
      </c>
      <c r="CQ249">
        <v>0</v>
      </c>
      <c r="CR249">
        <v>0</v>
      </c>
      <c r="CS249">
        <v>0</v>
      </c>
      <c r="CT249">
        <v>0</v>
      </c>
      <c r="CU249">
        <v>0</v>
      </c>
      <c r="CV249">
        <v>0</v>
      </c>
      <c r="CW249">
        <v>0</v>
      </c>
      <c r="CX249">
        <v>0</v>
      </c>
      <c r="CY249">
        <v>0</v>
      </c>
    </row>
    <row r="250" spans="1:103" x14ac:dyDescent="0.35">
      <c r="A250" t="s">
        <v>522</v>
      </c>
      <c r="B250" t="s">
        <v>521</v>
      </c>
      <c r="C250" t="s">
        <v>676</v>
      </c>
      <c r="D250" t="s">
        <v>628</v>
      </c>
      <c r="E250" s="46">
        <v>0</v>
      </c>
      <c r="F250" t="s">
        <v>803</v>
      </c>
      <c r="G250" s="48">
        <f t="shared" si="92"/>
        <v>0.4</v>
      </c>
      <c r="H250" s="48">
        <f t="shared" si="93"/>
        <v>0.5</v>
      </c>
      <c r="I250" s="1">
        <f t="shared" si="94"/>
        <v>33922750</v>
      </c>
      <c r="J250" s="1">
        <f t="shared" si="95"/>
        <v>6931188.3588050948</v>
      </c>
      <c r="K250" s="1">
        <f t="shared" si="109"/>
        <v>2142057.316575421</v>
      </c>
      <c r="L250" s="1">
        <f t="shared" si="96"/>
        <v>4955209.1540000001</v>
      </c>
      <c r="M250" s="1">
        <f t="shared" si="97"/>
        <v>217930</v>
      </c>
      <c r="N250" s="1">
        <f t="shared" si="110"/>
        <v>3605</v>
      </c>
      <c r="O250" s="1">
        <f t="shared" si="98"/>
        <v>22661</v>
      </c>
      <c r="P250" s="1">
        <f t="shared" si="111"/>
        <v>45526</v>
      </c>
      <c r="Q250" s="1">
        <f t="shared" si="112"/>
        <v>0</v>
      </c>
      <c r="R250" s="1">
        <f t="shared" si="113"/>
        <v>3161</v>
      </c>
      <c r="S250" s="1">
        <f t="shared" si="114"/>
        <v>0</v>
      </c>
      <c r="T250" s="1">
        <f t="shared" si="115"/>
        <v>484218</v>
      </c>
      <c r="U250" s="1">
        <f t="shared" si="116"/>
        <v>2894155</v>
      </c>
      <c r="V250" s="1">
        <f t="shared" si="117"/>
        <v>0</v>
      </c>
      <c r="W250" s="1">
        <f t="shared" si="99"/>
        <v>1761.5</v>
      </c>
      <c r="X250" s="1">
        <f t="shared" si="100"/>
        <v>19861.234707645988</v>
      </c>
      <c r="Y250" s="1">
        <f t="shared" si="101"/>
        <v>-10474072.771583</v>
      </c>
      <c r="Z250" s="1">
        <f t="shared" si="118"/>
        <v>-2278205</v>
      </c>
      <c r="AA250" s="1">
        <f t="shared" si="119"/>
        <v>0</v>
      </c>
      <c r="AB250" s="1">
        <f t="shared" si="102"/>
        <v>0</v>
      </c>
      <c r="AC250" s="1">
        <f t="shared" si="103"/>
        <v>0</v>
      </c>
      <c r="AD250">
        <f t="shared" si="120"/>
        <v>0.3582126820374254</v>
      </c>
      <c r="AE250">
        <f t="shared" si="104"/>
        <v>0.3582126820374254</v>
      </c>
      <c r="AF250">
        <f t="shared" si="105"/>
        <v>0</v>
      </c>
      <c r="AG250">
        <f t="shared" si="106"/>
        <v>0.6417873179625746</v>
      </c>
      <c r="AH250">
        <f t="shared" si="107"/>
        <v>0.6417873179625746</v>
      </c>
      <c r="AI250">
        <f t="shared" si="108"/>
        <v>0</v>
      </c>
      <c r="AJ250">
        <v>0.4</v>
      </c>
      <c r="AK250" s="48">
        <v>-10.474072771583</v>
      </c>
      <c r="AL250" s="48">
        <v>3.6642746864267499</v>
      </c>
      <c r="AM250" s="48">
        <v>3.6642746864267499</v>
      </c>
      <c r="AN250" s="1">
        <v>19861.234707645988</v>
      </c>
      <c r="AO250" s="1">
        <v>-2278205</v>
      </c>
      <c r="AP250">
        <v>0</v>
      </c>
      <c r="AQ250">
        <v>1450353</v>
      </c>
      <c r="AR250">
        <v>0</v>
      </c>
      <c r="AS250">
        <v>0</v>
      </c>
      <c r="AT250">
        <v>0.65800000000000003</v>
      </c>
      <c r="AU250">
        <v>217930</v>
      </c>
      <c r="AV250">
        <v>880.75</v>
      </c>
      <c r="AW250">
        <v>0.4</v>
      </c>
      <c r="AX250">
        <v>0.09</v>
      </c>
      <c r="AY250">
        <v>0.01</v>
      </c>
      <c r="AZ250">
        <v>33922750</v>
      </c>
      <c r="BA250">
        <v>-3605</v>
      </c>
      <c r="BB250">
        <v>-7534318</v>
      </c>
      <c r="BC250">
        <v>-45322</v>
      </c>
      <c r="BD250">
        <v>0</v>
      </c>
      <c r="BE250">
        <v>-484218</v>
      </c>
      <c r="BF250">
        <v>0</v>
      </c>
      <c r="BG250">
        <v>-1745827</v>
      </c>
      <c r="BH250">
        <v>-1148328</v>
      </c>
      <c r="BI250">
        <v>-45526</v>
      </c>
      <c r="BJ250">
        <v>0</v>
      </c>
      <c r="BK250">
        <v>0</v>
      </c>
      <c r="BL250">
        <v>0</v>
      </c>
      <c r="BM250">
        <v>-3161</v>
      </c>
      <c r="BN250">
        <v>0</v>
      </c>
      <c r="BO250">
        <v>0</v>
      </c>
      <c r="BP250">
        <v>0</v>
      </c>
      <c r="BQ250">
        <v>0</v>
      </c>
      <c r="BR250">
        <v>0</v>
      </c>
      <c r="BS250">
        <v>12413527</v>
      </c>
      <c r="BT250">
        <v>22240542</v>
      </c>
      <c r="BU250">
        <v>34654069</v>
      </c>
      <c r="BV250">
        <v>12413527</v>
      </c>
      <c r="BW250">
        <v>22240542</v>
      </c>
      <c r="BX250">
        <v>0</v>
      </c>
      <c r="BY250">
        <v>0</v>
      </c>
      <c r="BZ250">
        <v>-132000</v>
      </c>
      <c r="CA250">
        <v>-628000</v>
      </c>
      <c r="CB250">
        <v>314447</v>
      </c>
      <c r="CC250">
        <v>0</v>
      </c>
      <c r="CD250">
        <v>101889</v>
      </c>
      <c r="CE250">
        <v>0</v>
      </c>
      <c r="CF250">
        <v>0</v>
      </c>
      <c r="CG250">
        <v>197086</v>
      </c>
      <c r="CH250">
        <v>13209</v>
      </c>
      <c r="CI250">
        <v>0</v>
      </c>
      <c r="CJ250">
        <v>0</v>
      </c>
      <c r="CK250">
        <v>0</v>
      </c>
      <c r="CL250">
        <v>0</v>
      </c>
      <c r="CM250">
        <v>0</v>
      </c>
      <c r="CN250">
        <v>0</v>
      </c>
      <c r="CO250">
        <v>0</v>
      </c>
      <c r="CP250">
        <v>0</v>
      </c>
      <c r="CQ250">
        <v>0</v>
      </c>
      <c r="CR250">
        <v>0</v>
      </c>
      <c r="CS250">
        <v>0</v>
      </c>
      <c r="CT250">
        <v>0</v>
      </c>
      <c r="CU250">
        <v>0</v>
      </c>
      <c r="CV250">
        <v>0</v>
      </c>
      <c r="CW250">
        <v>0</v>
      </c>
      <c r="CX250">
        <v>0</v>
      </c>
      <c r="CY250">
        <v>0</v>
      </c>
    </row>
    <row r="251" spans="1:103" x14ac:dyDescent="0.35">
      <c r="A251" t="s">
        <v>523</v>
      </c>
      <c r="B251" t="s">
        <v>756</v>
      </c>
      <c r="C251" t="s">
        <v>782</v>
      </c>
      <c r="D251" t="s">
        <v>660</v>
      </c>
      <c r="E251" s="46">
        <v>0</v>
      </c>
      <c r="F251" t="s">
        <v>787</v>
      </c>
      <c r="G251" s="48">
        <f t="shared" si="92"/>
        <v>0.49</v>
      </c>
      <c r="H251" s="48">
        <f t="shared" si="93"/>
        <v>0.5</v>
      </c>
      <c r="I251" s="1">
        <f t="shared" si="94"/>
        <v>79282864</v>
      </c>
      <c r="J251" s="1">
        <f t="shared" si="95"/>
        <v>14657409.492350664</v>
      </c>
      <c r="K251" s="1">
        <f t="shared" si="109"/>
        <v>2417916.8505903697</v>
      </c>
      <c r="L251" s="1">
        <f t="shared" si="96"/>
        <v>4239837.0749999993</v>
      </c>
      <c r="M251" s="1">
        <f t="shared" si="97"/>
        <v>290040</v>
      </c>
      <c r="N251" s="1">
        <f t="shared" si="110"/>
        <v>5589</v>
      </c>
      <c r="O251" s="1">
        <f t="shared" si="98"/>
        <v>1711</v>
      </c>
      <c r="P251" s="1">
        <f t="shared" si="111"/>
        <v>11491</v>
      </c>
      <c r="Q251" s="1">
        <f t="shared" si="112"/>
        <v>0</v>
      </c>
      <c r="R251" s="1">
        <f t="shared" si="113"/>
        <v>20000</v>
      </c>
      <c r="S251" s="1">
        <f t="shared" si="114"/>
        <v>0</v>
      </c>
      <c r="T251" s="1">
        <f t="shared" si="115"/>
        <v>639287</v>
      </c>
      <c r="U251" s="1">
        <f t="shared" si="116"/>
        <v>5028031</v>
      </c>
      <c r="V251" s="1">
        <f t="shared" si="117"/>
        <v>0</v>
      </c>
      <c r="W251" s="1">
        <f t="shared" si="99"/>
        <v>0</v>
      </c>
      <c r="X251" s="1">
        <f t="shared" si="100"/>
        <v>48639.948040064395</v>
      </c>
      <c r="Y251" s="1">
        <f t="shared" si="101"/>
        <v>5101035.24198006</v>
      </c>
      <c r="Z251" s="1">
        <f t="shared" si="118"/>
        <v>988205</v>
      </c>
      <c r="AA251" s="1">
        <f t="shared" si="119"/>
        <v>0</v>
      </c>
      <c r="AB251" s="1">
        <f t="shared" si="102"/>
        <v>0</v>
      </c>
      <c r="AC251" s="1">
        <f t="shared" si="103"/>
        <v>0</v>
      </c>
      <c r="AD251">
        <f t="shared" si="120"/>
        <v>0.16605394953604663</v>
      </c>
      <c r="AE251">
        <f t="shared" si="104"/>
        <v>0.16605394953604663</v>
      </c>
      <c r="AF251">
        <f t="shared" si="105"/>
        <v>0</v>
      </c>
      <c r="AG251">
        <f t="shared" si="106"/>
        <v>0.83394605046395343</v>
      </c>
      <c r="AH251">
        <f t="shared" si="107"/>
        <v>0.83394605046395343</v>
      </c>
      <c r="AI251">
        <f t="shared" si="108"/>
        <v>0</v>
      </c>
      <c r="AJ251">
        <v>0.49</v>
      </c>
      <c r="AK251" s="48">
        <v>5.1010352419800604</v>
      </c>
      <c r="AL251" s="48">
        <v>42.637820423805103</v>
      </c>
      <c r="AM251" s="48">
        <v>42.637820423805103</v>
      </c>
      <c r="AN251" s="1">
        <v>48639.948040064395</v>
      </c>
      <c r="AO251" s="1">
        <v>988205</v>
      </c>
      <c r="AP251">
        <v>0</v>
      </c>
      <c r="AQ251">
        <v>0</v>
      </c>
      <c r="AR251">
        <v>0</v>
      </c>
      <c r="AS251">
        <v>0</v>
      </c>
      <c r="AT251">
        <v>0.69499999999999995</v>
      </c>
      <c r="AU251">
        <v>290040</v>
      </c>
      <c r="AV251">
        <v>0</v>
      </c>
      <c r="AW251">
        <v>0.49</v>
      </c>
      <c r="AX251">
        <v>0</v>
      </c>
      <c r="AY251">
        <v>0.01</v>
      </c>
      <c r="AZ251">
        <v>79282864</v>
      </c>
      <c r="BA251">
        <v>-5589</v>
      </c>
      <c r="BB251">
        <v>-6106074</v>
      </c>
      <c r="BC251">
        <v>-3422</v>
      </c>
      <c r="BD251">
        <v>0</v>
      </c>
      <c r="BE251">
        <v>-639287</v>
      </c>
      <c r="BF251">
        <v>0</v>
      </c>
      <c r="BG251">
        <v>-2522934</v>
      </c>
      <c r="BH251">
        <v>-2505097</v>
      </c>
      <c r="BI251">
        <v>-11491</v>
      </c>
      <c r="BJ251">
        <v>0</v>
      </c>
      <c r="BK251">
        <v>0</v>
      </c>
      <c r="BL251">
        <v>0</v>
      </c>
      <c r="BM251">
        <v>-20000</v>
      </c>
      <c r="BN251">
        <v>0</v>
      </c>
      <c r="BO251">
        <v>0</v>
      </c>
      <c r="BP251">
        <v>0</v>
      </c>
      <c r="BQ251">
        <v>0</v>
      </c>
      <c r="BR251">
        <v>0</v>
      </c>
      <c r="BS251">
        <v>13897607</v>
      </c>
      <c r="BT251">
        <v>69795717</v>
      </c>
      <c r="BU251">
        <v>83693324</v>
      </c>
      <c r="BV251">
        <v>13897607</v>
      </c>
      <c r="BW251">
        <v>69795717</v>
      </c>
      <c r="BX251">
        <v>0</v>
      </c>
      <c r="BY251">
        <v>0</v>
      </c>
      <c r="BZ251">
        <v>-450616</v>
      </c>
      <c r="CA251">
        <v>-4188000</v>
      </c>
      <c r="CB251">
        <v>526734</v>
      </c>
      <c r="CC251">
        <v>0</v>
      </c>
      <c r="CD251">
        <v>166676</v>
      </c>
      <c r="CE251">
        <v>0</v>
      </c>
      <c r="CF251">
        <v>0</v>
      </c>
      <c r="CG251">
        <v>219391</v>
      </c>
      <c r="CH251">
        <v>87489</v>
      </c>
      <c r="CI251">
        <v>0</v>
      </c>
      <c r="CJ251">
        <v>0</v>
      </c>
      <c r="CK251">
        <v>0</v>
      </c>
      <c r="CL251">
        <v>0</v>
      </c>
      <c r="CM251">
        <v>0</v>
      </c>
      <c r="CN251">
        <v>0</v>
      </c>
      <c r="CO251">
        <v>0</v>
      </c>
      <c r="CP251">
        <v>0</v>
      </c>
      <c r="CQ251">
        <v>0</v>
      </c>
      <c r="CR251">
        <v>0</v>
      </c>
      <c r="CS251">
        <v>0</v>
      </c>
      <c r="CT251">
        <v>0</v>
      </c>
      <c r="CU251">
        <v>0</v>
      </c>
      <c r="CV251">
        <v>0</v>
      </c>
      <c r="CW251">
        <v>0</v>
      </c>
      <c r="CX251">
        <v>0</v>
      </c>
      <c r="CY251">
        <v>0</v>
      </c>
    </row>
    <row r="252" spans="1:103" x14ac:dyDescent="0.35">
      <c r="A252" t="s">
        <v>525</v>
      </c>
      <c r="B252" t="s">
        <v>524</v>
      </c>
      <c r="C252" t="s">
        <v>680</v>
      </c>
      <c r="D252" t="s">
        <v>636</v>
      </c>
      <c r="E252" s="46">
        <v>0</v>
      </c>
      <c r="F252" t="s">
        <v>791</v>
      </c>
      <c r="G252" s="48">
        <f t="shared" si="92"/>
        <v>0.4</v>
      </c>
      <c r="H252" s="48">
        <f t="shared" si="93"/>
        <v>0.5</v>
      </c>
      <c r="I252" s="1">
        <f t="shared" si="94"/>
        <v>31614799</v>
      </c>
      <c r="J252" s="1">
        <f t="shared" si="95"/>
        <v>6225570.0042358525</v>
      </c>
      <c r="K252" s="1">
        <f t="shared" si="109"/>
        <v>2059510.7415372364</v>
      </c>
      <c r="L252" s="1">
        <f t="shared" si="96"/>
        <v>5172623.9189999998</v>
      </c>
      <c r="M252" s="1">
        <f t="shared" si="97"/>
        <v>32762</v>
      </c>
      <c r="N252" s="1">
        <f t="shared" si="110"/>
        <v>39009</v>
      </c>
      <c r="O252" s="1">
        <f t="shared" si="98"/>
        <v>27757</v>
      </c>
      <c r="P252" s="1">
        <f t="shared" si="111"/>
        <v>74289</v>
      </c>
      <c r="Q252" s="1">
        <f t="shared" si="112"/>
        <v>0</v>
      </c>
      <c r="R252" s="1">
        <f t="shared" si="113"/>
        <v>0</v>
      </c>
      <c r="S252" s="1">
        <f t="shared" si="114"/>
        <v>0</v>
      </c>
      <c r="T252" s="1">
        <f t="shared" si="115"/>
        <v>572727</v>
      </c>
      <c r="U252" s="1">
        <f t="shared" si="116"/>
        <v>2081880</v>
      </c>
      <c r="V252" s="1">
        <f t="shared" si="117"/>
        <v>0</v>
      </c>
      <c r="W252" s="1">
        <f t="shared" si="99"/>
        <v>0</v>
      </c>
      <c r="X252" s="1">
        <f t="shared" si="100"/>
        <v>18902.352096075094</v>
      </c>
      <c r="Y252" s="1">
        <f t="shared" si="101"/>
        <v>-6926149.6274314001</v>
      </c>
      <c r="Z252" s="1">
        <f t="shared" si="118"/>
        <v>-1470006</v>
      </c>
      <c r="AA252" s="1">
        <f t="shared" si="119"/>
        <v>0</v>
      </c>
      <c r="AB252" s="1">
        <f t="shared" si="102"/>
        <v>90668.302313719672</v>
      </c>
      <c r="AC252" s="1">
        <f t="shared" si="103"/>
        <v>0</v>
      </c>
      <c r="AD252">
        <f t="shared" si="120"/>
        <v>0.28036687904662794</v>
      </c>
      <c r="AE252">
        <f t="shared" si="104"/>
        <v>0.29093777597302312</v>
      </c>
      <c r="AF252">
        <f t="shared" si="105"/>
        <v>2.1903621068854729E-2</v>
      </c>
      <c r="AG252">
        <f t="shared" si="106"/>
        <v>0.71963312095337206</v>
      </c>
      <c r="AH252">
        <f t="shared" si="107"/>
        <v>0.70906222402697694</v>
      </c>
      <c r="AI252">
        <f t="shared" si="108"/>
        <v>0.97809637893114532</v>
      </c>
      <c r="AJ252">
        <v>0.4</v>
      </c>
      <c r="AK252" s="48">
        <v>-6.9261496274313998</v>
      </c>
      <c r="AL252" s="48">
        <v>5.48519368607601</v>
      </c>
      <c r="AM252" s="48">
        <v>5.48519368607601</v>
      </c>
      <c r="AN252" s="1">
        <v>18902.352096075094</v>
      </c>
      <c r="AO252" s="1">
        <v>-1470006</v>
      </c>
      <c r="AP252">
        <v>0</v>
      </c>
      <c r="AQ252">
        <v>1724242</v>
      </c>
      <c r="AR252">
        <v>0</v>
      </c>
      <c r="AS252">
        <v>840128</v>
      </c>
      <c r="AT252">
        <v>0.65300000000000002</v>
      </c>
      <c r="AU252">
        <v>32762</v>
      </c>
      <c r="AV252">
        <v>0</v>
      </c>
      <c r="AW252">
        <v>0.4</v>
      </c>
      <c r="AX252">
        <v>0.09</v>
      </c>
      <c r="AY252">
        <v>0.01</v>
      </c>
      <c r="AZ252">
        <v>31614799</v>
      </c>
      <c r="BA252">
        <v>-39009</v>
      </c>
      <c r="BB252">
        <v>-7960332</v>
      </c>
      <c r="BC252">
        <v>-55514</v>
      </c>
      <c r="BD252">
        <v>0</v>
      </c>
      <c r="BE252">
        <v>-572727</v>
      </c>
      <c r="BF252">
        <v>0</v>
      </c>
      <c r="BG252">
        <v>-1286893</v>
      </c>
      <c r="BH252">
        <v>-794987</v>
      </c>
      <c r="BI252">
        <v>-74289</v>
      </c>
      <c r="BJ252">
        <v>0</v>
      </c>
      <c r="BK252">
        <v>0</v>
      </c>
      <c r="BL252">
        <v>0</v>
      </c>
      <c r="BM252">
        <v>0</v>
      </c>
      <c r="BN252">
        <v>0</v>
      </c>
      <c r="BO252">
        <v>0</v>
      </c>
      <c r="BP252">
        <v>0</v>
      </c>
      <c r="BQ252">
        <v>0</v>
      </c>
      <c r="BR252">
        <v>0</v>
      </c>
      <c r="BS252">
        <v>9518896</v>
      </c>
      <c r="BT252">
        <v>24432675</v>
      </c>
      <c r="BU252">
        <v>33951571</v>
      </c>
      <c r="BV252">
        <v>9489676</v>
      </c>
      <c r="BW252">
        <v>23127869</v>
      </c>
      <c r="BX252">
        <v>29220</v>
      </c>
      <c r="BY252">
        <v>1304806</v>
      </c>
      <c r="BZ252">
        <v>-200000</v>
      </c>
      <c r="CA252">
        <v>-1180000</v>
      </c>
      <c r="CB252">
        <v>307448</v>
      </c>
      <c r="CC252">
        <v>446091</v>
      </c>
      <c r="CD252">
        <v>540800</v>
      </c>
      <c r="CE252">
        <v>0</v>
      </c>
      <c r="CF252">
        <v>0</v>
      </c>
      <c r="CG252">
        <v>292043</v>
      </c>
      <c r="CH252">
        <v>14714</v>
      </c>
      <c r="CI252">
        <v>446091</v>
      </c>
      <c r="CJ252">
        <v>0</v>
      </c>
      <c r="CK252">
        <v>-7335</v>
      </c>
      <c r="CL252">
        <v>0</v>
      </c>
      <c r="CM252">
        <v>0</v>
      </c>
      <c r="CN252">
        <v>-5188</v>
      </c>
      <c r="CO252">
        <v>0</v>
      </c>
      <c r="CP252">
        <v>0</v>
      </c>
      <c r="CQ252">
        <v>0</v>
      </c>
      <c r="CR252">
        <v>0</v>
      </c>
      <c r="CS252">
        <v>0</v>
      </c>
      <c r="CT252">
        <v>0</v>
      </c>
      <c r="CU252">
        <v>0</v>
      </c>
      <c r="CV252">
        <v>0</v>
      </c>
      <c r="CW252">
        <v>0</v>
      </c>
      <c r="CX252">
        <v>0</v>
      </c>
      <c r="CY252">
        <v>0</v>
      </c>
    </row>
    <row r="253" spans="1:103" x14ac:dyDescent="0.35">
      <c r="A253" t="s">
        <v>527</v>
      </c>
      <c r="B253" t="s">
        <v>526</v>
      </c>
      <c r="C253" t="s">
        <v>685</v>
      </c>
      <c r="D253" t="s">
        <v>640</v>
      </c>
      <c r="E253" s="46">
        <v>0</v>
      </c>
      <c r="F253" t="s">
        <v>804</v>
      </c>
      <c r="G253" s="48">
        <f t="shared" si="92"/>
        <v>0.4</v>
      </c>
      <c r="H253" s="48">
        <f t="shared" si="93"/>
        <v>0.5</v>
      </c>
      <c r="I253" s="1">
        <f t="shared" si="94"/>
        <v>74754420</v>
      </c>
      <c r="J253" s="1">
        <f t="shared" si="95"/>
        <v>14144512.306811331</v>
      </c>
      <c r="K253" s="1">
        <f t="shared" si="109"/>
        <v>1792260.0062877105</v>
      </c>
      <c r="L253" s="1">
        <f t="shared" si="96"/>
        <v>3574017.355</v>
      </c>
      <c r="M253" s="1">
        <f t="shared" si="97"/>
        <v>284966</v>
      </c>
      <c r="N253" s="1">
        <f t="shared" si="110"/>
        <v>16797</v>
      </c>
      <c r="O253" s="1">
        <f t="shared" si="98"/>
        <v>14309</v>
      </c>
      <c r="P253" s="1">
        <f t="shared" si="111"/>
        <v>0</v>
      </c>
      <c r="Q253" s="1">
        <f t="shared" si="112"/>
        <v>0</v>
      </c>
      <c r="R253" s="1">
        <f t="shared" si="113"/>
        <v>5000</v>
      </c>
      <c r="S253" s="1">
        <f t="shared" si="114"/>
        <v>0</v>
      </c>
      <c r="T253" s="1">
        <f t="shared" si="115"/>
        <v>906889</v>
      </c>
      <c r="U253" s="1">
        <f t="shared" si="116"/>
        <v>2788000</v>
      </c>
      <c r="V253" s="1">
        <f t="shared" si="117"/>
        <v>0</v>
      </c>
      <c r="W253" s="1">
        <f t="shared" si="99"/>
        <v>0</v>
      </c>
      <c r="X253" s="1">
        <f t="shared" si="100"/>
        <v>34887.186631241158</v>
      </c>
      <c r="Y253" s="1">
        <f t="shared" si="101"/>
        <v>-22055474.480104301</v>
      </c>
      <c r="Z253" s="1">
        <f t="shared" si="118"/>
        <v>-4318670</v>
      </c>
      <c r="AA253" s="1">
        <f t="shared" si="119"/>
        <v>0</v>
      </c>
      <c r="AB253" s="1">
        <f t="shared" si="102"/>
        <v>0</v>
      </c>
      <c r="AC253" s="1">
        <f t="shared" si="103"/>
        <v>0</v>
      </c>
      <c r="AD253">
        <f t="shared" si="120"/>
        <v>0.2101472285428965</v>
      </c>
      <c r="AE253">
        <f t="shared" si="104"/>
        <v>0.2101472285428965</v>
      </c>
      <c r="AF253">
        <f t="shared" si="105"/>
        <v>0</v>
      </c>
      <c r="AG253">
        <f t="shared" si="106"/>
        <v>0.78985277145710353</v>
      </c>
      <c r="AH253">
        <f t="shared" si="107"/>
        <v>0.78985277145710353</v>
      </c>
      <c r="AI253">
        <f t="shared" si="108"/>
        <v>0</v>
      </c>
      <c r="AJ253">
        <v>0.4</v>
      </c>
      <c r="AK253" s="48">
        <v>-22.055474480104301</v>
      </c>
      <c r="AL253" s="48">
        <v>2.6164059637881398</v>
      </c>
      <c r="AM253" s="48">
        <v>2.6164059637881398</v>
      </c>
      <c r="AN253" s="1">
        <v>34887.186631241158</v>
      </c>
      <c r="AO253" s="1">
        <v>-4318670</v>
      </c>
      <c r="AP253">
        <v>0</v>
      </c>
      <c r="AQ253">
        <v>4149365</v>
      </c>
      <c r="AR253">
        <v>0</v>
      </c>
      <c r="AS253">
        <v>0</v>
      </c>
      <c r="AT253">
        <v>0.69699999999999995</v>
      </c>
      <c r="AU253">
        <v>284966</v>
      </c>
      <c r="AV253">
        <v>0</v>
      </c>
      <c r="AW253">
        <v>0.4</v>
      </c>
      <c r="AX253">
        <v>0.09</v>
      </c>
      <c r="AY253">
        <v>0.01</v>
      </c>
      <c r="AZ253">
        <v>74754420</v>
      </c>
      <c r="BA253">
        <v>-16797</v>
      </c>
      <c r="BB253">
        <v>-5144512</v>
      </c>
      <c r="BC253">
        <v>-28618</v>
      </c>
      <c r="BD253">
        <v>0</v>
      </c>
      <c r="BE253">
        <v>-906889</v>
      </c>
      <c r="BF253">
        <v>0</v>
      </c>
      <c r="BG253">
        <v>-1115200</v>
      </c>
      <c r="BH253">
        <v>-1672800</v>
      </c>
      <c r="BI253">
        <v>0</v>
      </c>
      <c r="BJ253">
        <v>0</v>
      </c>
      <c r="BK253">
        <v>0</v>
      </c>
      <c r="BL253">
        <v>0</v>
      </c>
      <c r="BM253">
        <v>0</v>
      </c>
      <c r="BN253">
        <v>-5000</v>
      </c>
      <c r="BO253">
        <v>0</v>
      </c>
      <c r="BP253">
        <v>0</v>
      </c>
      <c r="BQ253">
        <v>0</v>
      </c>
      <c r="BR253">
        <v>0</v>
      </c>
      <c r="BS253">
        <v>16206818</v>
      </c>
      <c r="BT253">
        <v>60914437</v>
      </c>
      <c r="BU253">
        <v>77121255</v>
      </c>
      <c r="BV253">
        <v>16206818</v>
      </c>
      <c r="BW253">
        <v>60914437</v>
      </c>
      <c r="BX253">
        <v>0</v>
      </c>
      <c r="BY253">
        <v>0</v>
      </c>
      <c r="BZ253">
        <v>-771212</v>
      </c>
      <c r="CA253">
        <v>-1350043</v>
      </c>
      <c r="CB253">
        <v>429425</v>
      </c>
      <c r="CC253">
        <v>0</v>
      </c>
      <c r="CD253">
        <v>582225</v>
      </c>
      <c r="CE253">
        <v>0</v>
      </c>
      <c r="CF253">
        <v>0</v>
      </c>
      <c r="CG253">
        <v>202351</v>
      </c>
      <c r="CH253">
        <v>109571</v>
      </c>
      <c r="CI253">
        <v>0</v>
      </c>
      <c r="CJ253">
        <v>0</v>
      </c>
      <c r="CK253">
        <v>0</v>
      </c>
      <c r="CL253">
        <v>0</v>
      </c>
      <c r="CM253">
        <v>0</v>
      </c>
      <c r="CN253">
        <v>0</v>
      </c>
      <c r="CO253">
        <v>0</v>
      </c>
      <c r="CP253">
        <v>0</v>
      </c>
      <c r="CQ253">
        <v>0</v>
      </c>
      <c r="CR253">
        <v>0</v>
      </c>
      <c r="CS253">
        <v>0</v>
      </c>
      <c r="CT253">
        <v>0</v>
      </c>
      <c r="CU253">
        <v>0</v>
      </c>
      <c r="CV253">
        <v>0</v>
      </c>
      <c r="CW253">
        <v>0</v>
      </c>
      <c r="CX253">
        <v>0</v>
      </c>
      <c r="CY253">
        <v>0</v>
      </c>
    </row>
    <row r="254" spans="1:103" x14ac:dyDescent="0.35">
      <c r="A254" t="s">
        <v>529</v>
      </c>
      <c r="B254" t="s">
        <v>528</v>
      </c>
      <c r="C254" t="s">
        <v>682</v>
      </c>
      <c r="D254" t="s">
        <v>782</v>
      </c>
      <c r="E254" s="46">
        <v>0</v>
      </c>
      <c r="F254" t="s">
        <v>801</v>
      </c>
      <c r="G254" s="48">
        <f t="shared" si="92"/>
        <v>0.4</v>
      </c>
      <c r="H254" s="48">
        <f t="shared" si="93"/>
        <v>0.5</v>
      </c>
      <c r="I254" s="1">
        <f t="shared" si="94"/>
        <v>44972018</v>
      </c>
      <c r="J254" s="1">
        <f t="shared" si="95"/>
        <v>8492742.7435364295</v>
      </c>
      <c r="K254" s="1">
        <f t="shared" si="109"/>
        <v>1051119.2523403564</v>
      </c>
      <c r="L254" s="1">
        <f t="shared" si="96"/>
        <v>2343520.02</v>
      </c>
      <c r="M254" s="1">
        <f t="shared" si="97"/>
        <v>152333</v>
      </c>
      <c r="N254" s="1">
        <f t="shared" si="110"/>
        <v>0</v>
      </c>
      <c r="O254" s="1">
        <f t="shared" si="98"/>
        <v>2491.5</v>
      </c>
      <c r="P254" s="1">
        <f t="shared" si="111"/>
        <v>6437</v>
      </c>
      <c r="Q254" s="1">
        <f t="shared" si="112"/>
        <v>0</v>
      </c>
      <c r="R254" s="1">
        <f t="shared" si="113"/>
        <v>0</v>
      </c>
      <c r="S254" s="1">
        <f t="shared" si="114"/>
        <v>0</v>
      </c>
      <c r="T254" s="1">
        <f t="shared" si="115"/>
        <v>572032</v>
      </c>
      <c r="U254" s="1">
        <f t="shared" si="116"/>
        <v>1195975</v>
      </c>
      <c r="V254" s="1">
        <f t="shared" si="117"/>
        <v>0</v>
      </c>
      <c r="W254" s="1">
        <f t="shared" si="99"/>
        <v>0</v>
      </c>
      <c r="X254" s="1">
        <f t="shared" si="100"/>
        <v>21214.084882906445</v>
      </c>
      <c r="Y254" s="1">
        <f t="shared" si="101"/>
        <v>-15295684.2709966</v>
      </c>
      <c r="Z254" s="1">
        <f t="shared" si="118"/>
        <v>-2996663</v>
      </c>
      <c r="AA254" s="1">
        <f t="shared" si="119"/>
        <v>0</v>
      </c>
      <c r="AB254" s="1">
        <f t="shared" si="102"/>
        <v>129208.14981768079</v>
      </c>
      <c r="AC254" s="1">
        <f t="shared" si="103"/>
        <v>0</v>
      </c>
      <c r="AD254">
        <f t="shared" si="120"/>
        <v>0.20558180353460725</v>
      </c>
      <c r="AE254">
        <f t="shared" si="104"/>
        <v>0.20558180353460725</v>
      </c>
      <c r="AF254">
        <f t="shared" si="105"/>
        <v>0</v>
      </c>
      <c r="AG254">
        <f t="shared" si="106"/>
        <v>0.79441819646539269</v>
      </c>
      <c r="AH254">
        <f t="shared" si="107"/>
        <v>0.79441819646539269</v>
      </c>
      <c r="AI254">
        <f t="shared" si="108"/>
        <v>0</v>
      </c>
      <c r="AJ254">
        <v>0.4</v>
      </c>
      <c r="AK254" s="48">
        <v>-15.295684270996601</v>
      </c>
      <c r="AL254" s="48">
        <v>2.0283538483903598</v>
      </c>
      <c r="AM254" s="48">
        <v>2.0283538483903598</v>
      </c>
      <c r="AN254" s="1">
        <v>21214.084882906445</v>
      </c>
      <c r="AO254" s="1">
        <v>-2996663</v>
      </c>
      <c r="AP254">
        <v>0</v>
      </c>
      <c r="AQ254">
        <v>1197549</v>
      </c>
      <c r="AR254">
        <v>0</v>
      </c>
      <c r="AS254">
        <v>896466</v>
      </c>
      <c r="AT254">
        <v>0.69399999999999995</v>
      </c>
      <c r="AU254">
        <v>152333</v>
      </c>
      <c r="AV254">
        <v>0</v>
      </c>
      <c r="AW254">
        <v>0.4</v>
      </c>
      <c r="AX254">
        <v>0.1</v>
      </c>
      <c r="AY254">
        <v>0</v>
      </c>
      <c r="AZ254">
        <v>44972018</v>
      </c>
      <c r="BA254">
        <v>0</v>
      </c>
      <c r="BB254">
        <v>-3376830</v>
      </c>
      <c r="BC254">
        <v>-4983</v>
      </c>
      <c r="BD254">
        <v>0</v>
      </c>
      <c r="BE254">
        <v>-572032</v>
      </c>
      <c r="BF254">
        <v>0</v>
      </c>
      <c r="BG254">
        <v>-647534</v>
      </c>
      <c r="BH254">
        <v>-548441</v>
      </c>
      <c r="BI254">
        <v>-6437</v>
      </c>
      <c r="BJ254">
        <v>0</v>
      </c>
      <c r="BK254">
        <v>0</v>
      </c>
      <c r="BL254">
        <v>0</v>
      </c>
      <c r="BM254">
        <v>0</v>
      </c>
      <c r="BN254">
        <v>0</v>
      </c>
      <c r="BO254">
        <v>0</v>
      </c>
      <c r="BP254">
        <v>0</v>
      </c>
      <c r="BQ254">
        <v>0</v>
      </c>
      <c r="BR254">
        <v>0</v>
      </c>
      <c r="BS254">
        <v>9850411</v>
      </c>
      <c r="BT254">
        <v>38064389</v>
      </c>
      <c r="BU254">
        <v>47914800</v>
      </c>
      <c r="BV254">
        <v>9850411</v>
      </c>
      <c r="BW254">
        <v>38064389</v>
      </c>
      <c r="BX254">
        <v>0</v>
      </c>
      <c r="BY254">
        <v>0</v>
      </c>
      <c r="BZ254">
        <v>-350000</v>
      </c>
      <c r="CA254">
        <v>-2522641</v>
      </c>
      <c r="CB254">
        <v>299253</v>
      </c>
      <c r="CC254">
        <v>0</v>
      </c>
      <c r="CD254">
        <v>274602</v>
      </c>
      <c r="CE254">
        <v>0</v>
      </c>
      <c r="CF254">
        <v>0</v>
      </c>
      <c r="CG254">
        <v>124611</v>
      </c>
      <c r="CH254">
        <v>29819</v>
      </c>
      <c r="CI254">
        <v>0</v>
      </c>
      <c r="CJ254">
        <v>0</v>
      </c>
      <c r="CK254">
        <v>0</v>
      </c>
      <c r="CL254">
        <v>0</v>
      </c>
      <c r="CM254">
        <v>0</v>
      </c>
      <c r="CN254">
        <v>0</v>
      </c>
      <c r="CO254">
        <v>0</v>
      </c>
      <c r="CP254">
        <v>0</v>
      </c>
      <c r="CQ254">
        <v>0</v>
      </c>
      <c r="CR254">
        <v>0</v>
      </c>
      <c r="CS254">
        <v>0</v>
      </c>
      <c r="CT254">
        <v>0</v>
      </c>
      <c r="CU254">
        <v>0</v>
      </c>
      <c r="CV254">
        <v>0</v>
      </c>
      <c r="CW254">
        <v>0</v>
      </c>
      <c r="CX254">
        <v>0</v>
      </c>
      <c r="CY254">
        <v>0</v>
      </c>
    </row>
    <row r="255" spans="1:103" x14ac:dyDescent="0.35">
      <c r="A255" t="s">
        <v>531</v>
      </c>
      <c r="B255" t="s">
        <v>530</v>
      </c>
      <c r="C255" t="s">
        <v>689</v>
      </c>
      <c r="D255" t="s">
        <v>646</v>
      </c>
      <c r="E255" s="46">
        <v>0</v>
      </c>
      <c r="F255" t="s">
        <v>786</v>
      </c>
      <c r="G255" s="48">
        <f t="shared" si="92"/>
        <v>0.4</v>
      </c>
      <c r="H255" s="48">
        <f t="shared" si="93"/>
        <v>0.5</v>
      </c>
      <c r="I255" s="1">
        <f t="shared" si="94"/>
        <v>37907417</v>
      </c>
      <c r="J255" s="1">
        <f t="shared" si="95"/>
        <v>7290515.2494819257</v>
      </c>
      <c r="K255" s="1">
        <f t="shared" si="109"/>
        <v>2033915.1288074527</v>
      </c>
      <c r="L255" s="1">
        <f t="shared" si="96"/>
        <v>5179189.8339999998</v>
      </c>
      <c r="M255" s="1">
        <f t="shared" si="97"/>
        <v>150409</v>
      </c>
      <c r="N255" s="1">
        <f t="shared" si="110"/>
        <v>195</v>
      </c>
      <c r="O255" s="1">
        <f t="shared" si="98"/>
        <v>1247.5</v>
      </c>
      <c r="P255" s="1">
        <f t="shared" si="111"/>
        <v>25429</v>
      </c>
      <c r="Q255" s="1">
        <f t="shared" si="112"/>
        <v>0</v>
      </c>
      <c r="R255" s="1">
        <f t="shared" si="113"/>
        <v>0</v>
      </c>
      <c r="S255" s="1">
        <f t="shared" si="114"/>
        <v>0</v>
      </c>
      <c r="T255" s="1">
        <f t="shared" si="115"/>
        <v>601269</v>
      </c>
      <c r="U255" s="1">
        <f t="shared" si="116"/>
        <v>2031010</v>
      </c>
      <c r="V255" s="1">
        <f t="shared" si="117"/>
        <v>0</v>
      </c>
      <c r="W255" s="1">
        <f t="shared" si="99"/>
        <v>0</v>
      </c>
      <c r="X255" s="1">
        <f t="shared" si="100"/>
        <v>22437.479681788656</v>
      </c>
      <c r="Y255" s="1">
        <f t="shared" si="101"/>
        <v>-10031740.438017</v>
      </c>
      <c r="Z255" s="1">
        <f t="shared" si="118"/>
        <v>-2062058</v>
      </c>
      <c r="AA255" s="1">
        <f t="shared" si="119"/>
        <v>0</v>
      </c>
      <c r="AB255" s="1">
        <f t="shared" si="102"/>
        <v>0</v>
      </c>
      <c r="AC255" s="1">
        <f t="shared" si="103"/>
        <v>0</v>
      </c>
      <c r="AD255">
        <f t="shared" si="120"/>
        <v>0.24219425672345898</v>
      </c>
      <c r="AE255">
        <f t="shared" si="104"/>
        <v>0.24219425672345898</v>
      </c>
      <c r="AF255">
        <f t="shared" si="105"/>
        <v>0</v>
      </c>
      <c r="AG255">
        <f t="shared" si="106"/>
        <v>0.75780574327654104</v>
      </c>
      <c r="AH255">
        <f t="shared" si="107"/>
        <v>0.75780574327654104</v>
      </c>
      <c r="AI255">
        <f t="shared" si="108"/>
        <v>0</v>
      </c>
      <c r="AJ255">
        <v>0.4</v>
      </c>
      <c r="AK255" s="48">
        <v>-10.031740438017</v>
      </c>
      <c r="AL255" s="48">
        <v>5.5092406865205898</v>
      </c>
      <c r="AM255" s="48">
        <v>5.5092406865205898</v>
      </c>
      <c r="AN255" s="1">
        <v>22437.479681788656</v>
      </c>
      <c r="AO255" s="1">
        <v>-2062058</v>
      </c>
      <c r="AP255">
        <v>0</v>
      </c>
      <c r="AQ255">
        <v>1419948</v>
      </c>
      <c r="AR255">
        <v>0</v>
      </c>
      <c r="AS255">
        <v>0</v>
      </c>
      <c r="AT255">
        <v>0.65300000000000002</v>
      </c>
      <c r="AU255">
        <v>150409</v>
      </c>
      <c r="AV255">
        <v>0</v>
      </c>
      <c r="AW255">
        <v>0.4</v>
      </c>
      <c r="AX255">
        <v>0.09</v>
      </c>
      <c r="AY255">
        <v>0.01</v>
      </c>
      <c r="AZ255">
        <v>37907417</v>
      </c>
      <c r="BA255">
        <v>-195</v>
      </c>
      <c r="BB255">
        <v>-7931573</v>
      </c>
      <c r="BC255">
        <v>-2495</v>
      </c>
      <c r="BD255">
        <v>0</v>
      </c>
      <c r="BE255">
        <v>-601269</v>
      </c>
      <c r="BF255">
        <v>0</v>
      </c>
      <c r="BG255">
        <v>-1328126</v>
      </c>
      <c r="BH255">
        <v>-702884</v>
      </c>
      <c r="BI255">
        <v>-25429</v>
      </c>
      <c r="BJ255">
        <v>0</v>
      </c>
      <c r="BK255">
        <v>0</v>
      </c>
      <c r="BL255">
        <v>0</v>
      </c>
      <c r="BM255">
        <v>0</v>
      </c>
      <c r="BN255">
        <v>0</v>
      </c>
      <c r="BO255">
        <v>0</v>
      </c>
      <c r="BP255">
        <v>0</v>
      </c>
      <c r="BQ255">
        <v>0</v>
      </c>
      <c r="BR255">
        <v>0</v>
      </c>
      <c r="BS255">
        <v>9669449</v>
      </c>
      <c r="BT255">
        <v>30254904</v>
      </c>
      <c r="BU255">
        <v>39924353</v>
      </c>
      <c r="BV255">
        <v>9669449</v>
      </c>
      <c r="BW255">
        <v>30254904</v>
      </c>
      <c r="BX255">
        <v>0</v>
      </c>
      <c r="BY255">
        <v>0</v>
      </c>
      <c r="BZ255">
        <v>-550000</v>
      </c>
      <c r="CA255">
        <v>-1800000</v>
      </c>
      <c r="CB255">
        <v>244239</v>
      </c>
      <c r="CC255">
        <v>0</v>
      </c>
      <c r="CD255">
        <v>4651</v>
      </c>
      <c r="CE255">
        <v>0</v>
      </c>
      <c r="CF255">
        <v>0</v>
      </c>
      <c r="CG255">
        <v>201904</v>
      </c>
      <c r="CH255">
        <v>295380</v>
      </c>
      <c r="CI255">
        <v>0</v>
      </c>
      <c r="CJ255">
        <v>0</v>
      </c>
      <c r="CK255">
        <v>0</v>
      </c>
      <c r="CL255">
        <v>0</v>
      </c>
      <c r="CM255">
        <v>0</v>
      </c>
      <c r="CN255">
        <v>0</v>
      </c>
      <c r="CO255">
        <v>0</v>
      </c>
      <c r="CP255">
        <v>0</v>
      </c>
      <c r="CQ255">
        <v>0</v>
      </c>
      <c r="CR255">
        <v>0</v>
      </c>
      <c r="CS255">
        <v>0</v>
      </c>
      <c r="CT255">
        <v>0</v>
      </c>
      <c r="CU255">
        <v>0</v>
      </c>
      <c r="CV255">
        <v>0</v>
      </c>
      <c r="CW255">
        <v>0</v>
      </c>
      <c r="CX255">
        <v>0</v>
      </c>
      <c r="CY255">
        <v>0</v>
      </c>
    </row>
    <row r="256" spans="1:103" x14ac:dyDescent="0.35">
      <c r="A256" t="s">
        <v>533</v>
      </c>
      <c r="B256" t="s">
        <v>532</v>
      </c>
      <c r="C256" t="s">
        <v>687</v>
      </c>
      <c r="D256" t="s">
        <v>782</v>
      </c>
      <c r="E256" s="46">
        <v>0</v>
      </c>
      <c r="F256" t="s">
        <v>807</v>
      </c>
      <c r="G256" s="48">
        <f t="shared" si="92"/>
        <v>0.4</v>
      </c>
      <c r="H256" s="48">
        <f t="shared" si="93"/>
        <v>0.5</v>
      </c>
      <c r="I256" s="1">
        <f t="shared" si="94"/>
        <v>56272759</v>
      </c>
      <c r="J256" s="1">
        <f t="shared" si="95"/>
        <v>10285449.313233659</v>
      </c>
      <c r="K256" s="1">
        <f t="shared" si="109"/>
        <v>996894.55117369862</v>
      </c>
      <c r="L256" s="1">
        <f t="shared" si="96"/>
        <v>1122328.44</v>
      </c>
      <c r="M256" s="1">
        <f t="shared" si="97"/>
        <v>157076</v>
      </c>
      <c r="N256" s="1">
        <f t="shared" si="110"/>
        <v>5614</v>
      </c>
      <c r="O256" s="1">
        <f t="shared" si="98"/>
        <v>0</v>
      </c>
      <c r="P256" s="1">
        <f t="shared" si="111"/>
        <v>0</v>
      </c>
      <c r="Q256" s="1">
        <f t="shared" si="112"/>
        <v>0</v>
      </c>
      <c r="R256" s="1">
        <f t="shared" si="113"/>
        <v>0</v>
      </c>
      <c r="S256" s="1">
        <f t="shared" si="114"/>
        <v>0</v>
      </c>
      <c r="T256" s="1">
        <f t="shared" si="115"/>
        <v>856814</v>
      </c>
      <c r="U256" s="1">
        <f t="shared" si="116"/>
        <v>1991434</v>
      </c>
      <c r="V256" s="1">
        <f t="shared" si="117"/>
        <v>0</v>
      </c>
      <c r="W256" s="1">
        <f t="shared" si="99"/>
        <v>0</v>
      </c>
      <c r="X256" s="1">
        <f t="shared" si="100"/>
        <v>24043.224254172634</v>
      </c>
      <c r="Y256" s="1">
        <f t="shared" si="101"/>
        <v>-16433884.779004</v>
      </c>
      <c r="Z256" s="1">
        <f t="shared" si="118"/>
        <v>-3101928</v>
      </c>
      <c r="AA256" s="1">
        <f t="shared" si="119"/>
        <v>0</v>
      </c>
      <c r="AB256" s="1">
        <f t="shared" si="102"/>
        <v>0</v>
      </c>
      <c r="AC256" s="1">
        <f t="shared" si="103"/>
        <v>0</v>
      </c>
      <c r="AD256">
        <f t="shared" si="120"/>
        <v>0.1582299344597411</v>
      </c>
      <c r="AE256">
        <f t="shared" si="104"/>
        <v>0.1582299344597411</v>
      </c>
      <c r="AF256">
        <f t="shared" si="105"/>
        <v>0</v>
      </c>
      <c r="AG256">
        <f t="shared" si="106"/>
        <v>0.8417700655402589</v>
      </c>
      <c r="AH256">
        <f t="shared" si="107"/>
        <v>0.8417700655402589</v>
      </c>
      <c r="AI256">
        <f t="shared" si="108"/>
        <v>0</v>
      </c>
      <c r="AJ256">
        <v>0.4</v>
      </c>
      <c r="AK256" s="48">
        <v>-16.433884779004</v>
      </c>
      <c r="AL256" s="48">
        <v>2.20440692779863</v>
      </c>
      <c r="AM256" s="48">
        <v>2.20440692779863</v>
      </c>
      <c r="AN256" s="1">
        <v>24043.224254172634</v>
      </c>
      <c r="AO256" s="1">
        <v>-3101928</v>
      </c>
      <c r="AP256">
        <v>0</v>
      </c>
      <c r="AQ256">
        <v>2773817</v>
      </c>
      <c r="AR256">
        <v>0</v>
      </c>
      <c r="AS256">
        <v>0</v>
      </c>
      <c r="AT256">
        <v>0.76500000000000001</v>
      </c>
      <c r="AU256">
        <v>157076</v>
      </c>
      <c r="AV256">
        <v>0</v>
      </c>
      <c r="AW256">
        <v>0.4</v>
      </c>
      <c r="AX256">
        <v>0.1</v>
      </c>
      <c r="AY256">
        <v>0</v>
      </c>
      <c r="AZ256">
        <v>56272759</v>
      </c>
      <c r="BA256">
        <v>-5614</v>
      </c>
      <c r="BB256">
        <v>-1472710</v>
      </c>
      <c r="BC256">
        <v>0</v>
      </c>
      <c r="BD256">
        <v>0</v>
      </c>
      <c r="BE256">
        <v>-856814</v>
      </c>
      <c r="BF256">
        <v>0</v>
      </c>
      <c r="BG256">
        <v>-1289638</v>
      </c>
      <c r="BH256">
        <v>-701796</v>
      </c>
      <c r="BI256">
        <v>0</v>
      </c>
      <c r="BJ256">
        <v>0</v>
      </c>
      <c r="BK256">
        <v>0</v>
      </c>
      <c r="BL256">
        <v>0</v>
      </c>
      <c r="BM256">
        <v>0</v>
      </c>
      <c r="BN256">
        <v>0</v>
      </c>
      <c r="BO256">
        <v>0</v>
      </c>
      <c r="BP256">
        <v>0</v>
      </c>
      <c r="BQ256">
        <v>0</v>
      </c>
      <c r="BR256">
        <v>0</v>
      </c>
      <c r="BS256">
        <v>8414907</v>
      </c>
      <c r="BT256">
        <v>44766604</v>
      </c>
      <c r="BU256">
        <v>53181511</v>
      </c>
      <c r="BV256">
        <v>8414907</v>
      </c>
      <c r="BW256">
        <v>44766604</v>
      </c>
      <c r="BX256">
        <v>0</v>
      </c>
      <c r="BY256">
        <v>0</v>
      </c>
      <c r="BZ256">
        <v>-531815</v>
      </c>
      <c r="CA256">
        <v>-1595445</v>
      </c>
      <c r="CB256">
        <v>415876</v>
      </c>
      <c r="CC256">
        <v>0</v>
      </c>
      <c r="CD256">
        <v>0</v>
      </c>
      <c r="CE256">
        <v>0</v>
      </c>
      <c r="CF256">
        <v>0</v>
      </c>
      <c r="CG256">
        <v>106024</v>
      </c>
      <c r="CH256">
        <v>4908656</v>
      </c>
      <c r="CI256">
        <v>0</v>
      </c>
      <c r="CJ256">
        <v>0</v>
      </c>
      <c r="CK256">
        <v>0</v>
      </c>
      <c r="CL256">
        <v>0</v>
      </c>
      <c r="CM256">
        <v>0</v>
      </c>
      <c r="CN256">
        <v>0</v>
      </c>
      <c r="CO256">
        <v>0</v>
      </c>
      <c r="CP256">
        <v>0</v>
      </c>
      <c r="CQ256">
        <v>0</v>
      </c>
      <c r="CR256">
        <v>0</v>
      </c>
      <c r="CS256">
        <v>0</v>
      </c>
      <c r="CT256">
        <v>0</v>
      </c>
      <c r="CU256">
        <v>0</v>
      </c>
      <c r="CV256">
        <v>0</v>
      </c>
      <c r="CW256">
        <v>0</v>
      </c>
      <c r="CX256">
        <v>0</v>
      </c>
      <c r="CY256">
        <v>0</v>
      </c>
    </row>
    <row r="257" spans="1:103" x14ac:dyDescent="0.35">
      <c r="A257" t="s">
        <v>534</v>
      </c>
      <c r="B257" t="s">
        <v>757</v>
      </c>
      <c r="C257" t="s">
        <v>782</v>
      </c>
      <c r="D257" t="s">
        <v>636</v>
      </c>
      <c r="E257" s="46">
        <v>0</v>
      </c>
      <c r="F257" t="s">
        <v>789</v>
      </c>
      <c r="G257" s="48">
        <f t="shared" si="92"/>
        <v>0.49</v>
      </c>
      <c r="H257" s="48">
        <f t="shared" si="93"/>
        <v>0.5</v>
      </c>
      <c r="I257" s="1">
        <f t="shared" si="94"/>
        <v>143332700</v>
      </c>
      <c r="J257" s="1">
        <f t="shared" si="95"/>
        <v>25487279.858747695</v>
      </c>
      <c r="K257" s="1">
        <f t="shared" si="109"/>
        <v>1760440.6962775281</v>
      </c>
      <c r="L257" s="1">
        <f t="shared" si="96"/>
        <v>3088078.4339999999</v>
      </c>
      <c r="M257" s="1">
        <f t="shared" si="97"/>
        <v>242783</v>
      </c>
      <c r="N257" s="1">
        <f t="shared" si="110"/>
        <v>8537</v>
      </c>
      <c r="O257" s="1">
        <f t="shared" si="98"/>
        <v>0</v>
      </c>
      <c r="P257" s="1">
        <f t="shared" si="111"/>
        <v>0</v>
      </c>
      <c r="Q257" s="1">
        <f t="shared" si="112"/>
        <v>0</v>
      </c>
      <c r="R257" s="1">
        <f t="shared" si="113"/>
        <v>0</v>
      </c>
      <c r="S257" s="1">
        <f t="shared" si="114"/>
        <v>0</v>
      </c>
      <c r="T257" s="1">
        <f t="shared" si="115"/>
        <v>594290</v>
      </c>
      <c r="U257" s="1">
        <f t="shared" si="116"/>
        <v>3514687</v>
      </c>
      <c r="V257" s="1">
        <f t="shared" si="117"/>
        <v>0</v>
      </c>
      <c r="W257" s="1">
        <f t="shared" si="99"/>
        <v>0</v>
      </c>
      <c r="X257" s="1">
        <f t="shared" si="100"/>
        <v>81776.644880814056</v>
      </c>
      <c r="Y257" s="1">
        <f t="shared" si="101"/>
        <v>-27808538.366324101</v>
      </c>
      <c r="Z257" s="1">
        <f t="shared" si="118"/>
        <v>-5023772</v>
      </c>
      <c r="AA257" s="1">
        <f t="shared" si="119"/>
        <v>0</v>
      </c>
      <c r="AB257" s="1">
        <f t="shared" si="102"/>
        <v>0</v>
      </c>
      <c r="AC257" s="1">
        <f t="shared" si="103"/>
        <v>0</v>
      </c>
      <c r="AD257">
        <f t="shared" si="120"/>
        <v>9.5177120878071259E-2</v>
      </c>
      <c r="AE257">
        <f t="shared" si="104"/>
        <v>9.9632619227614738E-2</v>
      </c>
      <c r="AF257">
        <f t="shared" si="105"/>
        <v>0</v>
      </c>
      <c r="AG257">
        <f t="shared" si="106"/>
        <v>0.90482287912192871</v>
      </c>
      <c r="AH257">
        <f t="shared" si="107"/>
        <v>0.90036738077238532</v>
      </c>
      <c r="AI257">
        <f t="shared" si="108"/>
        <v>1</v>
      </c>
      <c r="AJ257">
        <v>0.49</v>
      </c>
      <c r="AK257" s="48">
        <v>-27.8085383663241</v>
      </c>
      <c r="AL257" s="48">
        <v>36.940836192312801</v>
      </c>
      <c r="AM257" s="48">
        <v>36.940836192312801</v>
      </c>
      <c r="AN257" s="1">
        <v>81776.644880814056</v>
      </c>
      <c r="AO257" s="1">
        <v>-5023772</v>
      </c>
      <c r="AP257">
        <v>0</v>
      </c>
      <c r="AQ257">
        <v>3957184</v>
      </c>
      <c r="AR257">
        <v>0</v>
      </c>
      <c r="AS257">
        <v>0</v>
      </c>
      <c r="AT257">
        <v>0.70699999999999996</v>
      </c>
      <c r="AU257">
        <v>242783</v>
      </c>
      <c r="AV257">
        <v>0</v>
      </c>
      <c r="AW257">
        <v>0.49</v>
      </c>
      <c r="AX257">
        <v>0</v>
      </c>
      <c r="AY257">
        <v>0.01</v>
      </c>
      <c r="AZ257">
        <v>143332700</v>
      </c>
      <c r="BA257">
        <v>-8537</v>
      </c>
      <c r="BB257">
        <v>-4376399</v>
      </c>
      <c r="BC257">
        <v>0</v>
      </c>
      <c r="BD257">
        <v>0</v>
      </c>
      <c r="BE257">
        <v>-594290</v>
      </c>
      <c r="BF257">
        <v>0</v>
      </c>
      <c r="BG257">
        <v>-1786165</v>
      </c>
      <c r="BH257">
        <v>-1728522</v>
      </c>
      <c r="BI257">
        <v>0</v>
      </c>
      <c r="BJ257">
        <v>0</v>
      </c>
      <c r="BK257">
        <v>0</v>
      </c>
      <c r="BL257">
        <v>0</v>
      </c>
      <c r="BM257">
        <v>0</v>
      </c>
      <c r="BN257">
        <v>0</v>
      </c>
      <c r="BO257">
        <v>0</v>
      </c>
      <c r="BP257">
        <v>0</v>
      </c>
      <c r="BQ257">
        <v>0</v>
      </c>
      <c r="BR257">
        <v>0</v>
      </c>
      <c r="BS257">
        <v>14566216</v>
      </c>
      <c r="BT257">
        <v>138477035</v>
      </c>
      <c r="BU257">
        <v>153043251</v>
      </c>
      <c r="BV257">
        <v>14566216</v>
      </c>
      <c r="BW257">
        <v>131633052</v>
      </c>
      <c r="BX257">
        <v>0</v>
      </c>
      <c r="BY257">
        <v>6843983</v>
      </c>
      <c r="BZ257">
        <v>-1461993</v>
      </c>
      <c r="CA257">
        <v>-2558487</v>
      </c>
      <c r="CB257">
        <v>391780</v>
      </c>
      <c r="CC257">
        <v>5987197</v>
      </c>
      <c r="CD257">
        <v>0</v>
      </c>
      <c r="CE257">
        <v>0</v>
      </c>
      <c r="CF257">
        <v>0</v>
      </c>
      <c r="CG257">
        <v>238996</v>
      </c>
      <c r="CH257">
        <v>144342</v>
      </c>
      <c r="CI257">
        <v>5987197</v>
      </c>
      <c r="CJ257">
        <v>0</v>
      </c>
      <c r="CK257">
        <v>0</v>
      </c>
      <c r="CL257">
        <v>0</v>
      </c>
      <c r="CM257">
        <v>0</v>
      </c>
      <c r="CN257">
        <v>0</v>
      </c>
      <c r="CO257">
        <v>0</v>
      </c>
      <c r="CP257">
        <v>0</v>
      </c>
      <c r="CQ257">
        <v>0</v>
      </c>
      <c r="CR257">
        <v>0</v>
      </c>
      <c r="CS257">
        <v>0</v>
      </c>
      <c r="CT257">
        <v>0</v>
      </c>
      <c r="CU257">
        <v>0</v>
      </c>
      <c r="CV257">
        <v>0</v>
      </c>
      <c r="CW257">
        <v>0</v>
      </c>
      <c r="CX257">
        <v>0</v>
      </c>
      <c r="CY257">
        <v>0</v>
      </c>
    </row>
    <row r="258" spans="1:103" x14ac:dyDescent="0.35">
      <c r="A258" t="s">
        <v>536</v>
      </c>
      <c r="B258" t="s">
        <v>535</v>
      </c>
      <c r="C258" t="s">
        <v>689</v>
      </c>
      <c r="D258" t="s">
        <v>646</v>
      </c>
      <c r="E258" s="46">
        <v>0</v>
      </c>
      <c r="F258" t="s">
        <v>786</v>
      </c>
      <c r="G258" s="48">
        <f t="shared" si="92"/>
        <v>0.4</v>
      </c>
      <c r="H258" s="48">
        <f t="shared" si="93"/>
        <v>0.5</v>
      </c>
      <c r="I258" s="1">
        <f t="shared" si="94"/>
        <v>74327397</v>
      </c>
      <c r="J258" s="1">
        <f t="shared" si="95"/>
        <v>13646833.600757871</v>
      </c>
      <c r="K258" s="1">
        <f t="shared" si="109"/>
        <v>1362386.9608642147</v>
      </c>
      <c r="L258" s="1">
        <f t="shared" si="96"/>
        <v>2253274.5419999999</v>
      </c>
      <c r="M258" s="1">
        <f t="shared" si="97"/>
        <v>242278</v>
      </c>
      <c r="N258" s="1">
        <f t="shared" si="110"/>
        <v>0</v>
      </c>
      <c r="O258" s="1">
        <f t="shared" si="98"/>
        <v>0</v>
      </c>
      <c r="P258" s="1">
        <f t="shared" si="111"/>
        <v>16879</v>
      </c>
      <c r="Q258" s="1">
        <f t="shared" si="112"/>
        <v>0</v>
      </c>
      <c r="R258" s="1">
        <f t="shared" si="113"/>
        <v>2775</v>
      </c>
      <c r="S258" s="1">
        <f t="shared" si="114"/>
        <v>0</v>
      </c>
      <c r="T258" s="1">
        <f t="shared" si="115"/>
        <v>475807</v>
      </c>
      <c r="U258" s="1">
        <f t="shared" si="116"/>
        <v>2839893</v>
      </c>
      <c r="V258" s="1">
        <f t="shared" si="117"/>
        <v>0</v>
      </c>
      <c r="W258" s="1">
        <f t="shared" si="99"/>
        <v>0</v>
      </c>
      <c r="X258" s="1">
        <f t="shared" si="100"/>
        <v>34919.135554257584</v>
      </c>
      <c r="Y258" s="1">
        <f t="shared" si="101"/>
        <v>-27544937.090923298</v>
      </c>
      <c r="Z258" s="1">
        <f t="shared" si="118"/>
        <v>-5232488</v>
      </c>
      <c r="AA258" s="1">
        <f t="shared" si="119"/>
        <v>0</v>
      </c>
      <c r="AB258" s="1">
        <f t="shared" si="102"/>
        <v>0</v>
      </c>
      <c r="AC258" s="1">
        <f t="shared" si="103"/>
        <v>0</v>
      </c>
      <c r="AD258">
        <f t="shared" si="120"/>
        <v>0.15666578689496133</v>
      </c>
      <c r="AE258">
        <f t="shared" si="104"/>
        <v>0.15666578689496133</v>
      </c>
      <c r="AF258">
        <f t="shared" si="105"/>
        <v>0</v>
      </c>
      <c r="AG258">
        <f t="shared" si="106"/>
        <v>0.84333421310503864</v>
      </c>
      <c r="AH258">
        <f t="shared" si="107"/>
        <v>0.84333421310503864</v>
      </c>
      <c r="AI258">
        <f t="shared" si="108"/>
        <v>0</v>
      </c>
      <c r="AJ258">
        <v>0.4</v>
      </c>
      <c r="AK258" s="48">
        <v>-27.544937090923298</v>
      </c>
      <c r="AL258" s="48">
        <v>2.5410997488867602</v>
      </c>
      <c r="AM258" s="48">
        <v>2.5410997488867602</v>
      </c>
      <c r="AN258" s="1">
        <v>34919.135554257584</v>
      </c>
      <c r="AO258" s="1">
        <v>-5232488</v>
      </c>
      <c r="AP258">
        <v>0</v>
      </c>
      <c r="AQ258">
        <v>1006102</v>
      </c>
      <c r="AR258">
        <v>0</v>
      </c>
      <c r="AS258">
        <v>0</v>
      </c>
      <c r="AT258">
        <v>0.70599999999999996</v>
      </c>
      <c r="AU258">
        <v>242278</v>
      </c>
      <c r="AV258">
        <v>0</v>
      </c>
      <c r="AW258">
        <v>0.4</v>
      </c>
      <c r="AX258">
        <v>0.09</v>
      </c>
      <c r="AY258">
        <v>0.01</v>
      </c>
      <c r="AZ258">
        <v>74327397</v>
      </c>
      <c r="BA258">
        <v>0</v>
      </c>
      <c r="BB258">
        <v>-3191607</v>
      </c>
      <c r="BC258">
        <v>0</v>
      </c>
      <c r="BD258">
        <v>0</v>
      </c>
      <c r="BE258">
        <v>-475807</v>
      </c>
      <c r="BF258">
        <v>0</v>
      </c>
      <c r="BG258">
        <v>-1472284</v>
      </c>
      <c r="BH258">
        <v>-1367609</v>
      </c>
      <c r="BI258">
        <v>-16879</v>
      </c>
      <c r="BJ258">
        <v>0</v>
      </c>
      <c r="BK258">
        <v>0</v>
      </c>
      <c r="BL258">
        <v>0</v>
      </c>
      <c r="BM258">
        <v>0</v>
      </c>
      <c r="BN258">
        <v>-2775</v>
      </c>
      <c r="BO258">
        <v>0</v>
      </c>
      <c r="BP258">
        <v>0</v>
      </c>
      <c r="BQ258">
        <v>0</v>
      </c>
      <c r="BR258">
        <v>0</v>
      </c>
      <c r="BS258">
        <v>12182145</v>
      </c>
      <c r="BT258">
        <v>65576664</v>
      </c>
      <c r="BU258">
        <v>77758809</v>
      </c>
      <c r="BV258">
        <v>12182145</v>
      </c>
      <c r="BW258">
        <v>65576664</v>
      </c>
      <c r="BX258">
        <v>0</v>
      </c>
      <c r="BY258">
        <v>0</v>
      </c>
      <c r="BZ258">
        <v>-700000</v>
      </c>
      <c r="CA258">
        <v>-2800000</v>
      </c>
      <c r="CB258">
        <v>197151</v>
      </c>
      <c r="CC258">
        <v>0</v>
      </c>
      <c r="CD258">
        <v>0</v>
      </c>
      <c r="CE258">
        <v>0</v>
      </c>
      <c r="CF258">
        <v>0</v>
      </c>
      <c r="CG258">
        <v>164004</v>
      </c>
      <c r="CH258">
        <v>35441</v>
      </c>
      <c r="CI258">
        <v>0</v>
      </c>
      <c r="CJ258">
        <v>0</v>
      </c>
      <c r="CK258">
        <v>0</v>
      </c>
      <c r="CL258">
        <v>0</v>
      </c>
      <c r="CM258">
        <v>0</v>
      </c>
      <c r="CN258">
        <v>0</v>
      </c>
      <c r="CO258">
        <v>0</v>
      </c>
      <c r="CP258">
        <v>0</v>
      </c>
      <c r="CQ258">
        <v>0</v>
      </c>
      <c r="CR258">
        <v>0</v>
      </c>
      <c r="CS258">
        <v>0</v>
      </c>
      <c r="CT258">
        <v>0</v>
      </c>
      <c r="CU258">
        <v>0</v>
      </c>
      <c r="CV258">
        <v>0</v>
      </c>
      <c r="CW258">
        <v>0</v>
      </c>
      <c r="CX258">
        <v>0</v>
      </c>
      <c r="CY258">
        <v>0</v>
      </c>
    </row>
    <row r="259" spans="1:103" x14ac:dyDescent="0.35">
      <c r="A259" t="s">
        <v>537</v>
      </c>
      <c r="B259" t="s">
        <v>758</v>
      </c>
      <c r="C259" t="s">
        <v>782</v>
      </c>
      <c r="D259" t="s">
        <v>628</v>
      </c>
      <c r="E259" s="46">
        <v>0</v>
      </c>
      <c r="F259" t="s">
        <v>803</v>
      </c>
      <c r="G259" s="48">
        <f t="shared" ref="G259:G298" si="121">AJ259</f>
        <v>0.49</v>
      </c>
      <c r="H259" s="48">
        <f t="shared" ref="H259:H298" si="122">AW259+AX259+AY259</f>
        <v>0.5</v>
      </c>
      <c r="I259" s="1">
        <f t="shared" ref="I259:I298" si="123">AZ259</f>
        <v>33146434</v>
      </c>
      <c r="J259" s="1">
        <f t="shared" ref="J259:J298" si="124">(BS259+(BZ259+CA259)*AD259+CB259-CC259*AF259-CD259*AE259-CE259*AF259-CF259*AD259-CG259*AD259)*(134 / 499) + (BT259+(BZ259+CA259)*AG259+CH259-CC259*AI259-CD259*AH259-CE259*AI259-CF259*AG259-CG259*AG259)*(93 / 555)</f>
        <v>6611257.9188209446</v>
      </c>
      <c r="K259" s="1">
        <f t="shared" si="109"/>
        <v>2187963.9359865678</v>
      </c>
      <c r="L259" s="1">
        <f t="shared" ref="L259:L298" si="125">-(BB259 - $BA259) * $AT259</f>
        <v>4250689.74</v>
      </c>
      <c r="M259" s="1">
        <f t="shared" ref="M259:M298" si="126">AU259</f>
        <v>200028</v>
      </c>
      <c r="N259" s="1">
        <f t="shared" si="110"/>
        <v>252889</v>
      </c>
      <c r="O259" s="1">
        <f t="shared" ref="O259:O298" si="127">-(BC259-BD259) * 0.5</f>
        <v>0</v>
      </c>
      <c r="P259" s="1">
        <f t="shared" si="111"/>
        <v>24770</v>
      </c>
      <c r="Q259" s="1">
        <f t="shared" si="112"/>
        <v>0</v>
      </c>
      <c r="R259" s="1">
        <f t="shared" si="113"/>
        <v>11083</v>
      </c>
      <c r="S259" s="1">
        <f t="shared" si="114"/>
        <v>0</v>
      </c>
      <c r="T259" s="1">
        <f t="shared" si="115"/>
        <v>305477</v>
      </c>
      <c r="U259" s="1">
        <f t="shared" si="116"/>
        <v>3883550</v>
      </c>
      <c r="V259" s="1">
        <f t="shared" si="117"/>
        <v>0</v>
      </c>
      <c r="W259" s="1">
        <f t="shared" ref="W259:W298" si="128">IF(CI259=0,-(((CK259-CJ259)*AT259+CJ259+CL259*0.5+CN259+CP259+CR259+CT259+CV259+CX259) * (1 + (134 / 499)) + (CM259*0.5+CO259+CQ259+CS259+CU259+CW259+CY259) * (1 + (93/555))) + AV259/SUM(AW259:AY259),0)</f>
        <v>0</v>
      </c>
      <c r="X259" s="1">
        <f t="shared" ref="X259:X298" si="129">AN259</f>
        <v>25059.391907093595</v>
      </c>
      <c r="Y259" s="1">
        <f t="shared" ref="Y259:Y298" si="130">AK259*10^6</f>
        <v>16625045.121706299</v>
      </c>
      <c r="Z259" s="1">
        <f t="shared" si="118"/>
        <v>3524995</v>
      </c>
      <c r="AA259" s="1">
        <f t="shared" si="119"/>
        <v>0</v>
      </c>
      <c r="AB259" s="1">
        <f t="shared" ref="AB259:AB298" si="131">IF(F259="",AR259,AS259*AQ259/SUMIF($F$3:$F$356,F259,$AQ$3:$AQ$356))</f>
        <v>0</v>
      </c>
      <c r="AC259" s="1">
        <f t="shared" ref="AC259:AC298" si="132">(AL259-AM259)*10^6</f>
        <v>0</v>
      </c>
      <c r="AD259">
        <f t="shared" si="120"/>
        <v>0.31001585477324589</v>
      </c>
      <c r="AE259">
        <f t="shared" ref="AE259:AE298" si="133">BV259/(BV259+BW259)</f>
        <v>0.31001585477324589</v>
      </c>
      <c r="AF259">
        <f t="shared" ref="AF259:AF298" si="134">IFERROR(BX259/(BX259+BY259),0)</f>
        <v>0</v>
      </c>
      <c r="AG259">
        <f t="shared" ref="AG259:AG298" si="135">BT259/BU259</f>
        <v>0.68998414522675411</v>
      </c>
      <c r="AH259">
        <f t="shared" ref="AH259:AH298" si="136">BW259/(BV259+BW259)</f>
        <v>0.68998414522675411</v>
      </c>
      <c r="AI259">
        <f t="shared" ref="AI259:AI298" si="137">IFERROR(BY259/(BX259+BY259),0)</f>
        <v>0</v>
      </c>
      <c r="AJ259">
        <v>0.49</v>
      </c>
      <c r="AK259" s="48">
        <v>16.6250451217063</v>
      </c>
      <c r="AL259" s="48">
        <v>35.288383991868798</v>
      </c>
      <c r="AM259" s="48">
        <v>35.288383991868798</v>
      </c>
      <c r="AN259" s="1">
        <v>25059.391907093595</v>
      </c>
      <c r="AO259" s="1">
        <v>3524995</v>
      </c>
      <c r="AP259">
        <v>0</v>
      </c>
      <c r="AQ259">
        <v>0</v>
      </c>
      <c r="AR259">
        <v>0</v>
      </c>
      <c r="AS259">
        <v>0</v>
      </c>
      <c r="AT259">
        <v>0.66</v>
      </c>
      <c r="AU259">
        <v>200028</v>
      </c>
      <c r="AV259">
        <v>0</v>
      </c>
      <c r="AW259">
        <v>0.49</v>
      </c>
      <c r="AX259">
        <v>0</v>
      </c>
      <c r="AY259">
        <v>0.01</v>
      </c>
      <c r="AZ259">
        <v>33146434</v>
      </c>
      <c r="BA259">
        <v>-252889</v>
      </c>
      <c r="BB259">
        <v>-6693328</v>
      </c>
      <c r="BC259">
        <v>0</v>
      </c>
      <c r="BD259">
        <v>0</v>
      </c>
      <c r="BE259">
        <v>-305477</v>
      </c>
      <c r="BF259">
        <v>0</v>
      </c>
      <c r="BG259">
        <v>-2345676</v>
      </c>
      <c r="BH259">
        <v>-1537874</v>
      </c>
      <c r="BI259">
        <v>-24770</v>
      </c>
      <c r="BJ259">
        <v>0</v>
      </c>
      <c r="BK259">
        <v>0</v>
      </c>
      <c r="BL259">
        <v>0</v>
      </c>
      <c r="BM259">
        <v>-4423</v>
      </c>
      <c r="BN259">
        <v>-6660</v>
      </c>
      <c r="BO259">
        <v>0</v>
      </c>
      <c r="BP259">
        <v>0</v>
      </c>
      <c r="BQ259">
        <v>0</v>
      </c>
      <c r="BR259">
        <v>0</v>
      </c>
      <c r="BS259">
        <v>10859998</v>
      </c>
      <c r="BT259">
        <v>24170462</v>
      </c>
      <c r="BU259">
        <v>35030460</v>
      </c>
      <c r="BV259">
        <v>10859998</v>
      </c>
      <c r="BW259">
        <v>24170462</v>
      </c>
      <c r="BX259">
        <v>0</v>
      </c>
      <c r="BY259">
        <v>0</v>
      </c>
      <c r="BZ259">
        <v>-750000</v>
      </c>
      <c r="CA259">
        <v>-1272089</v>
      </c>
      <c r="CB259">
        <v>296189</v>
      </c>
      <c r="CC259">
        <v>0</v>
      </c>
      <c r="CD259">
        <v>0</v>
      </c>
      <c r="CE259">
        <v>0</v>
      </c>
      <c r="CF259">
        <v>0</v>
      </c>
      <c r="CG259">
        <v>196420</v>
      </c>
      <c r="CH259">
        <v>38294</v>
      </c>
      <c r="CI259">
        <v>0</v>
      </c>
      <c r="CJ259">
        <v>0</v>
      </c>
      <c r="CK259">
        <v>0</v>
      </c>
      <c r="CL259">
        <v>0</v>
      </c>
      <c r="CM259">
        <v>0</v>
      </c>
      <c r="CN259">
        <v>0</v>
      </c>
      <c r="CO259">
        <v>0</v>
      </c>
      <c r="CP259">
        <v>0</v>
      </c>
      <c r="CQ259">
        <v>0</v>
      </c>
      <c r="CR259">
        <v>0</v>
      </c>
      <c r="CS259">
        <v>0</v>
      </c>
      <c r="CT259">
        <v>0</v>
      </c>
      <c r="CU259">
        <v>0</v>
      </c>
      <c r="CV259">
        <v>0</v>
      </c>
      <c r="CW259">
        <v>0</v>
      </c>
      <c r="CX259">
        <v>0</v>
      </c>
      <c r="CY259">
        <v>0</v>
      </c>
    </row>
    <row r="260" spans="1:103" x14ac:dyDescent="0.35">
      <c r="A260" t="s">
        <v>539</v>
      </c>
      <c r="B260" t="s">
        <v>538</v>
      </c>
      <c r="C260" t="s">
        <v>676</v>
      </c>
      <c r="D260" t="s">
        <v>628</v>
      </c>
      <c r="E260" s="46">
        <v>0</v>
      </c>
      <c r="F260" t="s">
        <v>803</v>
      </c>
      <c r="G260" s="48">
        <f t="shared" si="121"/>
        <v>0.4</v>
      </c>
      <c r="H260" s="48">
        <f t="shared" si="122"/>
        <v>0.5</v>
      </c>
      <c r="I260" s="1">
        <f t="shared" si="123"/>
        <v>12894055</v>
      </c>
      <c r="J260" s="1">
        <f t="shared" si="124"/>
        <v>2686716.7228221861</v>
      </c>
      <c r="K260" s="1">
        <f t="shared" ref="K260:K298" si="138">-(((BB260 - $BA260) * $AT260+BA260+BC260*0.5+BE260+BG260+BI260+BK260+BM260+BO260)*(134/499)+(BD260*0.5+BF260+BH260+BJ260+BL260+BN260+BP260)*(93/555))</f>
        <v>1214407.0987596815</v>
      </c>
      <c r="L260" s="1">
        <f t="shared" si="125"/>
        <v>3113222.5</v>
      </c>
      <c r="M260" s="1">
        <f t="shared" si="126"/>
        <v>90182</v>
      </c>
      <c r="N260" s="1">
        <f t="shared" ref="N260:N298" si="139">-BA260</f>
        <v>1697</v>
      </c>
      <c r="O260" s="1">
        <f t="shared" si="127"/>
        <v>43032</v>
      </c>
      <c r="P260" s="1">
        <f t="shared" ref="P260:P298" si="140">-BI260-BJ260</f>
        <v>17063</v>
      </c>
      <c r="Q260" s="1">
        <f t="shared" ref="Q260:Q298" si="141">-BK260-BL260</f>
        <v>11227</v>
      </c>
      <c r="R260" s="1">
        <f t="shared" ref="R260:R298" si="142">-BM260-BN260</f>
        <v>0</v>
      </c>
      <c r="S260" s="1">
        <f t="shared" ref="S260:S298" si="143">-BQ260-BR260</f>
        <v>0</v>
      </c>
      <c r="T260" s="1">
        <f t="shared" ref="T260:T298" si="144">-BE260-BF260</f>
        <v>297086</v>
      </c>
      <c r="U260" s="1">
        <f t="shared" ref="U260:U298" si="145">-BG260-BH260</f>
        <v>1248690</v>
      </c>
      <c r="V260" s="1">
        <f t="shared" ref="V260:V298" si="146">-BO260-BP260</f>
        <v>0</v>
      </c>
      <c r="W260" s="1">
        <f t="shared" si="128"/>
        <v>0</v>
      </c>
      <c r="X260" s="1">
        <f t="shared" si="129"/>
        <v>9544.0146392703427</v>
      </c>
      <c r="Y260" s="1">
        <f t="shared" si="130"/>
        <v>-2953160.9160257298</v>
      </c>
      <c r="Z260" s="1">
        <f t="shared" ref="Z260:Z298" si="147">AO260</f>
        <v>-664343</v>
      </c>
      <c r="AA260" s="1">
        <f t="shared" ref="AA260:AA298" si="148">AP260</f>
        <v>0</v>
      </c>
      <c r="AB260" s="1">
        <f t="shared" si="131"/>
        <v>0</v>
      </c>
      <c r="AC260" s="1">
        <f t="shared" si="132"/>
        <v>0</v>
      </c>
      <c r="AD260">
        <f t="shared" ref="AD260:AD298" si="149">BS260/BU260</f>
        <v>0.39788419531003449</v>
      </c>
      <c r="AE260">
        <f t="shared" si="133"/>
        <v>0.39788419531003449</v>
      </c>
      <c r="AF260">
        <f t="shared" si="134"/>
        <v>0</v>
      </c>
      <c r="AG260">
        <f t="shared" si="135"/>
        <v>0.60211580468996551</v>
      </c>
      <c r="AH260">
        <f t="shared" si="136"/>
        <v>0.60211580468996551</v>
      </c>
      <c r="AI260">
        <f t="shared" si="137"/>
        <v>0</v>
      </c>
      <c r="AJ260">
        <v>0.4</v>
      </c>
      <c r="AK260" s="48">
        <v>-2.9531609160257299</v>
      </c>
      <c r="AL260" s="48">
        <v>2.55505931470001</v>
      </c>
      <c r="AM260" s="48">
        <v>2.55505931470001</v>
      </c>
      <c r="AN260" s="1">
        <v>9544.0146392703427</v>
      </c>
      <c r="AO260" s="1">
        <v>-664343</v>
      </c>
      <c r="AP260">
        <v>0</v>
      </c>
      <c r="AQ260">
        <v>793785</v>
      </c>
      <c r="AR260">
        <v>0</v>
      </c>
      <c r="AS260">
        <v>0</v>
      </c>
      <c r="AT260">
        <v>0.625</v>
      </c>
      <c r="AU260">
        <v>90182</v>
      </c>
      <c r="AV260">
        <v>0</v>
      </c>
      <c r="AW260">
        <v>0.4</v>
      </c>
      <c r="AX260">
        <v>0.09</v>
      </c>
      <c r="AY260">
        <v>0.01</v>
      </c>
      <c r="AZ260">
        <v>12894055</v>
      </c>
      <c r="BA260">
        <v>-1697</v>
      </c>
      <c r="BB260">
        <v>-4982853</v>
      </c>
      <c r="BC260">
        <v>-86064</v>
      </c>
      <c r="BD260">
        <v>0</v>
      </c>
      <c r="BE260">
        <v>-297086</v>
      </c>
      <c r="BF260">
        <v>0</v>
      </c>
      <c r="BG260">
        <v>-690947</v>
      </c>
      <c r="BH260">
        <v>-557743</v>
      </c>
      <c r="BI260">
        <v>-17063</v>
      </c>
      <c r="BJ260">
        <v>0</v>
      </c>
      <c r="BK260">
        <v>-11227</v>
      </c>
      <c r="BL260">
        <v>0</v>
      </c>
      <c r="BM260">
        <v>0</v>
      </c>
      <c r="BN260">
        <v>0</v>
      </c>
      <c r="BO260">
        <v>0</v>
      </c>
      <c r="BP260">
        <v>0</v>
      </c>
      <c r="BQ260">
        <v>0</v>
      </c>
      <c r="BR260">
        <v>0</v>
      </c>
      <c r="BS260">
        <v>5794526</v>
      </c>
      <c r="BT260">
        <v>8768822</v>
      </c>
      <c r="BU260">
        <v>14563348</v>
      </c>
      <c r="BV260">
        <v>5794526</v>
      </c>
      <c r="BW260">
        <v>8768822</v>
      </c>
      <c r="BX260">
        <v>0</v>
      </c>
      <c r="BY260">
        <v>0</v>
      </c>
      <c r="BZ260">
        <v>-36000</v>
      </c>
      <c r="CA260">
        <v>-801495</v>
      </c>
      <c r="CB260">
        <v>191621</v>
      </c>
      <c r="CC260">
        <v>0</v>
      </c>
      <c r="CD260">
        <v>978078</v>
      </c>
      <c r="CE260">
        <v>0</v>
      </c>
      <c r="CF260">
        <v>0</v>
      </c>
      <c r="CG260">
        <v>134113</v>
      </c>
      <c r="CH260">
        <v>88772</v>
      </c>
      <c r="CI260">
        <v>0</v>
      </c>
      <c r="CJ260">
        <v>0</v>
      </c>
      <c r="CK260">
        <v>0</v>
      </c>
      <c r="CL260">
        <v>0</v>
      </c>
      <c r="CM260">
        <v>0</v>
      </c>
      <c r="CN260">
        <v>0</v>
      </c>
      <c r="CO260">
        <v>0</v>
      </c>
      <c r="CP260">
        <v>0</v>
      </c>
      <c r="CQ260">
        <v>0</v>
      </c>
      <c r="CR260">
        <v>0</v>
      </c>
      <c r="CS260">
        <v>0</v>
      </c>
      <c r="CT260">
        <v>0</v>
      </c>
      <c r="CU260">
        <v>0</v>
      </c>
      <c r="CV260">
        <v>0</v>
      </c>
      <c r="CW260">
        <v>0</v>
      </c>
      <c r="CX260">
        <v>0</v>
      </c>
      <c r="CY260">
        <v>0</v>
      </c>
    </row>
    <row r="261" spans="1:103" x14ac:dyDescent="0.35">
      <c r="A261" t="s">
        <v>541</v>
      </c>
      <c r="B261" t="s">
        <v>540</v>
      </c>
      <c r="C261" t="s">
        <v>683</v>
      </c>
      <c r="D261" t="s">
        <v>782</v>
      </c>
      <c r="E261" s="46">
        <v>0</v>
      </c>
      <c r="F261" t="s">
        <v>790</v>
      </c>
      <c r="G261" s="48">
        <f t="shared" si="121"/>
        <v>0.3</v>
      </c>
      <c r="H261" s="48">
        <f t="shared" si="122"/>
        <v>0.66999999999999993</v>
      </c>
      <c r="I261" s="1">
        <f t="shared" si="123"/>
        <v>438355455</v>
      </c>
      <c r="J261" s="1">
        <f t="shared" si="124"/>
        <v>78543762.615322486</v>
      </c>
      <c r="K261" s="1">
        <f t="shared" si="138"/>
        <v>7926654.4678640524</v>
      </c>
      <c r="L261" s="1">
        <f t="shared" si="125"/>
        <v>10136884.052999999</v>
      </c>
      <c r="M261" s="1">
        <f t="shared" si="126"/>
        <v>703658</v>
      </c>
      <c r="N261" s="1">
        <f t="shared" si="139"/>
        <v>0</v>
      </c>
      <c r="O261" s="1">
        <f t="shared" si="127"/>
        <v>0</v>
      </c>
      <c r="P261" s="1">
        <f t="shared" si="140"/>
        <v>4092</v>
      </c>
      <c r="Q261" s="1">
        <f t="shared" si="141"/>
        <v>0</v>
      </c>
      <c r="R261" s="1">
        <f t="shared" si="142"/>
        <v>14</v>
      </c>
      <c r="S261" s="1">
        <f t="shared" si="143"/>
        <v>0</v>
      </c>
      <c r="T261" s="1">
        <f t="shared" si="144"/>
        <v>712585</v>
      </c>
      <c r="U261" s="1">
        <f t="shared" si="145"/>
        <v>24062858</v>
      </c>
      <c r="V261" s="1">
        <f t="shared" si="146"/>
        <v>0</v>
      </c>
      <c r="W261" s="1">
        <f t="shared" si="128"/>
        <v>0</v>
      </c>
      <c r="X261" s="1">
        <f t="shared" si="129"/>
        <v>157926.84583881567</v>
      </c>
      <c r="Y261" s="1">
        <f t="shared" si="130"/>
        <v>1904683.8294992601</v>
      </c>
      <c r="Z261" s="1">
        <f t="shared" si="147"/>
        <v>350210</v>
      </c>
      <c r="AA261" s="1">
        <f t="shared" si="148"/>
        <v>0</v>
      </c>
      <c r="AB261" s="1">
        <f t="shared" si="131"/>
        <v>0</v>
      </c>
      <c r="AC261" s="1">
        <f t="shared" si="132"/>
        <v>0</v>
      </c>
      <c r="AD261">
        <f t="shared" si="149"/>
        <v>0.11363257751304351</v>
      </c>
      <c r="AE261">
        <f t="shared" si="133"/>
        <v>0.11363257751304351</v>
      </c>
      <c r="AF261">
        <f t="shared" si="134"/>
        <v>0</v>
      </c>
      <c r="AG261">
        <f t="shared" si="135"/>
        <v>0.88636742248695655</v>
      </c>
      <c r="AH261">
        <f t="shared" si="136"/>
        <v>0.88636742248695655</v>
      </c>
      <c r="AI261">
        <f t="shared" si="137"/>
        <v>0</v>
      </c>
      <c r="AJ261">
        <v>0.3</v>
      </c>
      <c r="AK261" s="48">
        <v>1.9046838294992601</v>
      </c>
      <c r="AL261" s="48">
        <v>123.73418301693501</v>
      </c>
      <c r="AM261" s="48">
        <v>123.73418301693501</v>
      </c>
      <c r="AN261" s="1">
        <v>157926.84583881567</v>
      </c>
      <c r="AO261" s="1">
        <v>350210</v>
      </c>
      <c r="AP261">
        <v>0</v>
      </c>
      <c r="AQ261">
        <v>0</v>
      </c>
      <c r="AR261">
        <v>0</v>
      </c>
      <c r="AS261">
        <v>0</v>
      </c>
      <c r="AT261">
        <v>0.71899999999999997</v>
      </c>
      <c r="AU261">
        <v>703658</v>
      </c>
      <c r="AV261">
        <v>0</v>
      </c>
      <c r="AW261">
        <v>0.3</v>
      </c>
      <c r="AX261">
        <v>0.37</v>
      </c>
      <c r="AY261">
        <v>0</v>
      </c>
      <c r="AZ261">
        <v>438355455</v>
      </c>
      <c r="BA261">
        <v>0</v>
      </c>
      <c r="BB261">
        <v>-14098587</v>
      </c>
      <c r="BC261">
        <v>0</v>
      </c>
      <c r="BD261">
        <v>0</v>
      </c>
      <c r="BE261">
        <v>-712585</v>
      </c>
      <c r="BF261">
        <v>0</v>
      </c>
      <c r="BG261">
        <v>-9705035</v>
      </c>
      <c r="BH261">
        <v>-14357823</v>
      </c>
      <c r="BI261">
        <v>-4092</v>
      </c>
      <c r="BJ261">
        <v>0</v>
      </c>
      <c r="BK261">
        <v>0</v>
      </c>
      <c r="BL261">
        <v>0</v>
      </c>
      <c r="BM261">
        <v>-14</v>
      </c>
      <c r="BN261">
        <v>0</v>
      </c>
      <c r="BO261">
        <v>0</v>
      </c>
      <c r="BP261">
        <v>0</v>
      </c>
      <c r="BQ261">
        <v>0</v>
      </c>
      <c r="BR261">
        <v>0</v>
      </c>
      <c r="BS261">
        <v>53549170</v>
      </c>
      <c r="BT261">
        <v>417699227</v>
      </c>
      <c r="BU261">
        <v>471248397</v>
      </c>
      <c r="BV261">
        <v>53549170</v>
      </c>
      <c r="BW261">
        <v>417699227</v>
      </c>
      <c r="BX261">
        <v>0</v>
      </c>
      <c r="BY261">
        <v>0</v>
      </c>
      <c r="BZ261">
        <v>-18302220</v>
      </c>
      <c r="CA261">
        <v>-15299232</v>
      </c>
      <c r="CB261">
        <v>792313</v>
      </c>
      <c r="CC261">
        <v>0</v>
      </c>
      <c r="CD261">
        <v>0</v>
      </c>
      <c r="CE261">
        <v>0</v>
      </c>
      <c r="CF261">
        <v>0</v>
      </c>
      <c r="CG261">
        <v>1020069</v>
      </c>
      <c r="CH261">
        <v>936266</v>
      </c>
      <c r="CI261">
        <v>0</v>
      </c>
      <c r="CJ261">
        <v>0</v>
      </c>
      <c r="CK261">
        <v>0</v>
      </c>
      <c r="CL261">
        <v>0</v>
      </c>
      <c r="CM261">
        <v>0</v>
      </c>
      <c r="CN261">
        <v>0</v>
      </c>
      <c r="CO261">
        <v>0</v>
      </c>
      <c r="CP261">
        <v>0</v>
      </c>
      <c r="CQ261">
        <v>0</v>
      </c>
      <c r="CR261">
        <v>0</v>
      </c>
      <c r="CS261">
        <v>0</v>
      </c>
      <c r="CT261">
        <v>0</v>
      </c>
      <c r="CU261">
        <v>0</v>
      </c>
      <c r="CV261">
        <v>0</v>
      </c>
      <c r="CW261">
        <v>0</v>
      </c>
      <c r="CX261">
        <v>0</v>
      </c>
      <c r="CY261">
        <v>0</v>
      </c>
    </row>
    <row r="262" spans="1:103" x14ac:dyDescent="0.35">
      <c r="A262" t="s">
        <v>543</v>
      </c>
      <c r="B262" t="s">
        <v>542</v>
      </c>
      <c r="C262" t="s">
        <v>782</v>
      </c>
      <c r="D262" t="s">
        <v>638</v>
      </c>
      <c r="E262" s="46" t="s">
        <v>776</v>
      </c>
      <c r="F262" t="s">
        <v>787</v>
      </c>
      <c r="G262" s="48">
        <f t="shared" si="121"/>
        <v>0.99</v>
      </c>
      <c r="H262" s="48">
        <f t="shared" si="122"/>
        <v>1</v>
      </c>
      <c r="I262" s="1">
        <f t="shared" si="123"/>
        <v>155471995</v>
      </c>
      <c r="J262" s="1">
        <f t="shared" si="124"/>
        <v>28775556.34890493</v>
      </c>
      <c r="K262" s="1">
        <f t="shared" si="138"/>
        <v>3516847.394246439</v>
      </c>
      <c r="L262" s="1">
        <f t="shared" si="125"/>
        <v>6337209.034</v>
      </c>
      <c r="M262" s="1">
        <f t="shared" si="126"/>
        <v>509018</v>
      </c>
      <c r="N262" s="1">
        <f t="shared" si="139"/>
        <v>0</v>
      </c>
      <c r="O262" s="1">
        <f t="shared" si="127"/>
        <v>686</v>
      </c>
      <c r="P262" s="1">
        <f t="shared" si="140"/>
        <v>6662</v>
      </c>
      <c r="Q262" s="1">
        <f t="shared" si="141"/>
        <v>0</v>
      </c>
      <c r="R262" s="1">
        <f t="shared" si="142"/>
        <v>11100</v>
      </c>
      <c r="S262" s="1">
        <f t="shared" si="143"/>
        <v>0</v>
      </c>
      <c r="T262" s="1">
        <f t="shared" si="144"/>
        <v>786289</v>
      </c>
      <c r="U262" s="1">
        <f t="shared" si="145"/>
        <v>7430813</v>
      </c>
      <c r="V262" s="1">
        <f t="shared" si="146"/>
        <v>506160</v>
      </c>
      <c r="W262" s="1">
        <f t="shared" si="128"/>
        <v>0</v>
      </c>
      <c r="X262" s="1">
        <f t="shared" si="129"/>
        <v>186385.68095255908</v>
      </c>
      <c r="Y262" s="1">
        <f t="shared" si="130"/>
        <v>-99129443.86565949</v>
      </c>
      <c r="Z262" s="1">
        <f t="shared" si="147"/>
        <v>-23129703</v>
      </c>
      <c r="AA262" s="1">
        <f t="shared" si="148"/>
        <v>0</v>
      </c>
      <c r="AB262" s="1">
        <f t="shared" si="131"/>
        <v>0</v>
      </c>
      <c r="AC262" s="1">
        <f t="shared" si="132"/>
        <v>22066623.352034505</v>
      </c>
      <c r="AD262">
        <f t="shared" si="149"/>
        <v>0.17199331611611446</v>
      </c>
      <c r="AE262">
        <f t="shared" si="133"/>
        <v>0.17199331611611446</v>
      </c>
      <c r="AF262">
        <f t="shared" si="134"/>
        <v>0</v>
      </c>
      <c r="AG262">
        <f t="shared" si="135"/>
        <v>0.82800668388388554</v>
      </c>
      <c r="AH262">
        <f t="shared" si="136"/>
        <v>0.82800668388388554</v>
      </c>
      <c r="AI262">
        <f t="shared" si="137"/>
        <v>0</v>
      </c>
      <c r="AJ262">
        <v>0.99</v>
      </c>
      <c r="AK262" s="48">
        <v>-99.129443865659496</v>
      </c>
      <c r="AL262" s="48">
        <v>62.242720455265001</v>
      </c>
      <c r="AM262" s="48">
        <v>40.176097103230497</v>
      </c>
      <c r="AN262" s="1">
        <v>186385.68095255908</v>
      </c>
      <c r="AO262" s="1">
        <v>-23129703</v>
      </c>
      <c r="AP262">
        <v>0</v>
      </c>
      <c r="AQ262">
        <v>0</v>
      </c>
      <c r="AR262">
        <v>0</v>
      </c>
      <c r="AS262">
        <v>0</v>
      </c>
      <c r="AT262">
        <v>0.69699999999999995</v>
      </c>
      <c r="AU262">
        <v>509018</v>
      </c>
      <c r="AV262">
        <v>0</v>
      </c>
      <c r="AW262">
        <v>0.99</v>
      </c>
      <c r="AX262">
        <v>0</v>
      </c>
      <c r="AY262">
        <v>0.01</v>
      </c>
      <c r="AZ262">
        <v>155471995</v>
      </c>
      <c r="BA262">
        <v>0</v>
      </c>
      <c r="BB262">
        <v>-9092122</v>
      </c>
      <c r="BC262">
        <v>-1372</v>
      </c>
      <c r="BD262">
        <v>0</v>
      </c>
      <c r="BE262">
        <v>-786289</v>
      </c>
      <c r="BF262">
        <v>0</v>
      </c>
      <c r="BG262">
        <v>-2675180</v>
      </c>
      <c r="BH262">
        <v>-4755633</v>
      </c>
      <c r="BI262">
        <v>-6662</v>
      </c>
      <c r="BJ262">
        <v>0</v>
      </c>
      <c r="BK262">
        <v>0</v>
      </c>
      <c r="BL262">
        <v>0</v>
      </c>
      <c r="BM262">
        <v>0</v>
      </c>
      <c r="BN262">
        <v>-11100</v>
      </c>
      <c r="BO262">
        <v>0</v>
      </c>
      <c r="BP262">
        <v>-506160</v>
      </c>
      <c r="BQ262">
        <v>0</v>
      </c>
      <c r="BR262">
        <v>0</v>
      </c>
      <c r="BS262">
        <v>28174765</v>
      </c>
      <c r="BT262">
        <v>135638374</v>
      </c>
      <c r="BU262">
        <v>163813139</v>
      </c>
      <c r="BV262">
        <v>28174765</v>
      </c>
      <c r="BW262">
        <v>135638374</v>
      </c>
      <c r="BX262">
        <v>0</v>
      </c>
      <c r="BY262">
        <v>0</v>
      </c>
      <c r="BZ262">
        <v>-1743131</v>
      </c>
      <c r="CA262">
        <v>-6437550</v>
      </c>
      <c r="CB262">
        <v>296518</v>
      </c>
      <c r="CC262">
        <v>0</v>
      </c>
      <c r="CD262">
        <v>89910</v>
      </c>
      <c r="CE262">
        <v>0</v>
      </c>
      <c r="CF262">
        <v>0</v>
      </c>
      <c r="CG262">
        <v>438287</v>
      </c>
      <c r="CH262">
        <v>71216</v>
      </c>
      <c r="CI262">
        <v>0</v>
      </c>
      <c r="CJ262">
        <v>0</v>
      </c>
      <c r="CK262">
        <v>0</v>
      </c>
      <c r="CL262">
        <v>0</v>
      </c>
      <c r="CM262">
        <v>0</v>
      </c>
      <c r="CN262">
        <v>0</v>
      </c>
      <c r="CO262">
        <v>0</v>
      </c>
      <c r="CP262">
        <v>0</v>
      </c>
      <c r="CQ262">
        <v>0</v>
      </c>
      <c r="CR262">
        <v>0</v>
      </c>
      <c r="CS262">
        <v>0</v>
      </c>
      <c r="CT262">
        <v>0</v>
      </c>
      <c r="CU262">
        <v>0</v>
      </c>
      <c r="CV262">
        <v>0</v>
      </c>
      <c r="CW262">
        <v>0</v>
      </c>
      <c r="CX262">
        <v>0</v>
      </c>
      <c r="CY262">
        <v>0</v>
      </c>
    </row>
    <row r="263" spans="1:103" x14ac:dyDescent="0.35">
      <c r="A263" t="s">
        <v>545</v>
      </c>
      <c r="B263" t="s">
        <v>544</v>
      </c>
      <c r="C263" t="s">
        <v>689</v>
      </c>
      <c r="D263" t="s">
        <v>646</v>
      </c>
      <c r="E263" s="46">
        <v>0</v>
      </c>
      <c r="F263" t="s">
        <v>787</v>
      </c>
      <c r="G263" s="48">
        <f t="shared" si="121"/>
        <v>0.4</v>
      </c>
      <c r="H263" s="48">
        <f t="shared" si="122"/>
        <v>0.5</v>
      </c>
      <c r="I263" s="1">
        <f t="shared" si="123"/>
        <v>54726256</v>
      </c>
      <c r="J263" s="1">
        <f t="shared" si="124"/>
        <v>10413392.578978155</v>
      </c>
      <c r="K263" s="1">
        <f t="shared" si="138"/>
        <v>1979884.5680953257</v>
      </c>
      <c r="L263" s="1">
        <f t="shared" si="125"/>
        <v>3132143.1679999996</v>
      </c>
      <c r="M263" s="1">
        <f t="shared" si="126"/>
        <v>279546</v>
      </c>
      <c r="N263" s="1">
        <f t="shared" si="139"/>
        <v>1035</v>
      </c>
      <c r="O263" s="1">
        <f t="shared" si="127"/>
        <v>7229.5</v>
      </c>
      <c r="P263" s="1">
        <f t="shared" si="140"/>
        <v>8160</v>
      </c>
      <c r="Q263" s="1">
        <f t="shared" si="141"/>
        <v>0</v>
      </c>
      <c r="R263" s="1">
        <f t="shared" si="142"/>
        <v>12214</v>
      </c>
      <c r="S263" s="1">
        <f t="shared" si="143"/>
        <v>0</v>
      </c>
      <c r="T263" s="1">
        <f t="shared" si="144"/>
        <v>546468</v>
      </c>
      <c r="U263" s="1">
        <f t="shared" si="145"/>
        <v>4372942</v>
      </c>
      <c r="V263" s="1">
        <f t="shared" si="146"/>
        <v>0</v>
      </c>
      <c r="W263" s="1">
        <f t="shared" si="128"/>
        <v>0</v>
      </c>
      <c r="X263" s="1">
        <f t="shared" si="129"/>
        <v>30225.755778929077</v>
      </c>
      <c r="Y263" s="1">
        <f t="shared" si="130"/>
        <v>-21455268.66336</v>
      </c>
      <c r="Z263" s="1">
        <f t="shared" si="147"/>
        <v>-4243306</v>
      </c>
      <c r="AA263" s="1">
        <f t="shared" si="148"/>
        <v>0</v>
      </c>
      <c r="AB263" s="1">
        <f t="shared" si="131"/>
        <v>602118</v>
      </c>
      <c r="AC263" s="1">
        <f t="shared" si="132"/>
        <v>0</v>
      </c>
      <c r="AD263">
        <f t="shared" si="149"/>
        <v>0.22284347774565663</v>
      </c>
      <c r="AE263">
        <f t="shared" si="133"/>
        <v>0.22284347774565663</v>
      </c>
      <c r="AF263">
        <f t="shared" si="134"/>
        <v>0</v>
      </c>
      <c r="AG263">
        <f t="shared" si="135"/>
        <v>0.7771565222543434</v>
      </c>
      <c r="AH263">
        <f t="shared" si="136"/>
        <v>0.7771565222543434</v>
      </c>
      <c r="AI263">
        <f t="shared" si="137"/>
        <v>0</v>
      </c>
      <c r="AJ263">
        <v>0.4</v>
      </c>
      <c r="AK263" s="48">
        <v>-21.455268663359998</v>
      </c>
      <c r="AL263" s="48">
        <v>2.60499683489064</v>
      </c>
      <c r="AM263" s="48">
        <v>2.60499683489064</v>
      </c>
      <c r="AN263" s="1">
        <v>30225.755778929077</v>
      </c>
      <c r="AO263" s="1">
        <v>-4243306</v>
      </c>
      <c r="AP263">
        <v>0</v>
      </c>
      <c r="AQ263">
        <v>602118</v>
      </c>
      <c r="AR263">
        <v>602118</v>
      </c>
      <c r="AS263">
        <v>0</v>
      </c>
      <c r="AT263">
        <v>0.70399999999999996</v>
      </c>
      <c r="AU263">
        <v>279546</v>
      </c>
      <c r="AV263">
        <v>0</v>
      </c>
      <c r="AW263">
        <v>0.4</v>
      </c>
      <c r="AX263">
        <v>0.09</v>
      </c>
      <c r="AY263">
        <v>0.01</v>
      </c>
      <c r="AZ263">
        <v>54726256</v>
      </c>
      <c r="BA263">
        <v>-1035</v>
      </c>
      <c r="BB263">
        <v>-4450102</v>
      </c>
      <c r="BC263">
        <v>-14459</v>
      </c>
      <c r="BD263">
        <v>0</v>
      </c>
      <c r="BE263">
        <v>-546468</v>
      </c>
      <c r="BF263">
        <v>0</v>
      </c>
      <c r="BG263">
        <v>-2491716</v>
      </c>
      <c r="BH263">
        <v>-1881226</v>
      </c>
      <c r="BI263">
        <v>-8160</v>
      </c>
      <c r="BJ263">
        <v>0</v>
      </c>
      <c r="BK263">
        <v>0</v>
      </c>
      <c r="BL263">
        <v>0</v>
      </c>
      <c r="BM263">
        <v>-12214</v>
      </c>
      <c r="BN263">
        <v>0</v>
      </c>
      <c r="BO263">
        <v>0</v>
      </c>
      <c r="BP263">
        <v>0</v>
      </c>
      <c r="BQ263">
        <v>0</v>
      </c>
      <c r="BR263">
        <v>0</v>
      </c>
      <c r="BS263">
        <v>13382008</v>
      </c>
      <c r="BT263">
        <v>46669146</v>
      </c>
      <c r="BU263">
        <v>60051154</v>
      </c>
      <c r="BV263">
        <v>13382008</v>
      </c>
      <c r="BW263">
        <v>46669146</v>
      </c>
      <c r="BX263">
        <v>0</v>
      </c>
      <c r="BY263">
        <v>0</v>
      </c>
      <c r="BZ263">
        <v>-2500000</v>
      </c>
      <c r="CA263">
        <v>-2500000</v>
      </c>
      <c r="CB263">
        <v>166309</v>
      </c>
      <c r="CC263">
        <v>0</v>
      </c>
      <c r="CD263">
        <v>387474</v>
      </c>
      <c r="CE263">
        <v>0</v>
      </c>
      <c r="CF263">
        <v>0</v>
      </c>
      <c r="CG263">
        <v>164424</v>
      </c>
      <c r="CH263">
        <v>60691</v>
      </c>
      <c r="CI263">
        <v>0</v>
      </c>
      <c r="CJ263">
        <v>0</v>
      </c>
      <c r="CK263">
        <v>0</v>
      </c>
      <c r="CL263">
        <v>0</v>
      </c>
      <c r="CM263">
        <v>0</v>
      </c>
      <c r="CN263">
        <v>0</v>
      </c>
      <c r="CO263">
        <v>0</v>
      </c>
      <c r="CP263">
        <v>0</v>
      </c>
      <c r="CQ263">
        <v>0</v>
      </c>
      <c r="CR263">
        <v>0</v>
      </c>
      <c r="CS263">
        <v>0</v>
      </c>
      <c r="CT263">
        <v>0</v>
      </c>
      <c r="CU263">
        <v>0</v>
      </c>
      <c r="CV263">
        <v>0</v>
      </c>
      <c r="CW263">
        <v>0</v>
      </c>
      <c r="CX263">
        <v>0</v>
      </c>
      <c r="CY263">
        <v>0</v>
      </c>
    </row>
    <row r="264" spans="1:103" x14ac:dyDescent="0.35">
      <c r="A264" t="s">
        <v>547</v>
      </c>
      <c r="B264" t="s">
        <v>546</v>
      </c>
      <c r="C264" t="s">
        <v>680</v>
      </c>
      <c r="D264" t="s">
        <v>636</v>
      </c>
      <c r="E264" s="46">
        <v>0</v>
      </c>
      <c r="F264" t="s">
        <v>791</v>
      </c>
      <c r="G264" s="48">
        <f t="shared" si="121"/>
        <v>0.4</v>
      </c>
      <c r="H264" s="48">
        <f t="shared" si="122"/>
        <v>0.5</v>
      </c>
      <c r="I264" s="1">
        <f t="shared" si="123"/>
        <v>57975914</v>
      </c>
      <c r="J264" s="1">
        <f t="shared" si="124"/>
        <v>10724011.635521436</v>
      </c>
      <c r="K264" s="1">
        <f t="shared" si="138"/>
        <v>1311198.3685890697</v>
      </c>
      <c r="L264" s="1">
        <f t="shared" si="125"/>
        <v>2867174.8699999996</v>
      </c>
      <c r="M264" s="1">
        <f t="shared" si="126"/>
        <v>182313</v>
      </c>
      <c r="N264" s="1">
        <f t="shared" si="139"/>
        <v>22211</v>
      </c>
      <c r="O264" s="1">
        <f t="shared" si="127"/>
        <v>34895</v>
      </c>
      <c r="P264" s="1">
        <f t="shared" si="140"/>
        <v>7161</v>
      </c>
      <c r="Q264" s="1">
        <f t="shared" si="141"/>
        <v>0</v>
      </c>
      <c r="R264" s="1">
        <f t="shared" si="142"/>
        <v>0</v>
      </c>
      <c r="S264" s="1">
        <f t="shared" si="143"/>
        <v>0</v>
      </c>
      <c r="T264" s="1">
        <f t="shared" si="144"/>
        <v>430097</v>
      </c>
      <c r="U264" s="1">
        <f t="shared" si="145"/>
        <v>1723852</v>
      </c>
      <c r="V264" s="1">
        <f t="shared" si="146"/>
        <v>0</v>
      </c>
      <c r="W264" s="1">
        <f t="shared" si="128"/>
        <v>0</v>
      </c>
      <c r="X264" s="1">
        <f t="shared" si="129"/>
        <v>26791.24655466335</v>
      </c>
      <c r="Y264" s="1">
        <f t="shared" si="130"/>
        <v>-19113870.062892199</v>
      </c>
      <c r="Z264" s="1">
        <f t="shared" si="147"/>
        <v>-3697483</v>
      </c>
      <c r="AA264" s="1">
        <f t="shared" si="148"/>
        <v>0</v>
      </c>
      <c r="AB264" s="1">
        <f t="shared" si="131"/>
        <v>118587.59077035799</v>
      </c>
      <c r="AC264" s="1">
        <f t="shared" si="132"/>
        <v>0</v>
      </c>
      <c r="AD264">
        <f t="shared" si="149"/>
        <v>0.16901350635804613</v>
      </c>
      <c r="AE264">
        <f t="shared" si="133"/>
        <v>0.16901350635804613</v>
      </c>
      <c r="AF264">
        <f t="shared" si="134"/>
        <v>0</v>
      </c>
      <c r="AG264">
        <f t="shared" si="135"/>
        <v>0.83098649364195387</v>
      </c>
      <c r="AH264">
        <f t="shared" si="136"/>
        <v>0.83098649364195387</v>
      </c>
      <c r="AI264">
        <f t="shared" si="137"/>
        <v>0</v>
      </c>
      <c r="AJ264">
        <v>0.4</v>
      </c>
      <c r="AK264" s="48">
        <v>-19.1138700628922</v>
      </c>
      <c r="AL264" s="48">
        <v>1.7088328545487701</v>
      </c>
      <c r="AM264" s="48">
        <v>1.7088328545487701</v>
      </c>
      <c r="AN264" s="1">
        <v>26791.24655466335</v>
      </c>
      <c r="AO264" s="1">
        <v>-3697483</v>
      </c>
      <c r="AP264">
        <v>0</v>
      </c>
      <c r="AQ264">
        <v>2255184</v>
      </c>
      <c r="AR264">
        <v>0</v>
      </c>
      <c r="AS264">
        <v>840128</v>
      </c>
      <c r="AT264">
        <v>0.70699999999999996</v>
      </c>
      <c r="AU264">
        <v>182313</v>
      </c>
      <c r="AV264">
        <v>0</v>
      </c>
      <c r="AW264">
        <v>0.4</v>
      </c>
      <c r="AX264">
        <v>0.09</v>
      </c>
      <c r="AY264">
        <v>0.01</v>
      </c>
      <c r="AZ264">
        <v>57975914</v>
      </c>
      <c r="BA264">
        <v>-22211</v>
      </c>
      <c r="BB264">
        <v>-4077621</v>
      </c>
      <c r="BC264">
        <v>-69790</v>
      </c>
      <c r="BD264">
        <v>0</v>
      </c>
      <c r="BE264">
        <v>-430097</v>
      </c>
      <c r="BF264">
        <v>0</v>
      </c>
      <c r="BG264">
        <v>-1184901</v>
      </c>
      <c r="BH264">
        <v>-538951</v>
      </c>
      <c r="BI264">
        <v>-7161</v>
      </c>
      <c r="BJ264">
        <v>0</v>
      </c>
      <c r="BK264">
        <v>0</v>
      </c>
      <c r="BL264">
        <v>0</v>
      </c>
      <c r="BM264">
        <v>0</v>
      </c>
      <c r="BN264">
        <v>0</v>
      </c>
      <c r="BO264">
        <v>0</v>
      </c>
      <c r="BP264">
        <v>0</v>
      </c>
      <c r="BQ264">
        <v>0</v>
      </c>
      <c r="BR264">
        <v>0</v>
      </c>
      <c r="BS264">
        <v>9951761</v>
      </c>
      <c r="BT264">
        <v>48929693</v>
      </c>
      <c r="BU264">
        <v>58881454</v>
      </c>
      <c r="BV264">
        <v>9951761</v>
      </c>
      <c r="BW264">
        <v>48929693</v>
      </c>
      <c r="BX264">
        <v>0</v>
      </c>
      <c r="BY264">
        <v>0</v>
      </c>
      <c r="BZ264">
        <v>-588815</v>
      </c>
      <c r="CA264">
        <v>-447187</v>
      </c>
      <c r="CB264">
        <v>272795</v>
      </c>
      <c r="CC264">
        <v>0</v>
      </c>
      <c r="CD264">
        <v>180381</v>
      </c>
      <c r="CE264">
        <v>0</v>
      </c>
      <c r="CF264">
        <v>0</v>
      </c>
      <c r="CG264">
        <v>145430</v>
      </c>
      <c r="CH264">
        <v>183478</v>
      </c>
      <c r="CI264">
        <v>0</v>
      </c>
      <c r="CJ264">
        <v>0</v>
      </c>
      <c r="CK264">
        <v>0</v>
      </c>
      <c r="CL264">
        <v>0</v>
      </c>
      <c r="CM264">
        <v>0</v>
      </c>
      <c r="CN264">
        <v>0</v>
      </c>
      <c r="CO264">
        <v>0</v>
      </c>
      <c r="CP264">
        <v>0</v>
      </c>
      <c r="CQ264">
        <v>0</v>
      </c>
      <c r="CR264">
        <v>0</v>
      </c>
      <c r="CS264">
        <v>0</v>
      </c>
      <c r="CT264">
        <v>0</v>
      </c>
      <c r="CU264">
        <v>0</v>
      </c>
      <c r="CV264">
        <v>0</v>
      </c>
      <c r="CW264">
        <v>0</v>
      </c>
      <c r="CX264">
        <v>0</v>
      </c>
      <c r="CY264">
        <v>0</v>
      </c>
    </row>
    <row r="265" spans="1:103" x14ac:dyDescent="0.35">
      <c r="A265" t="s">
        <v>549</v>
      </c>
      <c r="B265" t="s">
        <v>548</v>
      </c>
      <c r="C265" t="s">
        <v>701</v>
      </c>
      <c r="D265" t="s">
        <v>782</v>
      </c>
      <c r="E265" s="46">
        <v>0</v>
      </c>
      <c r="F265" t="s">
        <v>787</v>
      </c>
      <c r="G265" s="48">
        <f t="shared" si="121"/>
        <v>0.4</v>
      </c>
      <c r="H265" s="48">
        <f t="shared" si="122"/>
        <v>0.5</v>
      </c>
      <c r="I265" s="1">
        <f t="shared" si="123"/>
        <v>70051413</v>
      </c>
      <c r="J265" s="1">
        <f t="shared" si="124"/>
        <v>12940760.587116856</v>
      </c>
      <c r="K265" s="1">
        <f t="shared" si="138"/>
        <v>1098212.4151061042</v>
      </c>
      <c r="L265" s="1">
        <f t="shared" si="125"/>
        <v>1953559.4879999999</v>
      </c>
      <c r="M265" s="1">
        <f t="shared" si="126"/>
        <v>221816</v>
      </c>
      <c r="N265" s="1">
        <f t="shared" si="139"/>
        <v>0</v>
      </c>
      <c r="O265" s="1">
        <f t="shared" si="127"/>
        <v>24394.5</v>
      </c>
      <c r="P265" s="1">
        <f t="shared" si="140"/>
        <v>5614</v>
      </c>
      <c r="Q265" s="1">
        <f t="shared" si="141"/>
        <v>0</v>
      </c>
      <c r="R265" s="1">
        <f t="shared" si="142"/>
        <v>0</v>
      </c>
      <c r="S265" s="1">
        <f t="shared" si="143"/>
        <v>0</v>
      </c>
      <c r="T265" s="1">
        <f t="shared" si="144"/>
        <v>480825</v>
      </c>
      <c r="U265" s="1">
        <f t="shared" si="145"/>
        <v>1920698</v>
      </c>
      <c r="V265" s="1">
        <f t="shared" si="146"/>
        <v>0</v>
      </c>
      <c r="W265" s="1">
        <f t="shared" si="128"/>
        <v>0</v>
      </c>
      <c r="X265" s="1">
        <f t="shared" si="129"/>
        <v>39924.535980343921</v>
      </c>
      <c r="Y265" s="1">
        <f t="shared" si="130"/>
        <v>-27538490.391621701</v>
      </c>
      <c r="Z265" s="1">
        <f t="shared" si="147"/>
        <v>-5171246</v>
      </c>
      <c r="AA265" s="1">
        <f t="shared" si="148"/>
        <v>59812</v>
      </c>
      <c r="AB265" s="1">
        <f t="shared" si="131"/>
        <v>0</v>
      </c>
      <c r="AC265" s="1">
        <f t="shared" si="132"/>
        <v>0</v>
      </c>
      <c r="AD265">
        <f t="shared" si="149"/>
        <v>0.1546829437656351</v>
      </c>
      <c r="AE265">
        <f t="shared" si="133"/>
        <v>0.17217422051838971</v>
      </c>
      <c r="AF265">
        <f t="shared" si="134"/>
        <v>5.4614866986471645E-2</v>
      </c>
      <c r="AG265">
        <f t="shared" si="135"/>
        <v>0.84531705623436493</v>
      </c>
      <c r="AH265">
        <f t="shared" si="136"/>
        <v>0.82782577948161029</v>
      </c>
      <c r="AI265">
        <f t="shared" si="137"/>
        <v>0.94538513301352833</v>
      </c>
      <c r="AJ265">
        <v>0.4</v>
      </c>
      <c r="AK265" s="48">
        <v>-27.5384903916217</v>
      </c>
      <c r="AL265" s="48">
        <v>2.62116114567208</v>
      </c>
      <c r="AM265" s="48">
        <v>2.62116114567208</v>
      </c>
      <c r="AN265" s="1">
        <v>39924.535980343921</v>
      </c>
      <c r="AO265" s="1">
        <v>-5171246</v>
      </c>
      <c r="AP265">
        <v>59812</v>
      </c>
      <c r="AQ265">
        <v>0</v>
      </c>
      <c r="AR265">
        <v>0</v>
      </c>
      <c r="AS265">
        <v>0</v>
      </c>
      <c r="AT265">
        <v>0.68799999999999994</v>
      </c>
      <c r="AU265">
        <v>221816</v>
      </c>
      <c r="AV265">
        <v>8307</v>
      </c>
      <c r="AW265">
        <v>0.4</v>
      </c>
      <c r="AX265">
        <v>0.1</v>
      </c>
      <c r="AY265">
        <v>0</v>
      </c>
      <c r="AZ265">
        <v>70051413</v>
      </c>
      <c r="BA265">
        <v>0</v>
      </c>
      <c r="BB265">
        <v>-2839476</v>
      </c>
      <c r="BC265">
        <v>-48789</v>
      </c>
      <c r="BD265">
        <v>0</v>
      </c>
      <c r="BE265">
        <v>-480825</v>
      </c>
      <c r="BF265">
        <v>0</v>
      </c>
      <c r="BG265">
        <v>-1134846</v>
      </c>
      <c r="BH265">
        <v>-785852</v>
      </c>
      <c r="BI265">
        <v>-5614</v>
      </c>
      <c r="BJ265">
        <v>0</v>
      </c>
      <c r="BK265">
        <v>0</v>
      </c>
      <c r="BL265">
        <v>0</v>
      </c>
      <c r="BM265">
        <v>0</v>
      </c>
      <c r="BN265">
        <v>0</v>
      </c>
      <c r="BO265">
        <v>0</v>
      </c>
      <c r="BP265">
        <v>0</v>
      </c>
      <c r="BQ265">
        <v>0</v>
      </c>
      <c r="BR265">
        <v>0</v>
      </c>
      <c r="BS265">
        <v>13677499</v>
      </c>
      <c r="BT265">
        <v>74745301</v>
      </c>
      <c r="BU265">
        <v>88422800</v>
      </c>
      <c r="BV265">
        <v>12958978</v>
      </c>
      <c r="BW265">
        <v>62307679</v>
      </c>
      <c r="BX265">
        <v>718521</v>
      </c>
      <c r="BY265">
        <v>12437622</v>
      </c>
      <c r="BZ265">
        <v>-1213951</v>
      </c>
      <c r="CA265">
        <v>-7492706</v>
      </c>
      <c r="CB265">
        <v>223603</v>
      </c>
      <c r="CC265">
        <v>9081004</v>
      </c>
      <c r="CD265">
        <v>702826</v>
      </c>
      <c r="CE265">
        <v>0</v>
      </c>
      <c r="CF265">
        <v>0</v>
      </c>
      <c r="CG265">
        <v>185301</v>
      </c>
      <c r="CH265">
        <v>80798</v>
      </c>
      <c r="CI265">
        <v>9081004</v>
      </c>
      <c r="CJ265">
        <v>0</v>
      </c>
      <c r="CK265">
        <v>-45640</v>
      </c>
      <c r="CL265">
        <v>0</v>
      </c>
      <c r="CM265">
        <v>0</v>
      </c>
      <c r="CN265">
        <v>0</v>
      </c>
      <c r="CO265">
        <v>0</v>
      </c>
      <c r="CP265">
        <v>-8673</v>
      </c>
      <c r="CQ265">
        <v>-97902</v>
      </c>
      <c r="CR265">
        <v>0</v>
      </c>
      <c r="CS265">
        <v>0</v>
      </c>
      <c r="CT265">
        <v>0</v>
      </c>
      <c r="CU265">
        <v>0</v>
      </c>
      <c r="CV265">
        <v>0</v>
      </c>
      <c r="CW265">
        <v>0</v>
      </c>
      <c r="CX265">
        <v>0</v>
      </c>
      <c r="CY265">
        <v>0</v>
      </c>
    </row>
    <row r="266" spans="1:103" x14ac:dyDescent="0.35">
      <c r="A266" t="s">
        <v>551</v>
      </c>
      <c r="B266" t="s">
        <v>550</v>
      </c>
      <c r="C266" t="s">
        <v>782</v>
      </c>
      <c r="D266" t="s">
        <v>670</v>
      </c>
      <c r="E266" s="46">
        <v>0</v>
      </c>
      <c r="F266" t="s">
        <v>794</v>
      </c>
      <c r="G266" s="48">
        <f t="shared" si="121"/>
        <v>0.49</v>
      </c>
      <c r="H266" s="48">
        <f t="shared" si="122"/>
        <v>0.5</v>
      </c>
      <c r="I266" s="1">
        <f t="shared" si="123"/>
        <v>157290689</v>
      </c>
      <c r="J266" s="1">
        <f t="shared" si="124"/>
        <v>29160805.860214785</v>
      </c>
      <c r="K266" s="1">
        <f t="shared" si="138"/>
        <v>4212273.6910385098</v>
      </c>
      <c r="L266" s="1">
        <f t="shared" si="125"/>
        <v>9961325.4180000015</v>
      </c>
      <c r="M266" s="1">
        <f t="shared" si="126"/>
        <v>610200</v>
      </c>
      <c r="N266" s="1">
        <f t="shared" si="139"/>
        <v>0</v>
      </c>
      <c r="O266" s="1">
        <f t="shared" si="127"/>
        <v>6661.5</v>
      </c>
      <c r="P266" s="1">
        <f t="shared" si="140"/>
        <v>0</v>
      </c>
      <c r="Q266" s="1">
        <f t="shared" si="141"/>
        <v>0</v>
      </c>
      <c r="R266" s="1">
        <f t="shared" si="142"/>
        <v>0</v>
      </c>
      <c r="S266" s="1">
        <f t="shared" si="143"/>
        <v>0</v>
      </c>
      <c r="T266" s="1">
        <f t="shared" si="144"/>
        <v>1077298</v>
      </c>
      <c r="U266" s="1">
        <f t="shared" si="145"/>
        <v>5538652</v>
      </c>
      <c r="V266" s="1">
        <f t="shared" si="146"/>
        <v>0</v>
      </c>
      <c r="W266" s="1">
        <f t="shared" si="128"/>
        <v>0</v>
      </c>
      <c r="X266" s="1">
        <f t="shared" si="129"/>
        <v>91341.934598365769</v>
      </c>
      <c r="Y266" s="1">
        <f t="shared" si="130"/>
        <v>15514392.0895376</v>
      </c>
      <c r="Z266" s="1">
        <f t="shared" si="147"/>
        <v>3020432</v>
      </c>
      <c r="AA266" s="1">
        <f t="shared" si="148"/>
        <v>0</v>
      </c>
      <c r="AB266" s="1">
        <f t="shared" si="131"/>
        <v>0</v>
      </c>
      <c r="AC266" s="1">
        <f t="shared" si="132"/>
        <v>0</v>
      </c>
      <c r="AD266">
        <f t="shared" si="149"/>
        <v>0.17431071148612318</v>
      </c>
      <c r="AE266">
        <f t="shared" si="133"/>
        <v>0.1747838770966916</v>
      </c>
      <c r="AF266">
        <f t="shared" si="134"/>
        <v>0</v>
      </c>
      <c r="AG266">
        <f t="shared" si="135"/>
        <v>0.8256892885138768</v>
      </c>
      <c r="AH266">
        <f t="shared" si="136"/>
        <v>0.82521612290330837</v>
      </c>
      <c r="AI266">
        <f t="shared" si="137"/>
        <v>1</v>
      </c>
      <c r="AJ266">
        <v>0.49</v>
      </c>
      <c r="AK266" s="48">
        <v>15.5143920895376</v>
      </c>
      <c r="AL266" s="48">
        <v>79.3297569288045</v>
      </c>
      <c r="AM266" s="48">
        <v>79.3297569288045</v>
      </c>
      <c r="AN266" s="1">
        <v>91341.934598365769</v>
      </c>
      <c r="AO266" s="1">
        <v>3020432</v>
      </c>
      <c r="AP266">
        <v>0</v>
      </c>
      <c r="AQ266">
        <v>0</v>
      </c>
      <c r="AR266">
        <v>0</v>
      </c>
      <c r="AS266">
        <v>0</v>
      </c>
      <c r="AT266">
        <v>0.68200000000000005</v>
      </c>
      <c r="AU266">
        <v>610200</v>
      </c>
      <c r="AV266">
        <v>432.25</v>
      </c>
      <c r="AW266">
        <v>0.49</v>
      </c>
      <c r="AX266">
        <v>0</v>
      </c>
      <c r="AY266">
        <v>0.01</v>
      </c>
      <c r="AZ266">
        <v>157290689</v>
      </c>
      <c r="BA266">
        <v>0</v>
      </c>
      <c r="BB266">
        <v>-14606049</v>
      </c>
      <c r="BC266">
        <v>-13323</v>
      </c>
      <c r="BD266">
        <v>0</v>
      </c>
      <c r="BE266">
        <v>-1077298</v>
      </c>
      <c r="BF266">
        <v>0</v>
      </c>
      <c r="BG266">
        <v>-3150523</v>
      </c>
      <c r="BH266">
        <v>-2388129</v>
      </c>
      <c r="BI266">
        <v>0</v>
      </c>
      <c r="BJ266">
        <v>0</v>
      </c>
      <c r="BK266">
        <v>0</v>
      </c>
      <c r="BL266">
        <v>0</v>
      </c>
      <c r="BM266">
        <v>0</v>
      </c>
      <c r="BN266">
        <v>0</v>
      </c>
      <c r="BO266">
        <v>0</v>
      </c>
      <c r="BP266">
        <v>0</v>
      </c>
      <c r="BQ266">
        <v>0</v>
      </c>
      <c r="BR266">
        <v>0</v>
      </c>
      <c r="BS266">
        <v>28399451</v>
      </c>
      <c r="BT266">
        <v>134524851</v>
      </c>
      <c r="BU266">
        <v>162924302</v>
      </c>
      <c r="BV266">
        <v>28399451</v>
      </c>
      <c r="BW266">
        <v>134083791</v>
      </c>
      <c r="BX266">
        <v>0</v>
      </c>
      <c r="BY266">
        <v>441060</v>
      </c>
      <c r="BZ266">
        <v>-1300000</v>
      </c>
      <c r="CA266">
        <v>-2500000</v>
      </c>
      <c r="CB266">
        <v>341634</v>
      </c>
      <c r="CC266">
        <v>441060</v>
      </c>
      <c r="CD266">
        <v>1299714</v>
      </c>
      <c r="CE266">
        <v>0</v>
      </c>
      <c r="CF266">
        <v>0</v>
      </c>
      <c r="CG266">
        <v>464093</v>
      </c>
      <c r="CH266">
        <v>29620</v>
      </c>
      <c r="CI266">
        <v>441060</v>
      </c>
      <c r="CJ266">
        <v>0</v>
      </c>
      <c r="CK266">
        <v>0</v>
      </c>
      <c r="CL266">
        <v>0</v>
      </c>
      <c r="CM266">
        <v>0</v>
      </c>
      <c r="CN266">
        <v>0</v>
      </c>
      <c r="CO266">
        <v>0</v>
      </c>
      <c r="CP266">
        <v>0</v>
      </c>
      <c r="CQ266">
        <v>0</v>
      </c>
      <c r="CR266">
        <v>0</v>
      </c>
      <c r="CS266">
        <v>0</v>
      </c>
      <c r="CT266">
        <v>0</v>
      </c>
      <c r="CU266">
        <v>0</v>
      </c>
      <c r="CV266">
        <v>0</v>
      </c>
      <c r="CW266">
        <v>0</v>
      </c>
      <c r="CX266">
        <v>0</v>
      </c>
      <c r="CY266">
        <v>0</v>
      </c>
    </row>
    <row r="267" spans="1:103" x14ac:dyDescent="0.35">
      <c r="A267" t="s">
        <v>553</v>
      </c>
      <c r="B267" t="s">
        <v>552</v>
      </c>
      <c r="C267" t="s">
        <v>782</v>
      </c>
      <c r="D267" t="s">
        <v>668</v>
      </c>
      <c r="E267" s="46" t="s">
        <v>775</v>
      </c>
      <c r="F267" t="s">
        <v>787</v>
      </c>
      <c r="G267" s="48">
        <f t="shared" si="121"/>
        <v>0.99</v>
      </c>
      <c r="H267" s="48">
        <f t="shared" si="122"/>
        <v>1</v>
      </c>
      <c r="I267" s="1">
        <f t="shared" si="123"/>
        <v>82333015</v>
      </c>
      <c r="J267" s="1">
        <f t="shared" si="124"/>
        <v>16023208.281517178</v>
      </c>
      <c r="K267" s="1">
        <f t="shared" si="138"/>
        <v>2672819.0461723446</v>
      </c>
      <c r="L267" s="1">
        <f t="shared" si="125"/>
        <v>7167135.3600000003</v>
      </c>
      <c r="M267" s="1">
        <f t="shared" si="126"/>
        <v>332706</v>
      </c>
      <c r="N267" s="1">
        <f t="shared" si="139"/>
        <v>15710</v>
      </c>
      <c r="O267" s="1">
        <f t="shared" si="127"/>
        <v>0</v>
      </c>
      <c r="P267" s="1">
        <f t="shared" si="140"/>
        <v>0</v>
      </c>
      <c r="Q267" s="1">
        <f t="shared" si="141"/>
        <v>0</v>
      </c>
      <c r="R267" s="1">
        <f t="shared" si="142"/>
        <v>0</v>
      </c>
      <c r="S267" s="1">
        <f t="shared" si="143"/>
        <v>0</v>
      </c>
      <c r="T267" s="1">
        <f t="shared" si="144"/>
        <v>1008328</v>
      </c>
      <c r="U267" s="1">
        <f t="shared" si="145"/>
        <v>1980517</v>
      </c>
      <c r="V267" s="1">
        <f t="shared" si="146"/>
        <v>0</v>
      </c>
      <c r="W267" s="1">
        <f t="shared" si="128"/>
        <v>0</v>
      </c>
      <c r="X267" s="1">
        <f t="shared" si="129"/>
        <v>103822.07600889953</v>
      </c>
      <c r="Y267" s="1">
        <f t="shared" si="130"/>
        <v>22561962.773116399</v>
      </c>
      <c r="Z267" s="1">
        <f t="shared" si="147"/>
        <v>-32214</v>
      </c>
      <c r="AA267" s="1">
        <f t="shared" si="148"/>
        <v>0</v>
      </c>
      <c r="AB267" s="1">
        <f t="shared" si="131"/>
        <v>0</v>
      </c>
      <c r="AC267" s="1">
        <f t="shared" si="132"/>
        <v>22719990.5006065</v>
      </c>
      <c r="AD267">
        <f t="shared" si="149"/>
        <v>0.26038340119794146</v>
      </c>
      <c r="AE267">
        <f t="shared" si="133"/>
        <v>0.26240492459049164</v>
      </c>
      <c r="AF267">
        <f t="shared" si="134"/>
        <v>4.0920423852067317E-2</v>
      </c>
      <c r="AG267">
        <f t="shared" si="135"/>
        <v>0.73961659880205854</v>
      </c>
      <c r="AH267">
        <f t="shared" si="136"/>
        <v>0.73759507540950842</v>
      </c>
      <c r="AI267">
        <f t="shared" si="137"/>
        <v>0.95907957614793271</v>
      </c>
      <c r="AJ267">
        <v>0.99</v>
      </c>
      <c r="AK267" s="48">
        <v>22.561962773116399</v>
      </c>
      <c r="AL267" s="48">
        <v>104.33049616601301</v>
      </c>
      <c r="AM267" s="48">
        <v>81.610505665406507</v>
      </c>
      <c r="AN267" s="1">
        <v>103822.07600889953</v>
      </c>
      <c r="AO267" s="1">
        <v>-32214</v>
      </c>
      <c r="AP267">
        <v>0</v>
      </c>
      <c r="AQ267">
        <v>0</v>
      </c>
      <c r="AR267">
        <v>0</v>
      </c>
      <c r="AS267">
        <v>0</v>
      </c>
      <c r="AT267">
        <v>0.67200000000000004</v>
      </c>
      <c r="AU267">
        <v>332706</v>
      </c>
      <c r="AV267">
        <v>1023.75</v>
      </c>
      <c r="AW267">
        <v>0.99</v>
      </c>
      <c r="AX267">
        <v>0</v>
      </c>
      <c r="AY267">
        <v>0.01</v>
      </c>
      <c r="AZ267">
        <v>82333015</v>
      </c>
      <c r="BA267">
        <v>-15710</v>
      </c>
      <c r="BB267">
        <v>-10681090</v>
      </c>
      <c r="BC267">
        <v>0</v>
      </c>
      <c r="BD267">
        <v>0</v>
      </c>
      <c r="BE267">
        <v>-1008328</v>
      </c>
      <c r="BF267">
        <v>0</v>
      </c>
      <c r="BG267">
        <v>-1399580</v>
      </c>
      <c r="BH267">
        <v>-580937</v>
      </c>
      <c r="BI267">
        <v>0</v>
      </c>
      <c r="BJ267">
        <v>0</v>
      </c>
      <c r="BK267">
        <v>0</v>
      </c>
      <c r="BL267">
        <v>0</v>
      </c>
      <c r="BM267">
        <v>0</v>
      </c>
      <c r="BN267">
        <v>0</v>
      </c>
      <c r="BO267">
        <v>0</v>
      </c>
      <c r="BP267">
        <v>0</v>
      </c>
      <c r="BQ267">
        <v>0</v>
      </c>
      <c r="BR267">
        <v>0</v>
      </c>
      <c r="BS267">
        <v>21969173</v>
      </c>
      <c r="BT267">
        <v>62403229</v>
      </c>
      <c r="BU267">
        <v>84372402</v>
      </c>
      <c r="BV267">
        <v>21937661</v>
      </c>
      <c r="BW267">
        <v>61664661</v>
      </c>
      <c r="BX267">
        <v>31512</v>
      </c>
      <c r="BY267">
        <v>738568</v>
      </c>
      <c r="BZ267">
        <v>-800000</v>
      </c>
      <c r="CA267">
        <v>-1239111</v>
      </c>
      <c r="CB267">
        <v>722294</v>
      </c>
      <c r="CC267">
        <v>544067</v>
      </c>
      <c r="CD267">
        <v>2021</v>
      </c>
      <c r="CE267">
        <v>0</v>
      </c>
      <c r="CF267">
        <v>0</v>
      </c>
      <c r="CG267">
        <v>318351</v>
      </c>
      <c r="CH267">
        <v>141869</v>
      </c>
      <c r="CI267">
        <v>544067</v>
      </c>
      <c r="CJ267">
        <v>0</v>
      </c>
      <c r="CK267">
        <v>-14062</v>
      </c>
      <c r="CL267">
        <v>0</v>
      </c>
      <c r="CM267">
        <v>0</v>
      </c>
      <c r="CN267">
        <v>0</v>
      </c>
      <c r="CO267">
        <v>0</v>
      </c>
      <c r="CP267">
        <v>0</v>
      </c>
      <c r="CQ267">
        <v>-35380</v>
      </c>
      <c r="CR267">
        <v>0</v>
      </c>
      <c r="CS267">
        <v>0</v>
      </c>
      <c r="CT267">
        <v>0</v>
      </c>
      <c r="CU267">
        <v>0</v>
      </c>
      <c r="CV267">
        <v>0</v>
      </c>
      <c r="CW267">
        <v>0</v>
      </c>
      <c r="CX267">
        <v>0</v>
      </c>
      <c r="CY267">
        <v>0</v>
      </c>
    </row>
    <row r="268" spans="1:103" x14ac:dyDescent="0.35">
      <c r="A268" t="s">
        <v>555</v>
      </c>
      <c r="B268" t="s">
        <v>554</v>
      </c>
      <c r="C268" t="s">
        <v>683</v>
      </c>
      <c r="D268" t="s">
        <v>782</v>
      </c>
      <c r="E268" s="46">
        <v>0</v>
      </c>
      <c r="F268" t="s">
        <v>790</v>
      </c>
      <c r="G268" s="48">
        <f t="shared" si="121"/>
        <v>0.3</v>
      </c>
      <c r="H268" s="48">
        <f t="shared" si="122"/>
        <v>0.66999999999999993</v>
      </c>
      <c r="I268" s="1">
        <f t="shared" si="123"/>
        <v>67004835</v>
      </c>
      <c r="J268" s="1">
        <f t="shared" si="124"/>
        <v>13526879.951920033</v>
      </c>
      <c r="K268" s="1">
        <f t="shared" si="138"/>
        <v>3970882.0923535721</v>
      </c>
      <c r="L268" s="1">
        <f t="shared" si="125"/>
        <v>7153516.3780000005</v>
      </c>
      <c r="M268" s="1">
        <f t="shared" si="126"/>
        <v>252327</v>
      </c>
      <c r="N268" s="1">
        <f t="shared" si="139"/>
        <v>0</v>
      </c>
      <c r="O268" s="1">
        <f t="shared" si="127"/>
        <v>0</v>
      </c>
      <c r="P268" s="1">
        <f t="shared" si="140"/>
        <v>0</v>
      </c>
      <c r="Q268" s="1">
        <f t="shared" si="141"/>
        <v>0</v>
      </c>
      <c r="R268" s="1">
        <f t="shared" si="142"/>
        <v>0</v>
      </c>
      <c r="S268" s="1">
        <f t="shared" si="143"/>
        <v>0</v>
      </c>
      <c r="T268" s="1">
        <f t="shared" si="144"/>
        <v>1685635</v>
      </c>
      <c r="U268" s="1">
        <f t="shared" si="145"/>
        <v>6628081</v>
      </c>
      <c r="V268" s="1">
        <f t="shared" si="146"/>
        <v>0</v>
      </c>
      <c r="W268" s="1">
        <f t="shared" si="128"/>
        <v>0</v>
      </c>
      <c r="X268" s="1">
        <f t="shared" si="129"/>
        <v>29777.692879677612</v>
      </c>
      <c r="Y268" s="1">
        <f t="shared" si="130"/>
        <v>52405476.748431295</v>
      </c>
      <c r="Z268" s="1">
        <f t="shared" si="147"/>
        <v>10997737</v>
      </c>
      <c r="AA268" s="1">
        <f t="shared" si="148"/>
        <v>0</v>
      </c>
      <c r="AB268" s="1">
        <f t="shared" si="131"/>
        <v>0</v>
      </c>
      <c r="AC268" s="1">
        <f t="shared" si="132"/>
        <v>0</v>
      </c>
      <c r="AD268">
        <f t="shared" si="149"/>
        <v>0.33589002779847182</v>
      </c>
      <c r="AE268">
        <f t="shared" si="133"/>
        <v>0.33589002779847182</v>
      </c>
      <c r="AF268">
        <f t="shared" si="134"/>
        <v>0</v>
      </c>
      <c r="AG268">
        <f t="shared" si="135"/>
        <v>0.66410997220152812</v>
      </c>
      <c r="AH268">
        <f t="shared" si="136"/>
        <v>0.66410997220152812</v>
      </c>
      <c r="AI268">
        <f t="shared" si="137"/>
        <v>0</v>
      </c>
      <c r="AJ268">
        <v>0.3</v>
      </c>
      <c r="AK268" s="48">
        <v>52.405476748431298</v>
      </c>
      <c r="AL268" s="48">
        <v>76.213064389819706</v>
      </c>
      <c r="AM268" s="48">
        <v>76.213064389819706</v>
      </c>
      <c r="AN268" s="1">
        <v>29777.692879677612</v>
      </c>
      <c r="AO268" s="1">
        <v>10997737</v>
      </c>
      <c r="AP268">
        <v>0</v>
      </c>
      <c r="AQ268">
        <v>0</v>
      </c>
      <c r="AR268">
        <v>0</v>
      </c>
      <c r="AS268">
        <v>0</v>
      </c>
      <c r="AT268">
        <v>0.76900000000000002</v>
      </c>
      <c r="AU268">
        <v>252327</v>
      </c>
      <c r="AV268">
        <v>0</v>
      </c>
      <c r="AW268">
        <v>0.3</v>
      </c>
      <c r="AX268">
        <v>0.37</v>
      </c>
      <c r="AY268">
        <v>0</v>
      </c>
      <c r="AZ268">
        <v>67004835</v>
      </c>
      <c r="BA268">
        <v>0</v>
      </c>
      <c r="BB268">
        <v>-9302362</v>
      </c>
      <c r="BC268">
        <v>0</v>
      </c>
      <c r="BD268">
        <v>0</v>
      </c>
      <c r="BE268">
        <v>-1685635</v>
      </c>
      <c r="BF268">
        <v>0</v>
      </c>
      <c r="BG268">
        <v>-4819186</v>
      </c>
      <c r="BH268">
        <v>-1808895</v>
      </c>
      <c r="BI268">
        <v>0</v>
      </c>
      <c r="BJ268">
        <v>0</v>
      </c>
      <c r="BK268">
        <v>0</v>
      </c>
      <c r="BL268">
        <v>0</v>
      </c>
      <c r="BM268">
        <v>0</v>
      </c>
      <c r="BN268">
        <v>0</v>
      </c>
      <c r="BO268">
        <v>0</v>
      </c>
      <c r="BP268">
        <v>0</v>
      </c>
      <c r="BQ268">
        <v>0</v>
      </c>
      <c r="BR268">
        <v>0</v>
      </c>
      <c r="BS268">
        <v>23752597</v>
      </c>
      <c r="BT268">
        <v>46962801</v>
      </c>
      <c r="BU268">
        <v>70715398</v>
      </c>
      <c r="BV268">
        <v>23752597</v>
      </c>
      <c r="BW268">
        <v>46962801</v>
      </c>
      <c r="BX268">
        <v>0</v>
      </c>
      <c r="BY268">
        <v>0</v>
      </c>
      <c r="BZ268">
        <v>-1600000</v>
      </c>
      <c r="CA268">
        <v>-2281240</v>
      </c>
      <c r="CB268">
        <v>414679</v>
      </c>
      <c r="CC268">
        <v>0</v>
      </c>
      <c r="CD268">
        <v>0</v>
      </c>
      <c r="CE268">
        <v>0</v>
      </c>
      <c r="CF268">
        <v>0</v>
      </c>
      <c r="CG268">
        <v>279652</v>
      </c>
      <c r="CH268">
        <v>35650</v>
      </c>
      <c r="CI268">
        <v>0</v>
      </c>
      <c r="CJ268">
        <v>0</v>
      </c>
      <c r="CK268">
        <v>0</v>
      </c>
      <c r="CL268">
        <v>0</v>
      </c>
      <c r="CM268">
        <v>0</v>
      </c>
      <c r="CN268">
        <v>0</v>
      </c>
      <c r="CO268">
        <v>0</v>
      </c>
      <c r="CP268">
        <v>0</v>
      </c>
      <c r="CQ268">
        <v>0</v>
      </c>
      <c r="CR268">
        <v>0</v>
      </c>
      <c r="CS268">
        <v>0</v>
      </c>
      <c r="CT268">
        <v>0</v>
      </c>
      <c r="CU268">
        <v>0</v>
      </c>
      <c r="CV268">
        <v>0</v>
      </c>
      <c r="CW268">
        <v>0</v>
      </c>
      <c r="CX268">
        <v>0</v>
      </c>
      <c r="CY268">
        <v>0</v>
      </c>
    </row>
    <row r="269" spans="1:103" x14ac:dyDescent="0.35">
      <c r="A269" t="s">
        <v>557</v>
      </c>
      <c r="B269" t="s">
        <v>556</v>
      </c>
      <c r="C269" t="s">
        <v>683</v>
      </c>
      <c r="D269" t="s">
        <v>782</v>
      </c>
      <c r="E269" s="46">
        <v>0</v>
      </c>
      <c r="F269" t="s">
        <v>787</v>
      </c>
      <c r="G269" s="48">
        <f t="shared" si="121"/>
        <v>0.3</v>
      </c>
      <c r="H269" s="48">
        <f t="shared" si="122"/>
        <v>0.66999999999999993</v>
      </c>
      <c r="I269" s="1">
        <f t="shared" si="123"/>
        <v>119456429</v>
      </c>
      <c r="J269" s="1">
        <f t="shared" si="124"/>
        <v>23197173.089340214</v>
      </c>
      <c r="K269" s="1">
        <f t="shared" si="138"/>
        <v>4049746.654833884</v>
      </c>
      <c r="L269" s="1">
        <f t="shared" si="125"/>
        <v>5384928.0810000002</v>
      </c>
      <c r="M269" s="1">
        <f t="shared" si="126"/>
        <v>465839</v>
      </c>
      <c r="N269" s="1">
        <f t="shared" si="139"/>
        <v>212526</v>
      </c>
      <c r="O269" s="1">
        <f t="shared" si="127"/>
        <v>0</v>
      </c>
      <c r="P269" s="1">
        <f t="shared" si="140"/>
        <v>10853</v>
      </c>
      <c r="Q269" s="1">
        <f t="shared" si="141"/>
        <v>0</v>
      </c>
      <c r="R269" s="1">
        <f t="shared" si="142"/>
        <v>0</v>
      </c>
      <c r="S269" s="1">
        <f t="shared" si="143"/>
        <v>0</v>
      </c>
      <c r="T269" s="1">
        <f t="shared" si="144"/>
        <v>566427</v>
      </c>
      <c r="U269" s="1">
        <f t="shared" si="145"/>
        <v>10299939</v>
      </c>
      <c r="V269" s="1">
        <f t="shared" si="146"/>
        <v>0</v>
      </c>
      <c r="W269" s="1">
        <f t="shared" si="128"/>
        <v>0</v>
      </c>
      <c r="X269" s="1">
        <f t="shared" si="129"/>
        <v>52329.69077903164</v>
      </c>
      <c r="Y269" s="1">
        <f t="shared" si="130"/>
        <v>39538385.389057502</v>
      </c>
      <c r="Z269" s="1">
        <f t="shared" si="147"/>
        <v>7820244</v>
      </c>
      <c r="AA269" s="1">
        <f t="shared" si="148"/>
        <v>0</v>
      </c>
      <c r="AB269" s="1">
        <f t="shared" si="131"/>
        <v>0</v>
      </c>
      <c r="AC269" s="1">
        <f t="shared" si="132"/>
        <v>0</v>
      </c>
      <c r="AD269">
        <f t="shared" si="149"/>
        <v>0.22132532989522394</v>
      </c>
      <c r="AE269">
        <f t="shared" si="133"/>
        <v>0.2691533756373003</v>
      </c>
      <c r="AF269">
        <f t="shared" si="134"/>
        <v>5.4697545036398308E-2</v>
      </c>
      <c r="AG269">
        <f t="shared" si="135"/>
        <v>0.77867467010477609</v>
      </c>
      <c r="AH269">
        <f t="shared" si="136"/>
        <v>0.73084662436269976</v>
      </c>
      <c r="AI269">
        <f t="shared" si="137"/>
        <v>0.94530245496360166</v>
      </c>
      <c r="AJ269">
        <v>0.3</v>
      </c>
      <c r="AK269" s="48">
        <v>39.538385389057503</v>
      </c>
      <c r="AL269" s="48">
        <v>81.078432821289695</v>
      </c>
      <c r="AM269" s="48">
        <v>81.078432821289695</v>
      </c>
      <c r="AN269" s="1">
        <v>52329.69077903164</v>
      </c>
      <c r="AO269" s="1">
        <v>7820244</v>
      </c>
      <c r="AP269">
        <v>0</v>
      </c>
      <c r="AQ269">
        <v>0</v>
      </c>
      <c r="AR269">
        <v>0</v>
      </c>
      <c r="AS269">
        <v>0</v>
      </c>
      <c r="AT269">
        <v>0.76100000000000001</v>
      </c>
      <c r="AU269">
        <v>465839</v>
      </c>
      <c r="AV269">
        <v>17307.55</v>
      </c>
      <c r="AW269">
        <v>0.3</v>
      </c>
      <c r="AX269">
        <v>0.37</v>
      </c>
      <c r="AY269">
        <v>0</v>
      </c>
      <c r="AZ269">
        <v>119456429</v>
      </c>
      <c r="BA269">
        <v>-212526</v>
      </c>
      <c r="BB269">
        <v>-7288647</v>
      </c>
      <c r="BC269">
        <v>0</v>
      </c>
      <c r="BD269">
        <v>0</v>
      </c>
      <c r="BE269">
        <v>-566427</v>
      </c>
      <c r="BF269">
        <v>0</v>
      </c>
      <c r="BG269">
        <v>-6603595</v>
      </c>
      <c r="BH269">
        <v>-3696344</v>
      </c>
      <c r="BI269">
        <v>0</v>
      </c>
      <c r="BJ269">
        <v>-10853</v>
      </c>
      <c r="BK269">
        <v>0</v>
      </c>
      <c r="BL269">
        <v>0</v>
      </c>
      <c r="BM269">
        <v>0</v>
      </c>
      <c r="BN269">
        <v>0</v>
      </c>
      <c r="BO269">
        <v>0</v>
      </c>
      <c r="BP269">
        <v>0</v>
      </c>
      <c r="BQ269">
        <v>0</v>
      </c>
      <c r="BR269">
        <v>0</v>
      </c>
      <c r="BS269">
        <v>34240175</v>
      </c>
      <c r="BT269">
        <v>120465005</v>
      </c>
      <c r="BU269">
        <v>154705180</v>
      </c>
      <c r="BV269">
        <v>32352977</v>
      </c>
      <c r="BW269">
        <v>87849777</v>
      </c>
      <c r="BX269">
        <v>1887198</v>
      </c>
      <c r="BY269">
        <v>32615228</v>
      </c>
      <c r="BZ269">
        <v>-2011168</v>
      </c>
      <c r="CA269">
        <v>-5285000</v>
      </c>
      <c r="CB269">
        <v>505021</v>
      </c>
      <c r="CC269">
        <v>28110637</v>
      </c>
      <c r="CD269">
        <v>0</v>
      </c>
      <c r="CE269">
        <v>0</v>
      </c>
      <c r="CF269">
        <v>0</v>
      </c>
      <c r="CG269">
        <v>436665</v>
      </c>
      <c r="CH269">
        <v>89698</v>
      </c>
      <c r="CI269">
        <v>28110637</v>
      </c>
      <c r="CJ269">
        <v>0</v>
      </c>
      <c r="CK269">
        <v>-189714</v>
      </c>
      <c r="CL269">
        <v>0</v>
      </c>
      <c r="CM269">
        <v>0</v>
      </c>
      <c r="CN269">
        <v>-22585</v>
      </c>
      <c r="CO269">
        <v>0</v>
      </c>
      <c r="CP269">
        <v>-88573</v>
      </c>
      <c r="CQ269">
        <v>-586979</v>
      </c>
      <c r="CR269">
        <v>0</v>
      </c>
      <c r="CS269">
        <v>0</v>
      </c>
      <c r="CT269">
        <v>0</v>
      </c>
      <c r="CU269">
        <v>0</v>
      </c>
      <c r="CV269">
        <v>0</v>
      </c>
      <c r="CW269">
        <v>0</v>
      </c>
      <c r="CX269">
        <v>0</v>
      </c>
      <c r="CY269">
        <v>0</v>
      </c>
    </row>
    <row r="270" spans="1:103" x14ac:dyDescent="0.35">
      <c r="A270" t="s">
        <v>558</v>
      </c>
      <c r="B270" t="s">
        <v>759</v>
      </c>
      <c r="C270" t="s">
        <v>782</v>
      </c>
      <c r="D270" t="s">
        <v>621</v>
      </c>
      <c r="E270" s="46">
        <v>0</v>
      </c>
      <c r="F270" t="s">
        <v>806</v>
      </c>
      <c r="G270" s="48">
        <f t="shared" si="121"/>
        <v>0.49</v>
      </c>
      <c r="H270" s="48">
        <f t="shared" si="122"/>
        <v>0.5</v>
      </c>
      <c r="I270" s="1">
        <f t="shared" si="123"/>
        <v>121366361</v>
      </c>
      <c r="J270" s="1">
        <f t="shared" si="124"/>
        <v>22655303.887585223</v>
      </c>
      <c r="K270" s="1">
        <f t="shared" si="138"/>
        <v>2536929.1589947459</v>
      </c>
      <c r="L270" s="1">
        <f t="shared" si="125"/>
        <v>5196175.84</v>
      </c>
      <c r="M270" s="1">
        <f t="shared" si="126"/>
        <v>399336</v>
      </c>
      <c r="N270" s="1">
        <f t="shared" si="139"/>
        <v>0</v>
      </c>
      <c r="O270" s="1">
        <f t="shared" si="127"/>
        <v>2994</v>
      </c>
      <c r="P270" s="1">
        <f t="shared" si="140"/>
        <v>3068</v>
      </c>
      <c r="Q270" s="1">
        <f t="shared" si="141"/>
        <v>0</v>
      </c>
      <c r="R270" s="1">
        <f t="shared" si="142"/>
        <v>0</v>
      </c>
      <c r="S270" s="1">
        <f t="shared" si="143"/>
        <v>0</v>
      </c>
      <c r="T270" s="1">
        <f t="shared" si="144"/>
        <v>523088</v>
      </c>
      <c r="U270" s="1">
        <f t="shared" si="145"/>
        <v>4431965</v>
      </c>
      <c r="V270" s="1">
        <f t="shared" si="146"/>
        <v>0</v>
      </c>
      <c r="W270" s="1">
        <f t="shared" si="128"/>
        <v>0</v>
      </c>
      <c r="X270" s="1">
        <f t="shared" si="129"/>
        <v>66266.786063330001</v>
      </c>
      <c r="Y270" s="1">
        <f t="shared" si="130"/>
        <v>-19322486.4516095</v>
      </c>
      <c r="Z270" s="1">
        <f t="shared" si="147"/>
        <v>-3743417</v>
      </c>
      <c r="AA270" s="1">
        <f t="shared" si="148"/>
        <v>0</v>
      </c>
      <c r="AB270" s="1">
        <f t="shared" si="131"/>
        <v>0</v>
      </c>
      <c r="AC270" s="1">
        <f t="shared" si="132"/>
        <v>0</v>
      </c>
      <c r="AD270">
        <f t="shared" si="149"/>
        <v>0.18752284681360704</v>
      </c>
      <c r="AE270">
        <f t="shared" si="133"/>
        <v>0.18887172264523519</v>
      </c>
      <c r="AF270">
        <f t="shared" si="134"/>
        <v>0.10233502954047968</v>
      </c>
      <c r="AG270">
        <f t="shared" si="135"/>
        <v>0.81247715318639291</v>
      </c>
      <c r="AH270">
        <f t="shared" si="136"/>
        <v>0.81112827735476478</v>
      </c>
      <c r="AI270">
        <f t="shared" si="137"/>
        <v>0.89766497045952032</v>
      </c>
      <c r="AJ270">
        <v>0.49</v>
      </c>
      <c r="AK270" s="48">
        <v>-19.3224864516095</v>
      </c>
      <c r="AL270" s="48">
        <v>34.481879717236303</v>
      </c>
      <c r="AM270" s="48">
        <v>34.481879717236303</v>
      </c>
      <c r="AN270" s="1">
        <v>66266.786063330001</v>
      </c>
      <c r="AO270" s="1">
        <v>-3743417</v>
      </c>
      <c r="AP270">
        <v>0</v>
      </c>
      <c r="AQ270">
        <v>3915957</v>
      </c>
      <c r="AR270">
        <v>0</v>
      </c>
      <c r="AS270">
        <v>0</v>
      </c>
      <c r="AT270">
        <v>0.69499999999999995</v>
      </c>
      <c r="AU270">
        <v>399336</v>
      </c>
      <c r="AV270">
        <v>3581.5</v>
      </c>
      <c r="AW270">
        <v>0.49</v>
      </c>
      <c r="AX270">
        <v>0</v>
      </c>
      <c r="AY270">
        <v>0.01</v>
      </c>
      <c r="AZ270">
        <v>121366361</v>
      </c>
      <c r="BA270">
        <v>0</v>
      </c>
      <c r="BB270">
        <v>-7476512</v>
      </c>
      <c r="BC270">
        <v>-5988</v>
      </c>
      <c r="BD270">
        <v>0</v>
      </c>
      <c r="BE270">
        <v>-523088</v>
      </c>
      <c r="BF270">
        <v>0</v>
      </c>
      <c r="BG270">
        <v>-2543474</v>
      </c>
      <c r="BH270">
        <v>-1888491</v>
      </c>
      <c r="BI270">
        <v>-3068</v>
      </c>
      <c r="BJ270">
        <v>0</v>
      </c>
      <c r="BK270">
        <v>0</v>
      </c>
      <c r="BL270">
        <v>0</v>
      </c>
      <c r="BM270">
        <v>0</v>
      </c>
      <c r="BN270">
        <v>0</v>
      </c>
      <c r="BO270">
        <v>0</v>
      </c>
      <c r="BP270">
        <v>0</v>
      </c>
      <c r="BQ270">
        <v>0</v>
      </c>
      <c r="BR270">
        <v>0</v>
      </c>
      <c r="BS270">
        <v>22901908</v>
      </c>
      <c r="BT270">
        <v>99226720</v>
      </c>
      <c r="BU270">
        <v>122128628</v>
      </c>
      <c r="BV270">
        <v>22707097</v>
      </c>
      <c r="BW270">
        <v>97517872</v>
      </c>
      <c r="BX270">
        <v>194811</v>
      </c>
      <c r="BY270">
        <v>1708848</v>
      </c>
      <c r="BZ270">
        <v>-180314</v>
      </c>
      <c r="CA270">
        <v>-354000</v>
      </c>
      <c r="CB270">
        <v>282417</v>
      </c>
      <c r="CC270">
        <v>683927</v>
      </c>
      <c r="CD270">
        <v>0</v>
      </c>
      <c r="CE270">
        <v>0</v>
      </c>
      <c r="CF270">
        <v>0</v>
      </c>
      <c r="CG270">
        <v>289863</v>
      </c>
      <c r="CH270">
        <v>463420</v>
      </c>
      <c r="CI270">
        <v>683927</v>
      </c>
      <c r="CJ270">
        <v>0</v>
      </c>
      <c r="CK270">
        <v>-31970</v>
      </c>
      <c r="CL270">
        <v>0</v>
      </c>
      <c r="CM270">
        <v>0</v>
      </c>
      <c r="CN270">
        <v>-2844</v>
      </c>
      <c r="CO270">
        <v>0</v>
      </c>
      <c r="CP270">
        <v>0</v>
      </c>
      <c r="CQ270">
        <v>0</v>
      </c>
      <c r="CR270">
        <v>0</v>
      </c>
      <c r="CS270">
        <v>0</v>
      </c>
      <c r="CT270">
        <v>0</v>
      </c>
      <c r="CU270">
        <v>0</v>
      </c>
      <c r="CV270">
        <v>0</v>
      </c>
      <c r="CW270">
        <v>0</v>
      </c>
      <c r="CX270">
        <v>0</v>
      </c>
      <c r="CY270">
        <v>0</v>
      </c>
    </row>
    <row r="271" spans="1:103" x14ac:dyDescent="0.35">
      <c r="A271" t="s">
        <v>560</v>
      </c>
      <c r="B271" t="s">
        <v>559</v>
      </c>
      <c r="C271" t="s">
        <v>709</v>
      </c>
      <c r="D271" t="s">
        <v>782</v>
      </c>
      <c r="E271" s="46">
        <v>0</v>
      </c>
      <c r="F271" t="s">
        <v>802</v>
      </c>
      <c r="G271" s="48">
        <f t="shared" si="121"/>
        <v>0.4</v>
      </c>
      <c r="H271" s="48">
        <f t="shared" si="122"/>
        <v>0.5</v>
      </c>
      <c r="I271" s="1">
        <f t="shared" si="123"/>
        <v>87992903</v>
      </c>
      <c r="J271" s="1">
        <f t="shared" si="124"/>
        <v>16391466.081056727</v>
      </c>
      <c r="K271" s="1">
        <f t="shared" si="138"/>
        <v>2181109.6240805932</v>
      </c>
      <c r="L271" s="1">
        <f t="shared" si="125"/>
        <v>3881224.1999999997</v>
      </c>
      <c r="M271" s="1">
        <f t="shared" si="126"/>
        <v>312886</v>
      </c>
      <c r="N271" s="1">
        <f t="shared" si="139"/>
        <v>0</v>
      </c>
      <c r="O271" s="1">
        <f t="shared" si="127"/>
        <v>5314.5</v>
      </c>
      <c r="P271" s="1">
        <f t="shared" si="140"/>
        <v>14034</v>
      </c>
      <c r="Q271" s="1">
        <f t="shared" si="141"/>
        <v>0</v>
      </c>
      <c r="R271" s="1">
        <f t="shared" si="142"/>
        <v>0</v>
      </c>
      <c r="S271" s="1">
        <f t="shared" si="143"/>
        <v>0</v>
      </c>
      <c r="T271" s="1">
        <f t="shared" si="144"/>
        <v>767100</v>
      </c>
      <c r="U271" s="1">
        <f t="shared" si="145"/>
        <v>4052246</v>
      </c>
      <c r="V271" s="1">
        <f t="shared" si="146"/>
        <v>0</v>
      </c>
      <c r="W271" s="1">
        <f t="shared" si="128"/>
        <v>4541.9969939879766</v>
      </c>
      <c r="X271" s="1">
        <f t="shared" si="129"/>
        <v>40423.686037340798</v>
      </c>
      <c r="Y271" s="1">
        <f t="shared" si="130"/>
        <v>-26788217.6243787</v>
      </c>
      <c r="Z271" s="1">
        <f t="shared" si="147"/>
        <v>-5206627</v>
      </c>
      <c r="AA271" s="1">
        <f t="shared" si="148"/>
        <v>0</v>
      </c>
      <c r="AB271" s="1">
        <f t="shared" si="131"/>
        <v>1724623.6103218189</v>
      </c>
      <c r="AC271" s="1">
        <f t="shared" si="132"/>
        <v>0</v>
      </c>
      <c r="AD271">
        <f t="shared" si="149"/>
        <v>0.18266404710924145</v>
      </c>
      <c r="AE271">
        <f t="shared" si="133"/>
        <v>0.18320608613601402</v>
      </c>
      <c r="AF271">
        <f t="shared" si="134"/>
        <v>7.4521600829057311E-3</v>
      </c>
      <c r="AG271">
        <f t="shared" si="135"/>
        <v>0.81733595289075855</v>
      </c>
      <c r="AH271">
        <f t="shared" si="136"/>
        <v>0.81679391386398592</v>
      </c>
      <c r="AI271">
        <f t="shared" si="137"/>
        <v>0.99254783991709428</v>
      </c>
      <c r="AJ271">
        <v>0.4</v>
      </c>
      <c r="AK271" s="48">
        <v>-26.788217624378699</v>
      </c>
      <c r="AL271" s="48">
        <v>3.79166743641751</v>
      </c>
      <c r="AM271" s="48">
        <v>3.79166743641751</v>
      </c>
      <c r="AN271" s="1">
        <v>40423.686037340798</v>
      </c>
      <c r="AO271" s="1">
        <v>-5206627</v>
      </c>
      <c r="AP271">
        <v>0</v>
      </c>
      <c r="AQ271">
        <v>4135411</v>
      </c>
      <c r="AR271">
        <v>0</v>
      </c>
      <c r="AS271">
        <v>8143996</v>
      </c>
      <c r="AT271">
        <v>0.7</v>
      </c>
      <c r="AU271">
        <v>312886</v>
      </c>
      <c r="AV271">
        <v>0</v>
      </c>
      <c r="AW271">
        <v>0.4</v>
      </c>
      <c r="AX271">
        <v>0.1</v>
      </c>
      <c r="AY271">
        <v>0</v>
      </c>
      <c r="AZ271">
        <v>87992903</v>
      </c>
      <c r="BA271">
        <v>0</v>
      </c>
      <c r="BB271">
        <v>-5544606</v>
      </c>
      <c r="BC271">
        <v>-10629</v>
      </c>
      <c r="BD271">
        <v>0</v>
      </c>
      <c r="BE271">
        <v>-767100</v>
      </c>
      <c r="BF271">
        <v>0</v>
      </c>
      <c r="BG271">
        <v>-2462540</v>
      </c>
      <c r="BH271">
        <v>-1589706</v>
      </c>
      <c r="BI271">
        <v>-14034</v>
      </c>
      <c r="BJ271">
        <v>0</v>
      </c>
      <c r="BK271">
        <v>0</v>
      </c>
      <c r="BL271">
        <v>0</v>
      </c>
      <c r="BM271">
        <v>0</v>
      </c>
      <c r="BN271">
        <v>0</v>
      </c>
      <c r="BO271">
        <v>0</v>
      </c>
      <c r="BP271">
        <v>0</v>
      </c>
      <c r="BQ271">
        <v>0</v>
      </c>
      <c r="BR271">
        <v>0</v>
      </c>
      <c r="BS271">
        <v>16459835</v>
      </c>
      <c r="BT271">
        <v>73650043</v>
      </c>
      <c r="BU271">
        <v>90109878</v>
      </c>
      <c r="BV271">
        <v>16457764</v>
      </c>
      <c r="BW271">
        <v>73374208</v>
      </c>
      <c r="BX271">
        <v>2071</v>
      </c>
      <c r="BY271">
        <v>275835</v>
      </c>
      <c r="BZ271">
        <v>-478064</v>
      </c>
      <c r="CA271">
        <v>-1627249</v>
      </c>
      <c r="CB271">
        <v>292104</v>
      </c>
      <c r="CC271">
        <v>0</v>
      </c>
      <c r="CD271">
        <v>96765</v>
      </c>
      <c r="CE271">
        <v>0</v>
      </c>
      <c r="CF271">
        <v>0</v>
      </c>
      <c r="CG271">
        <v>222644</v>
      </c>
      <c r="CH271">
        <v>15643</v>
      </c>
      <c r="CI271">
        <v>0</v>
      </c>
      <c r="CJ271">
        <v>0</v>
      </c>
      <c r="CK271">
        <v>-5115</v>
      </c>
      <c r="CL271">
        <v>0</v>
      </c>
      <c r="CM271">
        <v>0</v>
      </c>
      <c r="CN271">
        <v>0</v>
      </c>
      <c r="CO271">
        <v>0</v>
      </c>
      <c r="CP271">
        <v>0</v>
      </c>
      <c r="CQ271">
        <v>0</v>
      </c>
      <c r="CR271">
        <v>0</v>
      </c>
      <c r="CS271">
        <v>0</v>
      </c>
      <c r="CT271">
        <v>0</v>
      </c>
      <c r="CU271">
        <v>0</v>
      </c>
      <c r="CV271">
        <v>0</v>
      </c>
      <c r="CW271">
        <v>0</v>
      </c>
      <c r="CX271">
        <v>0</v>
      </c>
      <c r="CY271">
        <v>0</v>
      </c>
    </row>
    <row r="272" spans="1:103" x14ac:dyDescent="0.35">
      <c r="A272" t="s">
        <v>562</v>
      </c>
      <c r="B272" t="s">
        <v>561</v>
      </c>
      <c r="C272" t="s">
        <v>687</v>
      </c>
      <c r="D272" t="s">
        <v>782</v>
      </c>
      <c r="E272" s="46">
        <v>0</v>
      </c>
      <c r="F272" t="s">
        <v>787</v>
      </c>
      <c r="G272" s="48">
        <f t="shared" si="121"/>
        <v>0.4</v>
      </c>
      <c r="H272" s="48">
        <f t="shared" si="122"/>
        <v>0.5</v>
      </c>
      <c r="I272" s="1">
        <f t="shared" si="123"/>
        <v>70248775</v>
      </c>
      <c r="J272" s="1">
        <f t="shared" si="124"/>
        <v>12788641.502368297</v>
      </c>
      <c r="K272" s="1">
        <f t="shared" si="138"/>
        <v>1476653.3277444618</v>
      </c>
      <c r="L272" s="1">
        <f t="shared" si="125"/>
        <v>1816831.8869999999</v>
      </c>
      <c r="M272" s="1">
        <f t="shared" si="126"/>
        <v>218797</v>
      </c>
      <c r="N272" s="1">
        <f t="shared" si="139"/>
        <v>0</v>
      </c>
      <c r="O272" s="1">
        <f t="shared" si="127"/>
        <v>0</v>
      </c>
      <c r="P272" s="1">
        <f t="shared" si="140"/>
        <v>2146</v>
      </c>
      <c r="Q272" s="1">
        <f t="shared" si="141"/>
        <v>0</v>
      </c>
      <c r="R272" s="1">
        <f t="shared" si="142"/>
        <v>0</v>
      </c>
      <c r="S272" s="1">
        <f t="shared" si="143"/>
        <v>0</v>
      </c>
      <c r="T272" s="1">
        <f t="shared" si="144"/>
        <v>889826</v>
      </c>
      <c r="U272" s="1">
        <f t="shared" si="145"/>
        <v>3395174</v>
      </c>
      <c r="V272" s="1">
        <f t="shared" si="146"/>
        <v>0</v>
      </c>
      <c r="W272" s="1">
        <f t="shared" si="128"/>
        <v>0</v>
      </c>
      <c r="X272" s="1">
        <f t="shared" si="129"/>
        <v>32908.013088535328</v>
      </c>
      <c r="Y272" s="1">
        <f t="shared" si="130"/>
        <v>-26885582.395259701</v>
      </c>
      <c r="Z272" s="1">
        <f t="shared" si="147"/>
        <v>-5031658</v>
      </c>
      <c r="AA272" s="1">
        <f t="shared" si="148"/>
        <v>0</v>
      </c>
      <c r="AB272" s="1">
        <f t="shared" si="131"/>
        <v>317192</v>
      </c>
      <c r="AC272" s="1">
        <f t="shared" si="132"/>
        <v>0</v>
      </c>
      <c r="AD272">
        <f t="shared" si="149"/>
        <v>0.13892278198728494</v>
      </c>
      <c r="AE272">
        <f t="shared" si="133"/>
        <v>0.13892278198728494</v>
      </c>
      <c r="AF272">
        <f t="shared" si="134"/>
        <v>0</v>
      </c>
      <c r="AG272">
        <f t="shared" si="135"/>
        <v>0.86107721801271508</v>
      </c>
      <c r="AH272">
        <f t="shared" si="136"/>
        <v>0.86107721801271508</v>
      </c>
      <c r="AI272">
        <f t="shared" si="137"/>
        <v>0</v>
      </c>
      <c r="AJ272">
        <v>0.4</v>
      </c>
      <c r="AK272" s="48">
        <v>-26.8855823952597</v>
      </c>
      <c r="AL272" s="48">
        <v>3.1415625503607898</v>
      </c>
      <c r="AM272" s="48">
        <v>3.1415625503607898</v>
      </c>
      <c r="AN272" s="1">
        <v>32908.013088535328</v>
      </c>
      <c r="AO272" s="1">
        <v>-5031658</v>
      </c>
      <c r="AP272">
        <v>0</v>
      </c>
      <c r="AQ272">
        <v>317192</v>
      </c>
      <c r="AR272">
        <v>317192</v>
      </c>
      <c r="AS272">
        <v>0</v>
      </c>
      <c r="AT272">
        <v>0.72699999999999998</v>
      </c>
      <c r="AU272">
        <v>218797</v>
      </c>
      <c r="AV272">
        <v>0</v>
      </c>
      <c r="AW272">
        <v>0.4</v>
      </c>
      <c r="AX272">
        <v>0.1</v>
      </c>
      <c r="AY272">
        <v>0</v>
      </c>
      <c r="AZ272">
        <v>70248775</v>
      </c>
      <c r="BA272">
        <v>0</v>
      </c>
      <c r="BB272">
        <v>-2499081</v>
      </c>
      <c r="BC272">
        <v>0</v>
      </c>
      <c r="BD272">
        <v>0</v>
      </c>
      <c r="BE272">
        <v>-889826</v>
      </c>
      <c r="BF272">
        <v>0</v>
      </c>
      <c r="BG272">
        <v>-1785866</v>
      </c>
      <c r="BH272">
        <v>-1609308</v>
      </c>
      <c r="BI272">
        <v>-2146</v>
      </c>
      <c r="BJ272">
        <v>0</v>
      </c>
      <c r="BK272">
        <v>0</v>
      </c>
      <c r="BL272">
        <v>0</v>
      </c>
      <c r="BM272">
        <v>0</v>
      </c>
      <c r="BN272">
        <v>0</v>
      </c>
      <c r="BO272">
        <v>0</v>
      </c>
      <c r="BP272">
        <v>0</v>
      </c>
      <c r="BQ272">
        <v>0</v>
      </c>
      <c r="BR272">
        <v>0</v>
      </c>
      <c r="BS272">
        <v>10111070</v>
      </c>
      <c r="BT272">
        <v>62670873</v>
      </c>
      <c r="BU272">
        <v>72781943</v>
      </c>
      <c r="BV272">
        <v>10111070</v>
      </c>
      <c r="BW272">
        <v>62670873</v>
      </c>
      <c r="BX272">
        <v>0</v>
      </c>
      <c r="BY272">
        <v>0</v>
      </c>
      <c r="BZ272">
        <v>-727819</v>
      </c>
      <c r="CA272">
        <v>-2183458</v>
      </c>
      <c r="CB272">
        <v>387813</v>
      </c>
      <c r="CC272">
        <v>0</v>
      </c>
      <c r="CD272">
        <v>0</v>
      </c>
      <c r="CE272">
        <v>0</v>
      </c>
      <c r="CF272">
        <v>0</v>
      </c>
      <c r="CG272">
        <v>142975</v>
      </c>
      <c r="CH272">
        <v>133271</v>
      </c>
      <c r="CI272">
        <v>0</v>
      </c>
      <c r="CJ272">
        <v>0</v>
      </c>
      <c r="CK272">
        <v>0</v>
      </c>
      <c r="CL272">
        <v>0</v>
      </c>
      <c r="CM272">
        <v>0</v>
      </c>
      <c r="CN272">
        <v>0</v>
      </c>
      <c r="CO272">
        <v>0</v>
      </c>
      <c r="CP272">
        <v>0</v>
      </c>
      <c r="CQ272">
        <v>0</v>
      </c>
      <c r="CR272">
        <v>0</v>
      </c>
      <c r="CS272">
        <v>0</v>
      </c>
      <c r="CT272">
        <v>0</v>
      </c>
      <c r="CU272">
        <v>0</v>
      </c>
      <c r="CV272">
        <v>0</v>
      </c>
      <c r="CW272">
        <v>0</v>
      </c>
      <c r="CX272">
        <v>0</v>
      </c>
      <c r="CY272">
        <v>0</v>
      </c>
    </row>
    <row r="273" spans="1:103" x14ac:dyDescent="0.35">
      <c r="A273" t="s">
        <v>564</v>
      </c>
      <c r="B273" t="s">
        <v>563</v>
      </c>
      <c r="C273" t="s">
        <v>707</v>
      </c>
      <c r="D273" t="s">
        <v>782</v>
      </c>
      <c r="E273" s="46">
        <v>0</v>
      </c>
      <c r="F273" t="s">
        <v>787</v>
      </c>
      <c r="G273" s="48">
        <f t="shared" si="121"/>
        <v>0.4</v>
      </c>
      <c r="H273" s="48">
        <f t="shared" si="122"/>
        <v>0.5</v>
      </c>
      <c r="I273" s="1">
        <f t="shared" si="123"/>
        <v>41086369</v>
      </c>
      <c r="J273" s="1">
        <f t="shared" si="124"/>
        <v>8184633.9825268947</v>
      </c>
      <c r="K273" s="1">
        <f t="shared" si="138"/>
        <v>1772346.8383599631</v>
      </c>
      <c r="L273" s="1">
        <f t="shared" si="125"/>
        <v>3138862.1799999997</v>
      </c>
      <c r="M273" s="1">
        <f t="shared" si="126"/>
        <v>268980</v>
      </c>
      <c r="N273" s="1">
        <f t="shared" si="139"/>
        <v>0</v>
      </c>
      <c r="O273" s="1">
        <f t="shared" si="127"/>
        <v>1584.5</v>
      </c>
      <c r="P273" s="1">
        <f t="shared" si="140"/>
        <v>11851</v>
      </c>
      <c r="Q273" s="1">
        <f t="shared" si="141"/>
        <v>0</v>
      </c>
      <c r="R273" s="1">
        <f t="shared" si="142"/>
        <v>13598</v>
      </c>
      <c r="S273" s="1">
        <f t="shared" si="143"/>
        <v>0</v>
      </c>
      <c r="T273" s="1">
        <f t="shared" si="144"/>
        <v>512286</v>
      </c>
      <c r="U273" s="1">
        <f t="shared" si="145"/>
        <v>3366100</v>
      </c>
      <c r="V273" s="1">
        <f t="shared" si="146"/>
        <v>0</v>
      </c>
      <c r="W273" s="1">
        <f t="shared" si="128"/>
        <v>0</v>
      </c>
      <c r="X273" s="1">
        <f t="shared" si="129"/>
        <v>22929.991001535367</v>
      </c>
      <c r="Y273" s="1">
        <f t="shared" si="130"/>
        <v>-15788508.515124099</v>
      </c>
      <c r="Z273" s="1">
        <f t="shared" si="147"/>
        <v>-3261438</v>
      </c>
      <c r="AA273" s="1">
        <f t="shared" si="148"/>
        <v>0</v>
      </c>
      <c r="AB273" s="1">
        <f t="shared" si="131"/>
        <v>706484</v>
      </c>
      <c r="AC273" s="1">
        <f t="shared" si="132"/>
        <v>0</v>
      </c>
      <c r="AD273">
        <f t="shared" si="149"/>
        <v>0.31020480989334354</v>
      </c>
      <c r="AE273">
        <f t="shared" si="133"/>
        <v>0.31020480989334354</v>
      </c>
      <c r="AF273">
        <f t="shared" si="134"/>
        <v>0</v>
      </c>
      <c r="AG273">
        <f t="shared" si="135"/>
        <v>0.68979519010665646</v>
      </c>
      <c r="AH273">
        <f t="shared" si="136"/>
        <v>0.68979519010665646</v>
      </c>
      <c r="AI273">
        <f t="shared" si="137"/>
        <v>0</v>
      </c>
      <c r="AJ273">
        <v>0.4</v>
      </c>
      <c r="AK273" s="48">
        <v>-15.7885085151241</v>
      </c>
      <c r="AL273" s="48">
        <v>2.18130661781364</v>
      </c>
      <c r="AM273" s="48">
        <v>2.18130661781364</v>
      </c>
      <c r="AN273" s="1">
        <v>22929.991001535367</v>
      </c>
      <c r="AO273" s="1">
        <v>-3261438</v>
      </c>
      <c r="AP273">
        <v>0</v>
      </c>
      <c r="AQ273">
        <v>706484</v>
      </c>
      <c r="AR273">
        <v>706484</v>
      </c>
      <c r="AS273">
        <v>0</v>
      </c>
      <c r="AT273">
        <v>0.72399999999999998</v>
      </c>
      <c r="AU273">
        <v>268980</v>
      </c>
      <c r="AV273">
        <v>0</v>
      </c>
      <c r="AW273">
        <v>0.4</v>
      </c>
      <c r="AX273">
        <v>0.1</v>
      </c>
      <c r="AY273">
        <v>0</v>
      </c>
      <c r="AZ273">
        <v>41086369</v>
      </c>
      <c r="BA273">
        <v>0</v>
      </c>
      <c r="BB273">
        <v>-4335445</v>
      </c>
      <c r="BC273">
        <v>-3169</v>
      </c>
      <c r="BD273">
        <v>0</v>
      </c>
      <c r="BE273">
        <v>-512286</v>
      </c>
      <c r="BF273">
        <v>0</v>
      </c>
      <c r="BG273">
        <v>-2198114</v>
      </c>
      <c r="BH273">
        <v>-1167986</v>
      </c>
      <c r="BI273">
        <v>-11851</v>
      </c>
      <c r="BJ273">
        <v>0</v>
      </c>
      <c r="BK273">
        <v>0</v>
      </c>
      <c r="BL273">
        <v>0</v>
      </c>
      <c r="BM273">
        <v>0</v>
      </c>
      <c r="BN273">
        <v>-13598</v>
      </c>
      <c r="BO273">
        <v>0</v>
      </c>
      <c r="BP273">
        <v>0</v>
      </c>
      <c r="BQ273">
        <v>0</v>
      </c>
      <c r="BR273">
        <v>0</v>
      </c>
      <c r="BS273">
        <v>13301903</v>
      </c>
      <c r="BT273">
        <v>29579131</v>
      </c>
      <c r="BU273">
        <v>42881034</v>
      </c>
      <c r="BV273">
        <v>13301903</v>
      </c>
      <c r="BW273">
        <v>29579131</v>
      </c>
      <c r="BX273">
        <v>0</v>
      </c>
      <c r="BY273">
        <v>0</v>
      </c>
      <c r="BZ273">
        <v>-643000</v>
      </c>
      <c r="CA273">
        <v>-1216000</v>
      </c>
      <c r="CB273">
        <v>200937</v>
      </c>
      <c r="CC273">
        <v>0</v>
      </c>
      <c r="CD273">
        <v>0</v>
      </c>
      <c r="CE273">
        <v>0</v>
      </c>
      <c r="CF273">
        <v>0</v>
      </c>
      <c r="CG273">
        <v>167869</v>
      </c>
      <c r="CH273">
        <v>31267</v>
      </c>
      <c r="CI273">
        <v>0</v>
      </c>
      <c r="CJ273">
        <v>0</v>
      </c>
      <c r="CK273">
        <v>0</v>
      </c>
      <c r="CL273">
        <v>0</v>
      </c>
      <c r="CM273">
        <v>0</v>
      </c>
      <c r="CN273">
        <v>0</v>
      </c>
      <c r="CO273">
        <v>0</v>
      </c>
      <c r="CP273">
        <v>0</v>
      </c>
      <c r="CQ273">
        <v>0</v>
      </c>
      <c r="CR273">
        <v>0</v>
      </c>
      <c r="CS273">
        <v>0</v>
      </c>
      <c r="CT273">
        <v>0</v>
      </c>
      <c r="CU273">
        <v>0</v>
      </c>
      <c r="CV273">
        <v>0</v>
      </c>
      <c r="CW273">
        <v>0</v>
      </c>
      <c r="CX273">
        <v>0</v>
      </c>
      <c r="CY273">
        <v>0</v>
      </c>
    </row>
    <row r="274" spans="1:103" x14ac:dyDescent="0.35">
      <c r="A274" t="s">
        <v>566</v>
      </c>
      <c r="B274" t="s">
        <v>565</v>
      </c>
      <c r="C274" t="s">
        <v>678</v>
      </c>
      <c r="D274" t="s">
        <v>634</v>
      </c>
      <c r="E274" s="46">
        <v>0</v>
      </c>
      <c r="F274" t="s">
        <v>805</v>
      </c>
      <c r="G274" s="48">
        <f t="shared" si="121"/>
        <v>0.4</v>
      </c>
      <c r="H274" s="48">
        <f t="shared" si="122"/>
        <v>0.5</v>
      </c>
      <c r="I274" s="1">
        <f t="shared" si="123"/>
        <v>38932099</v>
      </c>
      <c r="J274" s="1">
        <f t="shared" si="124"/>
        <v>8107731.6969970157</v>
      </c>
      <c r="K274" s="1">
        <f t="shared" si="138"/>
        <v>2671974.3354936899</v>
      </c>
      <c r="L274" s="1">
        <f t="shared" si="125"/>
        <v>6334378.4900000002</v>
      </c>
      <c r="M274" s="1">
        <f t="shared" si="126"/>
        <v>255271</v>
      </c>
      <c r="N274" s="1">
        <f t="shared" si="139"/>
        <v>5988</v>
      </c>
      <c r="O274" s="1">
        <f t="shared" si="127"/>
        <v>34910.5</v>
      </c>
      <c r="P274" s="1">
        <f t="shared" si="140"/>
        <v>10442</v>
      </c>
      <c r="Q274" s="1">
        <f t="shared" si="141"/>
        <v>0</v>
      </c>
      <c r="R274" s="1">
        <f t="shared" si="142"/>
        <v>10000</v>
      </c>
      <c r="S274" s="1">
        <f t="shared" si="143"/>
        <v>0</v>
      </c>
      <c r="T274" s="1">
        <f t="shared" si="144"/>
        <v>822030</v>
      </c>
      <c r="U274" s="1">
        <f t="shared" si="145"/>
        <v>3200667</v>
      </c>
      <c r="V274" s="1">
        <f t="shared" si="146"/>
        <v>0</v>
      </c>
      <c r="W274" s="1">
        <f t="shared" si="128"/>
        <v>0</v>
      </c>
      <c r="X274" s="1">
        <f t="shared" si="129"/>
        <v>22684.150262740146</v>
      </c>
      <c r="Y274" s="1">
        <f t="shared" si="130"/>
        <v>-11771128.1963317</v>
      </c>
      <c r="Z274" s="1">
        <f t="shared" si="147"/>
        <v>-2583251</v>
      </c>
      <c r="AA274" s="1">
        <f t="shared" si="148"/>
        <v>0</v>
      </c>
      <c r="AB274" s="1">
        <f t="shared" si="131"/>
        <v>0</v>
      </c>
      <c r="AC274" s="1">
        <f t="shared" si="132"/>
        <v>0</v>
      </c>
      <c r="AD274">
        <f t="shared" si="149"/>
        <v>0.39854146290615983</v>
      </c>
      <c r="AE274">
        <f t="shared" si="133"/>
        <v>0.39854146290615983</v>
      </c>
      <c r="AF274">
        <f t="shared" si="134"/>
        <v>0</v>
      </c>
      <c r="AG274">
        <f t="shared" si="135"/>
        <v>0.60145853709384023</v>
      </c>
      <c r="AH274">
        <f t="shared" si="136"/>
        <v>0.60145853709384023</v>
      </c>
      <c r="AI274">
        <f t="shared" si="137"/>
        <v>0</v>
      </c>
      <c r="AJ274">
        <v>0.4</v>
      </c>
      <c r="AK274" s="48">
        <v>-11.7711281963317</v>
      </c>
      <c r="AL274" s="48">
        <v>3.1832627935336899</v>
      </c>
      <c r="AM274" s="48">
        <v>3.1832627935336899</v>
      </c>
      <c r="AN274" s="1">
        <v>22684.150262740146</v>
      </c>
      <c r="AO274" s="1">
        <v>-2583251</v>
      </c>
      <c r="AP274">
        <v>0</v>
      </c>
      <c r="AQ274">
        <v>2454923</v>
      </c>
      <c r="AR274">
        <v>0</v>
      </c>
      <c r="AS274">
        <v>0</v>
      </c>
      <c r="AT274">
        <v>0.68200000000000005</v>
      </c>
      <c r="AU274">
        <v>255271</v>
      </c>
      <c r="AV274">
        <v>0</v>
      </c>
      <c r="AW274">
        <v>0.4</v>
      </c>
      <c r="AX274">
        <v>0.09</v>
      </c>
      <c r="AY274">
        <v>0.01</v>
      </c>
      <c r="AZ274">
        <v>38932099</v>
      </c>
      <c r="BA274">
        <v>-5988</v>
      </c>
      <c r="BB274">
        <v>-9293933</v>
      </c>
      <c r="BC274">
        <v>-69821</v>
      </c>
      <c r="BD274">
        <v>0</v>
      </c>
      <c r="BE274">
        <v>-822030</v>
      </c>
      <c r="BF274">
        <v>0</v>
      </c>
      <c r="BG274">
        <v>-1955176</v>
      </c>
      <c r="BH274">
        <v>-1245491</v>
      </c>
      <c r="BI274">
        <v>-10442</v>
      </c>
      <c r="BJ274">
        <v>0</v>
      </c>
      <c r="BK274">
        <v>0</v>
      </c>
      <c r="BL274">
        <v>0</v>
      </c>
      <c r="BM274">
        <v>-10000</v>
      </c>
      <c r="BN274">
        <v>0</v>
      </c>
      <c r="BO274">
        <v>0</v>
      </c>
      <c r="BP274">
        <v>0</v>
      </c>
      <c r="BQ274">
        <v>0</v>
      </c>
      <c r="BR274">
        <v>0</v>
      </c>
      <c r="BS274">
        <v>15855672</v>
      </c>
      <c r="BT274">
        <v>23928575</v>
      </c>
      <c r="BU274">
        <v>39784247</v>
      </c>
      <c r="BV274">
        <v>15855672</v>
      </c>
      <c r="BW274">
        <v>23928575</v>
      </c>
      <c r="BX274">
        <v>0</v>
      </c>
      <c r="BY274">
        <v>0</v>
      </c>
      <c r="BZ274">
        <v>-150000</v>
      </c>
      <c r="CA274">
        <v>-570843</v>
      </c>
      <c r="CB274">
        <v>304930</v>
      </c>
      <c r="CC274">
        <v>0</v>
      </c>
      <c r="CD274">
        <v>228000</v>
      </c>
      <c r="CE274">
        <v>0</v>
      </c>
      <c r="CF274">
        <v>0</v>
      </c>
      <c r="CG274">
        <v>237857</v>
      </c>
      <c r="CH274">
        <v>29622</v>
      </c>
      <c r="CI274">
        <v>0</v>
      </c>
      <c r="CJ274">
        <v>0</v>
      </c>
      <c r="CK274">
        <v>0</v>
      </c>
      <c r="CL274">
        <v>0</v>
      </c>
      <c r="CM274">
        <v>0</v>
      </c>
      <c r="CN274">
        <v>0</v>
      </c>
      <c r="CO274">
        <v>0</v>
      </c>
      <c r="CP274">
        <v>0</v>
      </c>
      <c r="CQ274">
        <v>0</v>
      </c>
      <c r="CR274">
        <v>0</v>
      </c>
      <c r="CS274">
        <v>0</v>
      </c>
      <c r="CT274">
        <v>0</v>
      </c>
      <c r="CU274">
        <v>0</v>
      </c>
      <c r="CV274">
        <v>0</v>
      </c>
      <c r="CW274">
        <v>0</v>
      </c>
      <c r="CX274">
        <v>0</v>
      </c>
      <c r="CY274">
        <v>0</v>
      </c>
    </row>
    <row r="275" spans="1:103" x14ac:dyDescent="0.35">
      <c r="A275" t="s">
        <v>568</v>
      </c>
      <c r="B275" t="s">
        <v>567</v>
      </c>
      <c r="C275" t="s">
        <v>687</v>
      </c>
      <c r="D275" t="s">
        <v>782</v>
      </c>
      <c r="E275" s="46">
        <v>0</v>
      </c>
      <c r="F275" t="s">
        <v>807</v>
      </c>
      <c r="G275" s="48">
        <f t="shared" si="121"/>
        <v>0.4</v>
      </c>
      <c r="H275" s="48">
        <f t="shared" si="122"/>
        <v>0.5</v>
      </c>
      <c r="I275" s="1">
        <f t="shared" si="123"/>
        <v>83923027</v>
      </c>
      <c r="J275" s="1">
        <f t="shared" si="124"/>
        <v>15220535.235473938</v>
      </c>
      <c r="K275" s="1">
        <f t="shared" si="138"/>
        <v>1075100.061960028</v>
      </c>
      <c r="L275" s="1">
        <f t="shared" si="125"/>
        <v>1752951.0959999999</v>
      </c>
      <c r="M275" s="1">
        <f t="shared" si="126"/>
        <v>207174</v>
      </c>
      <c r="N275" s="1">
        <f t="shared" si="139"/>
        <v>0</v>
      </c>
      <c r="O275" s="1">
        <f t="shared" si="127"/>
        <v>0</v>
      </c>
      <c r="P275" s="1">
        <f t="shared" si="140"/>
        <v>1896</v>
      </c>
      <c r="Q275" s="1">
        <f t="shared" si="141"/>
        <v>0</v>
      </c>
      <c r="R275" s="1">
        <f t="shared" si="142"/>
        <v>0</v>
      </c>
      <c r="S275" s="1">
        <f t="shared" si="143"/>
        <v>0</v>
      </c>
      <c r="T275" s="1">
        <f t="shared" si="144"/>
        <v>744228</v>
      </c>
      <c r="U275" s="1">
        <f t="shared" si="145"/>
        <v>2046155</v>
      </c>
      <c r="V275" s="1">
        <f t="shared" si="146"/>
        <v>0</v>
      </c>
      <c r="W275" s="1">
        <f t="shared" si="128"/>
        <v>0</v>
      </c>
      <c r="X275" s="1">
        <f t="shared" si="129"/>
        <v>40051.709290792416</v>
      </c>
      <c r="Y275" s="1">
        <f t="shared" si="130"/>
        <v>-29228604.424862802</v>
      </c>
      <c r="Z275" s="1">
        <f t="shared" si="147"/>
        <v>-5391460</v>
      </c>
      <c r="AA275" s="1">
        <f t="shared" si="148"/>
        <v>0</v>
      </c>
      <c r="AB275" s="1">
        <f t="shared" si="131"/>
        <v>0</v>
      </c>
      <c r="AC275" s="1">
        <f t="shared" si="132"/>
        <v>0</v>
      </c>
      <c r="AD275">
        <f t="shared" si="149"/>
        <v>0.13363854840863176</v>
      </c>
      <c r="AE275">
        <f t="shared" si="133"/>
        <v>0.13363854840863176</v>
      </c>
      <c r="AF275">
        <f t="shared" si="134"/>
        <v>0</v>
      </c>
      <c r="AG275">
        <f t="shared" si="135"/>
        <v>0.86636145159136824</v>
      </c>
      <c r="AH275">
        <f t="shared" si="136"/>
        <v>0.86636145159136824</v>
      </c>
      <c r="AI275">
        <f t="shared" si="137"/>
        <v>0</v>
      </c>
      <c r="AJ275">
        <v>0.4</v>
      </c>
      <c r="AK275" s="48">
        <v>-29.228604424862802</v>
      </c>
      <c r="AL275" s="48">
        <v>3.22811553116094</v>
      </c>
      <c r="AM275" s="48">
        <v>3.22811553116094</v>
      </c>
      <c r="AN275" s="1">
        <v>40051.709290792416</v>
      </c>
      <c r="AO275" s="1">
        <v>-5391460</v>
      </c>
      <c r="AP275">
        <v>0</v>
      </c>
      <c r="AQ275">
        <v>1526752</v>
      </c>
      <c r="AR275">
        <v>0</v>
      </c>
      <c r="AS275">
        <v>0</v>
      </c>
      <c r="AT275">
        <v>0.72299999999999998</v>
      </c>
      <c r="AU275">
        <v>207174</v>
      </c>
      <c r="AV275">
        <v>0</v>
      </c>
      <c r="AW275">
        <v>0.4</v>
      </c>
      <c r="AX275">
        <v>0.1</v>
      </c>
      <c r="AY275">
        <v>0</v>
      </c>
      <c r="AZ275">
        <v>83923027</v>
      </c>
      <c r="BA275">
        <v>0</v>
      </c>
      <c r="BB275">
        <v>-2424552</v>
      </c>
      <c r="BC275">
        <v>0</v>
      </c>
      <c r="BD275">
        <v>0</v>
      </c>
      <c r="BE275">
        <v>-744228</v>
      </c>
      <c r="BF275">
        <v>0</v>
      </c>
      <c r="BG275">
        <v>-605495</v>
      </c>
      <c r="BH275">
        <v>-1440660</v>
      </c>
      <c r="BI275">
        <v>-1896</v>
      </c>
      <c r="BJ275">
        <v>0</v>
      </c>
      <c r="BK275">
        <v>0</v>
      </c>
      <c r="BL275">
        <v>0</v>
      </c>
      <c r="BM275">
        <v>0</v>
      </c>
      <c r="BN275">
        <v>0</v>
      </c>
      <c r="BO275">
        <v>0</v>
      </c>
      <c r="BP275">
        <v>0</v>
      </c>
      <c r="BQ275">
        <v>0</v>
      </c>
      <c r="BR275">
        <v>0</v>
      </c>
      <c r="BS275">
        <v>11763698</v>
      </c>
      <c r="BT275">
        <v>76262535</v>
      </c>
      <c r="BU275">
        <v>88026233</v>
      </c>
      <c r="BV275">
        <v>11763698</v>
      </c>
      <c r="BW275">
        <v>76262535</v>
      </c>
      <c r="BX275">
        <v>0</v>
      </c>
      <c r="BY275">
        <v>0</v>
      </c>
      <c r="BZ275">
        <v>-267235</v>
      </c>
      <c r="CA275">
        <v>-4087418</v>
      </c>
      <c r="CB275">
        <v>305843</v>
      </c>
      <c r="CC275">
        <v>0</v>
      </c>
      <c r="CD275">
        <v>2891</v>
      </c>
      <c r="CE275">
        <v>0</v>
      </c>
      <c r="CF275">
        <v>0</v>
      </c>
      <c r="CG275">
        <v>155609</v>
      </c>
      <c r="CH275">
        <v>104104</v>
      </c>
      <c r="CI275">
        <v>0</v>
      </c>
      <c r="CJ275">
        <v>0</v>
      </c>
      <c r="CK275">
        <v>0</v>
      </c>
      <c r="CL275">
        <v>0</v>
      </c>
      <c r="CM275">
        <v>0</v>
      </c>
      <c r="CN275">
        <v>0</v>
      </c>
      <c r="CO275">
        <v>0</v>
      </c>
      <c r="CP275">
        <v>0</v>
      </c>
      <c r="CQ275">
        <v>0</v>
      </c>
      <c r="CR275">
        <v>0</v>
      </c>
      <c r="CS275">
        <v>0</v>
      </c>
      <c r="CT275">
        <v>0</v>
      </c>
      <c r="CU275">
        <v>0</v>
      </c>
      <c r="CV275">
        <v>0</v>
      </c>
      <c r="CW275">
        <v>0</v>
      </c>
      <c r="CX275">
        <v>0</v>
      </c>
      <c r="CY275">
        <v>0</v>
      </c>
    </row>
    <row r="276" spans="1:103" x14ac:dyDescent="0.35">
      <c r="A276" t="s">
        <v>569</v>
      </c>
      <c r="B276" t="s">
        <v>760</v>
      </c>
      <c r="C276" t="s">
        <v>782</v>
      </c>
      <c r="D276" t="s">
        <v>615</v>
      </c>
      <c r="E276" s="46">
        <v>0</v>
      </c>
      <c r="F276" t="s">
        <v>787</v>
      </c>
      <c r="G276" s="48">
        <f t="shared" si="121"/>
        <v>0.49</v>
      </c>
      <c r="H276" s="48">
        <f t="shared" si="122"/>
        <v>0.5</v>
      </c>
      <c r="I276" s="1">
        <f t="shared" si="123"/>
        <v>106831343</v>
      </c>
      <c r="J276" s="1">
        <f t="shared" si="124"/>
        <v>19949935.042143743</v>
      </c>
      <c r="K276" s="1">
        <f t="shared" si="138"/>
        <v>2397277.6093186368</v>
      </c>
      <c r="L276" s="1">
        <f t="shared" si="125"/>
        <v>3997234.5749999997</v>
      </c>
      <c r="M276" s="1">
        <f t="shared" si="126"/>
        <v>378769</v>
      </c>
      <c r="N276" s="1">
        <f t="shared" si="139"/>
        <v>14371</v>
      </c>
      <c r="O276" s="1">
        <f t="shared" si="127"/>
        <v>530</v>
      </c>
      <c r="P276" s="1">
        <f t="shared" si="140"/>
        <v>15040</v>
      </c>
      <c r="Q276" s="1">
        <f t="shared" si="141"/>
        <v>0</v>
      </c>
      <c r="R276" s="1">
        <f t="shared" si="142"/>
        <v>0</v>
      </c>
      <c r="S276" s="1">
        <f t="shared" si="143"/>
        <v>0</v>
      </c>
      <c r="T276" s="1">
        <f t="shared" si="144"/>
        <v>600000</v>
      </c>
      <c r="U276" s="1">
        <f t="shared" si="145"/>
        <v>4300000</v>
      </c>
      <c r="V276" s="1">
        <f t="shared" si="146"/>
        <v>0</v>
      </c>
      <c r="W276" s="1">
        <f t="shared" si="128"/>
        <v>0</v>
      </c>
      <c r="X276" s="1">
        <f t="shared" si="129"/>
        <v>61842.731559819171</v>
      </c>
      <c r="Y276" s="1">
        <f t="shared" si="130"/>
        <v>-29333565.862119399</v>
      </c>
      <c r="Z276" s="1">
        <f t="shared" si="147"/>
        <v>-5658941</v>
      </c>
      <c r="AA276" s="1">
        <f t="shared" si="148"/>
        <v>0</v>
      </c>
      <c r="AB276" s="1">
        <f t="shared" si="131"/>
        <v>3849326</v>
      </c>
      <c r="AC276" s="1">
        <f t="shared" si="132"/>
        <v>0</v>
      </c>
      <c r="AD276">
        <f t="shared" si="149"/>
        <v>0.18261568375698484</v>
      </c>
      <c r="AE276">
        <f t="shared" si="133"/>
        <v>0.18261568375698484</v>
      </c>
      <c r="AF276">
        <f t="shared" si="134"/>
        <v>0</v>
      </c>
      <c r="AG276">
        <f t="shared" si="135"/>
        <v>0.81738431624301511</v>
      </c>
      <c r="AH276">
        <f t="shared" si="136"/>
        <v>0.81738431624301511</v>
      </c>
      <c r="AI276">
        <f t="shared" si="137"/>
        <v>0</v>
      </c>
      <c r="AJ276">
        <v>0.49</v>
      </c>
      <c r="AK276" s="48">
        <v>-29.3335658621194</v>
      </c>
      <c r="AL276" s="48">
        <v>19.9349590420263</v>
      </c>
      <c r="AM276" s="48">
        <v>19.9349590420263</v>
      </c>
      <c r="AN276" s="1">
        <v>61842.731559819171</v>
      </c>
      <c r="AO276" s="1">
        <v>-5658941</v>
      </c>
      <c r="AP276">
        <v>0</v>
      </c>
      <c r="AQ276">
        <v>3849326</v>
      </c>
      <c r="AR276">
        <v>3849326</v>
      </c>
      <c r="AS276">
        <v>0</v>
      </c>
      <c r="AT276">
        <v>0.72499999999999998</v>
      </c>
      <c r="AU276">
        <v>378769</v>
      </c>
      <c r="AV276">
        <v>0</v>
      </c>
      <c r="AW276">
        <v>0.49</v>
      </c>
      <c r="AX276">
        <v>0</v>
      </c>
      <c r="AY276">
        <v>0.01</v>
      </c>
      <c r="AZ276">
        <v>106831343</v>
      </c>
      <c r="BA276">
        <v>-14371</v>
      </c>
      <c r="BB276">
        <v>-5527798</v>
      </c>
      <c r="BC276">
        <v>-1060</v>
      </c>
      <c r="BD276">
        <v>0</v>
      </c>
      <c r="BE276">
        <v>-600000</v>
      </c>
      <c r="BF276">
        <v>0</v>
      </c>
      <c r="BG276">
        <v>-4300000</v>
      </c>
      <c r="BH276">
        <v>0</v>
      </c>
      <c r="BI276">
        <v>-15040</v>
      </c>
      <c r="BJ276">
        <v>0</v>
      </c>
      <c r="BK276">
        <v>0</v>
      </c>
      <c r="BL276">
        <v>0</v>
      </c>
      <c r="BM276">
        <v>0</v>
      </c>
      <c r="BN276">
        <v>0</v>
      </c>
      <c r="BO276">
        <v>0</v>
      </c>
      <c r="BP276">
        <v>0</v>
      </c>
      <c r="BQ276">
        <v>0</v>
      </c>
      <c r="BR276">
        <v>0</v>
      </c>
      <c r="BS276">
        <v>19766973</v>
      </c>
      <c r="BT276">
        <v>88476594</v>
      </c>
      <c r="BU276">
        <v>108243567</v>
      </c>
      <c r="BV276">
        <v>19766973</v>
      </c>
      <c r="BW276">
        <v>88476594</v>
      </c>
      <c r="BX276">
        <v>0</v>
      </c>
      <c r="BY276">
        <v>0</v>
      </c>
      <c r="BZ276">
        <v>-216487</v>
      </c>
      <c r="CA276">
        <v>-2000000</v>
      </c>
      <c r="CB276">
        <v>974861</v>
      </c>
      <c r="CC276">
        <v>0</v>
      </c>
      <c r="CD276">
        <v>0</v>
      </c>
      <c r="CE276">
        <v>0</v>
      </c>
      <c r="CF276">
        <v>0</v>
      </c>
      <c r="CG276">
        <v>268840</v>
      </c>
      <c r="CH276">
        <v>98242</v>
      </c>
      <c r="CI276">
        <v>0</v>
      </c>
      <c r="CJ276">
        <v>0</v>
      </c>
      <c r="CK276">
        <v>0</v>
      </c>
      <c r="CL276">
        <v>0</v>
      </c>
      <c r="CM276">
        <v>0</v>
      </c>
      <c r="CN276">
        <v>0</v>
      </c>
      <c r="CO276">
        <v>0</v>
      </c>
      <c r="CP276">
        <v>0</v>
      </c>
      <c r="CQ276">
        <v>0</v>
      </c>
      <c r="CR276">
        <v>0</v>
      </c>
      <c r="CS276">
        <v>0</v>
      </c>
      <c r="CT276">
        <v>0</v>
      </c>
      <c r="CU276">
        <v>0</v>
      </c>
      <c r="CV276">
        <v>0</v>
      </c>
      <c r="CW276">
        <v>0</v>
      </c>
      <c r="CX276">
        <v>0</v>
      </c>
      <c r="CY276">
        <v>0</v>
      </c>
    </row>
    <row r="277" spans="1:103" x14ac:dyDescent="0.35">
      <c r="A277" t="s">
        <v>571</v>
      </c>
      <c r="B277" t="s">
        <v>570</v>
      </c>
      <c r="C277" t="s">
        <v>676</v>
      </c>
      <c r="D277" t="s">
        <v>628</v>
      </c>
      <c r="E277" s="46">
        <v>0</v>
      </c>
      <c r="F277" t="s">
        <v>803</v>
      </c>
      <c r="G277" s="48">
        <f t="shared" si="121"/>
        <v>0.4</v>
      </c>
      <c r="H277" s="48">
        <f t="shared" si="122"/>
        <v>0.5</v>
      </c>
      <c r="I277" s="1">
        <f t="shared" si="123"/>
        <v>10496884</v>
      </c>
      <c r="J277" s="1">
        <f t="shared" si="124"/>
        <v>2182461.1075890185</v>
      </c>
      <c r="K277" s="1">
        <f t="shared" si="138"/>
        <v>911952.76405351248</v>
      </c>
      <c r="L277" s="1">
        <f t="shared" si="125"/>
        <v>2092880.7400000002</v>
      </c>
      <c r="M277" s="1">
        <f t="shared" si="126"/>
        <v>80976</v>
      </c>
      <c r="N277" s="1">
        <f t="shared" si="139"/>
        <v>5978</v>
      </c>
      <c r="O277" s="1">
        <f t="shared" si="127"/>
        <v>20777.5</v>
      </c>
      <c r="P277" s="1">
        <f t="shared" si="140"/>
        <v>25651</v>
      </c>
      <c r="Q277" s="1">
        <f t="shared" si="141"/>
        <v>0</v>
      </c>
      <c r="R277" s="1">
        <f t="shared" si="142"/>
        <v>0</v>
      </c>
      <c r="S277" s="1">
        <f t="shared" si="143"/>
        <v>0</v>
      </c>
      <c r="T277" s="1">
        <f t="shared" si="144"/>
        <v>149277</v>
      </c>
      <c r="U277" s="1">
        <f t="shared" si="145"/>
        <v>1283071</v>
      </c>
      <c r="V277" s="1">
        <f t="shared" si="146"/>
        <v>0</v>
      </c>
      <c r="W277" s="1">
        <f t="shared" si="128"/>
        <v>0</v>
      </c>
      <c r="X277" s="1">
        <f t="shared" si="129"/>
        <v>7386.2175724272229</v>
      </c>
      <c r="Y277" s="1">
        <f t="shared" si="130"/>
        <v>-3616608.45104123</v>
      </c>
      <c r="Z277" s="1">
        <f t="shared" si="147"/>
        <v>-805124</v>
      </c>
      <c r="AA277" s="1">
        <f t="shared" si="148"/>
        <v>0</v>
      </c>
      <c r="AB277" s="1">
        <f t="shared" si="131"/>
        <v>0</v>
      </c>
      <c r="AC277" s="1">
        <f t="shared" si="132"/>
        <v>0</v>
      </c>
      <c r="AD277">
        <f t="shared" si="149"/>
        <v>0.3931471373469006</v>
      </c>
      <c r="AE277">
        <f t="shared" si="133"/>
        <v>0.3931471373469006</v>
      </c>
      <c r="AF277">
        <f t="shared" si="134"/>
        <v>0</v>
      </c>
      <c r="AG277">
        <f t="shared" si="135"/>
        <v>0.60685286265309946</v>
      </c>
      <c r="AH277">
        <f t="shared" si="136"/>
        <v>0.60685286265309946</v>
      </c>
      <c r="AI277">
        <f t="shared" si="137"/>
        <v>0</v>
      </c>
      <c r="AJ277">
        <v>0.4</v>
      </c>
      <c r="AK277" s="48">
        <v>-3.61660845104123</v>
      </c>
      <c r="AL277" s="48">
        <v>1.7720644850005101</v>
      </c>
      <c r="AM277" s="48">
        <v>1.7720644850005101</v>
      </c>
      <c r="AN277" s="1">
        <v>7386.2175724272229</v>
      </c>
      <c r="AO277" s="1">
        <v>-805124</v>
      </c>
      <c r="AP277">
        <v>0</v>
      </c>
      <c r="AQ277">
        <v>140059</v>
      </c>
      <c r="AR277">
        <v>0</v>
      </c>
      <c r="AS277">
        <v>0</v>
      </c>
      <c r="AT277">
        <v>0.66800000000000004</v>
      </c>
      <c r="AU277">
        <v>80976</v>
      </c>
      <c r="AV277">
        <v>0</v>
      </c>
      <c r="AW277">
        <v>0.4</v>
      </c>
      <c r="AX277">
        <v>0.09</v>
      </c>
      <c r="AY277">
        <v>0.01</v>
      </c>
      <c r="AZ277">
        <v>10496884</v>
      </c>
      <c r="BA277">
        <v>-5978</v>
      </c>
      <c r="BB277">
        <v>-3139033</v>
      </c>
      <c r="BC277">
        <v>-41555</v>
      </c>
      <c r="BD277">
        <v>0</v>
      </c>
      <c r="BE277">
        <v>-149277</v>
      </c>
      <c r="BF277">
        <v>0</v>
      </c>
      <c r="BG277">
        <v>-800005</v>
      </c>
      <c r="BH277">
        <v>-483066</v>
      </c>
      <c r="BI277">
        <v>-25651</v>
      </c>
      <c r="BJ277">
        <v>0</v>
      </c>
      <c r="BK277">
        <v>0</v>
      </c>
      <c r="BL277">
        <v>0</v>
      </c>
      <c r="BM277">
        <v>0</v>
      </c>
      <c r="BN277">
        <v>0</v>
      </c>
      <c r="BO277">
        <v>0</v>
      </c>
      <c r="BP277">
        <v>0</v>
      </c>
      <c r="BQ277">
        <v>0</v>
      </c>
      <c r="BR277">
        <v>0</v>
      </c>
      <c r="BS277">
        <v>4370601</v>
      </c>
      <c r="BT277">
        <v>6746359</v>
      </c>
      <c r="BU277">
        <v>11116960</v>
      </c>
      <c r="BV277">
        <v>4370601</v>
      </c>
      <c r="BW277">
        <v>6746359</v>
      </c>
      <c r="BX277">
        <v>0</v>
      </c>
      <c r="BY277">
        <v>0</v>
      </c>
      <c r="BZ277">
        <v>-111170</v>
      </c>
      <c r="CA277">
        <v>-313414</v>
      </c>
      <c r="CB277">
        <v>113472</v>
      </c>
      <c r="CC277">
        <v>0</v>
      </c>
      <c r="CD277">
        <v>227659</v>
      </c>
      <c r="CE277">
        <v>0</v>
      </c>
      <c r="CF277">
        <v>0</v>
      </c>
      <c r="CG277">
        <v>84127</v>
      </c>
      <c r="CH277">
        <v>2822</v>
      </c>
      <c r="CI277">
        <v>0</v>
      </c>
      <c r="CJ277">
        <v>0</v>
      </c>
      <c r="CK277">
        <v>0</v>
      </c>
      <c r="CL277">
        <v>0</v>
      </c>
      <c r="CM277">
        <v>0</v>
      </c>
      <c r="CN277">
        <v>0</v>
      </c>
      <c r="CO277">
        <v>0</v>
      </c>
      <c r="CP277">
        <v>0</v>
      </c>
      <c r="CQ277">
        <v>0</v>
      </c>
      <c r="CR277">
        <v>0</v>
      </c>
      <c r="CS277">
        <v>0</v>
      </c>
      <c r="CT277">
        <v>0</v>
      </c>
      <c r="CU277">
        <v>0</v>
      </c>
      <c r="CV277">
        <v>0</v>
      </c>
      <c r="CW277">
        <v>0</v>
      </c>
      <c r="CX277">
        <v>0</v>
      </c>
      <c r="CY277">
        <v>0</v>
      </c>
    </row>
    <row r="278" spans="1:103" x14ac:dyDescent="0.35">
      <c r="A278" t="s">
        <v>573</v>
      </c>
      <c r="B278" t="s">
        <v>572</v>
      </c>
      <c r="C278" t="s">
        <v>691</v>
      </c>
      <c r="D278" t="s">
        <v>648</v>
      </c>
      <c r="E278" s="46">
        <v>0</v>
      </c>
      <c r="F278" t="s">
        <v>797</v>
      </c>
      <c r="G278" s="48">
        <f t="shared" si="121"/>
        <v>0.4</v>
      </c>
      <c r="H278" s="48">
        <f t="shared" si="122"/>
        <v>0.5</v>
      </c>
      <c r="I278" s="1">
        <f t="shared" si="123"/>
        <v>36997041</v>
      </c>
      <c r="J278" s="1">
        <f t="shared" si="124"/>
        <v>7178491.8260892034</v>
      </c>
      <c r="K278" s="1">
        <f t="shared" si="138"/>
        <v>1307173.6183328819</v>
      </c>
      <c r="L278" s="1">
        <f t="shared" si="125"/>
        <v>3031099.3600000003</v>
      </c>
      <c r="M278" s="1">
        <f t="shared" si="126"/>
        <v>165430</v>
      </c>
      <c r="N278" s="1">
        <f t="shared" si="139"/>
        <v>20</v>
      </c>
      <c r="O278" s="1">
        <f t="shared" si="127"/>
        <v>1696.5</v>
      </c>
      <c r="P278" s="1">
        <f t="shared" si="140"/>
        <v>4566</v>
      </c>
      <c r="Q278" s="1">
        <f t="shared" si="141"/>
        <v>0</v>
      </c>
      <c r="R278" s="1">
        <f t="shared" si="142"/>
        <v>0</v>
      </c>
      <c r="S278" s="1">
        <f t="shared" si="143"/>
        <v>0</v>
      </c>
      <c r="T278" s="1">
        <f t="shared" si="144"/>
        <v>348451</v>
      </c>
      <c r="U278" s="1">
        <f t="shared" si="145"/>
        <v>1748096</v>
      </c>
      <c r="V278" s="1">
        <f t="shared" si="146"/>
        <v>0</v>
      </c>
      <c r="W278" s="1">
        <f t="shared" si="128"/>
        <v>0</v>
      </c>
      <c r="X278" s="1">
        <f t="shared" si="129"/>
        <v>19142.798860854557</v>
      </c>
      <c r="Y278" s="1">
        <f t="shared" si="130"/>
        <v>-10771528.597057</v>
      </c>
      <c r="Z278" s="1">
        <f t="shared" si="147"/>
        <v>-2182248</v>
      </c>
      <c r="AA278" s="1">
        <f t="shared" si="148"/>
        <v>0</v>
      </c>
      <c r="AB278" s="1">
        <f t="shared" si="131"/>
        <v>0</v>
      </c>
      <c r="AC278" s="1">
        <f t="shared" si="132"/>
        <v>0</v>
      </c>
      <c r="AD278">
        <f t="shared" si="149"/>
        <v>0.25424151666093914</v>
      </c>
      <c r="AE278">
        <f t="shared" si="133"/>
        <v>0.25424151666093914</v>
      </c>
      <c r="AF278">
        <f t="shared" si="134"/>
        <v>0</v>
      </c>
      <c r="AG278">
        <f t="shared" si="135"/>
        <v>0.74575848333906081</v>
      </c>
      <c r="AH278">
        <f t="shared" si="136"/>
        <v>0.74575848333906081</v>
      </c>
      <c r="AI278">
        <f t="shared" si="137"/>
        <v>0</v>
      </c>
      <c r="AJ278">
        <v>0.4</v>
      </c>
      <c r="AK278" s="48">
        <v>-10.771528597056999</v>
      </c>
      <c r="AL278" s="48">
        <v>3.6220555101282499</v>
      </c>
      <c r="AM278" s="48">
        <v>3.6220555101282499</v>
      </c>
      <c r="AN278" s="1">
        <v>19142.798860854557</v>
      </c>
      <c r="AO278" s="1">
        <v>-2182248</v>
      </c>
      <c r="AP278">
        <v>0</v>
      </c>
      <c r="AQ278">
        <v>1272061</v>
      </c>
      <c r="AR278">
        <v>0</v>
      </c>
      <c r="AS278">
        <v>0</v>
      </c>
      <c r="AT278">
        <v>0.68300000000000005</v>
      </c>
      <c r="AU278">
        <v>165430</v>
      </c>
      <c r="AV278">
        <v>0</v>
      </c>
      <c r="AW278">
        <v>0.4</v>
      </c>
      <c r="AX278">
        <v>0.09</v>
      </c>
      <c r="AY278">
        <v>0.01</v>
      </c>
      <c r="AZ278">
        <v>36997041</v>
      </c>
      <c r="BA278">
        <v>-20</v>
      </c>
      <c r="BB278">
        <v>-4437940</v>
      </c>
      <c r="BC278">
        <v>-3393</v>
      </c>
      <c r="BD278">
        <v>0</v>
      </c>
      <c r="BE278">
        <v>-348451</v>
      </c>
      <c r="BF278">
        <v>0</v>
      </c>
      <c r="BG278">
        <v>-1040193</v>
      </c>
      <c r="BH278">
        <v>-707903</v>
      </c>
      <c r="BI278">
        <v>-4566</v>
      </c>
      <c r="BJ278">
        <v>0</v>
      </c>
      <c r="BK278">
        <v>0</v>
      </c>
      <c r="BL278">
        <v>0</v>
      </c>
      <c r="BM278">
        <v>0</v>
      </c>
      <c r="BN278">
        <v>0</v>
      </c>
      <c r="BO278">
        <v>0</v>
      </c>
      <c r="BP278">
        <v>0</v>
      </c>
      <c r="BQ278">
        <v>0</v>
      </c>
      <c r="BR278">
        <v>0</v>
      </c>
      <c r="BS278">
        <v>9978768</v>
      </c>
      <c r="BT278">
        <v>29270400</v>
      </c>
      <c r="BU278">
        <v>39249168</v>
      </c>
      <c r="BV278">
        <v>9978768</v>
      </c>
      <c r="BW278">
        <v>29270400</v>
      </c>
      <c r="BX278">
        <v>0</v>
      </c>
      <c r="BY278">
        <v>0</v>
      </c>
      <c r="BZ278">
        <v>-1059728</v>
      </c>
      <c r="CA278">
        <v>-1447100</v>
      </c>
      <c r="CB278">
        <v>388451</v>
      </c>
      <c r="CC278">
        <v>0</v>
      </c>
      <c r="CD278">
        <v>1059</v>
      </c>
      <c r="CE278">
        <v>0</v>
      </c>
      <c r="CF278">
        <v>0</v>
      </c>
      <c r="CG278">
        <v>132691</v>
      </c>
      <c r="CH278">
        <v>0</v>
      </c>
      <c r="CI278">
        <v>0</v>
      </c>
      <c r="CJ278">
        <v>0</v>
      </c>
      <c r="CK278">
        <v>0</v>
      </c>
      <c r="CL278">
        <v>0</v>
      </c>
      <c r="CM278">
        <v>0</v>
      </c>
      <c r="CN278">
        <v>0</v>
      </c>
      <c r="CO278">
        <v>0</v>
      </c>
      <c r="CP278">
        <v>0</v>
      </c>
      <c r="CQ278">
        <v>0</v>
      </c>
      <c r="CR278">
        <v>0</v>
      </c>
      <c r="CS278">
        <v>0</v>
      </c>
      <c r="CT278">
        <v>0</v>
      </c>
      <c r="CU278">
        <v>0</v>
      </c>
      <c r="CV278">
        <v>0</v>
      </c>
      <c r="CW278">
        <v>0</v>
      </c>
      <c r="CX278">
        <v>0</v>
      </c>
      <c r="CY278">
        <v>0</v>
      </c>
    </row>
    <row r="279" spans="1:103" x14ac:dyDescent="0.35">
      <c r="A279" t="s">
        <v>575</v>
      </c>
      <c r="B279" t="s">
        <v>574</v>
      </c>
      <c r="C279" t="s">
        <v>695</v>
      </c>
      <c r="D279" t="s">
        <v>782</v>
      </c>
      <c r="E279" s="46">
        <v>0</v>
      </c>
      <c r="F279" t="s">
        <v>793</v>
      </c>
      <c r="G279" s="48">
        <f t="shared" si="121"/>
        <v>0.4</v>
      </c>
      <c r="H279" s="48">
        <f t="shared" si="122"/>
        <v>0.5</v>
      </c>
      <c r="I279" s="1">
        <f t="shared" si="123"/>
        <v>19735797</v>
      </c>
      <c r="J279" s="1">
        <f t="shared" si="124"/>
        <v>3959811.3544252119</v>
      </c>
      <c r="K279" s="1">
        <f t="shared" si="138"/>
        <v>821730.59885825706</v>
      </c>
      <c r="L279" s="1">
        <f t="shared" si="125"/>
        <v>2138435.64</v>
      </c>
      <c r="M279" s="1">
        <f t="shared" si="126"/>
        <v>106464</v>
      </c>
      <c r="N279" s="1">
        <f t="shared" si="139"/>
        <v>13772</v>
      </c>
      <c r="O279" s="1">
        <f t="shared" si="127"/>
        <v>22831.5</v>
      </c>
      <c r="P279" s="1">
        <f t="shared" si="140"/>
        <v>10267</v>
      </c>
      <c r="Q279" s="1">
        <f t="shared" si="141"/>
        <v>0</v>
      </c>
      <c r="R279" s="1">
        <f t="shared" si="142"/>
        <v>0</v>
      </c>
      <c r="S279" s="1">
        <f t="shared" si="143"/>
        <v>0</v>
      </c>
      <c r="T279" s="1">
        <f t="shared" si="144"/>
        <v>153096</v>
      </c>
      <c r="U279" s="1">
        <f t="shared" si="145"/>
        <v>825335</v>
      </c>
      <c r="V279" s="1">
        <f t="shared" si="146"/>
        <v>0</v>
      </c>
      <c r="W279" s="1">
        <f t="shared" si="128"/>
        <v>0</v>
      </c>
      <c r="X279" s="1">
        <f t="shared" si="129"/>
        <v>11127.768394513143</v>
      </c>
      <c r="Y279" s="1">
        <f t="shared" si="130"/>
        <v>-4013050.0149206398</v>
      </c>
      <c r="Z279" s="1">
        <f t="shared" si="147"/>
        <v>-845555</v>
      </c>
      <c r="AA279" s="1">
        <f t="shared" si="148"/>
        <v>0</v>
      </c>
      <c r="AB279" s="1">
        <f t="shared" si="131"/>
        <v>0</v>
      </c>
      <c r="AC279" s="1">
        <f t="shared" si="132"/>
        <v>0</v>
      </c>
      <c r="AD279">
        <f t="shared" si="149"/>
        <v>0.32125255620235071</v>
      </c>
      <c r="AE279">
        <f t="shared" si="133"/>
        <v>0.32125255620235071</v>
      </c>
      <c r="AF279">
        <f t="shared" si="134"/>
        <v>0</v>
      </c>
      <c r="AG279">
        <f t="shared" si="135"/>
        <v>0.67874744379764929</v>
      </c>
      <c r="AH279">
        <f t="shared" si="136"/>
        <v>0.67874744379764929</v>
      </c>
      <c r="AI279">
        <f t="shared" si="137"/>
        <v>0</v>
      </c>
      <c r="AJ279">
        <v>0.4</v>
      </c>
      <c r="AK279" s="48">
        <v>-4.0130500149206396</v>
      </c>
      <c r="AL279" s="48">
        <v>3.2814374998310898</v>
      </c>
      <c r="AM279" s="48">
        <v>3.2814374998310898</v>
      </c>
      <c r="AN279" s="1">
        <v>11127.768394513143</v>
      </c>
      <c r="AO279" s="1">
        <v>-845555</v>
      </c>
      <c r="AP279">
        <v>0</v>
      </c>
      <c r="AQ279">
        <v>958550</v>
      </c>
      <c r="AR279">
        <v>0</v>
      </c>
      <c r="AS279">
        <v>0</v>
      </c>
      <c r="AT279">
        <v>0.64800000000000002</v>
      </c>
      <c r="AU279">
        <v>106464</v>
      </c>
      <c r="AV279">
        <v>0</v>
      </c>
      <c r="AW279">
        <v>0.4</v>
      </c>
      <c r="AX279">
        <v>0.1</v>
      </c>
      <c r="AY279">
        <v>0</v>
      </c>
      <c r="AZ279">
        <v>19735797</v>
      </c>
      <c r="BA279">
        <v>-13772</v>
      </c>
      <c r="BB279">
        <v>-3313827</v>
      </c>
      <c r="BC279">
        <v>-45663</v>
      </c>
      <c r="BD279">
        <v>0</v>
      </c>
      <c r="BE279">
        <v>-153096</v>
      </c>
      <c r="BF279">
        <v>0</v>
      </c>
      <c r="BG279">
        <v>-549508</v>
      </c>
      <c r="BH279">
        <v>-275827</v>
      </c>
      <c r="BI279">
        <v>-10267</v>
      </c>
      <c r="BJ279">
        <v>0</v>
      </c>
      <c r="BK279">
        <v>0</v>
      </c>
      <c r="BL279">
        <v>0</v>
      </c>
      <c r="BM279">
        <v>0</v>
      </c>
      <c r="BN279">
        <v>0</v>
      </c>
      <c r="BO279">
        <v>0</v>
      </c>
      <c r="BP279">
        <v>0</v>
      </c>
      <c r="BQ279">
        <v>0</v>
      </c>
      <c r="BR279">
        <v>0</v>
      </c>
      <c r="BS279">
        <v>6735747</v>
      </c>
      <c r="BT279">
        <v>14231392</v>
      </c>
      <c r="BU279">
        <v>20967139</v>
      </c>
      <c r="BV279">
        <v>6735747</v>
      </c>
      <c r="BW279">
        <v>14231392</v>
      </c>
      <c r="BX279">
        <v>0</v>
      </c>
      <c r="BY279">
        <v>0</v>
      </c>
      <c r="BZ279">
        <v>-315000</v>
      </c>
      <c r="CA279">
        <v>-671000</v>
      </c>
      <c r="CB279">
        <v>186158</v>
      </c>
      <c r="CC279">
        <v>0</v>
      </c>
      <c r="CD279">
        <v>329104</v>
      </c>
      <c r="CE279">
        <v>0</v>
      </c>
      <c r="CF279">
        <v>0</v>
      </c>
      <c r="CG279">
        <v>108267</v>
      </c>
      <c r="CH279">
        <v>5871</v>
      </c>
      <c r="CI279">
        <v>0</v>
      </c>
      <c r="CJ279">
        <v>0</v>
      </c>
      <c r="CK279">
        <v>0</v>
      </c>
      <c r="CL279">
        <v>0</v>
      </c>
      <c r="CM279">
        <v>0</v>
      </c>
      <c r="CN279">
        <v>0</v>
      </c>
      <c r="CO279">
        <v>0</v>
      </c>
      <c r="CP279">
        <v>0</v>
      </c>
      <c r="CQ279">
        <v>0</v>
      </c>
      <c r="CR279">
        <v>0</v>
      </c>
      <c r="CS279">
        <v>0</v>
      </c>
      <c r="CT279">
        <v>0</v>
      </c>
      <c r="CU279">
        <v>0</v>
      </c>
      <c r="CV279">
        <v>0</v>
      </c>
      <c r="CW279">
        <v>0</v>
      </c>
      <c r="CX279">
        <v>0</v>
      </c>
      <c r="CY279">
        <v>0</v>
      </c>
    </row>
    <row r="280" spans="1:103" x14ac:dyDescent="0.35">
      <c r="A280" t="s">
        <v>577</v>
      </c>
      <c r="B280" t="s">
        <v>576</v>
      </c>
      <c r="C280" t="s">
        <v>782</v>
      </c>
      <c r="D280" t="s">
        <v>656</v>
      </c>
      <c r="E280" s="46">
        <v>0</v>
      </c>
      <c r="F280" t="s">
        <v>787</v>
      </c>
      <c r="G280" s="48">
        <f t="shared" si="121"/>
        <v>0.49</v>
      </c>
      <c r="H280" s="48">
        <f t="shared" si="122"/>
        <v>0.5</v>
      </c>
      <c r="I280" s="1">
        <f t="shared" si="123"/>
        <v>251360972</v>
      </c>
      <c r="J280" s="1">
        <f t="shared" si="124"/>
        <v>46148512.11511448</v>
      </c>
      <c r="K280" s="1">
        <f t="shared" si="138"/>
        <v>4268081.1091878898</v>
      </c>
      <c r="L280" s="1">
        <f t="shared" si="125"/>
        <v>8688067.8920000009</v>
      </c>
      <c r="M280" s="1">
        <f t="shared" si="126"/>
        <v>630726</v>
      </c>
      <c r="N280" s="1">
        <f t="shared" si="139"/>
        <v>0</v>
      </c>
      <c r="O280" s="1">
        <f t="shared" si="127"/>
        <v>63027</v>
      </c>
      <c r="P280" s="1">
        <f t="shared" si="140"/>
        <v>5002</v>
      </c>
      <c r="Q280" s="1">
        <f t="shared" si="141"/>
        <v>0</v>
      </c>
      <c r="R280" s="1">
        <f t="shared" si="142"/>
        <v>0</v>
      </c>
      <c r="S280" s="1">
        <f t="shared" si="143"/>
        <v>0</v>
      </c>
      <c r="T280" s="1">
        <f t="shared" si="144"/>
        <v>1430423</v>
      </c>
      <c r="U280" s="1">
        <f t="shared" si="145"/>
        <v>6710475</v>
      </c>
      <c r="V280" s="1">
        <f t="shared" si="146"/>
        <v>0</v>
      </c>
      <c r="W280" s="1">
        <f t="shared" si="128"/>
        <v>0</v>
      </c>
      <c r="X280" s="1">
        <f t="shared" si="129"/>
        <v>132995.85125935107</v>
      </c>
      <c r="Y280" s="1">
        <f t="shared" si="130"/>
        <v>-37820433.592458799</v>
      </c>
      <c r="Z280" s="1">
        <f t="shared" si="147"/>
        <v>-7162130</v>
      </c>
      <c r="AA280" s="1">
        <f t="shared" si="148"/>
        <v>0</v>
      </c>
      <c r="AB280" s="1">
        <f t="shared" si="131"/>
        <v>15698807</v>
      </c>
      <c r="AC280" s="1">
        <f t="shared" si="132"/>
        <v>0</v>
      </c>
      <c r="AD280">
        <f t="shared" si="149"/>
        <v>0.14893794198170723</v>
      </c>
      <c r="AE280">
        <f t="shared" si="133"/>
        <v>0.14910044011848345</v>
      </c>
      <c r="AF280">
        <f t="shared" si="134"/>
        <v>0.14221056904002127</v>
      </c>
      <c r="AG280">
        <f t="shared" si="135"/>
        <v>0.85106205801829282</v>
      </c>
      <c r="AH280">
        <f t="shared" si="136"/>
        <v>0.85089955988151655</v>
      </c>
      <c r="AI280">
        <f t="shared" si="137"/>
        <v>0.85778943095997873</v>
      </c>
      <c r="AJ280">
        <v>0.49</v>
      </c>
      <c r="AK280" s="48">
        <v>-37.820433592458798</v>
      </c>
      <c r="AL280" s="48">
        <v>55.3811609768048</v>
      </c>
      <c r="AM280" s="48">
        <v>55.3811609768048</v>
      </c>
      <c r="AN280" s="1">
        <v>132995.85125935107</v>
      </c>
      <c r="AO280" s="1">
        <v>-7162130</v>
      </c>
      <c r="AP280">
        <v>0</v>
      </c>
      <c r="AQ280">
        <v>15698807</v>
      </c>
      <c r="AR280">
        <v>15698807</v>
      </c>
      <c r="AS280">
        <v>0</v>
      </c>
      <c r="AT280">
        <v>0.68600000000000005</v>
      </c>
      <c r="AU280">
        <v>630726</v>
      </c>
      <c r="AV280">
        <v>21079.5</v>
      </c>
      <c r="AW280">
        <v>0.49</v>
      </c>
      <c r="AX280">
        <v>0</v>
      </c>
      <c r="AY280">
        <v>0.01</v>
      </c>
      <c r="AZ280">
        <v>251360972</v>
      </c>
      <c r="BA280">
        <v>0</v>
      </c>
      <c r="BB280">
        <v>-12664822</v>
      </c>
      <c r="BC280">
        <v>-126054</v>
      </c>
      <c r="BD280">
        <v>0</v>
      </c>
      <c r="BE280">
        <v>-1430423</v>
      </c>
      <c r="BF280">
        <v>0</v>
      </c>
      <c r="BG280">
        <v>-4042457</v>
      </c>
      <c r="BH280">
        <v>-2668018</v>
      </c>
      <c r="BI280">
        <v>-5002</v>
      </c>
      <c r="BJ280">
        <v>0</v>
      </c>
      <c r="BK280">
        <v>0</v>
      </c>
      <c r="BL280">
        <v>0</v>
      </c>
      <c r="BM280">
        <v>0</v>
      </c>
      <c r="BN280">
        <v>0</v>
      </c>
      <c r="BO280">
        <v>0</v>
      </c>
      <c r="BP280">
        <v>0</v>
      </c>
      <c r="BQ280">
        <v>0</v>
      </c>
      <c r="BR280">
        <v>0</v>
      </c>
      <c r="BS280">
        <v>37682901</v>
      </c>
      <c r="BT280">
        <v>215327853</v>
      </c>
      <c r="BU280">
        <v>253010754</v>
      </c>
      <c r="BV280">
        <v>36834291</v>
      </c>
      <c r="BW280">
        <v>210209185</v>
      </c>
      <c r="BX280">
        <v>848610</v>
      </c>
      <c r="BY280">
        <v>5118668</v>
      </c>
      <c r="BZ280">
        <v>-63253</v>
      </c>
      <c r="CA280">
        <v>-736337</v>
      </c>
      <c r="CB280">
        <v>3013114</v>
      </c>
      <c r="CC280">
        <v>2145300</v>
      </c>
      <c r="CD280">
        <v>1974913</v>
      </c>
      <c r="CE280">
        <v>0</v>
      </c>
      <c r="CF280">
        <v>0</v>
      </c>
      <c r="CG280">
        <v>527389</v>
      </c>
      <c r="CH280">
        <v>784296</v>
      </c>
      <c r="CI280">
        <v>2145300</v>
      </c>
      <c r="CJ280">
        <v>0</v>
      </c>
      <c r="CK280">
        <v>-128196</v>
      </c>
      <c r="CL280">
        <v>0</v>
      </c>
      <c r="CM280">
        <v>0</v>
      </c>
      <c r="CN280">
        <v>-25023</v>
      </c>
      <c r="CO280">
        <v>0</v>
      </c>
      <c r="CP280">
        <v>-124355</v>
      </c>
      <c r="CQ280">
        <v>-182249</v>
      </c>
      <c r="CR280">
        <v>0</v>
      </c>
      <c r="CS280">
        <v>0</v>
      </c>
      <c r="CT280">
        <v>0</v>
      </c>
      <c r="CU280">
        <v>0</v>
      </c>
      <c r="CV280">
        <v>0</v>
      </c>
      <c r="CW280">
        <v>0</v>
      </c>
      <c r="CX280">
        <v>0</v>
      </c>
      <c r="CY280">
        <v>0</v>
      </c>
    </row>
    <row r="281" spans="1:103" x14ac:dyDescent="0.35">
      <c r="A281" t="s">
        <v>579</v>
      </c>
      <c r="B281" t="s">
        <v>578</v>
      </c>
      <c r="C281" t="s">
        <v>701</v>
      </c>
      <c r="D281" t="s">
        <v>782</v>
      </c>
      <c r="E281" s="46">
        <v>0</v>
      </c>
      <c r="F281" t="s">
        <v>800</v>
      </c>
      <c r="G281" s="48">
        <f t="shared" si="121"/>
        <v>0.4</v>
      </c>
      <c r="H281" s="48">
        <f t="shared" si="122"/>
        <v>0.5</v>
      </c>
      <c r="I281" s="1">
        <f t="shared" si="123"/>
        <v>48376295</v>
      </c>
      <c r="J281" s="1">
        <f t="shared" si="124"/>
        <v>9580391.7710412741</v>
      </c>
      <c r="K281" s="1">
        <f t="shared" si="138"/>
        <v>1795019.0364946108</v>
      </c>
      <c r="L281" s="1">
        <f t="shared" si="125"/>
        <v>3162091.8</v>
      </c>
      <c r="M281" s="1">
        <f t="shared" si="126"/>
        <v>253190</v>
      </c>
      <c r="N281" s="1">
        <f t="shared" si="139"/>
        <v>0</v>
      </c>
      <c r="O281" s="1">
        <f t="shared" si="127"/>
        <v>18232</v>
      </c>
      <c r="P281" s="1">
        <f t="shared" si="140"/>
        <v>11816</v>
      </c>
      <c r="Q281" s="1">
        <f t="shared" si="141"/>
        <v>0</v>
      </c>
      <c r="R281" s="1">
        <f t="shared" si="142"/>
        <v>0</v>
      </c>
      <c r="S281" s="1">
        <f t="shared" si="143"/>
        <v>0</v>
      </c>
      <c r="T281" s="1">
        <f t="shared" si="144"/>
        <v>645951</v>
      </c>
      <c r="U281" s="1">
        <f t="shared" si="145"/>
        <v>3342520</v>
      </c>
      <c r="V281" s="1">
        <f t="shared" si="146"/>
        <v>0</v>
      </c>
      <c r="W281" s="1">
        <f t="shared" si="128"/>
        <v>0</v>
      </c>
      <c r="X281" s="1">
        <f t="shared" si="129"/>
        <v>24106.292258049212</v>
      </c>
      <c r="Y281" s="1">
        <f t="shared" si="130"/>
        <v>-14461844.522742299</v>
      </c>
      <c r="Z281" s="1">
        <f t="shared" si="147"/>
        <v>-2995012</v>
      </c>
      <c r="AA281" s="1">
        <f t="shared" si="148"/>
        <v>0</v>
      </c>
      <c r="AB281" s="1">
        <f t="shared" si="131"/>
        <v>557826.76277751103</v>
      </c>
      <c r="AC281" s="1">
        <f t="shared" si="132"/>
        <v>0</v>
      </c>
      <c r="AD281">
        <f t="shared" si="149"/>
        <v>0.29801776929186402</v>
      </c>
      <c r="AE281">
        <f t="shared" si="133"/>
        <v>0.29801776929186402</v>
      </c>
      <c r="AF281">
        <f t="shared" si="134"/>
        <v>0</v>
      </c>
      <c r="AG281">
        <f t="shared" si="135"/>
        <v>0.70198223070813603</v>
      </c>
      <c r="AH281">
        <f t="shared" si="136"/>
        <v>0.70198223070813603</v>
      </c>
      <c r="AI281">
        <f t="shared" si="137"/>
        <v>0</v>
      </c>
      <c r="AJ281">
        <v>0.4</v>
      </c>
      <c r="AK281" s="48">
        <v>-14.4618445227423</v>
      </c>
      <c r="AL281" s="48">
        <v>2.336534655645</v>
      </c>
      <c r="AM281" s="48">
        <v>2.336534655645</v>
      </c>
      <c r="AN281" s="1">
        <v>24106.292258049212</v>
      </c>
      <c r="AO281" s="1">
        <v>-2995012</v>
      </c>
      <c r="AP281">
        <v>0</v>
      </c>
      <c r="AQ281">
        <v>2774883</v>
      </c>
      <c r="AR281">
        <v>0</v>
      </c>
      <c r="AS281">
        <v>1794847</v>
      </c>
      <c r="AT281">
        <v>0.7</v>
      </c>
      <c r="AU281">
        <v>253190</v>
      </c>
      <c r="AV281">
        <v>0</v>
      </c>
      <c r="AW281">
        <v>0.4</v>
      </c>
      <c r="AX281">
        <v>0.1</v>
      </c>
      <c r="AY281">
        <v>0</v>
      </c>
      <c r="AZ281">
        <v>48376295</v>
      </c>
      <c r="BA281">
        <v>0</v>
      </c>
      <c r="BB281">
        <v>-4517274</v>
      </c>
      <c r="BC281">
        <v>-36464</v>
      </c>
      <c r="BD281">
        <v>0</v>
      </c>
      <c r="BE281">
        <v>-645951</v>
      </c>
      <c r="BF281">
        <v>0</v>
      </c>
      <c r="BG281">
        <v>-2022902</v>
      </c>
      <c r="BH281">
        <v>-1319618</v>
      </c>
      <c r="BI281">
        <v>-11816</v>
      </c>
      <c r="BJ281">
        <v>0</v>
      </c>
      <c r="BK281">
        <v>0</v>
      </c>
      <c r="BL281">
        <v>0</v>
      </c>
      <c r="BM281">
        <v>0</v>
      </c>
      <c r="BN281">
        <v>0</v>
      </c>
      <c r="BO281">
        <v>0</v>
      </c>
      <c r="BP281">
        <v>0</v>
      </c>
      <c r="BQ281">
        <v>0</v>
      </c>
      <c r="BR281">
        <v>0</v>
      </c>
      <c r="BS281">
        <v>14875520</v>
      </c>
      <c r="BT281">
        <v>35039356</v>
      </c>
      <c r="BU281">
        <v>49914876</v>
      </c>
      <c r="BV281">
        <v>14875520</v>
      </c>
      <c r="BW281">
        <v>35039356</v>
      </c>
      <c r="BX281">
        <v>0</v>
      </c>
      <c r="BY281">
        <v>0</v>
      </c>
      <c r="BZ281">
        <v>-100000</v>
      </c>
      <c r="CA281">
        <v>-1261468</v>
      </c>
      <c r="CB281">
        <v>271897</v>
      </c>
      <c r="CC281">
        <v>0</v>
      </c>
      <c r="CD281">
        <v>302976</v>
      </c>
      <c r="CE281">
        <v>0</v>
      </c>
      <c r="CF281">
        <v>0</v>
      </c>
      <c r="CG281">
        <v>174447</v>
      </c>
      <c r="CH281">
        <v>28413</v>
      </c>
      <c r="CI281">
        <v>0</v>
      </c>
      <c r="CJ281">
        <v>0</v>
      </c>
      <c r="CK281">
        <v>0</v>
      </c>
      <c r="CL281">
        <v>0</v>
      </c>
      <c r="CM281">
        <v>0</v>
      </c>
      <c r="CN281">
        <v>0</v>
      </c>
      <c r="CO281">
        <v>0</v>
      </c>
      <c r="CP281">
        <v>0</v>
      </c>
      <c r="CQ281">
        <v>0</v>
      </c>
      <c r="CR281">
        <v>0</v>
      </c>
      <c r="CS281">
        <v>0</v>
      </c>
      <c r="CT281">
        <v>0</v>
      </c>
      <c r="CU281">
        <v>0</v>
      </c>
      <c r="CV281">
        <v>0</v>
      </c>
      <c r="CW281">
        <v>0</v>
      </c>
      <c r="CX281">
        <v>0</v>
      </c>
      <c r="CY281">
        <v>0</v>
      </c>
    </row>
    <row r="282" spans="1:103" x14ac:dyDescent="0.35">
      <c r="A282" t="s">
        <v>581</v>
      </c>
      <c r="B282" t="s">
        <v>580</v>
      </c>
      <c r="C282" t="s">
        <v>705</v>
      </c>
      <c r="D282" t="s">
        <v>782</v>
      </c>
      <c r="E282" s="46">
        <v>0</v>
      </c>
      <c r="F282" t="s">
        <v>788</v>
      </c>
      <c r="G282" s="48">
        <f t="shared" si="121"/>
        <v>0.4</v>
      </c>
      <c r="H282" s="48">
        <f t="shared" si="122"/>
        <v>0.5</v>
      </c>
      <c r="I282" s="1">
        <f t="shared" si="123"/>
        <v>83551574</v>
      </c>
      <c r="J282" s="1">
        <f t="shared" si="124"/>
        <v>16024460.019549288</v>
      </c>
      <c r="K282" s="1">
        <f t="shared" si="138"/>
        <v>2487806.7205187669</v>
      </c>
      <c r="L282" s="1">
        <f t="shared" si="125"/>
        <v>4218322.4109999994</v>
      </c>
      <c r="M282" s="1">
        <f t="shared" si="126"/>
        <v>391072</v>
      </c>
      <c r="N282" s="1">
        <f t="shared" si="139"/>
        <v>0</v>
      </c>
      <c r="O282" s="1">
        <f t="shared" si="127"/>
        <v>32117</v>
      </c>
      <c r="P282" s="1">
        <f t="shared" si="140"/>
        <v>27370</v>
      </c>
      <c r="Q282" s="1">
        <f t="shared" si="141"/>
        <v>0</v>
      </c>
      <c r="R282" s="1">
        <f t="shared" si="142"/>
        <v>0</v>
      </c>
      <c r="S282" s="1">
        <f t="shared" si="143"/>
        <v>0</v>
      </c>
      <c r="T282" s="1">
        <f t="shared" si="144"/>
        <v>886632</v>
      </c>
      <c r="U282" s="1">
        <f t="shared" si="145"/>
        <v>4852213</v>
      </c>
      <c r="V282" s="1">
        <f t="shared" si="146"/>
        <v>0</v>
      </c>
      <c r="W282" s="1">
        <f t="shared" si="128"/>
        <v>0</v>
      </c>
      <c r="X282" s="1">
        <f t="shared" si="129"/>
        <v>42177.76489515818</v>
      </c>
      <c r="Y282" s="1">
        <f t="shared" si="130"/>
        <v>-26786542.520172101</v>
      </c>
      <c r="Z282" s="1">
        <f t="shared" si="147"/>
        <v>-5319654</v>
      </c>
      <c r="AA282" s="1">
        <f t="shared" si="148"/>
        <v>0</v>
      </c>
      <c r="AB282" s="1">
        <f t="shared" si="131"/>
        <v>100922.69587059678</v>
      </c>
      <c r="AC282" s="1">
        <f t="shared" si="132"/>
        <v>0</v>
      </c>
      <c r="AD282">
        <f t="shared" si="149"/>
        <v>0.23091252586751662</v>
      </c>
      <c r="AE282">
        <f t="shared" si="133"/>
        <v>0.23635225456741027</v>
      </c>
      <c r="AF282">
        <f t="shared" si="134"/>
        <v>1.000273244916965E-2</v>
      </c>
      <c r="AG282">
        <f t="shared" si="135"/>
        <v>0.76908747413248335</v>
      </c>
      <c r="AH282">
        <f t="shared" si="136"/>
        <v>0.76364774543258973</v>
      </c>
      <c r="AI282">
        <f t="shared" si="137"/>
        <v>0.9899972675508304</v>
      </c>
      <c r="AJ282">
        <v>0.4</v>
      </c>
      <c r="AK282" s="48">
        <v>-26.786542520172102</v>
      </c>
      <c r="AL282" s="48">
        <v>4.9591877395781303</v>
      </c>
      <c r="AM282" s="48">
        <v>4.9591877395781303</v>
      </c>
      <c r="AN282" s="1">
        <v>42177.76489515818</v>
      </c>
      <c r="AO282" s="1">
        <v>-5319654</v>
      </c>
      <c r="AP282">
        <v>0</v>
      </c>
      <c r="AQ282">
        <v>2940084</v>
      </c>
      <c r="AR282">
        <v>0</v>
      </c>
      <c r="AS282">
        <v>520979</v>
      </c>
      <c r="AT282">
        <v>0.70899999999999996</v>
      </c>
      <c r="AU282">
        <v>391072</v>
      </c>
      <c r="AV282">
        <v>0</v>
      </c>
      <c r="AW282">
        <v>0.4</v>
      </c>
      <c r="AX282">
        <v>0.1</v>
      </c>
      <c r="AY282">
        <v>0</v>
      </c>
      <c r="AZ282">
        <v>83551574</v>
      </c>
      <c r="BA282">
        <v>0</v>
      </c>
      <c r="BB282">
        <v>-5949679</v>
      </c>
      <c r="BC282">
        <v>-64234</v>
      </c>
      <c r="BD282">
        <v>0</v>
      </c>
      <c r="BE282">
        <v>-886632</v>
      </c>
      <c r="BF282">
        <v>0</v>
      </c>
      <c r="BG282">
        <v>-2851249</v>
      </c>
      <c r="BH282">
        <v>-2000964</v>
      </c>
      <c r="BI282">
        <v>-27370</v>
      </c>
      <c r="BJ282">
        <v>0</v>
      </c>
      <c r="BK282">
        <v>0</v>
      </c>
      <c r="BL282">
        <v>0</v>
      </c>
      <c r="BM282">
        <v>0</v>
      </c>
      <c r="BN282">
        <v>0</v>
      </c>
      <c r="BO282">
        <v>0</v>
      </c>
      <c r="BP282">
        <v>0</v>
      </c>
      <c r="BQ282">
        <v>0</v>
      </c>
      <c r="BR282">
        <v>0</v>
      </c>
      <c r="BS282">
        <v>20500587</v>
      </c>
      <c r="BT282">
        <v>68280162</v>
      </c>
      <c r="BU282">
        <v>88780749</v>
      </c>
      <c r="BV282">
        <v>20479245</v>
      </c>
      <c r="BW282">
        <v>66167887</v>
      </c>
      <c r="BX282">
        <v>21342</v>
      </c>
      <c r="BY282">
        <v>2112275</v>
      </c>
      <c r="BZ282">
        <v>-443904</v>
      </c>
      <c r="CA282">
        <v>-2052658</v>
      </c>
      <c r="CB282">
        <v>379934</v>
      </c>
      <c r="CC282">
        <v>2133617</v>
      </c>
      <c r="CD282">
        <v>758462</v>
      </c>
      <c r="CE282">
        <v>0</v>
      </c>
      <c r="CF282">
        <v>0</v>
      </c>
      <c r="CG282">
        <v>253361</v>
      </c>
      <c r="CH282">
        <v>32893</v>
      </c>
      <c r="CI282">
        <v>2133617</v>
      </c>
      <c r="CJ282">
        <v>0</v>
      </c>
      <c r="CK282">
        <v>-4154</v>
      </c>
      <c r="CL282">
        <v>0</v>
      </c>
      <c r="CM282">
        <v>0</v>
      </c>
      <c r="CN282">
        <v>0</v>
      </c>
      <c r="CO282">
        <v>0</v>
      </c>
      <c r="CP282">
        <v>-2794</v>
      </c>
      <c r="CQ282">
        <v>0</v>
      </c>
      <c r="CR282">
        <v>0</v>
      </c>
      <c r="CS282">
        <v>0</v>
      </c>
      <c r="CT282">
        <v>0</v>
      </c>
      <c r="CU282">
        <v>0</v>
      </c>
      <c r="CV282">
        <v>0</v>
      </c>
      <c r="CW282">
        <v>0</v>
      </c>
      <c r="CX282">
        <v>0</v>
      </c>
      <c r="CY282">
        <v>0</v>
      </c>
    </row>
    <row r="283" spans="1:103" x14ac:dyDescent="0.35">
      <c r="A283" t="s">
        <v>583</v>
      </c>
      <c r="B283" t="s">
        <v>582</v>
      </c>
      <c r="C283" t="s">
        <v>683</v>
      </c>
      <c r="D283" t="s">
        <v>782</v>
      </c>
      <c r="E283" s="46">
        <v>0</v>
      </c>
      <c r="F283" t="s">
        <v>787</v>
      </c>
      <c r="G283" s="48">
        <f t="shared" si="121"/>
        <v>0.3</v>
      </c>
      <c r="H283" s="48">
        <f t="shared" si="122"/>
        <v>0.66999999999999993</v>
      </c>
      <c r="I283" s="1">
        <f t="shared" si="123"/>
        <v>2045552680</v>
      </c>
      <c r="J283" s="1">
        <f t="shared" si="124"/>
        <v>355900359.95242029</v>
      </c>
      <c r="K283" s="1">
        <f t="shared" si="138"/>
        <v>20231411.14391724</v>
      </c>
      <c r="L283" s="1">
        <f t="shared" si="125"/>
        <v>4967273.568</v>
      </c>
      <c r="M283" s="1">
        <f t="shared" si="126"/>
        <v>2085808</v>
      </c>
      <c r="N283" s="1">
        <f t="shared" si="139"/>
        <v>0</v>
      </c>
      <c r="O283" s="1">
        <f t="shared" si="127"/>
        <v>0</v>
      </c>
      <c r="P283" s="1">
        <f t="shared" si="140"/>
        <v>123353</v>
      </c>
      <c r="Q283" s="1">
        <f t="shared" si="141"/>
        <v>0</v>
      </c>
      <c r="R283" s="1">
        <f t="shared" si="142"/>
        <v>0</v>
      </c>
      <c r="S283" s="1">
        <f t="shared" si="143"/>
        <v>0</v>
      </c>
      <c r="T283" s="1">
        <f t="shared" si="144"/>
        <v>1091517</v>
      </c>
      <c r="U283" s="1">
        <f t="shared" si="145"/>
        <v>102135162</v>
      </c>
      <c r="V283" s="1">
        <f t="shared" si="146"/>
        <v>0</v>
      </c>
      <c r="W283" s="1">
        <f t="shared" si="128"/>
        <v>0</v>
      </c>
      <c r="X283" s="1">
        <f t="shared" si="129"/>
        <v>728550.74096908525</v>
      </c>
      <c r="Y283" s="1">
        <f t="shared" si="130"/>
        <v>-603044620.53145695</v>
      </c>
      <c r="Z283" s="1">
        <f t="shared" si="147"/>
        <v>-105755183</v>
      </c>
      <c r="AA283" s="1">
        <f t="shared" si="148"/>
        <v>48939682</v>
      </c>
      <c r="AB283" s="1">
        <f t="shared" si="131"/>
        <v>0</v>
      </c>
      <c r="AC283" s="1">
        <f t="shared" si="132"/>
        <v>0</v>
      </c>
      <c r="AD283">
        <f t="shared" si="149"/>
        <v>6.3450758667932219E-2</v>
      </c>
      <c r="AE283">
        <f t="shared" si="133"/>
        <v>6.3450758667932219E-2</v>
      </c>
      <c r="AF283">
        <f t="shared" si="134"/>
        <v>0</v>
      </c>
      <c r="AG283">
        <f t="shared" si="135"/>
        <v>0.93654924133206774</v>
      </c>
      <c r="AH283">
        <f t="shared" si="136"/>
        <v>0.93654924133206774</v>
      </c>
      <c r="AI283">
        <f t="shared" si="137"/>
        <v>0</v>
      </c>
      <c r="AJ283">
        <v>0.3</v>
      </c>
      <c r="AK283" s="48">
        <v>-603.04462053145699</v>
      </c>
      <c r="AL283" s="48">
        <v>100.984163182675</v>
      </c>
      <c r="AM283" s="48">
        <v>100.984163182675</v>
      </c>
      <c r="AN283" s="1">
        <v>728550.74096908525</v>
      </c>
      <c r="AO283" s="1">
        <v>-105755183</v>
      </c>
      <c r="AP283">
        <v>48939682</v>
      </c>
      <c r="AQ283">
        <v>0</v>
      </c>
      <c r="AR283">
        <v>0</v>
      </c>
      <c r="AS283">
        <v>0</v>
      </c>
      <c r="AT283">
        <v>0.73599999999999999</v>
      </c>
      <c r="AU283">
        <v>2085808</v>
      </c>
      <c r="AV283">
        <v>0</v>
      </c>
      <c r="AW283">
        <v>0.3</v>
      </c>
      <c r="AX283">
        <v>0.37</v>
      </c>
      <c r="AY283">
        <v>0</v>
      </c>
      <c r="AZ283">
        <v>2045552680</v>
      </c>
      <c r="BA283">
        <v>0</v>
      </c>
      <c r="BB283">
        <v>-6749013</v>
      </c>
      <c r="BC283">
        <v>0</v>
      </c>
      <c r="BD283">
        <v>0</v>
      </c>
      <c r="BE283">
        <v>-1091517</v>
      </c>
      <c r="BF283">
        <v>0</v>
      </c>
      <c r="BG283">
        <v>-14427482</v>
      </c>
      <c r="BH283">
        <v>-87707680</v>
      </c>
      <c r="BI283">
        <v>-123353</v>
      </c>
      <c r="BJ283">
        <v>0</v>
      </c>
      <c r="BK283">
        <v>0</v>
      </c>
      <c r="BL283">
        <v>0</v>
      </c>
      <c r="BM283">
        <v>0</v>
      </c>
      <c r="BN283">
        <v>0</v>
      </c>
      <c r="BO283">
        <v>0</v>
      </c>
      <c r="BP283">
        <v>0</v>
      </c>
      <c r="BQ283">
        <v>0</v>
      </c>
      <c r="BR283">
        <v>0</v>
      </c>
      <c r="BS283">
        <v>139650418</v>
      </c>
      <c r="BT283">
        <v>2061275480</v>
      </c>
      <c r="BU283">
        <v>2200925898</v>
      </c>
      <c r="BV283">
        <v>139650418</v>
      </c>
      <c r="BW283">
        <v>2061275480</v>
      </c>
      <c r="BX283">
        <v>0</v>
      </c>
      <c r="BY283">
        <v>0</v>
      </c>
      <c r="BZ283">
        <v>-25310648</v>
      </c>
      <c r="CA283">
        <v>-131089218</v>
      </c>
      <c r="CB283">
        <v>518560</v>
      </c>
      <c r="CC283">
        <v>0</v>
      </c>
      <c r="CD283">
        <v>0</v>
      </c>
      <c r="CE283">
        <v>0</v>
      </c>
      <c r="CF283">
        <v>0</v>
      </c>
      <c r="CG283">
        <v>2923460</v>
      </c>
      <c r="CH283">
        <v>3431548</v>
      </c>
      <c r="CI283">
        <v>0</v>
      </c>
      <c r="CJ283">
        <v>0</v>
      </c>
      <c r="CK283">
        <v>0</v>
      </c>
      <c r="CL283">
        <v>0</v>
      </c>
      <c r="CM283">
        <v>0</v>
      </c>
      <c r="CN283">
        <v>0</v>
      </c>
      <c r="CO283">
        <v>0</v>
      </c>
      <c r="CP283">
        <v>0</v>
      </c>
      <c r="CQ283">
        <v>0</v>
      </c>
      <c r="CR283">
        <v>0</v>
      </c>
      <c r="CS283">
        <v>0</v>
      </c>
      <c r="CT283">
        <v>0</v>
      </c>
      <c r="CU283">
        <v>0</v>
      </c>
      <c r="CV283">
        <v>0</v>
      </c>
      <c r="CW283">
        <v>0</v>
      </c>
      <c r="CX283">
        <v>0</v>
      </c>
      <c r="CY283">
        <v>0</v>
      </c>
    </row>
    <row r="284" spans="1:103" x14ac:dyDescent="0.35">
      <c r="A284" t="s">
        <v>585</v>
      </c>
      <c r="B284" t="s">
        <v>584</v>
      </c>
      <c r="C284" t="s">
        <v>782</v>
      </c>
      <c r="D284" t="s">
        <v>624</v>
      </c>
      <c r="E284" s="46">
        <v>0</v>
      </c>
      <c r="F284" t="s">
        <v>787</v>
      </c>
      <c r="G284" s="48">
        <f t="shared" si="121"/>
        <v>0.49</v>
      </c>
      <c r="H284" s="48">
        <f t="shared" si="122"/>
        <v>0.5</v>
      </c>
      <c r="I284" s="1">
        <f t="shared" si="123"/>
        <v>92971335</v>
      </c>
      <c r="J284" s="1">
        <f t="shared" si="124"/>
        <v>18472973.794734981</v>
      </c>
      <c r="K284" s="1">
        <f t="shared" si="138"/>
        <v>5031484.1199328387</v>
      </c>
      <c r="L284" s="1">
        <f t="shared" si="125"/>
        <v>10703955.84</v>
      </c>
      <c r="M284" s="1">
        <f t="shared" si="126"/>
        <v>497735</v>
      </c>
      <c r="N284" s="1">
        <f t="shared" si="139"/>
        <v>3743</v>
      </c>
      <c r="O284" s="1">
        <f t="shared" si="127"/>
        <v>60520.5</v>
      </c>
      <c r="P284" s="1">
        <f t="shared" si="140"/>
        <v>51113</v>
      </c>
      <c r="Q284" s="1">
        <f t="shared" si="141"/>
        <v>0</v>
      </c>
      <c r="R284" s="1">
        <f t="shared" si="142"/>
        <v>0</v>
      </c>
      <c r="S284" s="1">
        <f t="shared" si="143"/>
        <v>0</v>
      </c>
      <c r="T284" s="1">
        <f t="shared" si="144"/>
        <v>742521</v>
      </c>
      <c r="U284" s="1">
        <f t="shared" si="145"/>
        <v>8820044</v>
      </c>
      <c r="V284" s="1">
        <f t="shared" si="146"/>
        <v>0</v>
      </c>
      <c r="W284" s="1">
        <f t="shared" si="128"/>
        <v>0</v>
      </c>
      <c r="X284" s="1">
        <f t="shared" si="129"/>
        <v>63535.298367802978</v>
      </c>
      <c r="Y284" s="1">
        <f t="shared" si="130"/>
        <v>-2482121.7452809596</v>
      </c>
      <c r="Z284" s="1">
        <f t="shared" si="147"/>
        <v>-524068</v>
      </c>
      <c r="AA284" s="1">
        <f t="shared" si="148"/>
        <v>0</v>
      </c>
      <c r="AB284" s="1">
        <f t="shared" si="131"/>
        <v>601396</v>
      </c>
      <c r="AC284" s="1">
        <f t="shared" si="132"/>
        <v>0</v>
      </c>
      <c r="AD284">
        <f t="shared" si="149"/>
        <v>0.30430567599518932</v>
      </c>
      <c r="AE284">
        <f t="shared" si="133"/>
        <v>0.30430567599518932</v>
      </c>
      <c r="AF284">
        <f t="shared" si="134"/>
        <v>0</v>
      </c>
      <c r="AG284">
        <f t="shared" si="135"/>
        <v>0.69569432400481068</v>
      </c>
      <c r="AH284">
        <f t="shared" si="136"/>
        <v>0.69569432400481068</v>
      </c>
      <c r="AI284">
        <f t="shared" si="137"/>
        <v>0</v>
      </c>
      <c r="AJ284">
        <v>0.49</v>
      </c>
      <c r="AK284" s="48">
        <v>-2.4821217452809599</v>
      </c>
      <c r="AL284" s="48">
        <v>42.475011479245502</v>
      </c>
      <c r="AM284" s="48">
        <v>42.475011479245502</v>
      </c>
      <c r="AN284" s="1">
        <v>63535.298367802978</v>
      </c>
      <c r="AO284" s="1">
        <v>-524068</v>
      </c>
      <c r="AP284">
        <v>0</v>
      </c>
      <c r="AQ284">
        <v>601396</v>
      </c>
      <c r="AR284">
        <v>601396</v>
      </c>
      <c r="AS284">
        <v>0</v>
      </c>
      <c r="AT284">
        <v>0.64</v>
      </c>
      <c r="AU284">
        <v>497735</v>
      </c>
      <c r="AV284">
        <v>0</v>
      </c>
      <c r="AW284">
        <v>0.49</v>
      </c>
      <c r="AX284">
        <v>0</v>
      </c>
      <c r="AY284">
        <v>0.01</v>
      </c>
      <c r="AZ284">
        <v>92971335</v>
      </c>
      <c r="BA284">
        <v>-3743</v>
      </c>
      <c r="BB284">
        <v>-16728674</v>
      </c>
      <c r="BC284">
        <v>-121041</v>
      </c>
      <c r="BD284">
        <v>0</v>
      </c>
      <c r="BE284">
        <v>-742521</v>
      </c>
      <c r="BF284">
        <v>0</v>
      </c>
      <c r="BG284">
        <v>-4444357</v>
      </c>
      <c r="BH284">
        <v>-4375687</v>
      </c>
      <c r="BI284">
        <v>-51113</v>
      </c>
      <c r="BJ284">
        <v>0</v>
      </c>
      <c r="BK284">
        <v>0</v>
      </c>
      <c r="BL284">
        <v>0</v>
      </c>
      <c r="BM284">
        <v>0</v>
      </c>
      <c r="BN284">
        <v>0</v>
      </c>
      <c r="BO284">
        <v>0</v>
      </c>
      <c r="BP284">
        <v>0</v>
      </c>
      <c r="BQ284">
        <v>0</v>
      </c>
      <c r="BR284">
        <v>0</v>
      </c>
      <c r="BS284">
        <v>28997573</v>
      </c>
      <c r="BT284">
        <v>66293364</v>
      </c>
      <c r="BU284">
        <v>95290937</v>
      </c>
      <c r="BV284">
        <v>28997573</v>
      </c>
      <c r="BW284">
        <v>66293364</v>
      </c>
      <c r="BX284">
        <v>0</v>
      </c>
      <c r="BY284">
        <v>0</v>
      </c>
      <c r="BZ284">
        <v>-476000</v>
      </c>
      <c r="CA284">
        <v>-1715000</v>
      </c>
      <c r="CB284">
        <v>608007</v>
      </c>
      <c r="CC284">
        <v>0</v>
      </c>
      <c r="CD284">
        <v>379271</v>
      </c>
      <c r="CE284">
        <v>0</v>
      </c>
      <c r="CF284">
        <v>0</v>
      </c>
      <c r="CG284">
        <v>530319</v>
      </c>
      <c r="CH284">
        <v>172981</v>
      </c>
      <c r="CI284">
        <v>0</v>
      </c>
      <c r="CJ284">
        <v>0</v>
      </c>
      <c r="CK284">
        <v>0</v>
      </c>
      <c r="CL284">
        <v>0</v>
      </c>
      <c r="CM284">
        <v>0</v>
      </c>
      <c r="CN284">
        <v>0</v>
      </c>
      <c r="CO284">
        <v>0</v>
      </c>
      <c r="CP284">
        <v>0</v>
      </c>
      <c r="CQ284">
        <v>0</v>
      </c>
      <c r="CR284">
        <v>0</v>
      </c>
      <c r="CS284">
        <v>0</v>
      </c>
      <c r="CT284">
        <v>0</v>
      </c>
      <c r="CU284">
        <v>0</v>
      </c>
      <c r="CV284">
        <v>0</v>
      </c>
      <c r="CW284">
        <v>0</v>
      </c>
      <c r="CX284">
        <v>0</v>
      </c>
      <c r="CY284">
        <v>0</v>
      </c>
    </row>
    <row r="285" spans="1:103" x14ac:dyDescent="0.35">
      <c r="A285" t="s">
        <v>587</v>
      </c>
      <c r="B285" t="s">
        <v>586</v>
      </c>
      <c r="C285" t="s">
        <v>782</v>
      </c>
      <c r="D285" t="s">
        <v>638</v>
      </c>
      <c r="E285" s="46" t="s">
        <v>776</v>
      </c>
      <c r="F285" t="s">
        <v>787</v>
      </c>
      <c r="G285" s="48">
        <f t="shared" si="121"/>
        <v>0.99</v>
      </c>
      <c r="H285" s="48">
        <f t="shared" si="122"/>
        <v>1</v>
      </c>
      <c r="I285" s="1">
        <f t="shared" si="123"/>
        <v>89467190</v>
      </c>
      <c r="J285" s="1">
        <f t="shared" si="124"/>
        <v>17239270.642412219</v>
      </c>
      <c r="K285" s="1">
        <f t="shared" si="138"/>
        <v>3541317.5937372041</v>
      </c>
      <c r="L285" s="1">
        <f t="shared" si="125"/>
        <v>8475153.0150000006</v>
      </c>
      <c r="M285" s="1">
        <f t="shared" si="126"/>
        <v>395164</v>
      </c>
      <c r="N285" s="1">
        <f t="shared" si="139"/>
        <v>24459</v>
      </c>
      <c r="O285" s="1">
        <f t="shared" si="127"/>
        <v>0</v>
      </c>
      <c r="P285" s="1">
        <f t="shared" si="140"/>
        <v>14840</v>
      </c>
      <c r="Q285" s="1">
        <f t="shared" si="141"/>
        <v>0</v>
      </c>
      <c r="R285" s="1">
        <f t="shared" si="142"/>
        <v>4741</v>
      </c>
      <c r="S285" s="1">
        <f t="shared" si="143"/>
        <v>0</v>
      </c>
      <c r="T285" s="1">
        <f t="shared" si="144"/>
        <v>572516</v>
      </c>
      <c r="U285" s="1">
        <f t="shared" si="145"/>
        <v>4654106</v>
      </c>
      <c r="V285" s="1">
        <f t="shared" si="146"/>
        <v>0</v>
      </c>
      <c r="W285" s="1">
        <f t="shared" si="128"/>
        <v>0</v>
      </c>
      <c r="X285" s="1">
        <f t="shared" si="129"/>
        <v>114352.72629335454</v>
      </c>
      <c r="Y285" s="1">
        <f t="shared" si="130"/>
        <v>45271584.124468699</v>
      </c>
      <c r="Z285" s="1">
        <f t="shared" si="147"/>
        <v>-1178806</v>
      </c>
      <c r="AA285" s="1">
        <f t="shared" si="148"/>
        <v>0</v>
      </c>
      <c r="AB285" s="1">
        <f t="shared" si="131"/>
        <v>0</v>
      </c>
      <c r="AC285" s="1">
        <f t="shared" si="132"/>
        <v>51049823.668971114</v>
      </c>
      <c r="AD285">
        <f t="shared" si="149"/>
        <v>0.24484227181960649</v>
      </c>
      <c r="AE285">
        <f t="shared" si="133"/>
        <v>0.24484227181960649</v>
      </c>
      <c r="AF285">
        <f t="shared" si="134"/>
        <v>0</v>
      </c>
      <c r="AG285">
        <f t="shared" si="135"/>
        <v>0.75515772818039351</v>
      </c>
      <c r="AH285">
        <f t="shared" si="136"/>
        <v>0.75515772818039351</v>
      </c>
      <c r="AI285">
        <f t="shared" si="137"/>
        <v>0</v>
      </c>
      <c r="AJ285">
        <v>0.99</v>
      </c>
      <c r="AK285" s="48">
        <v>45.271584124468703</v>
      </c>
      <c r="AL285" s="48">
        <v>128.10009933257501</v>
      </c>
      <c r="AM285" s="48">
        <v>77.050275663603898</v>
      </c>
      <c r="AN285" s="1">
        <v>114352.72629335454</v>
      </c>
      <c r="AO285" s="1">
        <v>-1178806</v>
      </c>
      <c r="AP285">
        <v>0</v>
      </c>
      <c r="AQ285">
        <v>0</v>
      </c>
      <c r="AR285">
        <v>0</v>
      </c>
      <c r="AS285">
        <v>0</v>
      </c>
      <c r="AT285">
        <v>0.66500000000000004</v>
      </c>
      <c r="AU285">
        <v>395164</v>
      </c>
      <c r="AV285">
        <v>0</v>
      </c>
      <c r="AW285">
        <v>0.99</v>
      </c>
      <c r="AX285">
        <v>0</v>
      </c>
      <c r="AY285">
        <v>0.01</v>
      </c>
      <c r="AZ285">
        <v>89467190</v>
      </c>
      <c r="BA285">
        <v>-24459</v>
      </c>
      <c r="BB285">
        <v>-12769050</v>
      </c>
      <c r="BC285">
        <v>0</v>
      </c>
      <c r="BD285">
        <v>0</v>
      </c>
      <c r="BE285">
        <v>-572516</v>
      </c>
      <c r="BF285">
        <v>0</v>
      </c>
      <c r="BG285">
        <v>-3169070</v>
      </c>
      <c r="BH285">
        <v>-1485036</v>
      </c>
      <c r="BI285">
        <v>-14840</v>
      </c>
      <c r="BJ285">
        <v>0</v>
      </c>
      <c r="BK285">
        <v>0</v>
      </c>
      <c r="BL285">
        <v>0</v>
      </c>
      <c r="BM285">
        <v>-4741</v>
      </c>
      <c r="BN285">
        <v>0</v>
      </c>
      <c r="BO285">
        <v>0</v>
      </c>
      <c r="BP285">
        <v>0</v>
      </c>
      <c r="BQ285">
        <v>0</v>
      </c>
      <c r="BR285">
        <v>0</v>
      </c>
      <c r="BS285">
        <v>22206983</v>
      </c>
      <c r="BT285">
        <v>68492155</v>
      </c>
      <c r="BU285">
        <v>90699138</v>
      </c>
      <c r="BV285">
        <v>22206983</v>
      </c>
      <c r="BW285">
        <v>68492155</v>
      </c>
      <c r="BX285">
        <v>0</v>
      </c>
      <c r="BY285">
        <v>0</v>
      </c>
      <c r="BZ285">
        <v>-453496</v>
      </c>
      <c r="CA285">
        <v>-911908</v>
      </c>
      <c r="CB285">
        <v>475405</v>
      </c>
      <c r="CC285">
        <v>0</v>
      </c>
      <c r="CD285">
        <v>0</v>
      </c>
      <c r="CE285">
        <v>0</v>
      </c>
      <c r="CF285">
        <v>0</v>
      </c>
      <c r="CG285">
        <v>364188</v>
      </c>
      <c r="CH285">
        <v>22239</v>
      </c>
      <c r="CI285">
        <v>0</v>
      </c>
      <c r="CJ285">
        <v>0</v>
      </c>
      <c r="CK285">
        <v>0</v>
      </c>
      <c r="CL285">
        <v>0</v>
      </c>
      <c r="CM285">
        <v>0</v>
      </c>
      <c r="CN285">
        <v>0</v>
      </c>
      <c r="CO285">
        <v>0</v>
      </c>
      <c r="CP285">
        <v>0</v>
      </c>
      <c r="CQ285">
        <v>0</v>
      </c>
      <c r="CR285">
        <v>0</v>
      </c>
      <c r="CS285">
        <v>0</v>
      </c>
      <c r="CT285">
        <v>0</v>
      </c>
      <c r="CU285">
        <v>0</v>
      </c>
      <c r="CV285">
        <v>0</v>
      </c>
      <c r="CW285">
        <v>0</v>
      </c>
      <c r="CX285">
        <v>0</v>
      </c>
      <c r="CY285">
        <v>0</v>
      </c>
    </row>
    <row r="286" spans="1:103" x14ac:dyDescent="0.35">
      <c r="A286" t="s">
        <v>588</v>
      </c>
      <c r="B286" t="s">
        <v>761</v>
      </c>
      <c r="C286" t="s">
        <v>782</v>
      </c>
      <c r="D286" t="s">
        <v>630</v>
      </c>
      <c r="E286" s="46">
        <v>0</v>
      </c>
      <c r="F286" t="s">
        <v>787</v>
      </c>
      <c r="G286" s="48">
        <f t="shared" si="121"/>
        <v>0.49</v>
      </c>
      <c r="H286" s="48">
        <f t="shared" si="122"/>
        <v>0.5</v>
      </c>
      <c r="I286" s="1">
        <f t="shared" si="123"/>
        <v>178701486</v>
      </c>
      <c r="J286" s="1">
        <f t="shared" si="124"/>
        <v>34298409.933294058</v>
      </c>
      <c r="K286" s="1">
        <f t="shared" si="138"/>
        <v>6161011.6209862968</v>
      </c>
      <c r="L286" s="1">
        <f t="shared" si="125"/>
        <v>13621888.765000001</v>
      </c>
      <c r="M286" s="1">
        <f t="shared" si="126"/>
        <v>687037</v>
      </c>
      <c r="N286" s="1">
        <f t="shared" si="139"/>
        <v>44013</v>
      </c>
      <c r="O286" s="1">
        <f t="shared" si="127"/>
        <v>111041</v>
      </c>
      <c r="P286" s="1">
        <f t="shared" si="140"/>
        <v>78576</v>
      </c>
      <c r="Q286" s="1">
        <f t="shared" si="141"/>
        <v>0</v>
      </c>
      <c r="R286" s="1">
        <f t="shared" si="142"/>
        <v>0</v>
      </c>
      <c r="S286" s="1">
        <f t="shared" si="143"/>
        <v>0</v>
      </c>
      <c r="T286" s="1">
        <f t="shared" si="144"/>
        <v>2168064</v>
      </c>
      <c r="U286" s="1">
        <f t="shared" si="145"/>
        <v>7990359</v>
      </c>
      <c r="V286" s="1">
        <f t="shared" si="146"/>
        <v>0</v>
      </c>
      <c r="W286" s="1">
        <f t="shared" si="128"/>
        <v>0</v>
      </c>
      <c r="X286" s="1">
        <f t="shared" si="129"/>
        <v>114352.71073381411</v>
      </c>
      <c r="Y286" s="1">
        <f t="shared" si="130"/>
        <v>-21372136.519232798</v>
      </c>
      <c r="Z286" s="1">
        <f t="shared" si="147"/>
        <v>-4312780</v>
      </c>
      <c r="AA286" s="1">
        <f t="shared" si="148"/>
        <v>0</v>
      </c>
      <c r="AB286" s="1">
        <f t="shared" si="131"/>
        <v>3815210</v>
      </c>
      <c r="AC286" s="1">
        <f t="shared" si="132"/>
        <v>0</v>
      </c>
      <c r="AD286">
        <f t="shared" si="149"/>
        <v>0.23754160892112278</v>
      </c>
      <c r="AE286">
        <f t="shared" si="133"/>
        <v>0.23754160892112278</v>
      </c>
      <c r="AF286">
        <f t="shared" si="134"/>
        <v>0</v>
      </c>
      <c r="AG286">
        <f t="shared" si="135"/>
        <v>0.76245839107887725</v>
      </c>
      <c r="AH286">
        <f t="shared" si="136"/>
        <v>0.76245839107887725</v>
      </c>
      <c r="AI286">
        <f t="shared" si="137"/>
        <v>0</v>
      </c>
      <c r="AJ286">
        <v>0.49</v>
      </c>
      <c r="AK286" s="48">
        <v>-21.3721365192328</v>
      </c>
      <c r="AL286" s="48">
        <v>63.297735389578698</v>
      </c>
      <c r="AM286" s="48">
        <v>63.297735389578698</v>
      </c>
      <c r="AN286" s="1">
        <v>114352.71073381411</v>
      </c>
      <c r="AO286" s="1">
        <v>-4312780</v>
      </c>
      <c r="AP286">
        <v>0</v>
      </c>
      <c r="AQ286">
        <v>3815210</v>
      </c>
      <c r="AR286">
        <v>3815210</v>
      </c>
      <c r="AS286">
        <v>0</v>
      </c>
      <c r="AT286">
        <v>0.68500000000000005</v>
      </c>
      <c r="AU286">
        <v>687037</v>
      </c>
      <c r="AV286">
        <v>0</v>
      </c>
      <c r="AW286">
        <v>0.49</v>
      </c>
      <c r="AX286">
        <v>0</v>
      </c>
      <c r="AY286">
        <v>0.01</v>
      </c>
      <c r="AZ286">
        <v>178701486</v>
      </c>
      <c r="BA286">
        <v>-44013</v>
      </c>
      <c r="BB286">
        <v>-19929982</v>
      </c>
      <c r="BC286">
        <v>-222082</v>
      </c>
      <c r="BD286">
        <v>0</v>
      </c>
      <c r="BE286">
        <v>-2168064</v>
      </c>
      <c r="BF286">
        <v>0</v>
      </c>
      <c r="BG286">
        <v>-5141756</v>
      </c>
      <c r="BH286">
        <v>-2848603</v>
      </c>
      <c r="BI286">
        <v>-78576</v>
      </c>
      <c r="BJ286">
        <v>0</v>
      </c>
      <c r="BK286">
        <v>0</v>
      </c>
      <c r="BL286">
        <v>0</v>
      </c>
      <c r="BM286">
        <v>0</v>
      </c>
      <c r="BN286">
        <v>0</v>
      </c>
      <c r="BO286">
        <v>0</v>
      </c>
      <c r="BP286">
        <v>0</v>
      </c>
      <c r="BQ286">
        <v>0</v>
      </c>
      <c r="BR286">
        <v>0</v>
      </c>
      <c r="BS286">
        <v>45302132</v>
      </c>
      <c r="BT286">
        <v>145410275</v>
      </c>
      <c r="BU286">
        <v>190712407</v>
      </c>
      <c r="BV286">
        <v>45302132</v>
      </c>
      <c r="BW286">
        <v>145410275</v>
      </c>
      <c r="BX286">
        <v>0</v>
      </c>
      <c r="BY286">
        <v>0</v>
      </c>
      <c r="BZ286">
        <v>-1144300</v>
      </c>
      <c r="CA286">
        <v>-8582100</v>
      </c>
      <c r="CB286">
        <v>959149</v>
      </c>
      <c r="CC286">
        <v>0</v>
      </c>
      <c r="CD286">
        <v>2848548</v>
      </c>
      <c r="CE286">
        <v>0</v>
      </c>
      <c r="CF286">
        <v>0</v>
      </c>
      <c r="CG286">
        <v>647869</v>
      </c>
      <c r="CH286">
        <v>252747</v>
      </c>
      <c r="CI286">
        <v>0</v>
      </c>
      <c r="CJ286">
        <v>0</v>
      </c>
      <c r="CK286">
        <v>0</v>
      </c>
      <c r="CL286">
        <v>0</v>
      </c>
      <c r="CM286">
        <v>0</v>
      </c>
      <c r="CN286">
        <v>0</v>
      </c>
      <c r="CO286">
        <v>0</v>
      </c>
      <c r="CP286">
        <v>0</v>
      </c>
      <c r="CQ286">
        <v>0</v>
      </c>
      <c r="CR286">
        <v>0</v>
      </c>
      <c r="CS286">
        <v>0</v>
      </c>
      <c r="CT286">
        <v>0</v>
      </c>
      <c r="CU286">
        <v>0</v>
      </c>
      <c r="CV286">
        <v>0</v>
      </c>
      <c r="CW286">
        <v>0</v>
      </c>
      <c r="CX286">
        <v>0</v>
      </c>
      <c r="CY286">
        <v>0</v>
      </c>
    </row>
    <row r="287" spans="1:103" x14ac:dyDescent="0.35">
      <c r="A287" t="s">
        <v>590</v>
      </c>
      <c r="B287" t="s">
        <v>589</v>
      </c>
      <c r="C287" t="s">
        <v>685</v>
      </c>
      <c r="D287" t="s">
        <v>640</v>
      </c>
      <c r="E287" s="46">
        <v>0</v>
      </c>
      <c r="F287" t="s">
        <v>804</v>
      </c>
      <c r="G287" s="48">
        <f t="shared" si="121"/>
        <v>0.4</v>
      </c>
      <c r="H287" s="48">
        <f t="shared" si="122"/>
        <v>0.5</v>
      </c>
      <c r="I287" s="1">
        <f t="shared" si="123"/>
        <v>70230760</v>
      </c>
      <c r="J287" s="1">
        <f t="shared" si="124"/>
        <v>13509627.60377638</v>
      </c>
      <c r="K287" s="1">
        <f t="shared" si="138"/>
        <v>1956488.3271223528</v>
      </c>
      <c r="L287" s="1">
        <f t="shared" si="125"/>
        <v>3499798.4699999997</v>
      </c>
      <c r="M287" s="1">
        <f t="shared" si="126"/>
        <v>289319</v>
      </c>
      <c r="N287" s="1">
        <f t="shared" si="139"/>
        <v>7507</v>
      </c>
      <c r="O287" s="1">
        <f t="shared" si="127"/>
        <v>4534.5</v>
      </c>
      <c r="P287" s="1">
        <f t="shared" si="140"/>
        <v>18593</v>
      </c>
      <c r="Q287" s="1">
        <f t="shared" si="141"/>
        <v>7236</v>
      </c>
      <c r="R287" s="1">
        <f t="shared" si="142"/>
        <v>0</v>
      </c>
      <c r="S287" s="1">
        <f t="shared" si="143"/>
        <v>0</v>
      </c>
      <c r="T287" s="1">
        <f t="shared" si="144"/>
        <v>835309</v>
      </c>
      <c r="U287" s="1">
        <f t="shared" si="145"/>
        <v>3415539</v>
      </c>
      <c r="V287" s="1">
        <f t="shared" si="146"/>
        <v>0</v>
      </c>
      <c r="W287" s="1">
        <f t="shared" si="128"/>
        <v>0</v>
      </c>
      <c r="X287" s="1">
        <f t="shared" si="129"/>
        <v>35189.456636662799</v>
      </c>
      <c r="Y287" s="1">
        <f t="shared" si="130"/>
        <v>-23154505.674878098</v>
      </c>
      <c r="Z287" s="1">
        <f t="shared" si="147"/>
        <v>-4598832</v>
      </c>
      <c r="AA287" s="1">
        <f t="shared" si="148"/>
        <v>0</v>
      </c>
      <c r="AB287" s="1">
        <f t="shared" si="131"/>
        <v>0</v>
      </c>
      <c r="AC287" s="1">
        <f t="shared" si="132"/>
        <v>0</v>
      </c>
      <c r="AD287">
        <f t="shared" si="149"/>
        <v>0.24328028047448444</v>
      </c>
      <c r="AE287">
        <f t="shared" si="133"/>
        <v>0.24328028047448444</v>
      </c>
      <c r="AF287">
        <f t="shared" si="134"/>
        <v>0</v>
      </c>
      <c r="AG287">
        <f t="shared" si="135"/>
        <v>0.75671971952551553</v>
      </c>
      <c r="AH287">
        <f t="shared" si="136"/>
        <v>0.75671971952551553</v>
      </c>
      <c r="AI287">
        <f t="shared" si="137"/>
        <v>0</v>
      </c>
      <c r="AJ287">
        <v>0.4</v>
      </c>
      <c r="AK287" s="48">
        <v>-23.154505674878099</v>
      </c>
      <c r="AL287" s="48">
        <v>2.4446618281639698</v>
      </c>
      <c r="AM287" s="48">
        <v>2.4446618281639698</v>
      </c>
      <c r="AN287" s="1">
        <v>35189.456636662799</v>
      </c>
      <c r="AO287" s="1">
        <v>-4598832</v>
      </c>
      <c r="AP287">
        <v>0</v>
      </c>
      <c r="AQ287">
        <v>2879290</v>
      </c>
      <c r="AR287">
        <v>0</v>
      </c>
      <c r="AS287">
        <v>0</v>
      </c>
      <c r="AT287">
        <v>0.70699999999999996</v>
      </c>
      <c r="AU287">
        <v>289319</v>
      </c>
      <c r="AV287">
        <v>0</v>
      </c>
      <c r="AW287">
        <v>0.4</v>
      </c>
      <c r="AX287">
        <v>0.09</v>
      </c>
      <c r="AY287">
        <v>0.01</v>
      </c>
      <c r="AZ287">
        <v>70230760</v>
      </c>
      <c r="BA287">
        <v>-7507</v>
      </c>
      <c r="BB287">
        <v>-4957717</v>
      </c>
      <c r="BC287">
        <v>-9069</v>
      </c>
      <c r="BD287">
        <v>0</v>
      </c>
      <c r="BE287">
        <v>-835309</v>
      </c>
      <c r="BF287">
        <v>0</v>
      </c>
      <c r="BG287">
        <v>-2078331</v>
      </c>
      <c r="BH287">
        <v>-1337208</v>
      </c>
      <c r="BI287">
        <v>-18593</v>
      </c>
      <c r="BJ287">
        <v>0</v>
      </c>
      <c r="BK287">
        <v>-7236</v>
      </c>
      <c r="BL287">
        <v>0</v>
      </c>
      <c r="BM287">
        <v>0</v>
      </c>
      <c r="BN287">
        <v>0</v>
      </c>
      <c r="BO287">
        <v>0</v>
      </c>
      <c r="BP287">
        <v>0</v>
      </c>
      <c r="BQ287">
        <v>0</v>
      </c>
      <c r="BR287">
        <v>0</v>
      </c>
      <c r="BS287">
        <v>17690835</v>
      </c>
      <c r="BT287">
        <v>55027081</v>
      </c>
      <c r="BU287">
        <v>72717916</v>
      </c>
      <c r="BV287">
        <v>17690835</v>
      </c>
      <c r="BW287">
        <v>55027081</v>
      </c>
      <c r="BX287">
        <v>0</v>
      </c>
      <c r="BY287">
        <v>0</v>
      </c>
      <c r="BZ287">
        <v>-727179</v>
      </c>
      <c r="CA287">
        <v>-1473212</v>
      </c>
      <c r="CB287">
        <v>240468</v>
      </c>
      <c r="CC287">
        <v>0</v>
      </c>
      <c r="CD287">
        <v>410268</v>
      </c>
      <c r="CE287">
        <v>0</v>
      </c>
      <c r="CF287">
        <v>0</v>
      </c>
      <c r="CG287">
        <v>209938</v>
      </c>
      <c r="CH287">
        <v>92973</v>
      </c>
      <c r="CI287">
        <v>0</v>
      </c>
      <c r="CJ287">
        <v>0</v>
      </c>
      <c r="CK287">
        <v>0</v>
      </c>
      <c r="CL287">
        <v>0</v>
      </c>
      <c r="CM287">
        <v>0</v>
      </c>
      <c r="CN287">
        <v>0</v>
      </c>
      <c r="CO287">
        <v>0</v>
      </c>
      <c r="CP287">
        <v>0</v>
      </c>
      <c r="CQ287">
        <v>0</v>
      </c>
      <c r="CR287">
        <v>0</v>
      </c>
      <c r="CS287">
        <v>0</v>
      </c>
      <c r="CT287">
        <v>0</v>
      </c>
      <c r="CU287">
        <v>0</v>
      </c>
      <c r="CV287">
        <v>0</v>
      </c>
      <c r="CW287">
        <v>0</v>
      </c>
      <c r="CX287">
        <v>0</v>
      </c>
      <c r="CY287">
        <v>0</v>
      </c>
    </row>
    <row r="288" spans="1:103" x14ac:dyDescent="0.35">
      <c r="A288" t="s">
        <v>591</v>
      </c>
      <c r="B288" t="s">
        <v>762</v>
      </c>
      <c r="C288" t="s">
        <v>782</v>
      </c>
      <c r="D288" t="s">
        <v>615</v>
      </c>
      <c r="E288" s="46">
        <v>0</v>
      </c>
      <c r="F288" t="s">
        <v>787</v>
      </c>
      <c r="G288" s="48">
        <f t="shared" si="121"/>
        <v>0.49</v>
      </c>
      <c r="H288" s="48">
        <f t="shared" si="122"/>
        <v>0.5</v>
      </c>
      <c r="I288" s="1">
        <f t="shared" si="123"/>
        <v>82762112</v>
      </c>
      <c r="J288" s="1">
        <f t="shared" si="124"/>
        <v>15633307.480573941</v>
      </c>
      <c r="K288" s="1">
        <f t="shared" si="138"/>
        <v>2205193.3439244973</v>
      </c>
      <c r="L288" s="1">
        <f t="shared" si="125"/>
        <v>2780501.5409999997</v>
      </c>
      <c r="M288" s="1">
        <f t="shared" si="126"/>
        <v>369962</v>
      </c>
      <c r="N288" s="1">
        <f t="shared" si="139"/>
        <v>0</v>
      </c>
      <c r="O288" s="1">
        <f t="shared" si="127"/>
        <v>6412</v>
      </c>
      <c r="P288" s="1">
        <f t="shared" si="140"/>
        <v>31924</v>
      </c>
      <c r="Q288" s="1">
        <f t="shared" si="141"/>
        <v>0</v>
      </c>
      <c r="R288" s="1">
        <f t="shared" si="142"/>
        <v>276846</v>
      </c>
      <c r="S288" s="1">
        <f t="shared" si="143"/>
        <v>0</v>
      </c>
      <c r="T288" s="1">
        <f t="shared" si="144"/>
        <v>435099</v>
      </c>
      <c r="U288" s="1">
        <f t="shared" si="145"/>
        <v>5845545</v>
      </c>
      <c r="V288" s="1">
        <f t="shared" si="146"/>
        <v>0</v>
      </c>
      <c r="W288" s="1">
        <f t="shared" si="128"/>
        <v>0</v>
      </c>
      <c r="X288" s="1">
        <f t="shared" si="129"/>
        <v>53316.108590650299</v>
      </c>
      <c r="Y288" s="1">
        <f t="shared" si="130"/>
        <v>-33124902.703047704</v>
      </c>
      <c r="Z288" s="1">
        <f t="shared" si="147"/>
        <v>-6393317</v>
      </c>
      <c r="AA288" s="1">
        <f t="shared" si="148"/>
        <v>707532</v>
      </c>
      <c r="AB288" s="1">
        <f t="shared" si="131"/>
        <v>0</v>
      </c>
      <c r="AC288" s="1">
        <f t="shared" si="132"/>
        <v>0</v>
      </c>
      <c r="AD288">
        <f t="shared" si="149"/>
        <v>0.21223754770233078</v>
      </c>
      <c r="AE288">
        <f t="shared" si="133"/>
        <v>0.21223754770233078</v>
      </c>
      <c r="AF288">
        <f t="shared" si="134"/>
        <v>0</v>
      </c>
      <c r="AG288">
        <f t="shared" si="135"/>
        <v>0.78776245229766928</v>
      </c>
      <c r="AH288">
        <f t="shared" si="136"/>
        <v>0.78776245229766928</v>
      </c>
      <c r="AI288">
        <f t="shared" si="137"/>
        <v>0</v>
      </c>
      <c r="AJ288">
        <v>0.49</v>
      </c>
      <c r="AK288" s="48">
        <v>-33.124902703047702</v>
      </c>
      <c r="AL288" s="48">
        <v>14.016283464480001</v>
      </c>
      <c r="AM288" s="48">
        <v>14.016283464480001</v>
      </c>
      <c r="AN288" s="1">
        <v>53316.108590650299</v>
      </c>
      <c r="AO288" s="1">
        <v>-6393317</v>
      </c>
      <c r="AP288">
        <v>707532</v>
      </c>
      <c r="AQ288">
        <v>0</v>
      </c>
      <c r="AR288">
        <v>0</v>
      </c>
      <c r="AS288">
        <v>0</v>
      </c>
      <c r="AT288">
        <v>0.73899999999999999</v>
      </c>
      <c r="AU288">
        <v>369962</v>
      </c>
      <c r="AV288">
        <v>0</v>
      </c>
      <c r="AW288">
        <v>0.49</v>
      </c>
      <c r="AX288">
        <v>0</v>
      </c>
      <c r="AY288">
        <v>0.01</v>
      </c>
      <c r="AZ288">
        <v>82762112</v>
      </c>
      <c r="BA288">
        <v>0</v>
      </c>
      <c r="BB288">
        <v>-3762519</v>
      </c>
      <c r="BC288">
        <v>-12824</v>
      </c>
      <c r="BD288">
        <v>0</v>
      </c>
      <c r="BE288">
        <v>-435099</v>
      </c>
      <c r="BF288">
        <v>0</v>
      </c>
      <c r="BG288">
        <v>-3023313</v>
      </c>
      <c r="BH288">
        <v>-2822232</v>
      </c>
      <c r="BI288">
        <v>-31924</v>
      </c>
      <c r="BJ288">
        <v>0</v>
      </c>
      <c r="BK288">
        <v>0</v>
      </c>
      <c r="BL288">
        <v>0</v>
      </c>
      <c r="BM288">
        <v>-2121</v>
      </c>
      <c r="BN288">
        <v>-274725</v>
      </c>
      <c r="BO288">
        <v>0</v>
      </c>
      <c r="BP288">
        <v>0</v>
      </c>
      <c r="BQ288">
        <v>0</v>
      </c>
      <c r="BR288">
        <v>0</v>
      </c>
      <c r="BS288">
        <v>18100876</v>
      </c>
      <c r="BT288">
        <v>67185051</v>
      </c>
      <c r="BU288">
        <v>85285927</v>
      </c>
      <c r="BV288">
        <v>18100876</v>
      </c>
      <c r="BW288">
        <v>67185051</v>
      </c>
      <c r="BX288">
        <v>0</v>
      </c>
      <c r="BY288">
        <v>0</v>
      </c>
      <c r="BZ288">
        <v>-1000000</v>
      </c>
      <c r="CA288">
        <v>-2300000</v>
      </c>
      <c r="CB288">
        <v>133159</v>
      </c>
      <c r="CC288">
        <v>0</v>
      </c>
      <c r="CD288">
        <v>23578</v>
      </c>
      <c r="CE288">
        <v>0</v>
      </c>
      <c r="CF288">
        <v>0</v>
      </c>
      <c r="CG288">
        <v>223857</v>
      </c>
      <c r="CH288">
        <v>890461</v>
      </c>
      <c r="CI288">
        <v>0</v>
      </c>
      <c r="CJ288">
        <v>0</v>
      </c>
      <c r="CK288">
        <v>0</v>
      </c>
      <c r="CL288">
        <v>0</v>
      </c>
      <c r="CM288">
        <v>0</v>
      </c>
      <c r="CN288">
        <v>0</v>
      </c>
      <c r="CO288">
        <v>0</v>
      </c>
      <c r="CP288">
        <v>0</v>
      </c>
      <c r="CQ288">
        <v>0</v>
      </c>
      <c r="CR288">
        <v>0</v>
      </c>
      <c r="CS288">
        <v>0</v>
      </c>
      <c r="CT288">
        <v>0</v>
      </c>
      <c r="CU288">
        <v>0</v>
      </c>
      <c r="CV288">
        <v>0</v>
      </c>
      <c r="CW288">
        <v>0</v>
      </c>
      <c r="CX288">
        <v>0</v>
      </c>
      <c r="CY288">
        <v>0</v>
      </c>
    </row>
    <row r="289" spans="1:103" x14ac:dyDescent="0.35">
      <c r="A289" t="s">
        <v>593</v>
      </c>
      <c r="B289" t="s">
        <v>592</v>
      </c>
      <c r="C289" t="s">
        <v>782</v>
      </c>
      <c r="D289" t="s">
        <v>652</v>
      </c>
      <c r="E289" s="46" t="s">
        <v>780</v>
      </c>
      <c r="F289" t="s">
        <v>787</v>
      </c>
      <c r="G289" s="48">
        <f t="shared" si="121"/>
        <v>0.99</v>
      </c>
      <c r="H289" s="48">
        <f t="shared" si="122"/>
        <v>1</v>
      </c>
      <c r="I289" s="1">
        <f t="shared" si="123"/>
        <v>71827377</v>
      </c>
      <c r="J289" s="1">
        <f t="shared" si="124"/>
        <v>13908036.420097291</v>
      </c>
      <c r="K289" s="1">
        <f t="shared" si="138"/>
        <v>2821961.0519633861</v>
      </c>
      <c r="L289" s="1">
        <f t="shared" si="125"/>
        <v>7319639.7000000002</v>
      </c>
      <c r="M289" s="1">
        <f t="shared" si="126"/>
        <v>346627</v>
      </c>
      <c r="N289" s="1">
        <f t="shared" si="139"/>
        <v>26992</v>
      </c>
      <c r="O289" s="1">
        <f t="shared" si="127"/>
        <v>0</v>
      </c>
      <c r="P289" s="1">
        <f t="shared" si="140"/>
        <v>12937</v>
      </c>
      <c r="Q289" s="1">
        <f t="shared" si="141"/>
        <v>0</v>
      </c>
      <c r="R289" s="1">
        <f t="shared" si="142"/>
        <v>0</v>
      </c>
      <c r="S289" s="1">
        <f t="shared" si="143"/>
        <v>0</v>
      </c>
      <c r="T289" s="1">
        <f t="shared" si="144"/>
        <v>514114</v>
      </c>
      <c r="U289" s="1">
        <f t="shared" si="145"/>
        <v>2999167</v>
      </c>
      <c r="V289" s="1">
        <f t="shared" si="146"/>
        <v>0</v>
      </c>
      <c r="W289" s="1">
        <f t="shared" si="128"/>
        <v>0</v>
      </c>
      <c r="X289" s="1">
        <f t="shared" si="129"/>
        <v>99146.978693576355</v>
      </c>
      <c r="Y289" s="1">
        <f t="shared" si="130"/>
        <v>65982822.260687798</v>
      </c>
      <c r="Z289" s="1">
        <f t="shared" si="147"/>
        <v>3684236</v>
      </c>
      <c r="AA289" s="1">
        <f t="shared" si="148"/>
        <v>0</v>
      </c>
      <c r="AB289" s="1">
        <f t="shared" si="131"/>
        <v>0</v>
      </c>
      <c r="AC289" s="1">
        <f t="shared" si="132"/>
        <v>47948043.552521013</v>
      </c>
      <c r="AD289">
        <f t="shared" si="149"/>
        <v>0.25468989213679782</v>
      </c>
      <c r="AE289">
        <f t="shared" si="133"/>
        <v>0.25226440682942164</v>
      </c>
      <c r="AF289">
        <f t="shared" si="134"/>
        <v>0.31920197772324643</v>
      </c>
      <c r="AG289">
        <f t="shared" si="135"/>
        <v>0.74531010786320218</v>
      </c>
      <c r="AH289">
        <f t="shared" si="136"/>
        <v>0.74773559317057836</v>
      </c>
      <c r="AI289">
        <f t="shared" si="137"/>
        <v>0.68079802227675357</v>
      </c>
      <c r="AJ289">
        <v>0.99</v>
      </c>
      <c r="AK289" s="48">
        <v>65.982822260687797</v>
      </c>
      <c r="AL289" s="48">
        <v>136.83916447093301</v>
      </c>
      <c r="AM289" s="48">
        <v>88.891120918412</v>
      </c>
      <c r="AN289" s="1">
        <v>99146.978693576355</v>
      </c>
      <c r="AO289" s="1">
        <v>3684236</v>
      </c>
      <c r="AP289">
        <v>0</v>
      </c>
      <c r="AQ289">
        <v>0</v>
      </c>
      <c r="AR289">
        <v>0</v>
      </c>
      <c r="AS289">
        <v>0</v>
      </c>
      <c r="AT289">
        <v>0.66600000000000004</v>
      </c>
      <c r="AU289">
        <v>346627</v>
      </c>
      <c r="AV289">
        <v>1397.5</v>
      </c>
      <c r="AW289">
        <v>0.99</v>
      </c>
      <c r="AX289">
        <v>0</v>
      </c>
      <c r="AY289">
        <v>0.01</v>
      </c>
      <c r="AZ289">
        <v>71827377</v>
      </c>
      <c r="BA289">
        <v>-26992</v>
      </c>
      <c r="BB289">
        <v>-11017442</v>
      </c>
      <c r="BC289">
        <v>0</v>
      </c>
      <c r="BD289">
        <v>0</v>
      </c>
      <c r="BE289">
        <v>-514114</v>
      </c>
      <c r="BF289">
        <v>0</v>
      </c>
      <c r="BG289">
        <v>-2030536</v>
      </c>
      <c r="BH289">
        <v>-968631</v>
      </c>
      <c r="BI289">
        <v>-12937</v>
      </c>
      <c r="BJ289">
        <v>0</v>
      </c>
      <c r="BK289">
        <v>0</v>
      </c>
      <c r="BL289">
        <v>0</v>
      </c>
      <c r="BM289">
        <v>0</v>
      </c>
      <c r="BN289">
        <v>0</v>
      </c>
      <c r="BO289">
        <v>0</v>
      </c>
      <c r="BP289">
        <v>0</v>
      </c>
      <c r="BQ289">
        <v>0</v>
      </c>
      <c r="BR289">
        <v>0</v>
      </c>
      <c r="BS289">
        <v>19262683</v>
      </c>
      <c r="BT289">
        <v>56369227</v>
      </c>
      <c r="BU289">
        <v>75631910</v>
      </c>
      <c r="BV289">
        <v>18387902</v>
      </c>
      <c r="BW289">
        <v>54503483</v>
      </c>
      <c r="BX289">
        <v>874781</v>
      </c>
      <c r="BY289">
        <v>1865744</v>
      </c>
      <c r="BZ289">
        <v>-628000</v>
      </c>
      <c r="CA289">
        <v>-2900000</v>
      </c>
      <c r="CB289">
        <v>370249</v>
      </c>
      <c r="CC289">
        <v>352194</v>
      </c>
      <c r="CD289">
        <v>0</v>
      </c>
      <c r="CE289">
        <v>0</v>
      </c>
      <c r="CF289">
        <v>0</v>
      </c>
      <c r="CG289">
        <v>317043</v>
      </c>
      <c r="CH289">
        <v>22455</v>
      </c>
      <c r="CI289">
        <v>352194</v>
      </c>
      <c r="CJ289">
        <v>0</v>
      </c>
      <c r="CK289">
        <v>-354911</v>
      </c>
      <c r="CL289">
        <v>0</v>
      </c>
      <c r="CM289">
        <v>0</v>
      </c>
      <c r="CN289">
        <v>-18476</v>
      </c>
      <c r="CO289">
        <v>0</v>
      </c>
      <c r="CP289">
        <v>-37235</v>
      </c>
      <c r="CQ289">
        <v>0</v>
      </c>
      <c r="CR289">
        <v>0</v>
      </c>
      <c r="CS289">
        <v>0</v>
      </c>
      <c r="CT289">
        <v>0</v>
      </c>
      <c r="CU289">
        <v>0</v>
      </c>
      <c r="CV289">
        <v>0</v>
      </c>
      <c r="CW289">
        <v>0</v>
      </c>
      <c r="CX289">
        <v>0</v>
      </c>
      <c r="CY289">
        <v>0</v>
      </c>
    </row>
    <row r="290" spans="1:103" x14ac:dyDescent="0.35">
      <c r="A290" t="s">
        <v>595</v>
      </c>
      <c r="B290" t="s">
        <v>594</v>
      </c>
      <c r="C290" t="s">
        <v>707</v>
      </c>
      <c r="D290" t="s">
        <v>782</v>
      </c>
      <c r="E290" s="46">
        <v>0</v>
      </c>
      <c r="F290" t="s">
        <v>808</v>
      </c>
      <c r="G290" s="48">
        <f t="shared" si="121"/>
        <v>0.4</v>
      </c>
      <c r="H290" s="48">
        <f t="shared" si="122"/>
        <v>0.5</v>
      </c>
      <c r="I290" s="1">
        <f t="shared" si="123"/>
        <v>56927085</v>
      </c>
      <c r="J290" s="1">
        <f t="shared" si="124"/>
        <v>10519053.986469582</v>
      </c>
      <c r="K290" s="1">
        <f t="shared" si="138"/>
        <v>1113245.2424899528</v>
      </c>
      <c r="L290" s="1">
        <f t="shared" si="125"/>
        <v>1675166.274</v>
      </c>
      <c r="M290" s="1">
        <f t="shared" si="126"/>
        <v>210479</v>
      </c>
      <c r="N290" s="1">
        <f t="shared" si="139"/>
        <v>0</v>
      </c>
      <c r="O290" s="1">
        <f t="shared" si="127"/>
        <v>0</v>
      </c>
      <c r="P290" s="1">
        <f t="shared" si="140"/>
        <v>5377</v>
      </c>
      <c r="Q290" s="1">
        <f t="shared" si="141"/>
        <v>0</v>
      </c>
      <c r="R290" s="1">
        <f t="shared" si="142"/>
        <v>0</v>
      </c>
      <c r="S290" s="1">
        <f t="shared" si="143"/>
        <v>0</v>
      </c>
      <c r="T290" s="1">
        <f t="shared" si="144"/>
        <v>494631</v>
      </c>
      <c r="U290" s="1">
        <f t="shared" si="145"/>
        <v>2379663</v>
      </c>
      <c r="V290" s="1">
        <f t="shared" si="146"/>
        <v>0</v>
      </c>
      <c r="W290" s="1">
        <f t="shared" si="128"/>
        <v>0</v>
      </c>
      <c r="X290" s="1">
        <f t="shared" si="129"/>
        <v>27008.042817989095</v>
      </c>
      <c r="Y290" s="1">
        <f t="shared" si="130"/>
        <v>-19807980.071152102</v>
      </c>
      <c r="Z290" s="1">
        <f t="shared" si="147"/>
        <v>-3758903</v>
      </c>
      <c r="AA290" s="1">
        <f t="shared" si="148"/>
        <v>0</v>
      </c>
      <c r="AB290" s="1">
        <f t="shared" si="131"/>
        <v>0</v>
      </c>
      <c r="AC290" s="1">
        <f t="shared" si="132"/>
        <v>0</v>
      </c>
      <c r="AD290">
        <f t="shared" si="149"/>
        <v>0.16967934882323135</v>
      </c>
      <c r="AE290">
        <f t="shared" si="133"/>
        <v>0.16967934882323135</v>
      </c>
      <c r="AF290">
        <f t="shared" si="134"/>
        <v>0</v>
      </c>
      <c r="AG290">
        <f t="shared" si="135"/>
        <v>0.83032065117676868</v>
      </c>
      <c r="AH290">
        <f t="shared" si="136"/>
        <v>0.83032065117676868</v>
      </c>
      <c r="AI290">
        <f t="shared" si="137"/>
        <v>0</v>
      </c>
      <c r="AJ290">
        <v>0.4</v>
      </c>
      <c r="AK290" s="48">
        <v>-19.807980071152102</v>
      </c>
      <c r="AL290" s="48">
        <v>2.35696954913552</v>
      </c>
      <c r="AM290" s="48">
        <v>2.35696954913552</v>
      </c>
      <c r="AN290" s="1">
        <v>27008.042817989095</v>
      </c>
      <c r="AO290" s="1">
        <v>-3758903</v>
      </c>
      <c r="AP290">
        <v>0</v>
      </c>
      <c r="AQ290">
        <v>1269509</v>
      </c>
      <c r="AR290">
        <v>0</v>
      </c>
      <c r="AS290">
        <v>0</v>
      </c>
      <c r="AT290">
        <v>0.73799999999999999</v>
      </c>
      <c r="AU290">
        <v>210479</v>
      </c>
      <c r="AV290">
        <v>0</v>
      </c>
      <c r="AW290">
        <v>0.4</v>
      </c>
      <c r="AX290">
        <v>0.1</v>
      </c>
      <c r="AY290">
        <v>0</v>
      </c>
      <c r="AZ290">
        <v>56927085</v>
      </c>
      <c r="BA290">
        <v>0</v>
      </c>
      <c r="BB290">
        <v>-2269873</v>
      </c>
      <c r="BC290">
        <v>0</v>
      </c>
      <c r="BD290">
        <v>0</v>
      </c>
      <c r="BE290">
        <v>-494631</v>
      </c>
      <c r="BF290">
        <v>0</v>
      </c>
      <c r="BG290">
        <v>-1291241</v>
      </c>
      <c r="BH290">
        <v>-1088422</v>
      </c>
      <c r="BI290">
        <v>-5377</v>
      </c>
      <c r="BJ290">
        <v>0</v>
      </c>
      <c r="BK290">
        <v>0</v>
      </c>
      <c r="BL290">
        <v>0</v>
      </c>
      <c r="BM290">
        <v>0</v>
      </c>
      <c r="BN290">
        <v>0</v>
      </c>
      <c r="BO290">
        <v>0</v>
      </c>
      <c r="BP290">
        <v>0</v>
      </c>
      <c r="BQ290">
        <v>0</v>
      </c>
      <c r="BR290">
        <v>0</v>
      </c>
      <c r="BS290">
        <v>10054548</v>
      </c>
      <c r="BT290">
        <v>49201620</v>
      </c>
      <c r="BU290">
        <v>59256168</v>
      </c>
      <c r="BV290">
        <v>10054548</v>
      </c>
      <c r="BW290">
        <v>49201620</v>
      </c>
      <c r="BX290">
        <v>0</v>
      </c>
      <c r="BY290">
        <v>0</v>
      </c>
      <c r="BZ290">
        <v>-200000</v>
      </c>
      <c r="CA290">
        <v>-2244144</v>
      </c>
      <c r="CB290">
        <v>88066</v>
      </c>
      <c r="CC290">
        <v>0</v>
      </c>
      <c r="CD290">
        <v>0</v>
      </c>
      <c r="CE290">
        <v>0</v>
      </c>
      <c r="CF290">
        <v>0</v>
      </c>
      <c r="CG290">
        <v>134234</v>
      </c>
      <c r="CH290">
        <v>161229</v>
      </c>
      <c r="CI290">
        <v>0</v>
      </c>
      <c r="CJ290">
        <v>0</v>
      </c>
      <c r="CK290">
        <v>0</v>
      </c>
      <c r="CL290">
        <v>0</v>
      </c>
      <c r="CM290">
        <v>0</v>
      </c>
      <c r="CN290">
        <v>0</v>
      </c>
      <c r="CO290">
        <v>0</v>
      </c>
      <c r="CP290">
        <v>0</v>
      </c>
      <c r="CQ290">
        <v>0</v>
      </c>
      <c r="CR290">
        <v>0</v>
      </c>
      <c r="CS290">
        <v>0</v>
      </c>
      <c r="CT290">
        <v>0</v>
      </c>
      <c r="CU290">
        <v>0</v>
      </c>
      <c r="CV290">
        <v>0</v>
      </c>
      <c r="CW290">
        <v>0</v>
      </c>
      <c r="CX290">
        <v>0</v>
      </c>
      <c r="CY290">
        <v>0</v>
      </c>
    </row>
    <row r="291" spans="1:103" x14ac:dyDescent="0.35">
      <c r="A291" t="s">
        <v>596</v>
      </c>
      <c r="B291" t="s">
        <v>763</v>
      </c>
      <c r="C291" t="s">
        <v>782</v>
      </c>
      <c r="D291" t="s">
        <v>615</v>
      </c>
      <c r="E291" s="46">
        <v>0</v>
      </c>
      <c r="F291" t="s">
        <v>787</v>
      </c>
      <c r="G291" s="48">
        <f t="shared" si="121"/>
        <v>0.49</v>
      </c>
      <c r="H291" s="48">
        <f t="shared" si="122"/>
        <v>0.5</v>
      </c>
      <c r="I291" s="1">
        <f t="shared" si="123"/>
        <v>81334472</v>
      </c>
      <c r="J291" s="1">
        <f t="shared" si="124"/>
        <v>15145491.78128374</v>
      </c>
      <c r="K291" s="1">
        <f t="shared" si="138"/>
        <v>1577291.3038015489</v>
      </c>
      <c r="L291" s="1">
        <f t="shared" si="125"/>
        <v>2781903.3359999997</v>
      </c>
      <c r="M291" s="1">
        <f t="shared" si="126"/>
        <v>275382</v>
      </c>
      <c r="N291" s="1">
        <f t="shared" si="139"/>
        <v>13406</v>
      </c>
      <c r="O291" s="1">
        <f t="shared" si="127"/>
        <v>0</v>
      </c>
      <c r="P291" s="1">
        <f t="shared" si="140"/>
        <v>12962</v>
      </c>
      <c r="Q291" s="1">
        <f t="shared" si="141"/>
        <v>0</v>
      </c>
      <c r="R291" s="1">
        <f t="shared" si="142"/>
        <v>135893</v>
      </c>
      <c r="S291" s="1">
        <f t="shared" si="143"/>
        <v>0</v>
      </c>
      <c r="T291" s="1">
        <f t="shared" si="144"/>
        <v>404817</v>
      </c>
      <c r="U291" s="1">
        <f t="shared" si="145"/>
        <v>3123553</v>
      </c>
      <c r="V291" s="1">
        <f t="shared" si="146"/>
        <v>0</v>
      </c>
      <c r="W291" s="1">
        <f t="shared" si="128"/>
        <v>0</v>
      </c>
      <c r="X291" s="1">
        <f t="shared" si="129"/>
        <v>51290.11120427688</v>
      </c>
      <c r="Y291" s="1">
        <f t="shared" si="130"/>
        <v>-24425281.134974502</v>
      </c>
      <c r="Z291" s="1">
        <f t="shared" si="147"/>
        <v>-4641774</v>
      </c>
      <c r="AA291" s="1">
        <f t="shared" si="148"/>
        <v>0</v>
      </c>
      <c r="AB291" s="1">
        <f t="shared" si="131"/>
        <v>1610088</v>
      </c>
      <c r="AC291" s="1">
        <f t="shared" si="132"/>
        <v>0</v>
      </c>
      <c r="AD291">
        <f t="shared" si="149"/>
        <v>0.18310957741308115</v>
      </c>
      <c r="AE291">
        <f t="shared" si="133"/>
        <v>0.18310957741308115</v>
      </c>
      <c r="AF291">
        <f t="shared" si="134"/>
        <v>0</v>
      </c>
      <c r="AG291">
        <f t="shared" si="135"/>
        <v>0.8168904225869188</v>
      </c>
      <c r="AH291">
        <f t="shared" si="136"/>
        <v>0.8168904225869188</v>
      </c>
      <c r="AI291">
        <f t="shared" si="137"/>
        <v>0</v>
      </c>
      <c r="AJ291">
        <v>0.49</v>
      </c>
      <c r="AK291" s="48">
        <v>-24.425281134974501</v>
      </c>
      <c r="AL291" s="48">
        <v>15.588785218761901</v>
      </c>
      <c r="AM291" s="48">
        <v>15.588785218761901</v>
      </c>
      <c r="AN291" s="1">
        <v>51290.11120427688</v>
      </c>
      <c r="AO291" s="1">
        <v>-4641774</v>
      </c>
      <c r="AP291">
        <v>0</v>
      </c>
      <c r="AQ291">
        <v>1610088</v>
      </c>
      <c r="AR291">
        <v>1610088</v>
      </c>
      <c r="AS291">
        <v>0</v>
      </c>
      <c r="AT291">
        <v>0.70799999999999996</v>
      </c>
      <c r="AU291">
        <v>275382</v>
      </c>
      <c r="AV291">
        <v>0</v>
      </c>
      <c r="AW291">
        <v>0.49</v>
      </c>
      <c r="AX291">
        <v>0</v>
      </c>
      <c r="AY291">
        <v>0.01</v>
      </c>
      <c r="AZ291">
        <v>81334472</v>
      </c>
      <c r="BA291">
        <v>-13406</v>
      </c>
      <c r="BB291">
        <v>-3942648</v>
      </c>
      <c r="BC291">
        <v>0</v>
      </c>
      <c r="BD291">
        <v>0</v>
      </c>
      <c r="BE291">
        <v>-404817</v>
      </c>
      <c r="BF291">
        <v>0</v>
      </c>
      <c r="BG291">
        <v>-1666235</v>
      </c>
      <c r="BH291">
        <v>-1457318</v>
      </c>
      <c r="BI291">
        <v>-12962</v>
      </c>
      <c r="BJ291">
        <v>0</v>
      </c>
      <c r="BK291">
        <v>0</v>
      </c>
      <c r="BL291">
        <v>0</v>
      </c>
      <c r="BM291">
        <v>-412</v>
      </c>
      <c r="BN291">
        <v>-135481</v>
      </c>
      <c r="BO291">
        <v>0</v>
      </c>
      <c r="BP291">
        <v>0</v>
      </c>
      <c r="BQ291">
        <v>0</v>
      </c>
      <c r="BR291">
        <v>0</v>
      </c>
      <c r="BS291">
        <v>15813934</v>
      </c>
      <c r="BT291">
        <v>70549293</v>
      </c>
      <c r="BU291">
        <v>86363227</v>
      </c>
      <c r="BV291">
        <v>15813934</v>
      </c>
      <c r="BW291">
        <v>70549293</v>
      </c>
      <c r="BX291">
        <v>0</v>
      </c>
      <c r="BY291">
        <v>0</v>
      </c>
      <c r="BZ291">
        <v>-890000</v>
      </c>
      <c r="CA291">
        <v>-4085300</v>
      </c>
      <c r="CB291">
        <v>161557</v>
      </c>
      <c r="CC291">
        <v>0</v>
      </c>
      <c r="CD291">
        <v>44218</v>
      </c>
      <c r="CE291">
        <v>0</v>
      </c>
      <c r="CF291">
        <v>0</v>
      </c>
      <c r="CG291">
        <v>203479</v>
      </c>
      <c r="CH291">
        <v>32685</v>
      </c>
      <c r="CI291">
        <v>0</v>
      </c>
      <c r="CJ291">
        <v>0</v>
      </c>
      <c r="CK291">
        <v>0</v>
      </c>
      <c r="CL291">
        <v>0</v>
      </c>
      <c r="CM291">
        <v>0</v>
      </c>
      <c r="CN291">
        <v>0</v>
      </c>
      <c r="CO291">
        <v>0</v>
      </c>
      <c r="CP291">
        <v>0</v>
      </c>
      <c r="CQ291">
        <v>0</v>
      </c>
      <c r="CR291">
        <v>0</v>
      </c>
      <c r="CS291">
        <v>0</v>
      </c>
      <c r="CT291">
        <v>0</v>
      </c>
      <c r="CU291">
        <v>0</v>
      </c>
      <c r="CV291">
        <v>0</v>
      </c>
      <c r="CW291">
        <v>0</v>
      </c>
      <c r="CX291">
        <v>0</v>
      </c>
      <c r="CY291">
        <v>0</v>
      </c>
    </row>
    <row r="292" spans="1:103" x14ac:dyDescent="0.35">
      <c r="A292" t="s">
        <v>598</v>
      </c>
      <c r="B292" t="s">
        <v>597</v>
      </c>
      <c r="C292" t="s">
        <v>782</v>
      </c>
      <c r="D292" t="s">
        <v>668</v>
      </c>
      <c r="E292" s="46" t="s">
        <v>775</v>
      </c>
      <c r="F292" t="s">
        <v>787</v>
      </c>
      <c r="G292" s="48">
        <f t="shared" si="121"/>
        <v>0.99</v>
      </c>
      <c r="H292" s="48">
        <f t="shared" si="122"/>
        <v>1</v>
      </c>
      <c r="I292" s="1">
        <f t="shared" si="123"/>
        <v>79937902</v>
      </c>
      <c r="J292" s="1">
        <f t="shared" si="124"/>
        <v>15536554.24738317</v>
      </c>
      <c r="K292" s="1">
        <f t="shared" si="138"/>
        <v>3087039.6579008829</v>
      </c>
      <c r="L292" s="1">
        <f t="shared" si="125"/>
        <v>7711759.1280000005</v>
      </c>
      <c r="M292" s="1">
        <f t="shared" si="126"/>
        <v>353064</v>
      </c>
      <c r="N292" s="1">
        <f t="shared" si="139"/>
        <v>5890</v>
      </c>
      <c r="O292" s="1">
        <f t="shared" si="127"/>
        <v>0</v>
      </c>
      <c r="P292" s="1">
        <f t="shared" si="140"/>
        <v>13822</v>
      </c>
      <c r="Q292" s="1">
        <f t="shared" si="141"/>
        <v>29970</v>
      </c>
      <c r="R292" s="1">
        <f t="shared" si="142"/>
        <v>28856</v>
      </c>
      <c r="S292" s="1">
        <f t="shared" si="143"/>
        <v>0</v>
      </c>
      <c r="T292" s="1">
        <f t="shared" si="144"/>
        <v>1329232</v>
      </c>
      <c r="U292" s="1">
        <f t="shared" si="145"/>
        <v>2772444</v>
      </c>
      <c r="V292" s="1">
        <f t="shared" si="146"/>
        <v>0</v>
      </c>
      <c r="W292" s="1">
        <f t="shared" si="128"/>
        <v>0</v>
      </c>
      <c r="X292" s="1">
        <f t="shared" si="129"/>
        <v>112607.45932193406</v>
      </c>
      <c r="Y292" s="1">
        <f t="shared" si="130"/>
        <v>27949744.603588201</v>
      </c>
      <c r="Z292" s="1">
        <f t="shared" si="147"/>
        <v>-105875</v>
      </c>
      <c r="AA292" s="1">
        <f t="shared" si="148"/>
        <v>0</v>
      </c>
      <c r="AB292" s="1">
        <f t="shared" si="131"/>
        <v>0</v>
      </c>
      <c r="AC292" s="1">
        <f t="shared" si="132"/>
        <v>28470351.805559702</v>
      </c>
      <c r="AD292">
        <f t="shared" si="149"/>
        <v>0.2553704434449337</v>
      </c>
      <c r="AE292">
        <f t="shared" si="133"/>
        <v>0.25822168523820849</v>
      </c>
      <c r="AF292">
        <f t="shared" si="134"/>
        <v>1.120718697361033E-2</v>
      </c>
      <c r="AG292">
        <f t="shared" si="135"/>
        <v>0.74462956782652912</v>
      </c>
      <c r="AH292">
        <f t="shared" si="136"/>
        <v>0.74177831476179157</v>
      </c>
      <c r="AI292">
        <f t="shared" si="137"/>
        <v>0.98879281302638966</v>
      </c>
      <c r="AJ292">
        <v>0.99</v>
      </c>
      <c r="AK292" s="48">
        <v>27.949744603588201</v>
      </c>
      <c r="AL292" s="48">
        <v>115.477124532492</v>
      </c>
      <c r="AM292" s="48">
        <v>87.006772726932297</v>
      </c>
      <c r="AN292" s="1">
        <v>112607.45932193406</v>
      </c>
      <c r="AO292" s="1">
        <v>-105875</v>
      </c>
      <c r="AP292">
        <v>0</v>
      </c>
      <c r="AQ292">
        <v>0</v>
      </c>
      <c r="AR292">
        <v>0</v>
      </c>
      <c r="AS292">
        <v>0</v>
      </c>
      <c r="AT292">
        <v>0.67800000000000005</v>
      </c>
      <c r="AU292">
        <v>353064</v>
      </c>
      <c r="AV292">
        <v>0</v>
      </c>
      <c r="AW292">
        <v>0.99</v>
      </c>
      <c r="AX292">
        <v>0</v>
      </c>
      <c r="AY292">
        <v>0.01</v>
      </c>
      <c r="AZ292">
        <v>79937902</v>
      </c>
      <c r="BA292">
        <v>-5890</v>
      </c>
      <c r="BB292">
        <v>-11380166</v>
      </c>
      <c r="BC292">
        <v>0</v>
      </c>
      <c r="BD292">
        <v>0</v>
      </c>
      <c r="BE292">
        <v>-1329232</v>
      </c>
      <c r="BF292">
        <v>0</v>
      </c>
      <c r="BG292">
        <v>-1777188</v>
      </c>
      <c r="BH292">
        <v>-995256</v>
      </c>
      <c r="BI292">
        <v>-13822</v>
      </c>
      <c r="BJ292">
        <v>0</v>
      </c>
      <c r="BK292">
        <v>0</v>
      </c>
      <c r="BL292">
        <v>-29970</v>
      </c>
      <c r="BM292">
        <v>-338</v>
      </c>
      <c r="BN292">
        <v>-28518</v>
      </c>
      <c r="BO292">
        <v>0</v>
      </c>
      <c r="BP292">
        <v>0</v>
      </c>
      <c r="BQ292">
        <v>0</v>
      </c>
      <c r="BR292">
        <v>0</v>
      </c>
      <c r="BS292">
        <v>22656371</v>
      </c>
      <c r="BT292">
        <v>66063259</v>
      </c>
      <c r="BU292">
        <v>88719629</v>
      </c>
      <c r="BV292">
        <v>22644894</v>
      </c>
      <c r="BW292">
        <v>65050661</v>
      </c>
      <c r="BX292">
        <v>11477</v>
      </c>
      <c r="BY292">
        <v>1012598</v>
      </c>
      <c r="BZ292">
        <v>-4137000</v>
      </c>
      <c r="CA292">
        <v>-4739000</v>
      </c>
      <c r="CB292">
        <v>918282</v>
      </c>
      <c r="CC292">
        <v>903925</v>
      </c>
      <c r="CD292">
        <v>6362</v>
      </c>
      <c r="CE292">
        <v>0</v>
      </c>
      <c r="CF292">
        <v>0</v>
      </c>
      <c r="CG292">
        <v>337941</v>
      </c>
      <c r="CH292">
        <v>424219</v>
      </c>
      <c r="CI292">
        <v>903925</v>
      </c>
      <c r="CJ292">
        <v>0</v>
      </c>
      <c r="CK292">
        <v>0</v>
      </c>
      <c r="CL292">
        <v>0</v>
      </c>
      <c r="CM292">
        <v>0</v>
      </c>
      <c r="CN292">
        <v>0</v>
      </c>
      <c r="CO292">
        <v>0</v>
      </c>
      <c r="CP292">
        <v>0</v>
      </c>
      <c r="CQ292">
        <v>0</v>
      </c>
      <c r="CR292">
        <v>0</v>
      </c>
      <c r="CS292">
        <v>0</v>
      </c>
      <c r="CT292">
        <v>0</v>
      </c>
      <c r="CU292">
        <v>0</v>
      </c>
      <c r="CV292">
        <v>0</v>
      </c>
      <c r="CW292">
        <v>0</v>
      </c>
      <c r="CX292">
        <v>0</v>
      </c>
      <c r="CY292">
        <v>0</v>
      </c>
    </row>
    <row r="293" spans="1:103" x14ac:dyDescent="0.35">
      <c r="A293" t="s">
        <v>600</v>
      </c>
      <c r="B293" t="s">
        <v>599</v>
      </c>
      <c r="C293" t="s">
        <v>715</v>
      </c>
      <c r="D293" t="s">
        <v>642</v>
      </c>
      <c r="E293" s="46">
        <v>0</v>
      </c>
      <c r="F293" t="s">
        <v>796</v>
      </c>
      <c r="G293" s="48">
        <f t="shared" si="121"/>
        <v>0.4</v>
      </c>
      <c r="H293" s="48">
        <f t="shared" si="122"/>
        <v>0.5</v>
      </c>
      <c r="I293" s="1">
        <f t="shared" si="123"/>
        <v>42079007</v>
      </c>
      <c r="J293" s="1">
        <f t="shared" si="124"/>
        <v>7933101.1179327257</v>
      </c>
      <c r="K293" s="1">
        <f t="shared" si="138"/>
        <v>1281493.4689831552</v>
      </c>
      <c r="L293" s="1">
        <f t="shared" si="125"/>
        <v>2531720.9419999998</v>
      </c>
      <c r="M293" s="1">
        <f t="shared" si="126"/>
        <v>181079</v>
      </c>
      <c r="N293" s="1">
        <f t="shared" si="139"/>
        <v>15871</v>
      </c>
      <c r="O293" s="1">
        <f t="shared" si="127"/>
        <v>0</v>
      </c>
      <c r="P293" s="1">
        <f t="shared" si="140"/>
        <v>14496</v>
      </c>
      <c r="Q293" s="1">
        <f t="shared" si="141"/>
        <v>0</v>
      </c>
      <c r="R293" s="1">
        <f t="shared" si="142"/>
        <v>832</v>
      </c>
      <c r="S293" s="1">
        <f t="shared" si="143"/>
        <v>0</v>
      </c>
      <c r="T293" s="1">
        <f t="shared" si="144"/>
        <v>257756</v>
      </c>
      <c r="U293" s="1">
        <f t="shared" si="145"/>
        <v>2158926</v>
      </c>
      <c r="V293" s="1">
        <f t="shared" si="146"/>
        <v>0</v>
      </c>
      <c r="W293" s="1">
        <f t="shared" si="128"/>
        <v>0</v>
      </c>
      <c r="X293" s="1">
        <f t="shared" si="129"/>
        <v>22698.050118857685</v>
      </c>
      <c r="Y293" s="1">
        <f t="shared" si="130"/>
        <v>-14186772.388958</v>
      </c>
      <c r="Z293" s="1">
        <f t="shared" si="147"/>
        <v>-2802358</v>
      </c>
      <c r="AA293" s="1">
        <f t="shared" si="148"/>
        <v>0</v>
      </c>
      <c r="AB293" s="1">
        <f t="shared" si="131"/>
        <v>113571.89495682991</v>
      </c>
      <c r="AC293" s="1">
        <f t="shared" si="132"/>
        <v>0</v>
      </c>
      <c r="AD293">
        <f t="shared" si="149"/>
        <v>0.20518413062451141</v>
      </c>
      <c r="AE293">
        <f t="shared" si="133"/>
        <v>0.20518413062451141</v>
      </c>
      <c r="AF293">
        <f t="shared" si="134"/>
        <v>0</v>
      </c>
      <c r="AG293">
        <f t="shared" si="135"/>
        <v>0.79481586937548865</v>
      </c>
      <c r="AH293">
        <f t="shared" si="136"/>
        <v>0.79481586937548865</v>
      </c>
      <c r="AI293">
        <f t="shared" si="137"/>
        <v>0</v>
      </c>
      <c r="AJ293">
        <v>0.4</v>
      </c>
      <c r="AK293" s="48">
        <v>-14.186772388958</v>
      </c>
      <c r="AL293" s="48">
        <v>2.86937256454519</v>
      </c>
      <c r="AM293" s="48">
        <v>2.86937256454519</v>
      </c>
      <c r="AN293" s="1">
        <v>22698.050118857685</v>
      </c>
      <c r="AO293" s="1">
        <v>-2802358</v>
      </c>
      <c r="AP293">
        <v>0</v>
      </c>
      <c r="AQ293">
        <v>930281</v>
      </c>
      <c r="AR293">
        <v>0</v>
      </c>
      <c r="AS293">
        <v>870433</v>
      </c>
      <c r="AT293">
        <v>0.70599999999999996</v>
      </c>
      <c r="AU293">
        <v>181079</v>
      </c>
      <c r="AV293">
        <v>0</v>
      </c>
      <c r="AW293">
        <v>0.4</v>
      </c>
      <c r="AX293">
        <v>0.09</v>
      </c>
      <c r="AY293">
        <v>0.01</v>
      </c>
      <c r="AZ293">
        <v>42079007</v>
      </c>
      <c r="BA293">
        <v>-15871</v>
      </c>
      <c r="BB293">
        <v>-3601878</v>
      </c>
      <c r="BC293">
        <v>0</v>
      </c>
      <c r="BD293">
        <v>0</v>
      </c>
      <c r="BE293">
        <v>-257756</v>
      </c>
      <c r="BF293">
        <v>0</v>
      </c>
      <c r="BG293">
        <v>-1607965</v>
      </c>
      <c r="BH293">
        <v>-550961</v>
      </c>
      <c r="BI293">
        <v>-14496</v>
      </c>
      <c r="BJ293">
        <v>0</v>
      </c>
      <c r="BK293">
        <v>0</v>
      </c>
      <c r="BL293">
        <v>0</v>
      </c>
      <c r="BM293">
        <v>0</v>
      </c>
      <c r="BN293">
        <v>-832</v>
      </c>
      <c r="BO293">
        <v>0</v>
      </c>
      <c r="BP293">
        <v>0</v>
      </c>
      <c r="BQ293">
        <v>0</v>
      </c>
      <c r="BR293">
        <v>0</v>
      </c>
      <c r="BS293">
        <v>9127994</v>
      </c>
      <c r="BT293">
        <v>35358848</v>
      </c>
      <c r="BU293">
        <v>44486842</v>
      </c>
      <c r="BV293">
        <v>9127994</v>
      </c>
      <c r="BW293">
        <v>35358848</v>
      </c>
      <c r="BX293">
        <v>0</v>
      </c>
      <c r="BY293">
        <v>0</v>
      </c>
      <c r="BZ293">
        <v>-667303</v>
      </c>
      <c r="CA293">
        <v>-1758882</v>
      </c>
      <c r="CB293">
        <v>132103</v>
      </c>
      <c r="CC293">
        <v>0</v>
      </c>
      <c r="CD293">
        <v>4479</v>
      </c>
      <c r="CE293">
        <v>0</v>
      </c>
      <c r="CF293">
        <v>0</v>
      </c>
      <c r="CG293">
        <v>125801</v>
      </c>
      <c r="CH293">
        <v>16527</v>
      </c>
      <c r="CI293">
        <v>0</v>
      </c>
      <c r="CJ293">
        <v>0</v>
      </c>
      <c r="CK293">
        <v>0</v>
      </c>
      <c r="CL293">
        <v>0</v>
      </c>
      <c r="CM293">
        <v>0</v>
      </c>
      <c r="CN293">
        <v>0</v>
      </c>
      <c r="CO293">
        <v>0</v>
      </c>
      <c r="CP293">
        <v>0</v>
      </c>
      <c r="CQ293">
        <v>0</v>
      </c>
      <c r="CR293">
        <v>0</v>
      </c>
      <c r="CS293">
        <v>0</v>
      </c>
      <c r="CT293">
        <v>0</v>
      </c>
      <c r="CU293">
        <v>0</v>
      </c>
      <c r="CV293">
        <v>0</v>
      </c>
      <c r="CW293">
        <v>0</v>
      </c>
      <c r="CX293">
        <v>0</v>
      </c>
      <c r="CY293">
        <v>0</v>
      </c>
    </row>
    <row r="294" spans="1:103" x14ac:dyDescent="0.35">
      <c r="A294" t="s">
        <v>602</v>
      </c>
      <c r="B294" t="s">
        <v>601</v>
      </c>
      <c r="C294" t="s">
        <v>713</v>
      </c>
      <c r="D294" t="s">
        <v>782</v>
      </c>
      <c r="E294" s="46">
        <v>0</v>
      </c>
      <c r="F294" t="s">
        <v>787</v>
      </c>
      <c r="G294" s="48">
        <f t="shared" si="121"/>
        <v>0.4</v>
      </c>
      <c r="H294" s="48">
        <f t="shared" si="122"/>
        <v>0.5</v>
      </c>
      <c r="I294" s="1">
        <f t="shared" si="123"/>
        <v>30046955</v>
      </c>
      <c r="J294" s="1">
        <f t="shared" si="124"/>
        <v>5822084.3637405485</v>
      </c>
      <c r="K294" s="1">
        <f t="shared" si="138"/>
        <v>1242925.6301979094</v>
      </c>
      <c r="L294" s="1">
        <f t="shared" si="125"/>
        <v>2797141.568</v>
      </c>
      <c r="M294" s="1">
        <f t="shared" si="126"/>
        <v>151672</v>
      </c>
      <c r="N294" s="1">
        <f t="shared" si="139"/>
        <v>0</v>
      </c>
      <c r="O294" s="1">
        <f t="shared" si="127"/>
        <v>0</v>
      </c>
      <c r="P294" s="1">
        <f t="shared" si="140"/>
        <v>10978</v>
      </c>
      <c r="Q294" s="1">
        <f t="shared" si="141"/>
        <v>0</v>
      </c>
      <c r="R294" s="1">
        <f t="shared" si="142"/>
        <v>0</v>
      </c>
      <c r="S294" s="1">
        <f t="shared" si="143"/>
        <v>0</v>
      </c>
      <c r="T294" s="1">
        <f t="shared" si="144"/>
        <v>279361</v>
      </c>
      <c r="U294" s="1">
        <f t="shared" si="145"/>
        <v>1684063</v>
      </c>
      <c r="V294" s="1">
        <f t="shared" si="146"/>
        <v>0</v>
      </c>
      <c r="W294" s="1">
        <f t="shared" si="128"/>
        <v>0</v>
      </c>
      <c r="X294" s="1">
        <f t="shared" si="129"/>
        <v>16484.814434319218</v>
      </c>
      <c r="Y294" s="1">
        <f t="shared" si="130"/>
        <v>-10592627.623168999</v>
      </c>
      <c r="Z294" s="1">
        <f t="shared" si="147"/>
        <v>-2153061</v>
      </c>
      <c r="AA294" s="1">
        <f t="shared" si="148"/>
        <v>0</v>
      </c>
      <c r="AB294" s="1">
        <f t="shared" si="131"/>
        <v>235660</v>
      </c>
      <c r="AC294" s="1">
        <f t="shared" si="132"/>
        <v>0</v>
      </c>
      <c r="AD294">
        <f t="shared" si="149"/>
        <v>0.25701043851619343</v>
      </c>
      <c r="AE294">
        <f t="shared" si="133"/>
        <v>0.25701043851619343</v>
      </c>
      <c r="AF294">
        <f t="shared" si="134"/>
        <v>0</v>
      </c>
      <c r="AG294">
        <f t="shared" si="135"/>
        <v>0.74298956148380657</v>
      </c>
      <c r="AH294">
        <f t="shared" si="136"/>
        <v>0.74298956148380657</v>
      </c>
      <c r="AI294">
        <f t="shared" si="137"/>
        <v>0</v>
      </c>
      <c r="AJ294">
        <v>0.4</v>
      </c>
      <c r="AK294" s="48">
        <v>-10.592627623168999</v>
      </c>
      <c r="AL294" s="48">
        <v>2.9406058870921798</v>
      </c>
      <c r="AM294" s="48">
        <v>2.9406058870921798</v>
      </c>
      <c r="AN294" s="1">
        <v>16484.814434319218</v>
      </c>
      <c r="AO294" s="1">
        <v>-2153061</v>
      </c>
      <c r="AP294">
        <v>0</v>
      </c>
      <c r="AQ294">
        <v>235660</v>
      </c>
      <c r="AR294">
        <v>235660</v>
      </c>
      <c r="AS294">
        <v>0</v>
      </c>
      <c r="AT294">
        <v>0.68899999999999995</v>
      </c>
      <c r="AU294">
        <v>151672</v>
      </c>
      <c r="AV294">
        <v>0</v>
      </c>
      <c r="AW294">
        <v>0.4</v>
      </c>
      <c r="AX294">
        <v>0.1</v>
      </c>
      <c r="AY294">
        <v>0</v>
      </c>
      <c r="AZ294">
        <v>30046955</v>
      </c>
      <c r="BA294">
        <v>0</v>
      </c>
      <c r="BB294">
        <v>-4059712</v>
      </c>
      <c r="BC294">
        <v>0</v>
      </c>
      <c r="BD294">
        <v>0</v>
      </c>
      <c r="BE294">
        <v>-279361</v>
      </c>
      <c r="BF294">
        <v>0</v>
      </c>
      <c r="BG294">
        <v>-1303644</v>
      </c>
      <c r="BH294">
        <v>-380419</v>
      </c>
      <c r="BI294">
        <v>-10978</v>
      </c>
      <c r="BJ294">
        <v>0</v>
      </c>
      <c r="BK294">
        <v>0</v>
      </c>
      <c r="BL294">
        <v>0</v>
      </c>
      <c r="BM294">
        <v>0</v>
      </c>
      <c r="BN294">
        <v>0</v>
      </c>
      <c r="BO294">
        <v>0</v>
      </c>
      <c r="BP294">
        <v>0</v>
      </c>
      <c r="BQ294">
        <v>0</v>
      </c>
      <c r="BR294">
        <v>0</v>
      </c>
      <c r="BS294">
        <v>8118868</v>
      </c>
      <c r="BT294">
        <v>23470775</v>
      </c>
      <c r="BU294">
        <v>31589643</v>
      </c>
      <c r="BV294">
        <v>8118868</v>
      </c>
      <c r="BW294">
        <v>23470775</v>
      </c>
      <c r="BX294">
        <v>0</v>
      </c>
      <c r="BY294">
        <v>0</v>
      </c>
      <c r="BZ294">
        <v>-108834</v>
      </c>
      <c r="CA294">
        <v>-1411170</v>
      </c>
      <c r="CB294">
        <v>99497</v>
      </c>
      <c r="CC294">
        <v>0</v>
      </c>
      <c r="CD294">
        <v>0</v>
      </c>
      <c r="CE294">
        <v>0</v>
      </c>
      <c r="CF294">
        <v>0</v>
      </c>
      <c r="CG294">
        <v>122181</v>
      </c>
      <c r="CH294">
        <v>0</v>
      </c>
      <c r="CI294">
        <v>0</v>
      </c>
      <c r="CJ294">
        <v>0</v>
      </c>
      <c r="CK294">
        <v>0</v>
      </c>
      <c r="CL294">
        <v>0</v>
      </c>
      <c r="CM294">
        <v>0</v>
      </c>
      <c r="CN294">
        <v>0</v>
      </c>
      <c r="CO294">
        <v>0</v>
      </c>
      <c r="CP294">
        <v>0</v>
      </c>
      <c r="CQ294">
        <v>0</v>
      </c>
      <c r="CR294">
        <v>0</v>
      </c>
      <c r="CS294">
        <v>0</v>
      </c>
      <c r="CT294">
        <v>0</v>
      </c>
      <c r="CU294">
        <v>0</v>
      </c>
      <c r="CV294">
        <v>0</v>
      </c>
      <c r="CW294">
        <v>0</v>
      </c>
      <c r="CX294">
        <v>0</v>
      </c>
      <c r="CY294">
        <v>0</v>
      </c>
    </row>
    <row r="295" spans="1:103" x14ac:dyDescent="0.35">
      <c r="A295" t="s">
        <v>604</v>
      </c>
      <c r="B295" t="s">
        <v>603</v>
      </c>
      <c r="C295" t="s">
        <v>715</v>
      </c>
      <c r="D295" t="s">
        <v>642</v>
      </c>
      <c r="E295" s="46">
        <v>0</v>
      </c>
      <c r="F295" t="s">
        <v>796</v>
      </c>
      <c r="G295" s="48">
        <f t="shared" si="121"/>
        <v>0.4</v>
      </c>
      <c r="H295" s="48">
        <f t="shared" si="122"/>
        <v>0.5</v>
      </c>
      <c r="I295" s="1">
        <f t="shared" si="123"/>
        <v>54335206</v>
      </c>
      <c r="J295" s="1">
        <f t="shared" si="124"/>
        <v>10213437.614620201</v>
      </c>
      <c r="K295" s="1">
        <f t="shared" si="138"/>
        <v>2113147.2453268701</v>
      </c>
      <c r="L295" s="1">
        <f t="shared" si="125"/>
        <v>4238551.0650000004</v>
      </c>
      <c r="M295" s="1">
        <f t="shared" si="126"/>
        <v>206879</v>
      </c>
      <c r="N295" s="1">
        <f t="shared" si="139"/>
        <v>17867</v>
      </c>
      <c r="O295" s="1">
        <f t="shared" si="127"/>
        <v>24776</v>
      </c>
      <c r="P295" s="1">
        <f t="shared" si="140"/>
        <v>27499</v>
      </c>
      <c r="Q295" s="1">
        <f t="shared" si="141"/>
        <v>0</v>
      </c>
      <c r="R295" s="1">
        <f t="shared" si="142"/>
        <v>555</v>
      </c>
      <c r="S295" s="1">
        <f t="shared" si="143"/>
        <v>0</v>
      </c>
      <c r="T295" s="1">
        <f t="shared" si="144"/>
        <v>849695</v>
      </c>
      <c r="U295" s="1">
        <f t="shared" si="145"/>
        <v>3172605</v>
      </c>
      <c r="V295" s="1">
        <f t="shared" si="146"/>
        <v>0</v>
      </c>
      <c r="W295" s="1">
        <f t="shared" si="128"/>
        <v>0</v>
      </c>
      <c r="X295" s="1">
        <f t="shared" si="129"/>
        <v>27887.468043097062</v>
      </c>
      <c r="Y295" s="1">
        <f t="shared" si="130"/>
        <v>-16690523.894045502</v>
      </c>
      <c r="Z295" s="1">
        <f t="shared" si="147"/>
        <v>-3353828</v>
      </c>
      <c r="AA295" s="1">
        <f t="shared" si="148"/>
        <v>0</v>
      </c>
      <c r="AB295" s="1">
        <f t="shared" si="131"/>
        <v>340758.78032113292</v>
      </c>
      <c r="AC295" s="1">
        <f t="shared" si="132"/>
        <v>0</v>
      </c>
      <c r="AD295">
        <f t="shared" si="149"/>
        <v>0.20243364934238478</v>
      </c>
      <c r="AE295">
        <f t="shared" si="133"/>
        <v>0.20243364934238478</v>
      </c>
      <c r="AF295">
        <f t="shared" si="134"/>
        <v>0</v>
      </c>
      <c r="AG295">
        <f t="shared" si="135"/>
        <v>0.79756635065761516</v>
      </c>
      <c r="AH295">
        <f t="shared" si="136"/>
        <v>0.79756635065761516</v>
      </c>
      <c r="AI295">
        <f t="shared" si="137"/>
        <v>0</v>
      </c>
      <c r="AJ295">
        <v>0.4</v>
      </c>
      <c r="AK295" s="48">
        <v>-16.690523894045501</v>
      </c>
      <c r="AL295" s="48">
        <v>2.9020294572788998</v>
      </c>
      <c r="AM295" s="48">
        <v>2.9020294572788998</v>
      </c>
      <c r="AN295" s="1">
        <v>27887.468043097062</v>
      </c>
      <c r="AO295" s="1">
        <v>-3353828</v>
      </c>
      <c r="AP295">
        <v>0</v>
      </c>
      <c r="AQ295">
        <v>2791196</v>
      </c>
      <c r="AR295">
        <v>0</v>
      </c>
      <c r="AS295">
        <v>870433</v>
      </c>
      <c r="AT295">
        <v>0.66500000000000004</v>
      </c>
      <c r="AU295">
        <v>206879</v>
      </c>
      <c r="AV295">
        <v>0</v>
      </c>
      <c r="AW295">
        <v>0.4</v>
      </c>
      <c r="AX295">
        <v>0.09</v>
      </c>
      <c r="AY295">
        <v>0.01</v>
      </c>
      <c r="AZ295">
        <v>54335206</v>
      </c>
      <c r="BA295">
        <v>-17867</v>
      </c>
      <c r="BB295">
        <v>-6391628</v>
      </c>
      <c r="BC295">
        <v>-49552</v>
      </c>
      <c r="BD295">
        <v>0</v>
      </c>
      <c r="BE295">
        <v>-849695</v>
      </c>
      <c r="BF295">
        <v>0</v>
      </c>
      <c r="BG295">
        <v>-1943261</v>
      </c>
      <c r="BH295">
        <v>-1229344</v>
      </c>
      <c r="BI295">
        <v>-27499</v>
      </c>
      <c r="BJ295">
        <v>0</v>
      </c>
      <c r="BK295">
        <v>0</v>
      </c>
      <c r="BL295">
        <v>0</v>
      </c>
      <c r="BM295">
        <v>0</v>
      </c>
      <c r="BN295">
        <v>-555</v>
      </c>
      <c r="BO295">
        <v>0</v>
      </c>
      <c r="BP295">
        <v>0</v>
      </c>
      <c r="BQ295">
        <v>0</v>
      </c>
      <c r="BR295">
        <v>0</v>
      </c>
      <c r="BS295">
        <v>11631231</v>
      </c>
      <c r="BT295">
        <v>45825773</v>
      </c>
      <c r="BU295">
        <v>57457004</v>
      </c>
      <c r="BV295">
        <v>11631231</v>
      </c>
      <c r="BW295">
        <v>45825773</v>
      </c>
      <c r="BX295">
        <v>0</v>
      </c>
      <c r="BY295">
        <v>0</v>
      </c>
      <c r="BZ295">
        <v>-1149140</v>
      </c>
      <c r="CA295">
        <v>-1951846</v>
      </c>
      <c r="CB295">
        <v>118289</v>
      </c>
      <c r="CC295">
        <v>0</v>
      </c>
      <c r="CD295">
        <v>504545</v>
      </c>
      <c r="CE295">
        <v>0</v>
      </c>
      <c r="CF295">
        <v>0</v>
      </c>
      <c r="CG295">
        <v>197079</v>
      </c>
      <c r="CH295">
        <v>562523</v>
      </c>
      <c r="CI295">
        <v>0</v>
      </c>
      <c r="CJ295">
        <v>0</v>
      </c>
      <c r="CK295">
        <v>0</v>
      </c>
      <c r="CL295">
        <v>0</v>
      </c>
      <c r="CM295">
        <v>0</v>
      </c>
      <c r="CN295">
        <v>0</v>
      </c>
      <c r="CO295">
        <v>0</v>
      </c>
      <c r="CP295">
        <v>0</v>
      </c>
      <c r="CQ295">
        <v>0</v>
      </c>
      <c r="CR295">
        <v>0</v>
      </c>
      <c r="CS295">
        <v>0</v>
      </c>
      <c r="CT295">
        <v>0</v>
      </c>
      <c r="CU295">
        <v>0</v>
      </c>
      <c r="CV295">
        <v>0</v>
      </c>
      <c r="CW295">
        <v>0</v>
      </c>
      <c r="CX295">
        <v>0</v>
      </c>
      <c r="CY295">
        <v>0</v>
      </c>
    </row>
    <row r="296" spans="1:103" x14ac:dyDescent="0.35">
      <c r="A296" t="s">
        <v>606</v>
      </c>
      <c r="B296" t="s">
        <v>605</v>
      </c>
      <c r="C296" t="s">
        <v>691</v>
      </c>
      <c r="D296" t="s">
        <v>648</v>
      </c>
      <c r="E296" s="46">
        <v>0</v>
      </c>
      <c r="F296" t="s">
        <v>797</v>
      </c>
      <c r="G296" s="48">
        <f t="shared" si="121"/>
        <v>0.4</v>
      </c>
      <c r="H296" s="48">
        <f t="shared" si="122"/>
        <v>0.5</v>
      </c>
      <c r="I296" s="1">
        <f t="shared" si="123"/>
        <v>27852525</v>
      </c>
      <c r="J296" s="1">
        <f t="shared" si="124"/>
        <v>5552606.5595308673</v>
      </c>
      <c r="K296" s="1">
        <f t="shared" si="138"/>
        <v>1691519.2473444184</v>
      </c>
      <c r="L296" s="1">
        <f t="shared" si="125"/>
        <v>3790702.74</v>
      </c>
      <c r="M296" s="1">
        <f t="shared" si="126"/>
        <v>151194</v>
      </c>
      <c r="N296" s="1">
        <f t="shared" si="139"/>
        <v>2329</v>
      </c>
      <c r="O296" s="1">
        <f t="shared" si="127"/>
        <v>102.5</v>
      </c>
      <c r="P296" s="1">
        <f t="shared" si="140"/>
        <v>35978</v>
      </c>
      <c r="Q296" s="1">
        <f t="shared" si="141"/>
        <v>0</v>
      </c>
      <c r="R296" s="1">
        <f t="shared" si="142"/>
        <v>0</v>
      </c>
      <c r="S296" s="1">
        <f t="shared" si="143"/>
        <v>0</v>
      </c>
      <c r="T296" s="1">
        <f t="shared" si="144"/>
        <v>409036</v>
      </c>
      <c r="U296" s="1">
        <f t="shared" si="145"/>
        <v>2480467</v>
      </c>
      <c r="V296" s="1">
        <f t="shared" si="146"/>
        <v>0</v>
      </c>
      <c r="W296" s="1">
        <f t="shared" si="128"/>
        <v>0</v>
      </c>
      <c r="X296" s="1">
        <f t="shared" si="129"/>
        <v>16198.518890405796</v>
      </c>
      <c r="Y296" s="1">
        <f t="shared" si="130"/>
        <v>-8411761.1507445201</v>
      </c>
      <c r="Z296" s="1">
        <f t="shared" si="147"/>
        <v>-1776058</v>
      </c>
      <c r="AA296" s="1">
        <f t="shared" si="148"/>
        <v>0</v>
      </c>
      <c r="AB296" s="1">
        <f t="shared" si="131"/>
        <v>0</v>
      </c>
      <c r="AC296" s="1">
        <f t="shared" si="132"/>
        <v>0</v>
      </c>
      <c r="AD296">
        <f t="shared" si="149"/>
        <v>0.3037401442726444</v>
      </c>
      <c r="AE296">
        <f t="shared" si="133"/>
        <v>0.3466113616050347</v>
      </c>
      <c r="AF296">
        <f t="shared" si="134"/>
        <v>3.4859657185146282E-2</v>
      </c>
      <c r="AG296">
        <f t="shared" si="135"/>
        <v>0.6962598557273556</v>
      </c>
      <c r="AH296">
        <f t="shared" si="136"/>
        <v>0.6533886383949653</v>
      </c>
      <c r="AI296">
        <f t="shared" si="137"/>
        <v>0.96514034281485372</v>
      </c>
      <c r="AJ296">
        <v>0.4</v>
      </c>
      <c r="AK296" s="48">
        <v>-8.4117611507445194</v>
      </c>
      <c r="AL296" s="48">
        <v>3.6997951396002899</v>
      </c>
      <c r="AM296" s="48">
        <v>3.6997951396002899</v>
      </c>
      <c r="AN296" s="1">
        <v>16198.518890405796</v>
      </c>
      <c r="AO296" s="1">
        <v>-1776058</v>
      </c>
      <c r="AP296">
        <v>0</v>
      </c>
      <c r="AQ296">
        <v>896630</v>
      </c>
      <c r="AR296">
        <v>0</v>
      </c>
      <c r="AS296">
        <v>0</v>
      </c>
      <c r="AT296">
        <v>0.66</v>
      </c>
      <c r="AU296">
        <v>151194</v>
      </c>
      <c r="AV296">
        <v>1911</v>
      </c>
      <c r="AW296">
        <v>0.4</v>
      </c>
      <c r="AX296">
        <v>0.09</v>
      </c>
      <c r="AY296">
        <v>0.01</v>
      </c>
      <c r="AZ296">
        <v>27852525</v>
      </c>
      <c r="BA296">
        <v>-2329</v>
      </c>
      <c r="BB296">
        <v>-5745818</v>
      </c>
      <c r="BC296">
        <v>-205</v>
      </c>
      <c r="BD296">
        <v>0</v>
      </c>
      <c r="BE296">
        <v>-409036</v>
      </c>
      <c r="BF296">
        <v>0</v>
      </c>
      <c r="BG296">
        <v>-1364506</v>
      </c>
      <c r="BH296">
        <v>-1115961</v>
      </c>
      <c r="BI296">
        <v>-35978</v>
      </c>
      <c r="BJ296">
        <v>0</v>
      </c>
      <c r="BK296">
        <v>0</v>
      </c>
      <c r="BL296">
        <v>0</v>
      </c>
      <c r="BM296">
        <v>0</v>
      </c>
      <c r="BN296">
        <v>0</v>
      </c>
      <c r="BO296">
        <v>0</v>
      </c>
      <c r="BP296">
        <v>0</v>
      </c>
      <c r="BQ296">
        <v>0</v>
      </c>
      <c r="BR296">
        <v>0</v>
      </c>
      <c r="BS296">
        <v>8882010</v>
      </c>
      <c r="BT296">
        <v>20360124</v>
      </c>
      <c r="BU296">
        <v>29242134</v>
      </c>
      <c r="BV296">
        <v>8741829</v>
      </c>
      <c r="BW296">
        <v>16479009</v>
      </c>
      <c r="BX296">
        <v>140181</v>
      </c>
      <c r="BY296">
        <v>3881115</v>
      </c>
      <c r="BZ296">
        <v>-200000</v>
      </c>
      <c r="CA296">
        <v>-935748</v>
      </c>
      <c r="CB296">
        <v>293410</v>
      </c>
      <c r="CC296">
        <v>440397</v>
      </c>
      <c r="CD296">
        <v>0</v>
      </c>
      <c r="CE296">
        <v>0</v>
      </c>
      <c r="CF296">
        <v>0</v>
      </c>
      <c r="CG296">
        <v>150942</v>
      </c>
      <c r="CH296">
        <v>44068</v>
      </c>
      <c r="CI296">
        <v>440397</v>
      </c>
      <c r="CJ296">
        <v>0</v>
      </c>
      <c r="CK296">
        <v>-44914</v>
      </c>
      <c r="CL296">
        <v>0</v>
      </c>
      <c r="CM296">
        <v>0</v>
      </c>
      <c r="CN296">
        <v>-8118</v>
      </c>
      <c r="CO296">
        <v>0</v>
      </c>
      <c r="CP296">
        <v>-1601</v>
      </c>
      <c r="CQ296">
        <v>0</v>
      </c>
      <c r="CR296">
        <v>0</v>
      </c>
      <c r="CS296">
        <v>0</v>
      </c>
      <c r="CT296">
        <v>0</v>
      </c>
      <c r="CU296">
        <v>0</v>
      </c>
      <c r="CV296">
        <v>0</v>
      </c>
      <c r="CW296">
        <v>0</v>
      </c>
      <c r="CX296">
        <v>0</v>
      </c>
      <c r="CY296">
        <v>0</v>
      </c>
    </row>
    <row r="297" spans="1:103" x14ac:dyDescent="0.35">
      <c r="A297" t="s">
        <v>608</v>
      </c>
      <c r="B297" t="s">
        <v>607</v>
      </c>
      <c r="C297" t="s">
        <v>715</v>
      </c>
      <c r="D297" t="s">
        <v>642</v>
      </c>
      <c r="E297" s="46">
        <v>0</v>
      </c>
      <c r="F297" t="s">
        <v>796</v>
      </c>
      <c r="G297" s="48">
        <f t="shared" si="121"/>
        <v>0.4</v>
      </c>
      <c r="H297" s="48">
        <f t="shared" si="122"/>
        <v>0.5</v>
      </c>
      <c r="I297" s="1">
        <f t="shared" si="123"/>
        <v>29210865</v>
      </c>
      <c r="J297" s="1">
        <f t="shared" si="124"/>
        <v>5643985.7841912452</v>
      </c>
      <c r="K297" s="1">
        <f t="shared" si="138"/>
        <v>1375971.6531085956</v>
      </c>
      <c r="L297" s="1">
        <f t="shared" si="125"/>
        <v>2602929.4680000003</v>
      </c>
      <c r="M297" s="1">
        <f t="shared" si="126"/>
        <v>151978</v>
      </c>
      <c r="N297" s="1">
        <f t="shared" si="139"/>
        <v>0</v>
      </c>
      <c r="O297" s="1">
        <f t="shared" si="127"/>
        <v>7348</v>
      </c>
      <c r="P297" s="1">
        <f t="shared" si="140"/>
        <v>10754</v>
      </c>
      <c r="Q297" s="1">
        <f t="shared" si="141"/>
        <v>0</v>
      </c>
      <c r="R297" s="1">
        <f t="shared" si="142"/>
        <v>1248</v>
      </c>
      <c r="S297" s="1">
        <f t="shared" si="143"/>
        <v>0</v>
      </c>
      <c r="T297" s="1">
        <f t="shared" si="144"/>
        <v>595780</v>
      </c>
      <c r="U297" s="1">
        <f t="shared" si="145"/>
        <v>2333042</v>
      </c>
      <c r="V297" s="1">
        <f t="shared" si="146"/>
        <v>0</v>
      </c>
      <c r="W297" s="1">
        <f t="shared" si="128"/>
        <v>0</v>
      </c>
      <c r="X297" s="1">
        <f t="shared" si="129"/>
        <v>16800.98429585839</v>
      </c>
      <c r="Y297" s="1">
        <f t="shared" si="130"/>
        <v>-9534425.3063887302</v>
      </c>
      <c r="Z297" s="1">
        <f t="shared" si="147"/>
        <v>-1946659</v>
      </c>
      <c r="AA297" s="1">
        <f t="shared" si="148"/>
        <v>0</v>
      </c>
      <c r="AB297" s="1">
        <f t="shared" si="131"/>
        <v>82106.844316428134</v>
      </c>
      <c r="AC297" s="1">
        <f t="shared" si="132"/>
        <v>0</v>
      </c>
      <c r="AD297">
        <f t="shared" si="149"/>
        <v>0.24709751578348368</v>
      </c>
      <c r="AE297">
        <f t="shared" si="133"/>
        <v>0.24709751578348368</v>
      </c>
      <c r="AF297">
        <f t="shared" si="134"/>
        <v>0</v>
      </c>
      <c r="AG297">
        <f t="shared" si="135"/>
        <v>0.75290248421651629</v>
      </c>
      <c r="AH297">
        <f t="shared" si="136"/>
        <v>0.75290248421651629</v>
      </c>
      <c r="AI297">
        <f t="shared" si="137"/>
        <v>0</v>
      </c>
      <c r="AJ297">
        <v>0.4</v>
      </c>
      <c r="AK297" s="48">
        <v>-9.5344253063887301</v>
      </c>
      <c r="AL297" s="48">
        <v>3.1028599093070701</v>
      </c>
      <c r="AM297" s="48">
        <v>3.1028599093070701</v>
      </c>
      <c r="AN297" s="1">
        <v>16800.98429585839</v>
      </c>
      <c r="AO297" s="1">
        <v>-1946659</v>
      </c>
      <c r="AP297">
        <v>0</v>
      </c>
      <c r="AQ297">
        <v>672547</v>
      </c>
      <c r="AR297">
        <v>0</v>
      </c>
      <c r="AS297">
        <v>870433</v>
      </c>
      <c r="AT297">
        <v>0.66800000000000004</v>
      </c>
      <c r="AU297">
        <v>151978</v>
      </c>
      <c r="AV297">
        <v>0</v>
      </c>
      <c r="AW297">
        <v>0.4</v>
      </c>
      <c r="AX297">
        <v>0.09</v>
      </c>
      <c r="AY297">
        <v>0.01</v>
      </c>
      <c r="AZ297">
        <v>29210865</v>
      </c>
      <c r="BA297">
        <v>0</v>
      </c>
      <c r="BB297">
        <v>-3896601</v>
      </c>
      <c r="BC297">
        <v>-14696</v>
      </c>
      <c r="BD297">
        <v>0</v>
      </c>
      <c r="BE297">
        <v>-595780</v>
      </c>
      <c r="BF297">
        <v>0</v>
      </c>
      <c r="BG297">
        <v>-1197007</v>
      </c>
      <c r="BH297">
        <v>-1136035</v>
      </c>
      <c r="BI297">
        <v>-10754</v>
      </c>
      <c r="BJ297">
        <v>0</v>
      </c>
      <c r="BK297">
        <v>0</v>
      </c>
      <c r="BL297">
        <v>0</v>
      </c>
      <c r="BM297">
        <v>-1248</v>
      </c>
      <c r="BN297">
        <v>0</v>
      </c>
      <c r="BO297">
        <v>0</v>
      </c>
      <c r="BP297">
        <v>0</v>
      </c>
      <c r="BQ297">
        <v>0</v>
      </c>
      <c r="BR297">
        <v>0</v>
      </c>
      <c r="BS297">
        <v>7631992</v>
      </c>
      <c r="BT297">
        <v>23254567</v>
      </c>
      <c r="BU297">
        <v>30886559</v>
      </c>
      <c r="BV297">
        <v>7631992</v>
      </c>
      <c r="BW297">
        <v>23254567</v>
      </c>
      <c r="BX297">
        <v>0</v>
      </c>
      <c r="BY297">
        <v>0</v>
      </c>
      <c r="BZ297">
        <v>-501637</v>
      </c>
      <c r="CA297">
        <v>-1352615</v>
      </c>
      <c r="CB297">
        <v>279522</v>
      </c>
      <c r="CC297">
        <v>0</v>
      </c>
      <c r="CD297">
        <v>3970</v>
      </c>
      <c r="CE297">
        <v>0</v>
      </c>
      <c r="CF297">
        <v>0</v>
      </c>
      <c r="CG297">
        <v>130990</v>
      </c>
      <c r="CH297">
        <v>33996</v>
      </c>
      <c r="CI297">
        <v>0</v>
      </c>
      <c r="CJ297">
        <v>0</v>
      </c>
      <c r="CK297">
        <v>0</v>
      </c>
      <c r="CL297">
        <v>0</v>
      </c>
      <c r="CM297">
        <v>0</v>
      </c>
      <c r="CN297">
        <v>0</v>
      </c>
      <c r="CO297">
        <v>0</v>
      </c>
      <c r="CP297">
        <v>0</v>
      </c>
      <c r="CQ297">
        <v>0</v>
      </c>
      <c r="CR297">
        <v>0</v>
      </c>
      <c r="CS297">
        <v>0</v>
      </c>
      <c r="CT297">
        <v>0</v>
      </c>
      <c r="CU297">
        <v>0</v>
      </c>
      <c r="CV297">
        <v>0</v>
      </c>
      <c r="CW297">
        <v>0</v>
      </c>
      <c r="CX297">
        <v>0</v>
      </c>
      <c r="CY297">
        <v>0</v>
      </c>
    </row>
    <row r="298" spans="1:103" x14ac:dyDescent="0.35">
      <c r="A298" t="s">
        <v>609</v>
      </c>
      <c r="B298" t="s">
        <v>764</v>
      </c>
      <c r="C298" t="s">
        <v>782</v>
      </c>
      <c r="D298" t="s">
        <v>654</v>
      </c>
      <c r="E298" s="46">
        <v>0</v>
      </c>
      <c r="F298" t="s">
        <v>794</v>
      </c>
      <c r="G298" s="48">
        <f t="shared" si="121"/>
        <v>0.49</v>
      </c>
      <c r="H298" s="48">
        <f t="shared" si="122"/>
        <v>0.5</v>
      </c>
      <c r="I298" s="1">
        <f t="shared" si="123"/>
        <v>96872875</v>
      </c>
      <c r="J298" s="1">
        <f t="shared" si="124"/>
        <v>18389843.808080092</v>
      </c>
      <c r="K298" s="1">
        <f t="shared" si="138"/>
        <v>3019136.6714126631</v>
      </c>
      <c r="L298" s="1">
        <f t="shared" si="125"/>
        <v>4835463.7740000002</v>
      </c>
      <c r="M298" s="1">
        <f t="shared" si="126"/>
        <v>371386</v>
      </c>
      <c r="N298" s="1">
        <f t="shared" si="139"/>
        <v>50000</v>
      </c>
      <c r="O298" s="1">
        <f t="shared" si="127"/>
        <v>1172.5</v>
      </c>
      <c r="P298" s="1">
        <f t="shared" si="140"/>
        <v>29548</v>
      </c>
      <c r="Q298" s="1">
        <f t="shared" si="141"/>
        <v>0</v>
      </c>
      <c r="R298" s="1">
        <f t="shared" si="142"/>
        <v>0</v>
      </c>
      <c r="S298" s="1">
        <f t="shared" si="143"/>
        <v>0</v>
      </c>
      <c r="T298" s="1">
        <f t="shared" si="144"/>
        <v>550656</v>
      </c>
      <c r="U298" s="1">
        <f t="shared" si="145"/>
        <v>6944081</v>
      </c>
      <c r="V298" s="1">
        <f t="shared" si="146"/>
        <v>0</v>
      </c>
      <c r="W298" s="1">
        <f t="shared" si="128"/>
        <v>0</v>
      </c>
      <c r="X298" s="1">
        <f t="shared" si="129"/>
        <v>61922.022977850844</v>
      </c>
      <c r="Y298" s="1">
        <f t="shared" si="130"/>
        <v>-18013492.180929799</v>
      </c>
      <c r="Z298" s="1">
        <f t="shared" si="147"/>
        <v>-3538233</v>
      </c>
      <c r="AA298" s="1">
        <f t="shared" si="148"/>
        <v>0</v>
      </c>
      <c r="AB298" s="1">
        <f t="shared" si="131"/>
        <v>0</v>
      </c>
      <c r="AC298" s="1">
        <f t="shared" si="132"/>
        <v>0</v>
      </c>
      <c r="AD298">
        <f t="shared" si="149"/>
        <v>0.22021720084185908</v>
      </c>
      <c r="AE298">
        <f t="shared" si="133"/>
        <v>0.22037217652140195</v>
      </c>
      <c r="AF298">
        <f t="shared" si="134"/>
        <v>0.19753145246430373</v>
      </c>
      <c r="AG298">
        <f t="shared" si="135"/>
        <v>0.77978279915814086</v>
      </c>
      <c r="AH298">
        <f t="shared" si="136"/>
        <v>0.77962782347859805</v>
      </c>
      <c r="AI298">
        <f t="shared" si="137"/>
        <v>0.8024685475356963</v>
      </c>
      <c r="AJ298">
        <v>0.49</v>
      </c>
      <c r="AK298" s="48">
        <v>-18.013492180929799</v>
      </c>
      <c r="AL298" s="48">
        <v>29.162533674352101</v>
      </c>
      <c r="AM298" s="48">
        <v>29.162533674352101</v>
      </c>
      <c r="AN298" s="1">
        <v>61922.022977850844</v>
      </c>
      <c r="AO298" s="1">
        <v>-3538233</v>
      </c>
      <c r="AP298">
        <v>0</v>
      </c>
      <c r="AQ298">
        <v>2523935</v>
      </c>
      <c r="AR298">
        <v>0</v>
      </c>
      <c r="AS298">
        <v>0</v>
      </c>
      <c r="AT298">
        <v>0.71699999999999997</v>
      </c>
      <c r="AU298">
        <v>371386</v>
      </c>
      <c r="AV298">
        <v>2184</v>
      </c>
      <c r="AW298">
        <v>0.49</v>
      </c>
      <c r="AX298">
        <v>0</v>
      </c>
      <c r="AY298">
        <v>0.01</v>
      </c>
      <c r="AZ298">
        <v>96872875</v>
      </c>
      <c r="BA298">
        <v>-50000</v>
      </c>
      <c r="BB298">
        <v>-6794022</v>
      </c>
      <c r="BC298">
        <v>-2345</v>
      </c>
      <c r="BD298">
        <v>0</v>
      </c>
      <c r="BE298">
        <v>-550656</v>
      </c>
      <c r="BF298">
        <v>0</v>
      </c>
      <c r="BG298">
        <v>-3837640</v>
      </c>
      <c r="BH298">
        <v>-3106441</v>
      </c>
      <c r="BI298">
        <v>-29548</v>
      </c>
      <c r="BJ298">
        <v>0</v>
      </c>
      <c r="BK298">
        <v>0</v>
      </c>
      <c r="BL298">
        <v>0</v>
      </c>
      <c r="BM298">
        <v>0</v>
      </c>
      <c r="BN298">
        <v>0</v>
      </c>
      <c r="BO298">
        <v>0</v>
      </c>
      <c r="BP298">
        <v>0</v>
      </c>
      <c r="BQ298">
        <v>0</v>
      </c>
      <c r="BR298">
        <v>0</v>
      </c>
      <c r="BS298">
        <v>21796572</v>
      </c>
      <c r="BT298">
        <v>77181037</v>
      </c>
      <c r="BU298">
        <v>98977609</v>
      </c>
      <c r="BV298">
        <v>21663916</v>
      </c>
      <c r="BW298">
        <v>76642124</v>
      </c>
      <c r="BX298">
        <v>132656</v>
      </c>
      <c r="BY298">
        <v>538913</v>
      </c>
      <c r="BZ298">
        <v>-790000</v>
      </c>
      <c r="CA298">
        <v>-1450000</v>
      </c>
      <c r="CB298">
        <v>186067</v>
      </c>
      <c r="CC298">
        <v>317239</v>
      </c>
      <c r="CD298">
        <v>0</v>
      </c>
      <c r="CE298">
        <v>0</v>
      </c>
      <c r="CF298">
        <v>0</v>
      </c>
      <c r="CG298">
        <v>285597</v>
      </c>
      <c r="CH298">
        <v>552035</v>
      </c>
      <c r="CI298">
        <v>317239</v>
      </c>
      <c r="CJ298">
        <v>0</v>
      </c>
      <c r="CK298">
        <v>-6530</v>
      </c>
      <c r="CL298">
        <v>0</v>
      </c>
      <c r="CM298">
        <v>0</v>
      </c>
      <c r="CN298">
        <v>0</v>
      </c>
      <c r="CO298">
        <v>0</v>
      </c>
      <c r="CP298">
        <v>-12275</v>
      </c>
      <c r="CQ298">
        <v>-16872</v>
      </c>
      <c r="CR298">
        <v>0</v>
      </c>
      <c r="CS298">
        <v>0</v>
      </c>
      <c r="CT298">
        <v>0</v>
      </c>
      <c r="CU298">
        <v>0</v>
      </c>
      <c r="CV298">
        <v>0</v>
      </c>
      <c r="CW298">
        <v>0</v>
      </c>
      <c r="CX298">
        <v>0</v>
      </c>
      <c r="CY298">
        <v>0</v>
      </c>
    </row>
    <row r="299" spans="1:103" x14ac:dyDescent="0.35">
      <c r="E299" s="46"/>
      <c r="G299" s="48"/>
      <c r="H299" s="1"/>
      <c r="I299" s="1"/>
      <c r="J299" s="1"/>
      <c r="K299" s="1"/>
      <c r="L299" s="1"/>
      <c r="M299" s="1"/>
      <c r="N299" s="1"/>
      <c r="O299" s="1"/>
      <c r="P299" s="1"/>
      <c r="Q299" s="1"/>
      <c r="R299" s="1"/>
      <c r="S299" s="1"/>
      <c r="T299" s="1"/>
      <c r="U299" s="1"/>
      <c r="V299" s="1"/>
      <c r="W299" s="1"/>
      <c r="X299" s="1"/>
      <c r="Y299" s="1"/>
      <c r="Z299" s="1"/>
      <c r="AA299" s="1"/>
      <c r="AB299" s="1"/>
      <c r="AC299" s="1"/>
      <c r="AN299" s="1"/>
      <c r="CJ299" s="3"/>
      <c r="CL299" s="3"/>
    </row>
    <row r="300" spans="1:103" x14ac:dyDescent="0.35">
      <c r="A300" t="s">
        <v>51</v>
      </c>
      <c r="E300" s="46"/>
      <c r="G300" s="48"/>
      <c r="H300" s="1"/>
      <c r="I300" s="1"/>
      <c r="J300" s="1"/>
      <c r="K300" s="1"/>
      <c r="L300" s="1"/>
      <c r="M300" s="1"/>
      <c r="N300" s="1"/>
      <c r="O300" s="1"/>
      <c r="P300" s="1"/>
      <c r="Q300" s="1"/>
      <c r="R300" s="1"/>
      <c r="S300" s="1"/>
      <c r="T300" s="1"/>
      <c r="U300" s="1"/>
      <c r="V300" s="1"/>
      <c r="W300" s="1"/>
      <c r="X300" s="1"/>
      <c r="Y300" s="1"/>
      <c r="Z300" s="1"/>
      <c r="AA300" s="1"/>
      <c r="AB300" s="1"/>
      <c r="AC300" s="1"/>
      <c r="AN300" s="1"/>
    </row>
    <row r="301" spans="1:103" x14ac:dyDescent="0.35">
      <c r="A301" t="s">
        <v>672</v>
      </c>
      <c r="B301" t="s">
        <v>671</v>
      </c>
      <c r="E301" s="46">
        <v>0</v>
      </c>
      <c r="F301" t="s">
        <v>798</v>
      </c>
      <c r="G301" s="48">
        <f t="shared" ref="G301:G323" si="150">AJ301</f>
        <v>0.09</v>
      </c>
      <c r="H301" s="1"/>
      <c r="I301" s="1">
        <f t="shared" ref="I301:V301" si="151">SUMIF($C$3:$C$298,$A301,I$3:I$298)</f>
        <v>397730162</v>
      </c>
      <c r="J301" s="1">
        <f t="shared" si="151"/>
        <v>73573271.830651417</v>
      </c>
      <c r="K301" s="1">
        <f t="shared" si="151"/>
        <v>7354352.3503639707</v>
      </c>
      <c r="L301" s="1">
        <f t="shared" si="151"/>
        <v>14433501.814999999</v>
      </c>
      <c r="M301" s="1">
        <f t="shared" si="151"/>
        <v>1276100</v>
      </c>
      <c r="N301" s="1">
        <f t="shared" si="151"/>
        <v>29741</v>
      </c>
      <c r="O301" s="1">
        <f t="shared" si="151"/>
        <v>96142.5</v>
      </c>
      <c r="P301" s="1">
        <f t="shared" si="151"/>
        <v>63004</v>
      </c>
      <c r="Q301" s="1">
        <f t="shared" si="151"/>
        <v>0</v>
      </c>
      <c r="R301" s="1">
        <f t="shared" si="151"/>
        <v>0</v>
      </c>
      <c r="S301" s="1">
        <f t="shared" si="151"/>
        <v>0</v>
      </c>
      <c r="T301" s="1">
        <f t="shared" si="151"/>
        <v>2875875</v>
      </c>
      <c r="U301" s="1">
        <f t="shared" si="151"/>
        <v>11479125</v>
      </c>
      <c r="V301" s="1">
        <f t="shared" si="151"/>
        <v>0</v>
      </c>
      <c r="W301" s="1"/>
      <c r="X301" s="1">
        <f t="shared" ref="X301:X323" si="152">AN301</f>
        <v>44278.686655215875</v>
      </c>
      <c r="Y301" s="1">
        <f t="shared" ref="Y301:Y323" si="153">AK301*10^6</f>
        <v>41633887.525072999</v>
      </c>
      <c r="Z301" s="1">
        <f t="shared" ref="Z301:Z323" si="154">AO301</f>
        <v>7904828</v>
      </c>
      <c r="AA301" s="1">
        <f t="shared" ref="AA301:AA323" si="155">AP301</f>
        <v>0</v>
      </c>
      <c r="AB301" s="1">
        <f t="shared" ref="AB301:AB323" si="156">IF(F301="",AR301,AS301*AQ301/SUMIF($F$3:$F$356,F301,$AQ$3:$AQ$356))</f>
        <v>0</v>
      </c>
      <c r="AC301" s="1">
        <f t="shared" ref="AC301:AC323" si="157">(AL301-AM301)*10^6</f>
        <v>0</v>
      </c>
      <c r="AJ301">
        <v>0.09</v>
      </c>
      <c r="AK301" s="48">
        <v>41.633887525073</v>
      </c>
      <c r="AL301" s="48">
        <v>72.1982194253481</v>
      </c>
      <c r="AM301" s="48">
        <v>72.1982194253481</v>
      </c>
      <c r="AN301" s="1">
        <v>44278.686655215875</v>
      </c>
      <c r="AO301" s="1">
        <v>7904828</v>
      </c>
      <c r="AP301">
        <v>0</v>
      </c>
      <c r="AQ301">
        <v>0</v>
      </c>
      <c r="AR301">
        <v>0</v>
      </c>
      <c r="AS301">
        <v>1034862</v>
      </c>
      <c r="AU301">
        <f t="shared" ref="AU301:AU323" si="158">SUMIF($C$3:$C$298,$A301,AU$3:AU$298)</f>
        <v>1276100</v>
      </c>
      <c r="AW301" s="3"/>
      <c r="CJ301" s="3"/>
    </row>
    <row r="302" spans="1:103" x14ac:dyDescent="0.35">
      <c r="A302" t="s">
        <v>674</v>
      </c>
      <c r="B302" t="s">
        <v>673</v>
      </c>
      <c r="E302" s="46">
        <v>0</v>
      </c>
      <c r="F302" t="s">
        <v>784</v>
      </c>
      <c r="G302" s="48">
        <f t="shared" si="150"/>
        <v>0.09</v>
      </c>
      <c r="H302" s="1"/>
      <c r="I302" s="1">
        <f t="shared" ref="I302:I323" si="159">SUMIF($C$3:$C$298,$A302,I$3:I$298)</f>
        <v>248221018</v>
      </c>
      <c r="J302" s="1">
        <f t="shared" ref="J302:L323" si="160">SUMIF($C$3:$C$298,$A302,J$3:J$298)</f>
        <v>48333169.553013772</v>
      </c>
      <c r="K302" s="1">
        <f t="shared" si="160"/>
        <v>9598670.4807972703</v>
      </c>
      <c r="L302" s="1">
        <f t="shared" si="160"/>
        <v>23681931.920000002</v>
      </c>
      <c r="M302" s="1">
        <f t="shared" ref="M302:N323" si="161">SUMIF($C$3:$C$298,$A302,M$3:M$298)</f>
        <v>1175418</v>
      </c>
      <c r="N302" s="1">
        <f t="shared" si="161"/>
        <v>6337</v>
      </c>
      <c r="O302" s="1">
        <f t="shared" ref="O302:V311" si="162">SUMIF($C$3:$C$298,$A302,O$3:O$298)</f>
        <v>90154.5</v>
      </c>
      <c r="P302" s="1">
        <f t="shared" si="162"/>
        <v>97848</v>
      </c>
      <c r="Q302" s="1">
        <f t="shared" si="162"/>
        <v>0</v>
      </c>
      <c r="R302" s="1">
        <f t="shared" si="162"/>
        <v>0</v>
      </c>
      <c r="S302" s="1">
        <f t="shared" si="162"/>
        <v>0</v>
      </c>
      <c r="T302" s="1">
        <f t="shared" si="162"/>
        <v>1607327</v>
      </c>
      <c r="U302" s="1">
        <f t="shared" si="162"/>
        <v>11708391</v>
      </c>
      <c r="V302" s="1">
        <f t="shared" si="162"/>
        <v>0</v>
      </c>
      <c r="W302" s="1"/>
      <c r="X302" s="1">
        <f t="shared" si="152"/>
        <v>28399.739979189973</v>
      </c>
      <c r="Y302" s="1">
        <f t="shared" si="153"/>
        <v>102944664.16524801</v>
      </c>
      <c r="Z302" s="1">
        <f t="shared" si="154"/>
        <v>21195877</v>
      </c>
      <c r="AA302" s="1">
        <f t="shared" si="155"/>
        <v>0</v>
      </c>
      <c r="AB302" s="1">
        <f t="shared" si="156"/>
        <v>0</v>
      </c>
      <c r="AC302" s="1">
        <f t="shared" si="157"/>
        <v>0</v>
      </c>
      <c r="AJ302">
        <v>0.09</v>
      </c>
      <c r="AK302" s="48">
        <v>102.944664165248</v>
      </c>
      <c r="AL302" s="48">
        <v>123.011331798632</v>
      </c>
      <c r="AM302" s="48">
        <v>123.011331798632</v>
      </c>
      <c r="AN302" s="1">
        <v>28399.739979189973</v>
      </c>
      <c r="AO302" s="1">
        <v>21195877</v>
      </c>
      <c r="AP302">
        <v>0</v>
      </c>
      <c r="AQ302">
        <v>0</v>
      </c>
      <c r="AR302">
        <v>0</v>
      </c>
      <c r="AS302">
        <v>0</v>
      </c>
      <c r="AU302">
        <f t="shared" si="158"/>
        <v>1175418</v>
      </c>
      <c r="AW302" s="3"/>
      <c r="CJ302" s="3"/>
    </row>
    <row r="303" spans="1:103" x14ac:dyDescent="0.35">
      <c r="A303" t="s">
        <v>676</v>
      </c>
      <c r="B303" t="s">
        <v>675</v>
      </c>
      <c r="E303" s="46">
        <v>0</v>
      </c>
      <c r="F303" t="s">
        <v>803</v>
      </c>
      <c r="G303" s="48">
        <f t="shared" si="150"/>
        <v>0.09</v>
      </c>
      <c r="H303" s="1"/>
      <c r="I303" s="1">
        <f t="shared" si="159"/>
        <v>260732430</v>
      </c>
      <c r="J303" s="1">
        <f t="shared" si="160"/>
        <v>51883895.540234469</v>
      </c>
      <c r="K303" s="1">
        <f t="shared" si="160"/>
        <v>14970056.555013269</v>
      </c>
      <c r="L303" s="1">
        <f t="shared" si="160"/>
        <v>33397183.594999999</v>
      </c>
      <c r="M303" s="1">
        <f t="shared" si="161"/>
        <v>1441272</v>
      </c>
      <c r="N303" s="1">
        <f t="shared" si="161"/>
        <v>49879</v>
      </c>
      <c r="O303" s="1">
        <f t="shared" si="162"/>
        <v>196752</v>
      </c>
      <c r="P303" s="1">
        <f t="shared" si="162"/>
        <v>244602</v>
      </c>
      <c r="Q303" s="1">
        <f t="shared" si="162"/>
        <v>65339</v>
      </c>
      <c r="R303" s="1">
        <f t="shared" si="162"/>
        <v>53054</v>
      </c>
      <c r="S303" s="1">
        <f t="shared" si="162"/>
        <v>0</v>
      </c>
      <c r="T303" s="1">
        <f t="shared" si="162"/>
        <v>3089313</v>
      </c>
      <c r="U303" s="1">
        <f t="shared" si="162"/>
        <v>22129744</v>
      </c>
      <c r="V303" s="1">
        <f t="shared" si="162"/>
        <v>0</v>
      </c>
      <c r="W303" s="1"/>
      <c r="X303" s="1">
        <f t="shared" si="152"/>
        <v>34402.937427462821</v>
      </c>
      <c r="Y303" s="1">
        <f t="shared" si="153"/>
        <v>87259932.760221198</v>
      </c>
      <c r="Z303" s="1">
        <f t="shared" si="154"/>
        <v>18456641</v>
      </c>
      <c r="AA303" s="1">
        <f t="shared" si="155"/>
        <v>0</v>
      </c>
      <c r="AB303" s="1">
        <f t="shared" si="156"/>
        <v>0</v>
      </c>
      <c r="AC303" s="1">
        <f t="shared" si="157"/>
        <v>0</v>
      </c>
      <c r="AJ303">
        <v>0.09</v>
      </c>
      <c r="AK303" s="48">
        <v>87.259932760221204</v>
      </c>
      <c r="AL303" s="48">
        <v>111.365108202991</v>
      </c>
      <c r="AM303" s="48">
        <v>111.365108202991</v>
      </c>
      <c r="AN303" s="1">
        <v>34402.937427462821</v>
      </c>
      <c r="AO303" s="1">
        <v>18456641</v>
      </c>
      <c r="AP303">
        <v>0</v>
      </c>
      <c r="AQ303">
        <v>0</v>
      </c>
      <c r="AR303">
        <v>0</v>
      </c>
      <c r="AS303">
        <v>0</v>
      </c>
      <c r="AU303">
        <f t="shared" si="158"/>
        <v>1441272</v>
      </c>
      <c r="AW303" s="3"/>
    </row>
    <row r="304" spans="1:103" x14ac:dyDescent="0.35">
      <c r="A304" t="s">
        <v>678</v>
      </c>
      <c r="B304" t="s">
        <v>677</v>
      </c>
      <c r="E304" s="46">
        <v>0</v>
      </c>
      <c r="F304" t="s">
        <v>805</v>
      </c>
      <c r="G304" s="48">
        <f t="shared" si="150"/>
        <v>0.09</v>
      </c>
      <c r="H304" s="1"/>
      <c r="I304" s="1">
        <f t="shared" si="159"/>
        <v>148489292</v>
      </c>
      <c r="J304" s="1">
        <f t="shared" si="160"/>
        <v>29991347.047873292</v>
      </c>
      <c r="K304" s="1">
        <f t="shared" si="160"/>
        <v>7695852.8330063373</v>
      </c>
      <c r="L304" s="1">
        <f t="shared" si="160"/>
        <v>17174257.961999997</v>
      </c>
      <c r="M304" s="1">
        <f t="shared" si="161"/>
        <v>836340</v>
      </c>
      <c r="N304" s="1">
        <f t="shared" si="161"/>
        <v>7343</v>
      </c>
      <c r="O304" s="1">
        <f t="shared" si="162"/>
        <v>62879.5</v>
      </c>
      <c r="P304" s="1">
        <f t="shared" si="162"/>
        <v>87385</v>
      </c>
      <c r="Q304" s="1">
        <f t="shared" si="162"/>
        <v>0</v>
      </c>
      <c r="R304" s="1">
        <f t="shared" si="162"/>
        <v>10000</v>
      </c>
      <c r="S304" s="1">
        <f t="shared" si="162"/>
        <v>0</v>
      </c>
      <c r="T304" s="1">
        <f t="shared" si="162"/>
        <v>1859032</v>
      </c>
      <c r="U304" s="1">
        <f t="shared" si="162"/>
        <v>11164288</v>
      </c>
      <c r="V304" s="1">
        <f t="shared" si="162"/>
        <v>0</v>
      </c>
      <c r="W304" s="1"/>
      <c r="X304" s="1">
        <f t="shared" si="152"/>
        <v>19002.866727253393</v>
      </c>
      <c r="Y304" s="1">
        <f t="shared" si="153"/>
        <v>67880979.784412205</v>
      </c>
      <c r="Z304" s="1">
        <f t="shared" si="154"/>
        <v>14351599</v>
      </c>
      <c r="AA304" s="1">
        <f t="shared" si="155"/>
        <v>0</v>
      </c>
      <c r="AB304" s="1">
        <f t="shared" si="156"/>
        <v>0</v>
      </c>
      <c r="AC304" s="1">
        <f t="shared" si="157"/>
        <v>0</v>
      </c>
      <c r="AJ304">
        <v>0.09</v>
      </c>
      <c r="AK304" s="48">
        <v>67.880979784412204</v>
      </c>
      <c r="AL304" s="48">
        <v>81.4427523582833</v>
      </c>
      <c r="AM304" s="48">
        <v>81.4427523582833</v>
      </c>
      <c r="AN304" s="1">
        <v>19002.866727253393</v>
      </c>
      <c r="AO304" s="1">
        <v>14351599</v>
      </c>
      <c r="AP304">
        <v>0</v>
      </c>
      <c r="AQ304">
        <v>0</v>
      </c>
      <c r="AR304">
        <v>0</v>
      </c>
      <c r="AS304">
        <v>0</v>
      </c>
      <c r="AU304">
        <f t="shared" si="158"/>
        <v>836340</v>
      </c>
      <c r="AW304" s="3"/>
    </row>
    <row r="305" spans="1:49" x14ac:dyDescent="0.35">
      <c r="A305" t="s">
        <v>680</v>
      </c>
      <c r="B305" t="s">
        <v>679</v>
      </c>
      <c r="E305" s="46">
        <v>0</v>
      </c>
      <c r="F305" t="s">
        <v>791</v>
      </c>
      <c r="G305" s="48">
        <f t="shared" si="150"/>
        <v>0.09</v>
      </c>
      <c r="H305" s="1"/>
      <c r="I305" s="1">
        <f t="shared" si="159"/>
        <v>559893934</v>
      </c>
      <c r="J305" s="1">
        <f t="shared" si="160"/>
        <v>107346034.75047953</v>
      </c>
      <c r="K305" s="1">
        <f t="shared" si="160"/>
        <v>19673643.966384768</v>
      </c>
      <c r="L305" s="1">
        <f t="shared" si="160"/>
        <v>40864768.238999993</v>
      </c>
      <c r="M305" s="1">
        <f t="shared" si="161"/>
        <v>2440861</v>
      </c>
      <c r="N305" s="1">
        <f t="shared" si="161"/>
        <v>103352</v>
      </c>
      <c r="O305" s="1">
        <f t="shared" si="162"/>
        <v>91721</v>
      </c>
      <c r="P305" s="1">
        <f t="shared" si="162"/>
        <v>166260</v>
      </c>
      <c r="Q305" s="1">
        <f t="shared" si="162"/>
        <v>0</v>
      </c>
      <c r="R305" s="1">
        <f t="shared" si="162"/>
        <v>5760</v>
      </c>
      <c r="S305" s="1">
        <f t="shared" si="162"/>
        <v>0</v>
      </c>
      <c r="T305" s="1">
        <f t="shared" si="162"/>
        <v>6816577</v>
      </c>
      <c r="U305" s="1">
        <f t="shared" si="162"/>
        <v>29941474</v>
      </c>
      <c r="V305" s="1">
        <f t="shared" si="162"/>
        <v>0</v>
      </c>
      <c r="W305" s="1"/>
      <c r="X305" s="1">
        <f t="shared" si="152"/>
        <v>65353.057238087189</v>
      </c>
      <c r="Y305" s="1">
        <f t="shared" si="153"/>
        <v>142806016.795028</v>
      </c>
      <c r="Z305" s="1">
        <f t="shared" si="154"/>
        <v>28582394</v>
      </c>
      <c r="AA305" s="1">
        <f t="shared" si="155"/>
        <v>0</v>
      </c>
      <c r="AB305" s="1">
        <f t="shared" si="156"/>
        <v>0</v>
      </c>
      <c r="AC305" s="1">
        <f t="shared" si="157"/>
        <v>0</v>
      </c>
      <c r="AJ305">
        <v>0.09</v>
      </c>
      <c r="AK305" s="48">
        <v>142.806016795028</v>
      </c>
      <c r="AL305" s="48">
        <v>193.39515001084399</v>
      </c>
      <c r="AM305" s="48">
        <v>193.39515001084399</v>
      </c>
      <c r="AN305" s="1">
        <v>65353.057238087189</v>
      </c>
      <c r="AO305" s="1">
        <v>28582394</v>
      </c>
      <c r="AP305">
        <v>0</v>
      </c>
      <c r="AQ305">
        <v>0</v>
      </c>
      <c r="AR305">
        <v>0</v>
      </c>
      <c r="AS305">
        <v>840128</v>
      </c>
      <c r="AU305">
        <f t="shared" si="158"/>
        <v>2440861</v>
      </c>
      <c r="AW305" s="3"/>
    </row>
    <row r="306" spans="1:49" x14ac:dyDescent="0.35">
      <c r="A306" t="s">
        <v>682</v>
      </c>
      <c r="B306" t="s">
        <v>681</v>
      </c>
      <c r="E306" s="46">
        <v>0</v>
      </c>
      <c r="F306" t="s">
        <v>801</v>
      </c>
      <c r="G306" s="48">
        <f t="shared" si="150"/>
        <v>0.1</v>
      </c>
      <c r="H306" s="1"/>
      <c r="I306" s="1">
        <f t="shared" si="159"/>
        <v>263845902</v>
      </c>
      <c r="J306" s="1">
        <f t="shared" si="160"/>
        <v>50888550.004000314</v>
      </c>
      <c r="K306" s="1">
        <f t="shared" si="160"/>
        <v>9037266.4607555643</v>
      </c>
      <c r="L306" s="1">
        <f t="shared" si="160"/>
        <v>17308263.734999999</v>
      </c>
      <c r="M306" s="1">
        <f t="shared" si="161"/>
        <v>1042312</v>
      </c>
      <c r="N306" s="1">
        <f t="shared" si="161"/>
        <v>30002</v>
      </c>
      <c r="O306" s="1">
        <f t="shared" si="162"/>
        <v>46245.5</v>
      </c>
      <c r="P306" s="1">
        <f t="shared" si="162"/>
        <v>72104</v>
      </c>
      <c r="Q306" s="1">
        <f t="shared" si="162"/>
        <v>0</v>
      </c>
      <c r="R306" s="1">
        <f t="shared" si="162"/>
        <v>21000</v>
      </c>
      <c r="S306" s="1">
        <f t="shared" si="162"/>
        <v>0</v>
      </c>
      <c r="T306" s="1">
        <f t="shared" si="162"/>
        <v>4390969</v>
      </c>
      <c r="U306" s="1">
        <f t="shared" si="162"/>
        <v>13948582</v>
      </c>
      <c r="V306" s="1">
        <f t="shared" si="162"/>
        <v>0</v>
      </c>
      <c r="W306" s="1"/>
      <c r="X306" s="1">
        <f t="shared" si="152"/>
        <v>33632.776481768335</v>
      </c>
      <c r="Y306" s="1">
        <f t="shared" si="153"/>
        <v>57617303.477961399</v>
      </c>
      <c r="Z306" s="1">
        <f t="shared" si="154"/>
        <v>11645468</v>
      </c>
      <c r="AA306" s="1">
        <f t="shared" si="155"/>
        <v>0</v>
      </c>
      <c r="AB306" s="1">
        <f t="shared" si="156"/>
        <v>0</v>
      </c>
      <c r="AC306" s="1">
        <f t="shared" si="157"/>
        <v>0</v>
      </c>
      <c r="AJ306">
        <v>0.1</v>
      </c>
      <c r="AK306" s="48">
        <v>57.6173034779614</v>
      </c>
      <c r="AL306" s="48">
        <v>82.825909827851305</v>
      </c>
      <c r="AM306" s="48">
        <v>82.825909827851305</v>
      </c>
      <c r="AN306" s="1">
        <v>33632.776481768335</v>
      </c>
      <c r="AO306" s="1">
        <v>11645468</v>
      </c>
      <c r="AP306">
        <v>0</v>
      </c>
      <c r="AQ306">
        <v>0</v>
      </c>
      <c r="AR306">
        <v>0</v>
      </c>
      <c r="AS306">
        <v>896466</v>
      </c>
      <c r="AU306">
        <f t="shared" si="158"/>
        <v>1042312</v>
      </c>
      <c r="AW306" s="3"/>
    </row>
    <row r="307" spans="1:49" x14ac:dyDescent="0.35">
      <c r="A307" t="s">
        <v>685</v>
      </c>
      <c r="B307" t="s">
        <v>684</v>
      </c>
      <c r="E307" s="46">
        <v>0</v>
      </c>
      <c r="F307" t="s">
        <v>804</v>
      </c>
      <c r="G307" s="48">
        <f t="shared" si="150"/>
        <v>0.09</v>
      </c>
      <c r="H307" s="1"/>
      <c r="I307" s="1">
        <f t="shared" si="159"/>
        <v>616204764</v>
      </c>
      <c r="J307" s="1">
        <f t="shared" si="160"/>
        <v>116596152.37256411</v>
      </c>
      <c r="K307" s="1">
        <f t="shared" si="160"/>
        <v>16235374.184260629</v>
      </c>
      <c r="L307" s="1">
        <f t="shared" si="160"/>
        <v>31715871.037999999</v>
      </c>
      <c r="M307" s="1">
        <f t="shared" si="161"/>
        <v>2498849</v>
      </c>
      <c r="N307" s="1">
        <f t="shared" si="161"/>
        <v>72672</v>
      </c>
      <c r="O307" s="1">
        <f t="shared" si="162"/>
        <v>61159</v>
      </c>
      <c r="P307" s="1">
        <f t="shared" si="162"/>
        <v>118656</v>
      </c>
      <c r="Q307" s="1">
        <f t="shared" si="162"/>
        <v>7236</v>
      </c>
      <c r="R307" s="1">
        <f t="shared" si="162"/>
        <v>52775</v>
      </c>
      <c r="S307" s="1">
        <f t="shared" si="162"/>
        <v>0</v>
      </c>
      <c r="T307" s="1">
        <f t="shared" si="162"/>
        <v>5634374</v>
      </c>
      <c r="U307" s="1">
        <f t="shared" si="162"/>
        <v>27507844</v>
      </c>
      <c r="V307" s="1">
        <f t="shared" si="162"/>
        <v>38000</v>
      </c>
      <c r="W307" s="1"/>
      <c r="X307" s="1">
        <f t="shared" si="152"/>
        <v>67894.288059748695</v>
      </c>
      <c r="Y307" s="1">
        <f t="shared" si="153"/>
        <v>77856169.051042303</v>
      </c>
      <c r="Z307" s="1">
        <f t="shared" si="154"/>
        <v>15289221</v>
      </c>
      <c r="AA307" s="1">
        <f t="shared" si="155"/>
        <v>0</v>
      </c>
      <c r="AB307" s="1">
        <f t="shared" si="156"/>
        <v>0</v>
      </c>
      <c r="AC307" s="1">
        <f t="shared" si="157"/>
        <v>0</v>
      </c>
      <c r="AJ307">
        <v>0.09</v>
      </c>
      <c r="AK307" s="48">
        <v>77.856169051042301</v>
      </c>
      <c r="AL307" s="48">
        <v>132.06644784442199</v>
      </c>
      <c r="AM307" s="48">
        <v>132.06644784442199</v>
      </c>
      <c r="AN307" s="1">
        <v>67894.288059748695</v>
      </c>
      <c r="AO307" s="1">
        <v>15289221</v>
      </c>
      <c r="AP307">
        <v>0</v>
      </c>
      <c r="AQ307">
        <v>0</v>
      </c>
      <c r="AR307">
        <v>0</v>
      </c>
      <c r="AS307">
        <v>0</v>
      </c>
      <c r="AU307">
        <f t="shared" si="158"/>
        <v>2498849</v>
      </c>
      <c r="AW307" s="3"/>
    </row>
    <row r="308" spans="1:49" x14ac:dyDescent="0.35">
      <c r="A308" t="s">
        <v>715</v>
      </c>
      <c r="B308" t="s">
        <v>714</v>
      </c>
      <c r="E308" s="46">
        <v>0</v>
      </c>
      <c r="F308" t="s">
        <v>796</v>
      </c>
      <c r="G308" s="48">
        <f t="shared" si="150"/>
        <v>0.09</v>
      </c>
      <c r="H308" s="1"/>
      <c r="I308" s="1">
        <f t="shared" si="159"/>
        <v>212046862</v>
      </c>
      <c r="J308" s="1">
        <f t="shared" si="160"/>
        <v>40607690.791105799</v>
      </c>
      <c r="K308" s="1">
        <f t="shared" si="160"/>
        <v>8307011.3191779237</v>
      </c>
      <c r="L308" s="1">
        <f t="shared" si="160"/>
        <v>17291085.729000002</v>
      </c>
      <c r="M308" s="1">
        <f t="shared" si="161"/>
        <v>802010</v>
      </c>
      <c r="N308" s="1">
        <f t="shared" si="161"/>
        <v>43792</v>
      </c>
      <c r="O308" s="1">
        <f t="shared" si="162"/>
        <v>50892.5</v>
      </c>
      <c r="P308" s="1">
        <f t="shared" si="162"/>
        <v>67128</v>
      </c>
      <c r="Q308" s="1">
        <f t="shared" si="162"/>
        <v>0</v>
      </c>
      <c r="R308" s="1">
        <f t="shared" si="162"/>
        <v>2635</v>
      </c>
      <c r="S308" s="1">
        <f t="shared" si="162"/>
        <v>0</v>
      </c>
      <c r="T308" s="1">
        <f t="shared" si="162"/>
        <v>3134105</v>
      </c>
      <c r="U308" s="1">
        <f t="shared" si="162"/>
        <v>12132837</v>
      </c>
      <c r="V308" s="1">
        <f t="shared" si="162"/>
        <v>0</v>
      </c>
      <c r="W308" s="1"/>
      <c r="X308" s="1">
        <f t="shared" si="152"/>
        <v>25587.353046453503</v>
      </c>
      <c r="Y308" s="1">
        <f t="shared" si="153"/>
        <v>50492386.735774897</v>
      </c>
      <c r="Z308" s="1">
        <f t="shared" si="154"/>
        <v>10207466</v>
      </c>
      <c r="AA308" s="1">
        <f t="shared" si="155"/>
        <v>0</v>
      </c>
      <c r="AB308" s="1">
        <f t="shared" si="156"/>
        <v>0</v>
      </c>
      <c r="AC308" s="1">
        <f t="shared" si="157"/>
        <v>0</v>
      </c>
      <c r="AJ308">
        <v>0.09</v>
      </c>
      <c r="AK308" s="48">
        <v>50.4923867357749</v>
      </c>
      <c r="AL308" s="48">
        <v>69.399188666606193</v>
      </c>
      <c r="AM308" s="48">
        <v>69.399188666606193</v>
      </c>
      <c r="AN308" s="1">
        <v>25587.353046453503</v>
      </c>
      <c r="AO308" s="1">
        <v>10207466</v>
      </c>
      <c r="AP308">
        <v>0</v>
      </c>
      <c r="AQ308">
        <v>0</v>
      </c>
      <c r="AR308">
        <v>0</v>
      </c>
      <c r="AS308">
        <v>870433</v>
      </c>
      <c r="AU308">
        <f t="shared" si="158"/>
        <v>802010</v>
      </c>
      <c r="AW308" s="3"/>
    </row>
    <row r="309" spans="1:49" x14ac:dyDescent="0.35">
      <c r="A309" t="s">
        <v>687</v>
      </c>
      <c r="B309" t="s">
        <v>686</v>
      </c>
      <c r="E309" s="46">
        <v>0</v>
      </c>
      <c r="F309" t="s">
        <v>807</v>
      </c>
      <c r="G309" s="48">
        <f t="shared" si="150"/>
        <v>0.1</v>
      </c>
      <c r="H309" s="1"/>
      <c r="I309" s="1">
        <f t="shared" si="159"/>
        <v>630439293</v>
      </c>
      <c r="J309" s="1">
        <f t="shared" si="160"/>
        <v>117228989.92847642</v>
      </c>
      <c r="K309" s="1">
        <f t="shared" si="160"/>
        <v>16917673.909820829</v>
      </c>
      <c r="L309" s="1">
        <f t="shared" si="160"/>
        <v>23331726.408999998</v>
      </c>
      <c r="M309" s="1">
        <f t="shared" si="161"/>
        <v>2014454</v>
      </c>
      <c r="N309" s="1">
        <f t="shared" si="161"/>
        <v>5614</v>
      </c>
      <c r="O309" s="1">
        <f t="shared" si="162"/>
        <v>38811</v>
      </c>
      <c r="P309" s="1">
        <f t="shared" si="162"/>
        <v>51532</v>
      </c>
      <c r="Q309" s="1">
        <f t="shared" si="162"/>
        <v>0</v>
      </c>
      <c r="R309" s="1">
        <f t="shared" si="162"/>
        <v>205971</v>
      </c>
      <c r="S309" s="1">
        <f t="shared" si="162"/>
        <v>0</v>
      </c>
      <c r="T309" s="1">
        <f t="shared" si="162"/>
        <v>8401336</v>
      </c>
      <c r="U309" s="1">
        <f t="shared" si="162"/>
        <v>31313385</v>
      </c>
      <c r="V309" s="1">
        <f t="shared" si="162"/>
        <v>7861520</v>
      </c>
      <c r="W309" s="1"/>
      <c r="X309" s="1">
        <f t="shared" si="152"/>
        <v>78441.815259056879</v>
      </c>
      <c r="Y309" s="1">
        <f t="shared" si="153"/>
        <v>71727580.845773399</v>
      </c>
      <c r="Z309" s="1">
        <f t="shared" si="154"/>
        <v>13769968</v>
      </c>
      <c r="AA309" s="1">
        <f t="shared" si="155"/>
        <v>0</v>
      </c>
      <c r="AB309" s="1">
        <f t="shared" si="156"/>
        <v>0</v>
      </c>
      <c r="AC309" s="1">
        <f t="shared" si="157"/>
        <v>0</v>
      </c>
      <c r="AJ309">
        <v>0.1</v>
      </c>
      <c r="AK309" s="48">
        <v>71.727580845773403</v>
      </c>
      <c r="AL309" s="48">
        <v>136.73835853004499</v>
      </c>
      <c r="AM309" s="48">
        <v>136.73835853004499</v>
      </c>
      <c r="AN309" s="1">
        <v>78441.815259056879</v>
      </c>
      <c r="AO309" s="1">
        <v>13769968</v>
      </c>
      <c r="AP309">
        <v>0</v>
      </c>
      <c r="AQ309">
        <v>0</v>
      </c>
      <c r="AR309">
        <v>0</v>
      </c>
      <c r="AS309">
        <v>0</v>
      </c>
      <c r="AU309">
        <f t="shared" si="158"/>
        <v>2014454</v>
      </c>
      <c r="AW309" s="3"/>
    </row>
    <row r="310" spans="1:49" x14ac:dyDescent="0.35">
      <c r="A310" t="s">
        <v>689</v>
      </c>
      <c r="B310" t="s">
        <v>688</v>
      </c>
      <c r="E310" s="46">
        <v>0</v>
      </c>
      <c r="F310" t="s">
        <v>786</v>
      </c>
      <c r="G310" s="48">
        <f t="shared" si="150"/>
        <v>0.09</v>
      </c>
      <c r="H310" s="1"/>
      <c r="I310" s="1">
        <f t="shared" si="159"/>
        <v>667745793</v>
      </c>
      <c r="J310" s="1">
        <f t="shared" si="160"/>
        <v>125833252.4339008</v>
      </c>
      <c r="K310" s="1">
        <f t="shared" si="160"/>
        <v>20612976.163320158</v>
      </c>
      <c r="L310" s="1">
        <f t="shared" si="160"/>
        <v>40987316.609999999</v>
      </c>
      <c r="M310" s="1">
        <f t="shared" si="161"/>
        <v>2408401</v>
      </c>
      <c r="N310" s="1">
        <f t="shared" si="161"/>
        <v>85859</v>
      </c>
      <c r="O310" s="1">
        <f t="shared" si="162"/>
        <v>75861</v>
      </c>
      <c r="P310" s="1">
        <f t="shared" si="162"/>
        <v>192384</v>
      </c>
      <c r="Q310" s="1">
        <f t="shared" si="162"/>
        <v>0</v>
      </c>
      <c r="R310" s="1">
        <f t="shared" si="162"/>
        <v>18455</v>
      </c>
      <c r="S310" s="1">
        <f t="shared" si="162"/>
        <v>0</v>
      </c>
      <c r="T310" s="1">
        <f t="shared" si="162"/>
        <v>7202508</v>
      </c>
      <c r="U310" s="1">
        <f t="shared" si="162"/>
        <v>33849042</v>
      </c>
      <c r="V310" s="1">
        <f t="shared" si="162"/>
        <v>0</v>
      </c>
      <c r="W310" s="1"/>
      <c r="X310" s="1">
        <f t="shared" si="152"/>
        <v>76944.292476877556</v>
      </c>
      <c r="Y310" s="1">
        <f t="shared" si="153"/>
        <v>149107733.48221901</v>
      </c>
      <c r="Z310" s="1">
        <f t="shared" si="154"/>
        <v>29298966</v>
      </c>
      <c r="AA310" s="1">
        <f t="shared" si="155"/>
        <v>0</v>
      </c>
      <c r="AB310" s="1">
        <f t="shared" si="156"/>
        <v>0</v>
      </c>
      <c r="AC310" s="1">
        <f t="shared" si="157"/>
        <v>0</v>
      </c>
      <c r="AJ310">
        <v>0.09</v>
      </c>
      <c r="AK310" s="48">
        <v>149.107733482219</v>
      </c>
      <c r="AL310" s="48">
        <v>206.335768868798</v>
      </c>
      <c r="AM310" s="48">
        <v>206.335768868798</v>
      </c>
      <c r="AN310" s="1">
        <v>76944.292476877556</v>
      </c>
      <c r="AO310" s="1">
        <v>29298966</v>
      </c>
      <c r="AP310">
        <v>0</v>
      </c>
      <c r="AQ310">
        <v>0</v>
      </c>
      <c r="AR310">
        <v>0</v>
      </c>
      <c r="AS310">
        <v>0</v>
      </c>
      <c r="AU310">
        <f t="shared" si="158"/>
        <v>2408401</v>
      </c>
      <c r="AW310" s="3"/>
    </row>
    <row r="311" spans="1:49" x14ac:dyDescent="0.35">
      <c r="A311" t="s">
        <v>691</v>
      </c>
      <c r="B311" t="s">
        <v>690</v>
      </c>
      <c r="E311" s="46">
        <v>0</v>
      </c>
      <c r="F311" t="s">
        <v>797</v>
      </c>
      <c r="G311" s="48">
        <f t="shared" si="150"/>
        <v>0.09</v>
      </c>
      <c r="H311" s="1"/>
      <c r="I311" s="1">
        <f t="shared" si="159"/>
        <v>399272197</v>
      </c>
      <c r="J311" s="1">
        <f t="shared" si="160"/>
        <v>76553355.014042303</v>
      </c>
      <c r="K311" s="1">
        <f t="shared" si="160"/>
        <v>16058781.555333044</v>
      </c>
      <c r="L311" s="1">
        <f t="shared" si="160"/>
        <v>37793368.182999998</v>
      </c>
      <c r="M311" s="1">
        <f t="shared" si="161"/>
        <v>1637478</v>
      </c>
      <c r="N311" s="1">
        <f t="shared" si="161"/>
        <v>69780</v>
      </c>
      <c r="O311" s="1">
        <f t="shared" si="162"/>
        <v>46338</v>
      </c>
      <c r="P311" s="1">
        <f t="shared" si="162"/>
        <v>104818</v>
      </c>
      <c r="Q311" s="1">
        <f t="shared" si="162"/>
        <v>0</v>
      </c>
      <c r="R311" s="1">
        <f t="shared" si="162"/>
        <v>51198</v>
      </c>
      <c r="S311" s="1">
        <f t="shared" si="162"/>
        <v>0</v>
      </c>
      <c r="T311" s="1">
        <f t="shared" si="162"/>
        <v>4037287</v>
      </c>
      <c r="U311" s="1">
        <f t="shared" si="162"/>
        <v>21398308</v>
      </c>
      <c r="V311" s="1">
        <f t="shared" si="162"/>
        <v>0</v>
      </c>
      <c r="W311" s="1"/>
      <c r="X311" s="1">
        <f t="shared" si="152"/>
        <v>48749.144894802674</v>
      </c>
      <c r="Y311" s="1">
        <f t="shared" si="153"/>
        <v>171275855.99761099</v>
      </c>
      <c r="Z311" s="1">
        <f t="shared" si="154"/>
        <v>34645632</v>
      </c>
      <c r="AA311" s="1">
        <f t="shared" si="155"/>
        <v>0</v>
      </c>
      <c r="AB311" s="1">
        <f t="shared" si="156"/>
        <v>0</v>
      </c>
      <c r="AC311" s="1">
        <f t="shared" si="157"/>
        <v>0</v>
      </c>
      <c r="AJ311">
        <v>0.09</v>
      </c>
      <c r="AK311" s="48">
        <v>171.27585599761099</v>
      </c>
      <c r="AL311" s="48">
        <v>207.09875085039801</v>
      </c>
      <c r="AM311" s="48">
        <v>207.09875085039801</v>
      </c>
      <c r="AN311" s="1">
        <v>48749.144894802674</v>
      </c>
      <c r="AO311" s="1">
        <v>34645632</v>
      </c>
      <c r="AP311">
        <v>0</v>
      </c>
      <c r="AQ311">
        <v>0</v>
      </c>
      <c r="AR311">
        <v>0</v>
      </c>
      <c r="AS311">
        <v>0</v>
      </c>
      <c r="AU311">
        <f t="shared" si="158"/>
        <v>1637478</v>
      </c>
      <c r="AW311" s="3"/>
    </row>
    <row r="312" spans="1:49" x14ac:dyDescent="0.35">
      <c r="A312" t="s">
        <v>693</v>
      </c>
      <c r="B312" t="s">
        <v>692</v>
      </c>
      <c r="E312" s="46">
        <v>0</v>
      </c>
      <c r="F312" t="s">
        <v>792</v>
      </c>
      <c r="G312" s="48">
        <f t="shared" si="150"/>
        <v>0.09</v>
      </c>
      <c r="H312" s="1"/>
      <c r="I312" s="1">
        <f t="shared" si="159"/>
        <v>360553931</v>
      </c>
      <c r="J312" s="1">
        <f t="shared" si="160"/>
        <v>66452515.657339551</v>
      </c>
      <c r="K312" s="1">
        <f t="shared" si="160"/>
        <v>7798605.2705733618</v>
      </c>
      <c r="L312" s="1">
        <f t="shared" si="160"/>
        <v>18262206.061999999</v>
      </c>
      <c r="M312" s="1">
        <f t="shared" si="161"/>
        <v>1090320</v>
      </c>
      <c r="N312" s="1">
        <f t="shared" si="161"/>
        <v>31190</v>
      </c>
      <c r="O312" s="1">
        <f t="shared" ref="O312:V323" si="163">SUMIF($C$3:$C$298,$A312,O$3:O$298)</f>
        <v>42352</v>
      </c>
      <c r="P312" s="1">
        <f t="shared" si="163"/>
        <v>37150</v>
      </c>
      <c r="Q312" s="1">
        <f t="shared" si="163"/>
        <v>0</v>
      </c>
      <c r="R312" s="1">
        <f t="shared" si="163"/>
        <v>1807721</v>
      </c>
      <c r="S312" s="1">
        <f t="shared" si="163"/>
        <v>0</v>
      </c>
      <c r="T312" s="1">
        <f t="shared" si="163"/>
        <v>1713304</v>
      </c>
      <c r="U312" s="1">
        <f t="shared" si="163"/>
        <v>9135523</v>
      </c>
      <c r="V312" s="1">
        <f t="shared" si="163"/>
        <v>0</v>
      </c>
      <c r="W312" s="1"/>
      <c r="X312" s="1">
        <f t="shared" si="152"/>
        <v>37124.161012819466</v>
      </c>
      <c r="Y312" s="1">
        <f t="shared" si="153"/>
        <v>42911786.192419097</v>
      </c>
      <c r="Z312" s="1">
        <f t="shared" si="154"/>
        <v>8230168</v>
      </c>
      <c r="AA312" s="1">
        <f t="shared" si="155"/>
        <v>0</v>
      </c>
      <c r="AB312" s="1">
        <f t="shared" si="156"/>
        <v>0</v>
      </c>
      <c r="AC312" s="1">
        <f t="shared" si="157"/>
        <v>0</v>
      </c>
      <c r="AJ312">
        <v>0.09</v>
      </c>
      <c r="AK312" s="48">
        <v>42.9117861924191</v>
      </c>
      <c r="AL312" s="48">
        <v>68.206700733511099</v>
      </c>
      <c r="AM312" s="48">
        <v>68.206700733511099</v>
      </c>
      <c r="AN312" s="1">
        <v>37124.161012819466</v>
      </c>
      <c r="AO312" s="1">
        <v>8230168</v>
      </c>
      <c r="AP312">
        <v>0</v>
      </c>
      <c r="AQ312">
        <v>0</v>
      </c>
      <c r="AR312">
        <v>0</v>
      </c>
      <c r="AS312">
        <v>0</v>
      </c>
      <c r="AU312">
        <f t="shared" si="158"/>
        <v>1090320</v>
      </c>
      <c r="AW312" s="3"/>
    </row>
    <row r="313" spans="1:49" x14ac:dyDescent="0.35">
      <c r="A313" t="s">
        <v>695</v>
      </c>
      <c r="B313" t="s">
        <v>694</v>
      </c>
      <c r="E313" s="46">
        <v>0</v>
      </c>
      <c r="F313" t="s">
        <v>793</v>
      </c>
      <c r="G313" s="48">
        <f t="shared" si="150"/>
        <v>0.1</v>
      </c>
      <c r="H313" s="1"/>
      <c r="I313" s="1">
        <f t="shared" si="159"/>
        <v>225688576</v>
      </c>
      <c r="J313" s="1">
        <f t="shared" si="160"/>
        <v>44049705.384119771</v>
      </c>
      <c r="K313" s="1">
        <f t="shared" si="160"/>
        <v>9184476.0022664797</v>
      </c>
      <c r="L313" s="1">
        <f t="shared" si="160"/>
        <v>20950552.537</v>
      </c>
      <c r="M313" s="1">
        <f t="shared" si="161"/>
        <v>1140455</v>
      </c>
      <c r="N313" s="1">
        <f t="shared" si="161"/>
        <v>96339</v>
      </c>
      <c r="O313" s="1">
        <f t="shared" si="163"/>
        <v>167787.5</v>
      </c>
      <c r="P313" s="1">
        <f t="shared" si="163"/>
        <v>95805</v>
      </c>
      <c r="Q313" s="1">
        <f t="shared" si="163"/>
        <v>0</v>
      </c>
      <c r="R313" s="1">
        <f t="shared" si="163"/>
        <v>0</v>
      </c>
      <c r="S313" s="1">
        <f t="shared" si="163"/>
        <v>0</v>
      </c>
      <c r="T313" s="1">
        <f t="shared" si="163"/>
        <v>1485532</v>
      </c>
      <c r="U313" s="1">
        <f t="shared" si="163"/>
        <v>13631169</v>
      </c>
      <c r="V313" s="1">
        <f t="shared" si="163"/>
        <v>0</v>
      </c>
      <c r="W313" s="1"/>
      <c r="X313" s="1">
        <f t="shared" si="152"/>
        <v>31117.161850168202</v>
      </c>
      <c r="Y313" s="1">
        <f t="shared" si="153"/>
        <v>99974216.662737399</v>
      </c>
      <c r="Z313" s="1">
        <f t="shared" si="154"/>
        <v>20477799</v>
      </c>
      <c r="AA313" s="1">
        <f t="shared" si="155"/>
        <v>0</v>
      </c>
      <c r="AB313" s="1">
        <f t="shared" si="156"/>
        <v>0</v>
      </c>
      <c r="AC313" s="1">
        <f t="shared" si="157"/>
        <v>0</v>
      </c>
      <c r="AJ313">
        <v>0.1</v>
      </c>
      <c r="AK313" s="48">
        <v>99.974216662737405</v>
      </c>
      <c r="AL313" s="48">
        <v>121.57836273525599</v>
      </c>
      <c r="AM313" s="48">
        <v>121.57836273525599</v>
      </c>
      <c r="AN313" s="1">
        <v>31117.161850168202</v>
      </c>
      <c r="AO313" s="1">
        <v>20477799</v>
      </c>
      <c r="AP313">
        <v>0</v>
      </c>
      <c r="AQ313">
        <v>0</v>
      </c>
      <c r="AR313">
        <v>0</v>
      </c>
      <c r="AS313">
        <v>0</v>
      </c>
      <c r="AU313">
        <f t="shared" si="158"/>
        <v>1140455</v>
      </c>
      <c r="AW313" s="3"/>
    </row>
    <row r="314" spans="1:49" x14ac:dyDescent="0.35">
      <c r="A314" t="s">
        <v>697</v>
      </c>
      <c r="B314" t="s">
        <v>696</v>
      </c>
      <c r="E314" s="46">
        <v>0</v>
      </c>
      <c r="F314" t="s">
        <v>795</v>
      </c>
      <c r="G314" s="48">
        <f t="shared" si="150"/>
        <v>0.1</v>
      </c>
      <c r="H314" s="1"/>
      <c r="I314" s="1">
        <f t="shared" si="159"/>
        <v>287152927</v>
      </c>
      <c r="J314" s="1">
        <f t="shared" si="160"/>
        <v>56199236.072998986</v>
      </c>
      <c r="K314" s="1">
        <f t="shared" si="160"/>
        <v>12944816.194070194</v>
      </c>
      <c r="L314" s="1">
        <f t="shared" si="160"/>
        <v>26770696.520999998</v>
      </c>
      <c r="M314" s="1">
        <f t="shared" si="161"/>
        <v>1460818</v>
      </c>
      <c r="N314" s="1">
        <f t="shared" si="161"/>
        <v>91134</v>
      </c>
      <c r="O314" s="1">
        <f t="shared" si="163"/>
        <v>208889</v>
      </c>
      <c r="P314" s="1">
        <f t="shared" si="163"/>
        <v>147136</v>
      </c>
      <c r="Q314" s="1">
        <f t="shared" si="163"/>
        <v>4009</v>
      </c>
      <c r="R314" s="1">
        <f t="shared" si="163"/>
        <v>19480</v>
      </c>
      <c r="S314" s="1">
        <f t="shared" si="163"/>
        <v>0</v>
      </c>
      <c r="T314" s="1">
        <f t="shared" si="163"/>
        <v>2641416</v>
      </c>
      <c r="U314" s="1">
        <f t="shared" si="163"/>
        <v>21942471</v>
      </c>
      <c r="V314" s="1">
        <f t="shared" si="163"/>
        <v>0</v>
      </c>
      <c r="W314" s="1"/>
      <c r="X314" s="1">
        <f t="shared" si="152"/>
        <v>40802.872037621783</v>
      </c>
      <c r="Y314" s="1">
        <f t="shared" si="153"/>
        <v>139779390.68174502</v>
      </c>
      <c r="Z314" s="1">
        <f t="shared" si="154"/>
        <v>28757200</v>
      </c>
      <c r="AA314" s="1">
        <f t="shared" si="155"/>
        <v>0</v>
      </c>
      <c r="AB314" s="1">
        <f t="shared" si="156"/>
        <v>0</v>
      </c>
      <c r="AC314" s="1">
        <f t="shared" si="157"/>
        <v>0</v>
      </c>
      <c r="AJ314">
        <v>0.1</v>
      </c>
      <c r="AK314" s="48">
        <v>139.77939068174501</v>
      </c>
      <c r="AL314" s="48">
        <v>168.96228616560299</v>
      </c>
      <c r="AM314" s="48">
        <v>168.96228616560299</v>
      </c>
      <c r="AN314" s="1">
        <v>40802.872037621783</v>
      </c>
      <c r="AO314" s="1">
        <v>28757200</v>
      </c>
      <c r="AP314">
        <v>0</v>
      </c>
      <c r="AQ314">
        <v>0</v>
      </c>
      <c r="AR314">
        <v>0</v>
      </c>
      <c r="AS314">
        <v>0</v>
      </c>
      <c r="AU314">
        <f t="shared" si="158"/>
        <v>1460818</v>
      </c>
      <c r="AW314" s="3"/>
    </row>
    <row r="315" spans="1:49" x14ac:dyDescent="0.35">
      <c r="A315" t="s">
        <v>699</v>
      </c>
      <c r="B315" t="s">
        <v>698</v>
      </c>
      <c r="E315" s="46">
        <v>0</v>
      </c>
      <c r="F315" t="s">
        <v>785</v>
      </c>
      <c r="G315" s="48">
        <f t="shared" si="150"/>
        <v>0.09</v>
      </c>
      <c r="H315" s="1"/>
      <c r="I315" s="1">
        <f t="shared" si="159"/>
        <v>273469990</v>
      </c>
      <c r="J315" s="1">
        <f t="shared" si="160"/>
        <v>51981769.709205858</v>
      </c>
      <c r="K315" s="1">
        <f t="shared" si="160"/>
        <v>8186573.6065645888</v>
      </c>
      <c r="L315" s="1">
        <f t="shared" si="160"/>
        <v>19098714.519000001</v>
      </c>
      <c r="M315" s="1">
        <f t="shared" si="161"/>
        <v>986666</v>
      </c>
      <c r="N315" s="1">
        <f t="shared" si="161"/>
        <v>34618</v>
      </c>
      <c r="O315" s="1">
        <f t="shared" si="163"/>
        <v>61536</v>
      </c>
      <c r="P315" s="1">
        <f t="shared" si="163"/>
        <v>78681</v>
      </c>
      <c r="Q315" s="1">
        <f t="shared" si="163"/>
        <v>0</v>
      </c>
      <c r="R315" s="1">
        <f t="shared" si="163"/>
        <v>6250</v>
      </c>
      <c r="S315" s="1">
        <f t="shared" si="163"/>
        <v>0</v>
      </c>
      <c r="T315" s="1">
        <f t="shared" si="163"/>
        <v>2401179</v>
      </c>
      <c r="U315" s="1">
        <f t="shared" si="163"/>
        <v>10302384</v>
      </c>
      <c r="V315" s="1">
        <f t="shared" si="163"/>
        <v>0</v>
      </c>
      <c r="W315" s="1"/>
      <c r="X315" s="1">
        <f t="shared" si="152"/>
        <v>30101.922583159561</v>
      </c>
      <c r="Y315" s="1">
        <f t="shared" si="153"/>
        <v>97471236.330997303</v>
      </c>
      <c r="Z315" s="1">
        <f t="shared" si="154"/>
        <v>19425991</v>
      </c>
      <c r="AA315" s="1">
        <f t="shared" si="155"/>
        <v>0</v>
      </c>
      <c r="AB315" s="1">
        <f t="shared" si="156"/>
        <v>0</v>
      </c>
      <c r="AC315" s="1">
        <f t="shared" si="157"/>
        <v>0</v>
      </c>
      <c r="AJ315">
        <v>0.09</v>
      </c>
      <c r="AK315" s="48">
        <v>97.4712363309973</v>
      </c>
      <c r="AL315" s="48">
        <v>119.31267297603399</v>
      </c>
      <c r="AM315" s="48">
        <v>119.31267297603399</v>
      </c>
      <c r="AN315" s="1">
        <v>30101.922583159561</v>
      </c>
      <c r="AO315" s="1">
        <v>19425991</v>
      </c>
      <c r="AP315">
        <v>0</v>
      </c>
      <c r="AQ315">
        <v>0</v>
      </c>
      <c r="AR315">
        <v>0</v>
      </c>
      <c r="AS315">
        <v>0</v>
      </c>
      <c r="AU315">
        <f t="shared" si="158"/>
        <v>986666</v>
      </c>
      <c r="AW315" s="3"/>
    </row>
    <row r="316" spans="1:49" x14ac:dyDescent="0.35">
      <c r="A316" t="s">
        <v>701</v>
      </c>
      <c r="B316" t="s">
        <v>700</v>
      </c>
      <c r="E316" s="46">
        <v>0</v>
      </c>
      <c r="F316" t="s">
        <v>800</v>
      </c>
      <c r="G316" s="48">
        <f t="shared" si="150"/>
        <v>0.1</v>
      </c>
      <c r="H316" s="1"/>
      <c r="I316" s="1">
        <f t="shared" si="159"/>
        <v>393186671</v>
      </c>
      <c r="J316" s="1">
        <f t="shared" si="160"/>
        <v>73230528.253311753</v>
      </c>
      <c r="K316" s="1">
        <f t="shared" si="160"/>
        <v>9060312.2812159453</v>
      </c>
      <c r="L316" s="1">
        <f t="shared" si="160"/>
        <v>13618376.754999999</v>
      </c>
      <c r="M316" s="1">
        <f t="shared" si="161"/>
        <v>1434178</v>
      </c>
      <c r="N316" s="1">
        <f t="shared" si="161"/>
        <v>0</v>
      </c>
      <c r="O316" s="1">
        <f t="shared" si="163"/>
        <v>104740.5</v>
      </c>
      <c r="P316" s="1">
        <f t="shared" si="163"/>
        <v>52656</v>
      </c>
      <c r="Q316" s="1">
        <f t="shared" si="163"/>
        <v>0</v>
      </c>
      <c r="R316" s="1">
        <f t="shared" si="163"/>
        <v>288600</v>
      </c>
      <c r="S316" s="1">
        <f t="shared" si="163"/>
        <v>0</v>
      </c>
      <c r="T316" s="1">
        <f t="shared" si="163"/>
        <v>2739142</v>
      </c>
      <c r="U316" s="1">
        <f t="shared" si="163"/>
        <v>21015788</v>
      </c>
      <c r="V316" s="1">
        <f t="shared" si="163"/>
        <v>0</v>
      </c>
      <c r="W316" s="1"/>
      <c r="X316" s="1">
        <f t="shared" si="152"/>
        <v>51621.627959193582</v>
      </c>
      <c r="Y316" s="1">
        <f t="shared" si="153"/>
        <v>42660097.9455593</v>
      </c>
      <c r="Z316" s="1">
        <f t="shared" si="154"/>
        <v>8142017</v>
      </c>
      <c r="AA316" s="1">
        <f t="shared" si="155"/>
        <v>0</v>
      </c>
      <c r="AB316" s="1">
        <f t="shared" si="156"/>
        <v>0</v>
      </c>
      <c r="AC316" s="1">
        <f t="shared" si="157"/>
        <v>0</v>
      </c>
      <c r="AJ316">
        <v>0.1</v>
      </c>
      <c r="AK316" s="48">
        <v>42.660097945559301</v>
      </c>
      <c r="AL316" s="48">
        <v>79.380131409465804</v>
      </c>
      <c r="AM316" s="48">
        <v>79.380131409465804</v>
      </c>
      <c r="AN316" s="1">
        <v>51621.627959193582</v>
      </c>
      <c r="AO316" s="1">
        <v>8142017</v>
      </c>
      <c r="AP316">
        <v>0</v>
      </c>
      <c r="AQ316">
        <v>0</v>
      </c>
      <c r="AR316">
        <v>0</v>
      </c>
      <c r="AS316">
        <v>1794847</v>
      </c>
      <c r="AU316">
        <f t="shared" si="158"/>
        <v>1434178</v>
      </c>
      <c r="AW316" s="3"/>
    </row>
    <row r="317" spans="1:49" x14ac:dyDescent="0.35">
      <c r="A317" t="s">
        <v>703</v>
      </c>
      <c r="B317" t="s">
        <v>702</v>
      </c>
      <c r="E317" s="46">
        <v>0</v>
      </c>
      <c r="F317" t="s">
        <v>799</v>
      </c>
      <c r="G317" s="48">
        <f t="shared" si="150"/>
        <v>0.09</v>
      </c>
      <c r="H317" s="1"/>
      <c r="I317" s="1">
        <f t="shared" si="159"/>
        <v>337811189</v>
      </c>
      <c r="J317" s="1">
        <f t="shared" si="160"/>
        <v>63953676.832580909</v>
      </c>
      <c r="K317" s="1">
        <f t="shared" si="160"/>
        <v>10076570.427412663</v>
      </c>
      <c r="L317" s="1">
        <f t="shared" si="160"/>
        <v>23245627.84</v>
      </c>
      <c r="M317" s="1">
        <f t="shared" si="161"/>
        <v>1280925</v>
      </c>
      <c r="N317" s="1">
        <f t="shared" si="161"/>
        <v>9232</v>
      </c>
      <c r="O317" s="1">
        <f t="shared" si="163"/>
        <v>31854.5</v>
      </c>
      <c r="P317" s="1">
        <f t="shared" si="163"/>
        <v>48751</v>
      </c>
      <c r="Q317" s="1">
        <f t="shared" si="163"/>
        <v>0</v>
      </c>
      <c r="R317" s="1">
        <f t="shared" si="163"/>
        <v>0</v>
      </c>
      <c r="S317" s="1">
        <f t="shared" si="163"/>
        <v>0</v>
      </c>
      <c r="T317" s="1">
        <f t="shared" si="163"/>
        <v>3133425</v>
      </c>
      <c r="U317" s="1">
        <f t="shared" si="163"/>
        <v>12814649</v>
      </c>
      <c r="V317" s="1">
        <f t="shared" si="163"/>
        <v>0</v>
      </c>
      <c r="W317" s="1"/>
      <c r="X317" s="1">
        <f t="shared" si="152"/>
        <v>38053.065576495079</v>
      </c>
      <c r="Y317" s="1">
        <f t="shared" si="153"/>
        <v>83268084.593719393</v>
      </c>
      <c r="Z317" s="1">
        <f t="shared" si="154"/>
        <v>16494072</v>
      </c>
      <c r="AA317" s="1">
        <f t="shared" si="155"/>
        <v>0</v>
      </c>
      <c r="AB317" s="1">
        <f t="shared" si="156"/>
        <v>0</v>
      </c>
      <c r="AC317" s="1">
        <f t="shared" si="157"/>
        <v>0</v>
      </c>
      <c r="AJ317">
        <v>0.09</v>
      </c>
      <c r="AK317" s="48">
        <v>83.268084593719394</v>
      </c>
      <c r="AL317" s="48">
        <v>110.97846617104101</v>
      </c>
      <c r="AM317" s="48">
        <v>110.97846617104101</v>
      </c>
      <c r="AN317" s="1">
        <v>38053.065576495079</v>
      </c>
      <c r="AO317" s="1">
        <v>16494072</v>
      </c>
      <c r="AP317">
        <v>0</v>
      </c>
      <c r="AQ317">
        <v>0</v>
      </c>
      <c r="AR317">
        <v>0</v>
      </c>
      <c r="AS317">
        <v>0</v>
      </c>
      <c r="AU317">
        <f t="shared" si="158"/>
        <v>1280925</v>
      </c>
      <c r="AW317" s="3"/>
    </row>
    <row r="318" spans="1:49" x14ac:dyDescent="0.35">
      <c r="A318" t="s">
        <v>705</v>
      </c>
      <c r="B318" t="s">
        <v>704</v>
      </c>
      <c r="E318" s="46">
        <v>0</v>
      </c>
      <c r="F318" t="s">
        <v>788</v>
      </c>
      <c r="G318" s="48">
        <f t="shared" si="150"/>
        <v>0.1</v>
      </c>
      <c r="H318" s="1"/>
      <c r="I318" s="1">
        <f t="shared" si="159"/>
        <v>310192048</v>
      </c>
      <c r="J318" s="1">
        <f t="shared" si="160"/>
        <v>58995348.703912817</v>
      </c>
      <c r="K318" s="1">
        <f t="shared" si="160"/>
        <v>9428335.3284461889</v>
      </c>
      <c r="L318" s="1">
        <f t="shared" si="160"/>
        <v>20236530.169</v>
      </c>
      <c r="M318" s="1">
        <f t="shared" si="161"/>
        <v>1252012</v>
      </c>
      <c r="N318" s="1">
        <f t="shared" si="161"/>
        <v>35651</v>
      </c>
      <c r="O318" s="1">
        <f t="shared" si="163"/>
        <v>171814</v>
      </c>
      <c r="P318" s="1">
        <f t="shared" si="163"/>
        <v>130508</v>
      </c>
      <c r="Q318" s="1">
        <f t="shared" si="163"/>
        <v>0</v>
      </c>
      <c r="R318" s="1">
        <f t="shared" si="163"/>
        <v>11100</v>
      </c>
      <c r="S318" s="1">
        <f t="shared" si="163"/>
        <v>0</v>
      </c>
      <c r="T318" s="1">
        <f t="shared" si="163"/>
        <v>2525591</v>
      </c>
      <c r="U318" s="1">
        <f t="shared" si="163"/>
        <v>13976426</v>
      </c>
      <c r="V318" s="1">
        <f t="shared" si="163"/>
        <v>0</v>
      </c>
      <c r="W318" s="1"/>
      <c r="X318" s="1">
        <f t="shared" si="152"/>
        <v>39313.201636846185</v>
      </c>
      <c r="Y318" s="1">
        <f t="shared" si="153"/>
        <v>85187242.158478096</v>
      </c>
      <c r="Z318" s="1">
        <f t="shared" si="154"/>
        <v>16990885</v>
      </c>
      <c r="AA318" s="1">
        <f t="shared" si="155"/>
        <v>0</v>
      </c>
      <c r="AB318" s="1">
        <f t="shared" si="156"/>
        <v>0</v>
      </c>
      <c r="AC318" s="1">
        <f t="shared" si="157"/>
        <v>0</v>
      </c>
      <c r="AJ318">
        <v>0.1</v>
      </c>
      <c r="AK318" s="48">
        <v>85.187242158478099</v>
      </c>
      <c r="AL318" s="48">
        <v>112.512528828783</v>
      </c>
      <c r="AM318" s="48">
        <v>112.512528828783</v>
      </c>
      <c r="AN318" s="1">
        <v>39313.201636846185</v>
      </c>
      <c r="AO318" s="1">
        <v>16990885</v>
      </c>
      <c r="AP318">
        <v>0</v>
      </c>
      <c r="AQ318">
        <v>0</v>
      </c>
      <c r="AR318">
        <v>0</v>
      </c>
      <c r="AS318">
        <v>520979</v>
      </c>
      <c r="AU318">
        <f t="shared" si="158"/>
        <v>1252012</v>
      </c>
      <c r="AW318" s="3"/>
    </row>
    <row r="319" spans="1:49" x14ac:dyDescent="0.35">
      <c r="A319" t="s">
        <v>707</v>
      </c>
      <c r="B319" t="s">
        <v>706</v>
      </c>
      <c r="E319" s="46">
        <v>0</v>
      </c>
      <c r="F319" t="s">
        <v>808</v>
      </c>
      <c r="G319" s="48">
        <f t="shared" si="150"/>
        <v>0.1</v>
      </c>
      <c r="H319" s="1"/>
      <c r="I319" s="1">
        <f t="shared" si="159"/>
        <v>564319551</v>
      </c>
      <c r="J319" s="1">
        <f t="shared" si="160"/>
        <v>105961752.00508457</v>
      </c>
      <c r="K319" s="1">
        <f t="shared" si="160"/>
        <v>14759524.656954773</v>
      </c>
      <c r="L319" s="1">
        <f t="shared" si="160"/>
        <v>25073582.581999999</v>
      </c>
      <c r="M319" s="1">
        <f t="shared" si="161"/>
        <v>2084257</v>
      </c>
      <c r="N319" s="1">
        <f t="shared" si="161"/>
        <v>35388</v>
      </c>
      <c r="O319" s="1">
        <f t="shared" si="163"/>
        <v>30918</v>
      </c>
      <c r="P319" s="1">
        <f t="shared" si="163"/>
        <v>61702</v>
      </c>
      <c r="Q319" s="1">
        <f t="shared" si="163"/>
        <v>0</v>
      </c>
      <c r="R319" s="1">
        <f t="shared" si="163"/>
        <v>14153</v>
      </c>
      <c r="S319" s="1">
        <f t="shared" si="163"/>
        <v>0</v>
      </c>
      <c r="T319" s="1">
        <f t="shared" si="163"/>
        <v>4405387</v>
      </c>
      <c r="U319" s="1">
        <f t="shared" si="163"/>
        <v>29527947</v>
      </c>
      <c r="V319" s="1">
        <f t="shared" si="163"/>
        <v>922749</v>
      </c>
      <c r="W319" s="1"/>
      <c r="X319" s="1">
        <f t="shared" si="152"/>
        <v>71543.28554884305</v>
      </c>
      <c r="Y319" s="1">
        <f t="shared" si="153"/>
        <v>67887241.395899296</v>
      </c>
      <c r="Z319" s="1">
        <f t="shared" si="154"/>
        <v>13138663</v>
      </c>
      <c r="AA319" s="1">
        <f t="shared" si="155"/>
        <v>0</v>
      </c>
      <c r="AB319" s="1">
        <f t="shared" si="156"/>
        <v>0</v>
      </c>
      <c r="AC319" s="1">
        <f t="shared" si="157"/>
        <v>0</v>
      </c>
      <c r="AJ319">
        <v>0.1</v>
      </c>
      <c r="AK319" s="48">
        <v>67.887241395899295</v>
      </c>
      <c r="AL319" s="48">
        <v>126.72266277733</v>
      </c>
      <c r="AM319" s="48">
        <v>126.72266277733</v>
      </c>
      <c r="AN319" s="1">
        <v>71543.28554884305</v>
      </c>
      <c r="AO319" s="1">
        <v>13138663</v>
      </c>
      <c r="AP319">
        <v>0</v>
      </c>
      <c r="AQ319">
        <v>0</v>
      </c>
      <c r="AR319">
        <v>0</v>
      </c>
      <c r="AS319">
        <v>0</v>
      </c>
      <c r="AU319">
        <f t="shared" si="158"/>
        <v>2084257</v>
      </c>
      <c r="AW319" s="3"/>
    </row>
    <row r="320" spans="1:49" x14ac:dyDescent="0.35">
      <c r="A320" t="s">
        <v>709</v>
      </c>
      <c r="B320" t="s">
        <v>708</v>
      </c>
      <c r="E320" s="46">
        <v>0</v>
      </c>
      <c r="F320" t="s">
        <v>802</v>
      </c>
      <c r="G320" s="48">
        <f t="shared" si="150"/>
        <v>0.1</v>
      </c>
      <c r="H320" s="1"/>
      <c r="I320" s="1">
        <f t="shared" si="159"/>
        <v>346438657</v>
      </c>
      <c r="J320" s="1">
        <f t="shared" si="160"/>
        <v>64178233.266686723</v>
      </c>
      <c r="K320" s="1">
        <f t="shared" si="160"/>
        <v>7939397.1945780199</v>
      </c>
      <c r="L320" s="1">
        <f t="shared" si="160"/>
        <v>15052581.293</v>
      </c>
      <c r="M320" s="1">
        <f t="shared" si="161"/>
        <v>1137623</v>
      </c>
      <c r="N320" s="1">
        <f t="shared" si="161"/>
        <v>0</v>
      </c>
      <c r="O320" s="1">
        <f t="shared" si="163"/>
        <v>29815.5</v>
      </c>
      <c r="P320" s="1">
        <f t="shared" si="163"/>
        <v>38408</v>
      </c>
      <c r="Q320" s="1">
        <f t="shared" si="163"/>
        <v>0</v>
      </c>
      <c r="R320" s="1">
        <f t="shared" si="163"/>
        <v>19728</v>
      </c>
      <c r="S320" s="1">
        <f t="shared" si="163"/>
        <v>0</v>
      </c>
      <c r="T320" s="1">
        <f t="shared" si="163"/>
        <v>2905976</v>
      </c>
      <c r="U320" s="1">
        <f t="shared" si="163"/>
        <v>13585297</v>
      </c>
      <c r="V320" s="1">
        <f t="shared" si="163"/>
        <v>0</v>
      </c>
      <c r="W320" s="1"/>
      <c r="X320" s="1">
        <f t="shared" si="152"/>
        <v>38963.734358786649</v>
      </c>
      <c r="Y320" s="1">
        <f t="shared" si="153"/>
        <v>42447487.005399205</v>
      </c>
      <c r="Z320" s="1">
        <f t="shared" si="154"/>
        <v>8202106</v>
      </c>
      <c r="AA320" s="1">
        <f t="shared" si="155"/>
        <v>0</v>
      </c>
      <c r="AB320" s="1">
        <f t="shared" si="156"/>
        <v>0</v>
      </c>
      <c r="AC320" s="1">
        <f t="shared" si="157"/>
        <v>0</v>
      </c>
      <c r="AJ320">
        <v>0.1</v>
      </c>
      <c r="AK320" s="48">
        <v>42.447487005399203</v>
      </c>
      <c r="AL320" s="48">
        <v>70.572739231359606</v>
      </c>
      <c r="AM320" s="48">
        <v>70.572739231359606</v>
      </c>
      <c r="AN320" s="1">
        <v>38963.734358786649</v>
      </c>
      <c r="AO320" s="1">
        <v>8202106</v>
      </c>
      <c r="AP320">
        <v>0</v>
      </c>
      <c r="AQ320">
        <v>0</v>
      </c>
      <c r="AR320">
        <v>0</v>
      </c>
      <c r="AS320">
        <v>8143996</v>
      </c>
      <c r="AU320">
        <f t="shared" si="158"/>
        <v>1137623</v>
      </c>
      <c r="AW320" s="3"/>
    </row>
    <row r="321" spans="1:57" x14ac:dyDescent="0.35">
      <c r="A321" t="s">
        <v>713</v>
      </c>
      <c r="B321" t="s">
        <v>712</v>
      </c>
      <c r="E321" s="46">
        <v>0</v>
      </c>
      <c r="F321" t="s">
        <v>783</v>
      </c>
      <c r="G321" s="48">
        <f t="shared" si="150"/>
        <v>0.1</v>
      </c>
      <c r="H321" s="1"/>
      <c r="I321" s="1">
        <f t="shared" si="159"/>
        <v>397018837</v>
      </c>
      <c r="J321" s="1">
        <f t="shared" si="160"/>
        <v>74898487.92064105</v>
      </c>
      <c r="K321" s="1">
        <f t="shared" si="160"/>
        <v>10927862.704652872</v>
      </c>
      <c r="L321" s="1">
        <f t="shared" si="160"/>
        <v>21458109.756999999</v>
      </c>
      <c r="M321" s="1">
        <f t="shared" si="161"/>
        <v>1530712</v>
      </c>
      <c r="N321" s="1">
        <f t="shared" si="161"/>
        <v>52615</v>
      </c>
      <c r="O321" s="1">
        <f t="shared" si="163"/>
        <v>21074.5</v>
      </c>
      <c r="P321" s="1">
        <f t="shared" si="163"/>
        <v>138761</v>
      </c>
      <c r="Q321" s="1">
        <f t="shared" si="163"/>
        <v>27945</v>
      </c>
      <c r="R321" s="1">
        <f t="shared" si="163"/>
        <v>34688</v>
      </c>
      <c r="S321" s="1">
        <f t="shared" si="163"/>
        <v>0</v>
      </c>
      <c r="T321" s="1">
        <f t="shared" si="163"/>
        <v>4462569</v>
      </c>
      <c r="U321" s="1">
        <f t="shared" si="163"/>
        <v>16971085</v>
      </c>
      <c r="V321" s="1">
        <f t="shared" si="163"/>
        <v>0</v>
      </c>
      <c r="W321" s="1"/>
      <c r="X321" s="1">
        <f t="shared" si="152"/>
        <v>48795.23744007005</v>
      </c>
      <c r="Y321" s="1">
        <f t="shared" si="153"/>
        <v>48773401.380277395</v>
      </c>
      <c r="Z321" s="1">
        <f t="shared" si="154"/>
        <v>9557335</v>
      </c>
      <c r="AA321" s="1">
        <f t="shared" si="155"/>
        <v>0</v>
      </c>
      <c r="AB321" s="1">
        <f t="shared" si="156"/>
        <v>0</v>
      </c>
      <c r="AC321" s="1">
        <f t="shared" si="157"/>
        <v>0</v>
      </c>
      <c r="AJ321">
        <v>0.1</v>
      </c>
      <c r="AK321" s="48">
        <v>48.773401380277399</v>
      </c>
      <c r="AL321" s="48">
        <v>87.072343748755699</v>
      </c>
      <c r="AM321" s="48">
        <v>87.072343748755699</v>
      </c>
      <c r="AN321" s="1">
        <v>48795.23744007005</v>
      </c>
      <c r="AO321" s="1">
        <v>9557335</v>
      </c>
      <c r="AP321">
        <v>0</v>
      </c>
      <c r="AQ321">
        <v>0</v>
      </c>
      <c r="AR321">
        <v>0</v>
      </c>
      <c r="AS321">
        <v>977542</v>
      </c>
      <c r="AU321">
        <f t="shared" si="158"/>
        <v>1530712</v>
      </c>
      <c r="AW321" s="3"/>
    </row>
    <row r="322" spans="1:57" x14ac:dyDescent="0.35">
      <c r="A322" t="s">
        <v>683</v>
      </c>
      <c r="B322" t="s">
        <v>716</v>
      </c>
      <c r="E322" s="46" t="s">
        <v>779</v>
      </c>
      <c r="F322" t="s">
        <v>787</v>
      </c>
      <c r="G322" s="48">
        <f t="shared" si="150"/>
        <v>0.37</v>
      </c>
      <c r="H322" s="1"/>
      <c r="I322" s="1">
        <f t="shared" si="159"/>
        <v>8730303475</v>
      </c>
      <c r="J322" s="1">
        <f t="shared" si="160"/>
        <v>1574762387.8130572</v>
      </c>
      <c r="K322" s="1">
        <f t="shared" si="160"/>
        <v>154266692.61958671</v>
      </c>
      <c r="L322" s="1">
        <f t="shared" si="160"/>
        <v>186823828.58499998</v>
      </c>
      <c r="M322" s="1">
        <f t="shared" si="161"/>
        <v>14461596</v>
      </c>
      <c r="N322" s="1">
        <f t="shared" si="161"/>
        <v>353919</v>
      </c>
      <c r="O322" s="1">
        <f t="shared" si="163"/>
        <v>0</v>
      </c>
      <c r="P322" s="1">
        <f t="shared" si="163"/>
        <v>336351</v>
      </c>
      <c r="Q322" s="1">
        <f t="shared" si="163"/>
        <v>1602303</v>
      </c>
      <c r="R322" s="1">
        <f t="shared" si="163"/>
        <v>145014</v>
      </c>
      <c r="S322" s="1">
        <f t="shared" si="163"/>
        <v>0</v>
      </c>
      <c r="T322" s="1">
        <f t="shared" si="163"/>
        <v>30259716</v>
      </c>
      <c r="U322" s="1">
        <f t="shared" si="163"/>
        <v>448903481</v>
      </c>
      <c r="V322" s="1">
        <f t="shared" si="163"/>
        <v>1993416</v>
      </c>
      <c r="W322" s="1"/>
      <c r="X322" s="1">
        <f t="shared" si="152"/>
        <v>3904092.0622863267</v>
      </c>
      <c r="Y322" s="1">
        <f t="shared" si="153"/>
        <v>-833164587.71172595</v>
      </c>
      <c r="Z322" s="1">
        <f t="shared" si="154"/>
        <v>-384025216</v>
      </c>
      <c r="AA322" s="1">
        <f t="shared" si="155"/>
        <v>0</v>
      </c>
      <c r="AB322" s="1">
        <f t="shared" si="156"/>
        <v>36181480</v>
      </c>
      <c r="AC322" s="1">
        <f t="shared" si="157"/>
        <v>1252921667.63692</v>
      </c>
      <c r="AJ322">
        <v>0.37</v>
      </c>
      <c r="AK322" s="48">
        <v>-833.16458771172597</v>
      </c>
      <c r="AL322" s="48">
        <v>2451.0171195624298</v>
      </c>
      <c r="AM322" s="48">
        <v>1198.0954519255099</v>
      </c>
      <c r="AN322" s="1">
        <v>3904092.0622863267</v>
      </c>
      <c r="AO322" s="1">
        <v>-384025216</v>
      </c>
      <c r="AP322">
        <v>0</v>
      </c>
      <c r="AQ322">
        <v>36181480</v>
      </c>
      <c r="AR322">
        <v>36181480</v>
      </c>
      <c r="AS322">
        <v>0</v>
      </c>
      <c r="AU322">
        <f t="shared" si="158"/>
        <v>14461596</v>
      </c>
      <c r="AW322" s="3"/>
    </row>
    <row r="323" spans="1:57" x14ac:dyDescent="0.35">
      <c r="A323" t="s">
        <v>711</v>
      </c>
      <c r="B323" t="s">
        <v>710</v>
      </c>
      <c r="E323" s="46" t="s">
        <v>774</v>
      </c>
      <c r="G323" s="48">
        <f t="shared" si="150"/>
        <v>0.05</v>
      </c>
      <c r="H323" s="1"/>
      <c r="I323" s="1">
        <f t="shared" si="159"/>
        <v>441291778</v>
      </c>
      <c r="J323" s="1">
        <f t="shared" si="160"/>
        <v>83342177.59650448</v>
      </c>
      <c r="K323" s="1">
        <f t="shared" si="160"/>
        <v>10043735.816685045</v>
      </c>
      <c r="L323" s="1">
        <f t="shared" si="160"/>
        <v>18446922.631999999</v>
      </c>
      <c r="M323" s="1">
        <f t="shared" si="161"/>
        <v>1284909</v>
      </c>
      <c r="N323" s="1">
        <f t="shared" si="161"/>
        <v>36974</v>
      </c>
      <c r="O323" s="1">
        <f t="shared" si="163"/>
        <v>27527.5</v>
      </c>
      <c r="P323" s="1">
        <f t="shared" si="163"/>
        <v>37377</v>
      </c>
      <c r="Q323" s="1">
        <f t="shared" si="163"/>
        <v>22455</v>
      </c>
      <c r="R323" s="1">
        <f t="shared" si="163"/>
        <v>8553</v>
      </c>
      <c r="S323" s="1">
        <f t="shared" si="163"/>
        <v>0</v>
      </c>
      <c r="T323" s="1">
        <f t="shared" si="163"/>
        <v>4610831</v>
      </c>
      <c r="U323" s="1">
        <f t="shared" si="163"/>
        <v>16876209</v>
      </c>
      <c r="V323" s="1">
        <f t="shared" si="163"/>
        <v>0</v>
      </c>
      <c r="W323" s="1"/>
      <c r="X323" s="1">
        <f t="shared" si="152"/>
        <v>29979.733512162169</v>
      </c>
      <c r="Y323" s="1">
        <f t="shared" si="153"/>
        <v>-9297110.5579858404</v>
      </c>
      <c r="Z323" s="1">
        <f t="shared" si="154"/>
        <v>-4513613</v>
      </c>
      <c r="AA323" s="1">
        <f t="shared" si="155"/>
        <v>0</v>
      </c>
      <c r="AB323" s="1">
        <f t="shared" si="156"/>
        <v>0</v>
      </c>
      <c r="AC323" s="1">
        <f t="shared" si="157"/>
        <v>14063000</v>
      </c>
      <c r="AJ323">
        <v>0.05</v>
      </c>
      <c r="AK323" s="48">
        <v>-9.2971105579858406</v>
      </c>
      <c r="AL323" s="48">
        <v>14.063000000000001</v>
      </c>
      <c r="AM323" s="48">
        <v>0</v>
      </c>
      <c r="AN323" s="1">
        <v>29979.733512162169</v>
      </c>
      <c r="AO323" s="1">
        <v>-4513613</v>
      </c>
      <c r="AP323">
        <v>0</v>
      </c>
      <c r="AQ323">
        <v>0</v>
      </c>
      <c r="AR323">
        <v>0</v>
      </c>
      <c r="AS323">
        <v>0</v>
      </c>
      <c r="AU323">
        <f t="shared" si="158"/>
        <v>1284909</v>
      </c>
      <c r="AW323" s="3"/>
    </row>
    <row r="324" spans="1:57" x14ac:dyDescent="0.35">
      <c r="B324" t="str">
        <f>" "</f>
        <v xml:space="preserve"> </v>
      </c>
      <c r="E324" s="46"/>
      <c r="F324" s="3"/>
      <c r="G324" s="48"/>
      <c r="H324" s="1"/>
      <c r="I324" s="1"/>
      <c r="J324" s="1"/>
      <c r="K324" s="1"/>
      <c r="L324" s="1"/>
      <c r="M324" s="1"/>
      <c r="N324" s="1"/>
      <c r="O324" s="1"/>
      <c r="P324" s="1"/>
      <c r="Q324" s="1"/>
      <c r="R324" s="1"/>
      <c r="S324" s="1"/>
      <c r="T324" s="1"/>
      <c r="U324" s="1"/>
      <c r="V324" s="1"/>
      <c r="W324" s="1"/>
      <c r="X324" s="1"/>
      <c r="Y324" s="1"/>
      <c r="Z324" s="1"/>
      <c r="AA324" s="1"/>
      <c r="AB324" s="1"/>
      <c r="AC324" s="1"/>
      <c r="AM324" s="48"/>
      <c r="AN324" s="1"/>
      <c r="AW324" s="3"/>
    </row>
    <row r="325" spans="1:57" x14ac:dyDescent="0.35">
      <c r="A325" t="s">
        <v>52</v>
      </c>
      <c r="E325" s="46"/>
      <c r="G325" s="48"/>
      <c r="H325" s="1"/>
      <c r="I325" s="1"/>
      <c r="J325" s="1"/>
      <c r="K325" s="1"/>
      <c r="L325" s="1"/>
      <c r="M325" s="1"/>
      <c r="N325" s="1"/>
      <c r="O325" s="1"/>
      <c r="P325" s="1"/>
      <c r="Q325" s="1"/>
      <c r="R325" s="1"/>
      <c r="S325" s="1"/>
      <c r="T325" s="1"/>
      <c r="U325" s="1"/>
      <c r="V325" s="1"/>
      <c r="W325" s="1"/>
      <c r="X325" s="1"/>
      <c r="Y325" s="1"/>
      <c r="Z325" s="1"/>
      <c r="AA325" s="1"/>
      <c r="AB325" s="1"/>
      <c r="AC325" s="1"/>
      <c r="AM325" s="48"/>
      <c r="AN325" s="1"/>
    </row>
    <row r="326" spans="1:57" x14ac:dyDescent="0.35">
      <c r="A326" t="s">
        <v>611</v>
      </c>
      <c r="B326" t="s">
        <v>610</v>
      </c>
      <c r="E326" s="46">
        <v>0</v>
      </c>
      <c r="F326" t="s">
        <v>787</v>
      </c>
      <c r="G326" s="48">
        <f t="shared" ref="G326:G356" si="164">AJ326</f>
        <v>0.01</v>
      </c>
      <c r="H326" s="1"/>
      <c r="I326" s="1">
        <f t="shared" ref="I326:V326" si="165">SUMIF($D$3:$D$298,$A326,I$3:I$298)</f>
        <v>511625421</v>
      </c>
      <c r="J326" s="1">
        <f t="shared" si="165"/>
        <v>96999227.4682962</v>
      </c>
      <c r="K326" s="1">
        <f t="shared" si="165"/>
        <v>12441860.241966309</v>
      </c>
      <c r="L326" s="1">
        <f t="shared" si="165"/>
        <v>23130681.728</v>
      </c>
      <c r="M326" s="1">
        <f t="shared" si="165"/>
        <v>1573520</v>
      </c>
      <c r="N326" s="1">
        <f t="shared" si="165"/>
        <v>46502</v>
      </c>
      <c r="O326" s="1">
        <f t="shared" si="165"/>
        <v>29810.5</v>
      </c>
      <c r="P326" s="1">
        <f t="shared" si="165"/>
        <v>53293</v>
      </c>
      <c r="Q326" s="1">
        <f t="shared" si="165"/>
        <v>22455</v>
      </c>
      <c r="R326" s="1">
        <f t="shared" si="165"/>
        <v>8553</v>
      </c>
      <c r="S326" s="1">
        <f t="shared" si="165"/>
        <v>0</v>
      </c>
      <c r="T326" s="1">
        <f t="shared" si="165"/>
        <v>5660028</v>
      </c>
      <c r="U326" s="1">
        <f t="shared" si="165"/>
        <v>20605239</v>
      </c>
      <c r="V326" s="1">
        <f t="shared" si="165"/>
        <v>0</v>
      </c>
      <c r="W326" s="1"/>
      <c r="X326" s="1">
        <f t="shared" ref="X326:X356" si="166">AN326</f>
        <v>6938.1287406083811</v>
      </c>
      <c r="Y326" s="1">
        <f t="shared" ref="Y326:Y356" si="167">AK326*10^6</f>
        <v>6649979.0768903997</v>
      </c>
      <c r="Z326" s="1">
        <f t="shared" ref="Z326:Z356" si="168">AO326</f>
        <v>1292091</v>
      </c>
      <c r="AA326" s="1">
        <f t="shared" ref="AA326:AA356" si="169">AP326</f>
        <v>0</v>
      </c>
      <c r="AB326" s="1">
        <f t="shared" ref="AB326:AB356" si="170">IF(F326="",AR326,AS326*AQ326/SUMIF($F$3:$F$356,F326,$AQ$3:$AQ$356))</f>
        <v>0</v>
      </c>
      <c r="AC326" s="1">
        <f t="shared" ref="AC326:AC356" si="171">(AL326-AM326)*10^6</f>
        <v>0</v>
      </c>
      <c r="AJ326">
        <v>0.01</v>
      </c>
      <c r="AK326" s="48">
        <v>6.6499790768903999</v>
      </c>
      <c r="AL326" s="48">
        <v>11.9990434835636</v>
      </c>
      <c r="AM326" s="48">
        <v>11.9990434835636</v>
      </c>
      <c r="AN326" s="1">
        <v>6938.1287406083811</v>
      </c>
      <c r="AO326" s="1">
        <v>1292091</v>
      </c>
      <c r="AP326">
        <v>0</v>
      </c>
      <c r="AQ326">
        <v>0</v>
      </c>
      <c r="AR326">
        <v>0</v>
      </c>
      <c r="AS326">
        <v>0</v>
      </c>
      <c r="AU326">
        <f t="shared" ref="AU326:AU356" si="172">SUMIF($D$3:$D$298,$A326,AU$3:AU$298)</f>
        <v>1573520</v>
      </c>
      <c r="AW326" s="3"/>
      <c r="BE326" s="3"/>
    </row>
    <row r="327" spans="1:57" x14ac:dyDescent="0.35">
      <c r="A327" t="s">
        <v>613</v>
      </c>
      <c r="B327" t="s">
        <v>612</v>
      </c>
      <c r="E327" s="46">
        <v>0</v>
      </c>
      <c r="F327" t="s">
        <v>787</v>
      </c>
      <c r="G327" s="48">
        <f t="shared" si="164"/>
        <v>0.01</v>
      </c>
      <c r="H327" s="1"/>
      <c r="I327" s="1">
        <f t="shared" ref="I327:I356" si="173">SUMIF($D$3:$D$298,$A327,I$3:I$298)</f>
        <v>311570796</v>
      </c>
      <c r="J327" s="1">
        <f t="shared" ref="J327:L356" si="174">SUMIF($D$3:$D$298,$A327,J$3:J$298)</f>
        <v>58640236.668753304</v>
      </c>
      <c r="K327" s="1">
        <f t="shared" si="174"/>
        <v>7415199.0313275196</v>
      </c>
      <c r="L327" s="1">
        <f t="shared" si="174"/>
        <v>14913978.299999999</v>
      </c>
      <c r="M327" s="1">
        <f t="shared" ref="M327:N356" si="175">SUMIF($D$3:$D$298,$A327,M$3:M$298)</f>
        <v>932797</v>
      </c>
      <c r="N327" s="1">
        <f t="shared" si="175"/>
        <v>42778</v>
      </c>
      <c r="O327" s="1">
        <f t="shared" ref="O327:V336" si="176">SUMIF($D$3:$D$298,$A327,O$3:O$298)</f>
        <v>44693</v>
      </c>
      <c r="P327" s="1">
        <f t="shared" si="176"/>
        <v>32371</v>
      </c>
      <c r="Q327" s="1">
        <f t="shared" si="176"/>
        <v>0</v>
      </c>
      <c r="R327" s="1">
        <f t="shared" si="176"/>
        <v>204945</v>
      </c>
      <c r="S327" s="1">
        <f t="shared" si="176"/>
        <v>0</v>
      </c>
      <c r="T327" s="1">
        <f t="shared" si="176"/>
        <v>3633497</v>
      </c>
      <c r="U327" s="1">
        <f t="shared" si="176"/>
        <v>10301334</v>
      </c>
      <c r="V327" s="1">
        <f t="shared" si="176"/>
        <v>0</v>
      </c>
      <c r="W327" s="1"/>
      <c r="X327" s="1">
        <f t="shared" si="166"/>
        <v>3568.1034383983706</v>
      </c>
      <c r="Y327" s="1">
        <f t="shared" si="167"/>
        <v>3912183.41532205</v>
      </c>
      <c r="Z327" s="1">
        <f t="shared" si="168"/>
        <v>754468</v>
      </c>
      <c r="AA327" s="1">
        <f t="shared" si="169"/>
        <v>0</v>
      </c>
      <c r="AB327" s="1">
        <f t="shared" si="170"/>
        <v>0</v>
      </c>
      <c r="AC327" s="1">
        <f t="shared" si="171"/>
        <v>0</v>
      </c>
      <c r="AJ327">
        <v>0.01</v>
      </c>
      <c r="AK327" s="48">
        <v>3.9121834153220498</v>
      </c>
      <c r="AL327" s="48">
        <v>6.5444032848592597</v>
      </c>
      <c r="AM327" s="48">
        <v>6.5444032848592597</v>
      </c>
      <c r="AN327" s="1">
        <v>3568.1034383983706</v>
      </c>
      <c r="AO327" s="1">
        <v>754468</v>
      </c>
      <c r="AP327">
        <v>0</v>
      </c>
      <c r="AQ327">
        <v>0</v>
      </c>
      <c r="AR327">
        <v>0</v>
      </c>
      <c r="AS327">
        <v>0</v>
      </c>
      <c r="AU327">
        <f t="shared" si="172"/>
        <v>932797</v>
      </c>
      <c r="AW327" s="3"/>
      <c r="AX327" s="3"/>
      <c r="BE327" s="3"/>
    </row>
    <row r="328" spans="1:57" x14ac:dyDescent="0.35">
      <c r="A328" t="s">
        <v>615</v>
      </c>
      <c r="B328" t="s">
        <v>614</v>
      </c>
      <c r="E328" s="46">
        <v>0</v>
      </c>
      <c r="F328" t="s">
        <v>787</v>
      </c>
      <c r="G328" s="48">
        <f t="shared" si="164"/>
        <v>0.01</v>
      </c>
      <c r="H328" s="1"/>
      <c r="I328" s="1">
        <f t="shared" si="173"/>
        <v>610564294</v>
      </c>
      <c r="J328" s="1">
        <f t="shared" si="174"/>
        <v>111658016.18214127</v>
      </c>
      <c r="K328" s="1">
        <f t="shared" si="174"/>
        <v>11042792.596732168</v>
      </c>
      <c r="L328" s="1">
        <f t="shared" si="174"/>
        <v>15851909.726999998</v>
      </c>
      <c r="M328" s="1">
        <f t="shared" si="175"/>
        <v>1765208</v>
      </c>
      <c r="N328" s="1">
        <f t="shared" si="175"/>
        <v>27777</v>
      </c>
      <c r="O328" s="1">
        <f t="shared" si="176"/>
        <v>6942</v>
      </c>
      <c r="P328" s="1">
        <f t="shared" si="176"/>
        <v>65568</v>
      </c>
      <c r="Q328" s="1">
        <f t="shared" si="176"/>
        <v>0</v>
      </c>
      <c r="R328" s="1">
        <f t="shared" si="176"/>
        <v>412739</v>
      </c>
      <c r="S328" s="1">
        <f t="shared" si="176"/>
        <v>0</v>
      </c>
      <c r="T328" s="1">
        <f t="shared" si="176"/>
        <v>3245557</v>
      </c>
      <c r="U328" s="1">
        <f t="shared" si="176"/>
        <v>26395946</v>
      </c>
      <c r="V328" s="1">
        <f t="shared" si="176"/>
        <v>0</v>
      </c>
      <c r="W328" s="1"/>
      <c r="X328" s="1">
        <f t="shared" si="166"/>
        <v>7306.4075030478798</v>
      </c>
      <c r="Y328" s="1">
        <f t="shared" si="167"/>
        <v>1977770.1177308599</v>
      </c>
      <c r="Z328" s="1">
        <f t="shared" si="168"/>
        <v>370535</v>
      </c>
      <c r="AA328" s="1">
        <f t="shared" si="169"/>
        <v>0</v>
      </c>
      <c r="AB328" s="1">
        <f t="shared" si="170"/>
        <v>0</v>
      </c>
      <c r="AC328" s="1">
        <f t="shared" si="171"/>
        <v>0</v>
      </c>
      <c r="AJ328">
        <v>0.01</v>
      </c>
      <c r="AK328" s="48">
        <v>1.97777011773086</v>
      </c>
      <c r="AL328" s="48">
        <v>7.8851233943428403</v>
      </c>
      <c r="AM328" s="48">
        <v>7.8851233943428403</v>
      </c>
      <c r="AN328" s="1">
        <v>7306.4075030478798</v>
      </c>
      <c r="AO328" s="1">
        <v>370535</v>
      </c>
      <c r="AP328">
        <v>0</v>
      </c>
      <c r="AQ328">
        <v>0</v>
      </c>
      <c r="AR328">
        <v>0</v>
      </c>
      <c r="AS328">
        <v>0</v>
      </c>
      <c r="AU328">
        <f t="shared" si="172"/>
        <v>1765208</v>
      </c>
      <c r="AW328" s="3"/>
      <c r="AX328" s="3"/>
      <c r="BE328" s="3"/>
    </row>
    <row r="329" spans="1:57" x14ac:dyDescent="0.35">
      <c r="A329" t="s">
        <v>617</v>
      </c>
      <c r="B329" t="s">
        <v>616</v>
      </c>
      <c r="E329" s="46">
        <v>0</v>
      </c>
      <c r="F329" t="s">
        <v>787</v>
      </c>
      <c r="G329" s="48">
        <f t="shared" si="164"/>
        <v>0.01</v>
      </c>
      <c r="H329" s="1"/>
      <c r="I329" s="1">
        <f t="shared" si="173"/>
        <v>445066688</v>
      </c>
      <c r="J329" s="1">
        <f t="shared" si="174"/>
        <v>82715529.695612133</v>
      </c>
      <c r="K329" s="1">
        <f t="shared" si="174"/>
        <v>9531345.6544557214</v>
      </c>
      <c r="L329" s="1">
        <f t="shared" si="174"/>
        <v>16654242.852</v>
      </c>
      <c r="M329" s="1">
        <f t="shared" si="175"/>
        <v>1408080</v>
      </c>
      <c r="N329" s="1">
        <f t="shared" si="175"/>
        <v>101189</v>
      </c>
      <c r="O329" s="1">
        <f t="shared" si="176"/>
        <v>62818</v>
      </c>
      <c r="P329" s="1">
        <f t="shared" si="176"/>
        <v>47952</v>
      </c>
      <c r="Q329" s="1">
        <f t="shared" si="176"/>
        <v>0</v>
      </c>
      <c r="R329" s="1">
        <f t="shared" si="176"/>
        <v>0</v>
      </c>
      <c r="S329" s="1">
        <f t="shared" si="176"/>
        <v>0</v>
      </c>
      <c r="T329" s="1">
        <f t="shared" si="176"/>
        <v>3750610</v>
      </c>
      <c r="U329" s="1">
        <f t="shared" si="176"/>
        <v>17624735</v>
      </c>
      <c r="V329" s="1">
        <f t="shared" si="176"/>
        <v>536317</v>
      </c>
      <c r="W329" s="1"/>
      <c r="X329" s="1">
        <f t="shared" si="166"/>
        <v>5405.669603650068</v>
      </c>
      <c r="Y329" s="1">
        <f t="shared" si="167"/>
        <v>1614730.8656222902</v>
      </c>
      <c r="Z329" s="1">
        <f t="shared" si="168"/>
        <v>308953</v>
      </c>
      <c r="AA329" s="1">
        <f t="shared" si="169"/>
        <v>0</v>
      </c>
      <c r="AB329" s="1">
        <f t="shared" si="170"/>
        <v>0</v>
      </c>
      <c r="AC329" s="1">
        <f t="shared" si="171"/>
        <v>0</v>
      </c>
      <c r="AJ329">
        <v>0.01</v>
      </c>
      <c r="AK329" s="48">
        <v>1.6147308656222901</v>
      </c>
      <c r="AL329" s="48">
        <v>5.67430701291988</v>
      </c>
      <c r="AM329" s="48">
        <v>5.67430701291988</v>
      </c>
      <c r="AN329" s="1">
        <v>5405.669603650068</v>
      </c>
      <c r="AO329" s="1">
        <v>308953</v>
      </c>
      <c r="AP329">
        <v>0</v>
      </c>
      <c r="AQ329">
        <v>0</v>
      </c>
      <c r="AR329">
        <v>0</v>
      </c>
      <c r="AS329">
        <v>0</v>
      </c>
      <c r="AU329">
        <f t="shared" si="172"/>
        <v>1408080</v>
      </c>
      <c r="AW329" s="3"/>
      <c r="AX329" s="3"/>
      <c r="BE329" s="3"/>
    </row>
    <row r="330" spans="1:57" x14ac:dyDescent="0.35">
      <c r="A330" t="s">
        <v>619</v>
      </c>
      <c r="B330" t="s">
        <v>618</v>
      </c>
      <c r="E330" s="46">
        <v>0</v>
      </c>
      <c r="F330" t="s">
        <v>798</v>
      </c>
      <c r="G330" s="48">
        <f t="shared" si="164"/>
        <v>0.01</v>
      </c>
      <c r="H330" s="1"/>
      <c r="I330" s="1">
        <f t="shared" si="173"/>
        <v>518586711</v>
      </c>
      <c r="J330" s="1">
        <f t="shared" si="174"/>
        <v>95715605.0771956</v>
      </c>
      <c r="K330" s="1">
        <f t="shared" si="174"/>
        <v>9886895.8876437191</v>
      </c>
      <c r="L330" s="1">
        <f t="shared" si="174"/>
        <v>19580318.476999998</v>
      </c>
      <c r="M330" s="1">
        <f t="shared" si="175"/>
        <v>1646289</v>
      </c>
      <c r="N330" s="1">
        <f t="shared" si="175"/>
        <v>42898</v>
      </c>
      <c r="O330" s="1">
        <f t="shared" si="176"/>
        <v>99411</v>
      </c>
      <c r="P330" s="1">
        <f t="shared" si="176"/>
        <v>76377</v>
      </c>
      <c r="Q330" s="1">
        <f t="shared" si="176"/>
        <v>0</v>
      </c>
      <c r="R330" s="1">
        <f t="shared" si="176"/>
        <v>48606</v>
      </c>
      <c r="S330" s="1">
        <f t="shared" si="176"/>
        <v>0</v>
      </c>
      <c r="T330" s="1">
        <f t="shared" si="176"/>
        <v>3858409</v>
      </c>
      <c r="U330" s="1">
        <f t="shared" si="176"/>
        <v>15384923</v>
      </c>
      <c r="V330" s="1">
        <f t="shared" si="176"/>
        <v>0</v>
      </c>
      <c r="W330" s="1"/>
      <c r="X330" s="1">
        <f t="shared" si="166"/>
        <v>6319.3984288928814</v>
      </c>
      <c r="Y330" s="1">
        <f t="shared" si="167"/>
        <v>2302886.7815942001</v>
      </c>
      <c r="Z330" s="1">
        <f t="shared" si="168"/>
        <v>437331</v>
      </c>
      <c r="AA330" s="1">
        <f t="shared" si="169"/>
        <v>0</v>
      </c>
      <c r="AB330" s="1">
        <f t="shared" si="170"/>
        <v>0</v>
      </c>
      <c r="AC330" s="1">
        <f t="shared" si="171"/>
        <v>0</v>
      </c>
      <c r="AJ330">
        <v>0.01</v>
      </c>
      <c r="AK330" s="48">
        <v>2.3028867815942</v>
      </c>
      <c r="AL330" s="48">
        <v>6.7517616968918404</v>
      </c>
      <c r="AM330" s="48">
        <v>6.7517616968918404</v>
      </c>
      <c r="AN330" s="1">
        <v>6319.3984288928814</v>
      </c>
      <c r="AO330" s="1">
        <v>437331</v>
      </c>
      <c r="AP330">
        <v>0</v>
      </c>
      <c r="AQ330">
        <v>0</v>
      </c>
      <c r="AR330">
        <v>0</v>
      </c>
      <c r="AS330">
        <v>1034862</v>
      </c>
      <c r="AU330">
        <f t="shared" si="172"/>
        <v>1646289</v>
      </c>
      <c r="AW330" s="3"/>
      <c r="AX330" s="3"/>
      <c r="BE330" s="3"/>
    </row>
    <row r="331" spans="1:57" x14ac:dyDescent="0.35">
      <c r="A331" t="s">
        <v>621</v>
      </c>
      <c r="B331" t="s">
        <v>620</v>
      </c>
      <c r="E331" s="46">
        <v>0</v>
      </c>
      <c r="F331" t="s">
        <v>787</v>
      </c>
      <c r="G331" s="48">
        <f t="shared" si="164"/>
        <v>0.01</v>
      </c>
      <c r="H331" s="1"/>
      <c r="I331" s="1">
        <f t="shared" si="173"/>
        <v>494928814</v>
      </c>
      <c r="J331" s="1">
        <f t="shared" si="174"/>
        <v>92998707.026517183</v>
      </c>
      <c r="K331" s="1">
        <f t="shared" si="174"/>
        <v>12429584.412491577</v>
      </c>
      <c r="L331" s="1">
        <f t="shared" si="174"/>
        <v>28086005.804000001</v>
      </c>
      <c r="M331" s="1">
        <f t="shared" si="175"/>
        <v>1881157</v>
      </c>
      <c r="N331" s="1">
        <f t="shared" si="175"/>
        <v>54588</v>
      </c>
      <c r="O331" s="1">
        <f t="shared" si="176"/>
        <v>16852</v>
      </c>
      <c r="P331" s="1">
        <f t="shared" si="176"/>
        <v>53903</v>
      </c>
      <c r="Q331" s="1">
        <f t="shared" si="176"/>
        <v>0</v>
      </c>
      <c r="R331" s="1">
        <f t="shared" si="176"/>
        <v>3685</v>
      </c>
      <c r="S331" s="1">
        <f t="shared" si="176"/>
        <v>0</v>
      </c>
      <c r="T331" s="1">
        <f t="shared" si="176"/>
        <v>2990825</v>
      </c>
      <c r="U331" s="1">
        <f t="shared" si="176"/>
        <v>17758035</v>
      </c>
      <c r="V331" s="1">
        <f t="shared" si="176"/>
        <v>0</v>
      </c>
      <c r="W331" s="1"/>
      <c r="X331" s="1">
        <f t="shared" si="166"/>
        <v>6158.4090505763479</v>
      </c>
      <c r="Y331" s="1">
        <f t="shared" si="167"/>
        <v>5613044.7502683997</v>
      </c>
      <c r="Z331" s="1">
        <f t="shared" si="168"/>
        <v>1102293</v>
      </c>
      <c r="AA331" s="1">
        <f t="shared" si="169"/>
        <v>0</v>
      </c>
      <c r="AB331" s="1">
        <f t="shared" si="170"/>
        <v>0</v>
      </c>
      <c r="AC331" s="1">
        <f t="shared" si="171"/>
        <v>0</v>
      </c>
      <c r="AJ331">
        <v>0.01</v>
      </c>
      <c r="AK331" s="48">
        <v>5.6130447502683998</v>
      </c>
      <c r="AL331" s="48">
        <v>10.399260382985201</v>
      </c>
      <c r="AM331" s="48">
        <v>10.399260382985201</v>
      </c>
      <c r="AN331" s="1">
        <v>6158.4090505763479</v>
      </c>
      <c r="AO331" s="1">
        <v>1102293</v>
      </c>
      <c r="AP331">
        <v>0</v>
      </c>
      <c r="AQ331">
        <v>0</v>
      </c>
      <c r="AR331">
        <v>0</v>
      </c>
      <c r="AS331">
        <v>0</v>
      </c>
      <c r="AU331">
        <f t="shared" si="172"/>
        <v>1881157</v>
      </c>
      <c r="AW331" s="3"/>
      <c r="AX331" s="3"/>
      <c r="BE331" s="3"/>
    </row>
    <row r="332" spans="1:57" x14ac:dyDescent="0.35">
      <c r="A332" t="s">
        <v>623</v>
      </c>
      <c r="B332" t="s">
        <v>622</v>
      </c>
      <c r="E332" s="46">
        <v>0</v>
      </c>
      <c r="F332" t="s">
        <v>787</v>
      </c>
      <c r="G332" s="48">
        <f t="shared" si="164"/>
        <v>0.01</v>
      </c>
      <c r="H332" s="1"/>
      <c r="I332" s="1">
        <f t="shared" si="173"/>
        <v>202163467</v>
      </c>
      <c r="J332" s="1">
        <f t="shared" si="174"/>
        <v>37785960.392401405</v>
      </c>
      <c r="K332" s="1">
        <f t="shared" si="174"/>
        <v>5053514.8846296929</v>
      </c>
      <c r="L332" s="1">
        <f t="shared" si="174"/>
        <v>12275686.521000002</v>
      </c>
      <c r="M332" s="1">
        <f t="shared" si="175"/>
        <v>700464</v>
      </c>
      <c r="N332" s="1">
        <f t="shared" si="175"/>
        <v>27803</v>
      </c>
      <c r="O332" s="1">
        <f t="shared" si="176"/>
        <v>496</v>
      </c>
      <c r="P332" s="1">
        <f t="shared" si="176"/>
        <v>31884</v>
      </c>
      <c r="Q332" s="1">
        <f t="shared" si="176"/>
        <v>0</v>
      </c>
      <c r="R332" s="1">
        <f t="shared" si="176"/>
        <v>0</v>
      </c>
      <c r="S332" s="1">
        <f t="shared" si="176"/>
        <v>0</v>
      </c>
      <c r="T332" s="1">
        <f t="shared" si="176"/>
        <v>1142977</v>
      </c>
      <c r="U332" s="1">
        <f t="shared" si="176"/>
        <v>6178869</v>
      </c>
      <c r="V332" s="1">
        <f t="shared" si="176"/>
        <v>0</v>
      </c>
      <c r="W332" s="1"/>
      <c r="X332" s="1">
        <f t="shared" si="166"/>
        <v>2554.1556132454302</v>
      </c>
      <c r="Y332" s="1">
        <f t="shared" si="167"/>
        <v>8210486.7841420807</v>
      </c>
      <c r="Z332" s="1">
        <f t="shared" si="168"/>
        <v>1605982</v>
      </c>
      <c r="AA332" s="1">
        <f t="shared" si="169"/>
        <v>0</v>
      </c>
      <c r="AB332" s="1">
        <f t="shared" si="170"/>
        <v>0</v>
      </c>
      <c r="AC332" s="1">
        <f t="shared" si="171"/>
        <v>0</v>
      </c>
      <c r="AJ332">
        <v>0.01</v>
      </c>
      <c r="AK332" s="48">
        <v>8.2104867841420806</v>
      </c>
      <c r="AL332" s="48">
        <v>10.291523823785001</v>
      </c>
      <c r="AM332" s="48">
        <v>10.291523823785001</v>
      </c>
      <c r="AN332" s="1">
        <v>2554.1556132454302</v>
      </c>
      <c r="AO332" s="1">
        <v>1605982</v>
      </c>
      <c r="AP332">
        <v>0</v>
      </c>
      <c r="AQ332">
        <v>0</v>
      </c>
      <c r="AR332">
        <v>0</v>
      </c>
      <c r="AS332">
        <v>0</v>
      </c>
      <c r="AU332">
        <f t="shared" si="172"/>
        <v>700464</v>
      </c>
      <c r="AW332" s="3"/>
      <c r="AX332" s="3"/>
      <c r="BE332" s="3"/>
    </row>
    <row r="333" spans="1:57" x14ac:dyDescent="0.35">
      <c r="A333" t="s">
        <v>626</v>
      </c>
      <c r="B333" t="s">
        <v>625</v>
      </c>
      <c r="E333" s="46">
        <v>0</v>
      </c>
      <c r="F333" t="s">
        <v>784</v>
      </c>
      <c r="G333" s="48">
        <f t="shared" si="164"/>
        <v>0.01</v>
      </c>
      <c r="H333" s="1"/>
      <c r="I333" s="1">
        <f t="shared" si="173"/>
        <v>345837806</v>
      </c>
      <c r="J333" s="1">
        <f t="shared" si="174"/>
        <v>66956021.587532707</v>
      </c>
      <c r="K333" s="1">
        <f t="shared" si="174"/>
        <v>12148925.774970483</v>
      </c>
      <c r="L333" s="1">
        <f t="shared" si="174"/>
        <v>29364268.859999999</v>
      </c>
      <c r="M333" s="1">
        <f t="shared" si="175"/>
        <v>1600183</v>
      </c>
      <c r="N333" s="1">
        <f t="shared" si="175"/>
        <v>6337</v>
      </c>
      <c r="O333" s="1">
        <f t="shared" si="176"/>
        <v>90154.5</v>
      </c>
      <c r="P333" s="1">
        <f t="shared" si="176"/>
        <v>101553</v>
      </c>
      <c r="Q333" s="1">
        <f t="shared" si="176"/>
        <v>0</v>
      </c>
      <c r="R333" s="1">
        <f t="shared" si="176"/>
        <v>0</v>
      </c>
      <c r="S333" s="1">
        <f t="shared" si="176"/>
        <v>0</v>
      </c>
      <c r="T333" s="1">
        <f t="shared" si="176"/>
        <v>2253327</v>
      </c>
      <c r="U333" s="1">
        <f t="shared" si="176"/>
        <v>15358681</v>
      </c>
      <c r="V333" s="1">
        <f t="shared" si="176"/>
        <v>0</v>
      </c>
      <c r="W333" s="1"/>
      <c r="X333" s="1">
        <f t="shared" si="166"/>
        <v>4362.2520089225618</v>
      </c>
      <c r="Y333" s="1">
        <f t="shared" si="167"/>
        <v>6687411.8738246998</v>
      </c>
      <c r="Z333" s="1">
        <f t="shared" si="168"/>
        <v>1365091</v>
      </c>
      <c r="AA333" s="1">
        <f t="shared" si="169"/>
        <v>0</v>
      </c>
      <c r="AB333" s="1">
        <f t="shared" si="170"/>
        <v>0</v>
      </c>
      <c r="AC333" s="1">
        <f t="shared" si="171"/>
        <v>0</v>
      </c>
      <c r="AJ333">
        <v>0.01</v>
      </c>
      <c r="AK333" s="48">
        <v>6.6874118738246997</v>
      </c>
      <c r="AL333" s="48">
        <v>9.8038715960340408</v>
      </c>
      <c r="AM333" s="48">
        <v>9.8038715960340408</v>
      </c>
      <c r="AN333" s="1">
        <v>4362.2520089225618</v>
      </c>
      <c r="AO333" s="1">
        <v>1365091</v>
      </c>
      <c r="AP333">
        <v>0</v>
      </c>
      <c r="AQ333">
        <v>0</v>
      </c>
      <c r="AR333">
        <v>0</v>
      </c>
      <c r="AS333">
        <v>0</v>
      </c>
      <c r="AU333">
        <f t="shared" si="172"/>
        <v>1600183</v>
      </c>
      <c r="AW333" s="3"/>
      <c r="AX333" s="3"/>
      <c r="BE333" s="3"/>
    </row>
    <row r="334" spans="1:57" x14ac:dyDescent="0.35">
      <c r="A334" t="s">
        <v>632</v>
      </c>
      <c r="B334" t="s">
        <v>631</v>
      </c>
      <c r="E334" s="46">
        <v>0</v>
      </c>
      <c r="F334" t="s">
        <v>787</v>
      </c>
      <c r="G334" s="48">
        <f t="shared" si="164"/>
        <v>0.01</v>
      </c>
      <c r="H334" s="1"/>
      <c r="I334" s="1">
        <f t="shared" si="173"/>
        <v>163418318</v>
      </c>
      <c r="J334" s="1">
        <f t="shared" si="174"/>
        <v>31603303.790210698</v>
      </c>
      <c r="K334" s="1">
        <f t="shared" si="174"/>
        <v>5920180.179096139</v>
      </c>
      <c r="L334" s="1">
        <f t="shared" si="174"/>
        <v>14699368.294000002</v>
      </c>
      <c r="M334" s="1">
        <f t="shared" si="175"/>
        <v>732555</v>
      </c>
      <c r="N334" s="1">
        <f t="shared" si="175"/>
        <v>69519</v>
      </c>
      <c r="O334" s="1">
        <f t="shared" si="176"/>
        <v>71161.5</v>
      </c>
      <c r="P334" s="1">
        <f t="shared" si="176"/>
        <v>26277</v>
      </c>
      <c r="Q334" s="1">
        <f t="shared" si="176"/>
        <v>0</v>
      </c>
      <c r="R334" s="1">
        <f t="shared" si="176"/>
        <v>87236</v>
      </c>
      <c r="S334" s="1">
        <f t="shared" si="176"/>
        <v>0</v>
      </c>
      <c r="T334" s="1">
        <f t="shared" si="176"/>
        <v>821529</v>
      </c>
      <c r="U334" s="1">
        <f t="shared" si="176"/>
        <v>7311589</v>
      </c>
      <c r="V334" s="1">
        <f t="shared" si="176"/>
        <v>0</v>
      </c>
      <c r="W334" s="1"/>
      <c r="X334" s="1">
        <f t="shared" si="166"/>
        <v>2228.7122656099341</v>
      </c>
      <c r="Y334" s="1">
        <f t="shared" si="167"/>
        <v>6231986.4091689503</v>
      </c>
      <c r="Z334" s="1">
        <f t="shared" si="168"/>
        <v>1266890</v>
      </c>
      <c r="AA334" s="1">
        <f t="shared" si="169"/>
        <v>0</v>
      </c>
      <c r="AB334" s="1">
        <f t="shared" si="170"/>
        <v>0</v>
      </c>
      <c r="AC334" s="1">
        <f t="shared" si="171"/>
        <v>0</v>
      </c>
      <c r="AJ334">
        <v>0.01</v>
      </c>
      <c r="AK334" s="48">
        <v>6.2319864091689503</v>
      </c>
      <c r="AL334" s="48">
        <v>7.7789989639450399</v>
      </c>
      <c r="AM334" s="48">
        <v>7.7789989639450399</v>
      </c>
      <c r="AN334" s="1">
        <v>2228.7122656099341</v>
      </c>
      <c r="AO334" s="1">
        <v>1266890</v>
      </c>
      <c r="AP334">
        <v>0</v>
      </c>
      <c r="AQ334">
        <v>0</v>
      </c>
      <c r="AR334">
        <v>0</v>
      </c>
      <c r="AS334">
        <v>0</v>
      </c>
      <c r="AU334">
        <f t="shared" si="172"/>
        <v>732555</v>
      </c>
      <c r="AW334" s="3"/>
      <c r="AX334" s="3"/>
      <c r="BE334" s="3"/>
    </row>
    <row r="335" spans="1:57" x14ac:dyDescent="0.35">
      <c r="A335" t="s">
        <v>634</v>
      </c>
      <c r="B335" t="s">
        <v>633</v>
      </c>
      <c r="E335" s="46">
        <v>0</v>
      </c>
      <c r="F335" t="s">
        <v>805</v>
      </c>
      <c r="G335" s="48">
        <f t="shared" si="164"/>
        <v>0.01</v>
      </c>
      <c r="H335" s="1"/>
      <c r="I335" s="1">
        <f t="shared" si="173"/>
        <v>271997466</v>
      </c>
      <c r="J335" s="1">
        <f t="shared" si="174"/>
        <v>53734464.230979927</v>
      </c>
      <c r="K335" s="1">
        <f t="shared" si="174"/>
        <v>12898531.950162811</v>
      </c>
      <c r="L335" s="1">
        <f t="shared" si="174"/>
        <v>25546279.932000004</v>
      </c>
      <c r="M335" s="1">
        <f t="shared" si="175"/>
        <v>1482524</v>
      </c>
      <c r="N335" s="1">
        <f t="shared" si="175"/>
        <v>62943</v>
      </c>
      <c r="O335" s="1">
        <f t="shared" si="176"/>
        <v>62879.5</v>
      </c>
      <c r="P335" s="1">
        <f t="shared" si="176"/>
        <v>98356</v>
      </c>
      <c r="Q335" s="1">
        <f t="shared" si="176"/>
        <v>0</v>
      </c>
      <c r="R335" s="1">
        <f t="shared" si="176"/>
        <v>57259</v>
      </c>
      <c r="S335" s="1">
        <f t="shared" si="176"/>
        <v>0</v>
      </c>
      <c r="T335" s="1">
        <f t="shared" si="176"/>
        <v>2831294</v>
      </c>
      <c r="U335" s="1">
        <f t="shared" si="176"/>
        <v>22735477</v>
      </c>
      <c r="V335" s="1">
        <f t="shared" si="176"/>
        <v>0</v>
      </c>
      <c r="W335" s="1"/>
      <c r="X335" s="1">
        <f t="shared" si="166"/>
        <v>3751.7267615271894</v>
      </c>
      <c r="Y335" s="1">
        <f t="shared" si="167"/>
        <v>5662657.1215318209</v>
      </c>
      <c r="Z335" s="1">
        <f t="shared" si="168"/>
        <v>1171323</v>
      </c>
      <c r="AA335" s="1">
        <f t="shared" si="169"/>
        <v>0</v>
      </c>
      <c r="AB335" s="1">
        <f t="shared" si="170"/>
        <v>0</v>
      </c>
      <c r="AC335" s="1">
        <f t="shared" si="171"/>
        <v>0</v>
      </c>
      <c r="AJ335">
        <v>0.01</v>
      </c>
      <c r="AK335" s="48">
        <v>5.6626571215318204</v>
      </c>
      <c r="AL335" s="48">
        <v>8.4542974976754905</v>
      </c>
      <c r="AM335" s="48">
        <v>8.4542974976754905</v>
      </c>
      <c r="AN335" s="1">
        <v>3751.7267615271894</v>
      </c>
      <c r="AO335" s="1">
        <v>1171323</v>
      </c>
      <c r="AP335">
        <v>0</v>
      </c>
      <c r="AQ335">
        <v>0</v>
      </c>
      <c r="AR335">
        <v>0</v>
      </c>
      <c r="AS335">
        <v>0</v>
      </c>
      <c r="AU335">
        <f t="shared" si="172"/>
        <v>1482524</v>
      </c>
      <c r="AW335" s="3"/>
      <c r="AX335" s="3"/>
      <c r="BE335" s="3"/>
    </row>
    <row r="336" spans="1:57" x14ac:dyDescent="0.35">
      <c r="A336" t="s">
        <v>636</v>
      </c>
      <c r="B336" t="s">
        <v>635</v>
      </c>
      <c r="E336" s="46">
        <v>0</v>
      </c>
      <c r="F336" t="s">
        <v>791</v>
      </c>
      <c r="G336" s="48">
        <f t="shared" si="164"/>
        <v>0.01</v>
      </c>
      <c r="H336" s="1"/>
      <c r="I336" s="1">
        <f t="shared" si="173"/>
        <v>746157018</v>
      </c>
      <c r="J336" s="1">
        <f t="shared" si="174"/>
        <v>141382683.01952511</v>
      </c>
      <c r="K336" s="1">
        <f t="shared" si="174"/>
        <v>24078377.436771382</v>
      </c>
      <c r="L336" s="1">
        <f t="shared" si="174"/>
        <v>49740073.544999994</v>
      </c>
      <c r="M336" s="1">
        <f t="shared" si="175"/>
        <v>2928663</v>
      </c>
      <c r="N336" s="1">
        <f t="shared" si="175"/>
        <v>119508</v>
      </c>
      <c r="O336" s="1">
        <f t="shared" si="176"/>
        <v>91721</v>
      </c>
      <c r="P336" s="1">
        <f t="shared" si="176"/>
        <v>183513</v>
      </c>
      <c r="Q336" s="1">
        <f t="shared" si="176"/>
        <v>0</v>
      </c>
      <c r="R336" s="1">
        <f t="shared" si="176"/>
        <v>5760</v>
      </c>
      <c r="S336" s="1">
        <f t="shared" si="176"/>
        <v>0</v>
      </c>
      <c r="T336" s="1">
        <f t="shared" si="176"/>
        <v>8309610</v>
      </c>
      <c r="U336" s="1">
        <f t="shared" si="176"/>
        <v>36975054</v>
      </c>
      <c r="V336" s="1">
        <f t="shared" si="176"/>
        <v>0</v>
      </c>
      <c r="W336" s="1"/>
      <c r="X336" s="1">
        <f t="shared" si="166"/>
        <v>9594.3290065077344</v>
      </c>
      <c r="Y336" s="1">
        <f t="shared" si="167"/>
        <v>10675229.2885464</v>
      </c>
      <c r="Z336" s="1">
        <f t="shared" si="168"/>
        <v>2106606</v>
      </c>
      <c r="AA336" s="1">
        <f t="shared" si="169"/>
        <v>0</v>
      </c>
      <c r="AB336" s="1">
        <f t="shared" si="170"/>
        <v>0</v>
      </c>
      <c r="AC336" s="1">
        <f t="shared" si="171"/>
        <v>0</v>
      </c>
      <c r="AJ336">
        <v>0.01</v>
      </c>
      <c r="AK336" s="48">
        <v>10.675229288546401</v>
      </c>
      <c r="AL336" s="48">
        <v>18.1278015298669</v>
      </c>
      <c r="AM336" s="48">
        <v>18.1278015298669</v>
      </c>
      <c r="AN336" s="1">
        <v>9594.3290065077344</v>
      </c>
      <c r="AO336" s="1">
        <v>2106606</v>
      </c>
      <c r="AP336">
        <v>0</v>
      </c>
      <c r="AQ336">
        <v>0</v>
      </c>
      <c r="AR336">
        <v>0</v>
      </c>
      <c r="AS336">
        <v>840128</v>
      </c>
      <c r="AU336">
        <f t="shared" si="172"/>
        <v>2928663</v>
      </c>
      <c r="AW336" s="3"/>
      <c r="AX336" s="3"/>
      <c r="BE336" s="3"/>
    </row>
    <row r="337" spans="1:57" x14ac:dyDescent="0.35">
      <c r="A337" t="s">
        <v>642</v>
      </c>
      <c r="B337" t="s">
        <v>641</v>
      </c>
      <c r="E337" s="46">
        <v>0</v>
      </c>
      <c r="F337" t="s">
        <v>796</v>
      </c>
      <c r="G337" s="48">
        <f t="shared" si="164"/>
        <v>0.01</v>
      </c>
      <c r="H337" s="1"/>
      <c r="I337" s="1">
        <f t="shared" si="173"/>
        <v>259453961</v>
      </c>
      <c r="J337" s="1">
        <f t="shared" si="174"/>
        <v>50240415.238273725</v>
      </c>
      <c r="K337" s="1">
        <f t="shared" si="174"/>
        <v>11294715.140630016</v>
      </c>
      <c r="L337" s="1">
        <f t="shared" si="174"/>
        <v>23585532.894000001</v>
      </c>
      <c r="M337" s="1">
        <f t="shared" si="175"/>
        <v>1109471</v>
      </c>
      <c r="N337" s="1">
        <f t="shared" si="175"/>
        <v>43792</v>
      </c>
      <c r="O337" s="1">
        <f t="shared" ref="O337:V346" si="177">SUMIF($D$3:$D$298,$A337,O$3:O$298)</f>
        <v>133003</v>
      </c>
      <c r="P337" s="1">
        <f t="shared" si="177"/>
        <v>95060</v>
      </c>
      <c r="Q337" s="1">
        <f t="shared" si="177"/>
        <v>0</v>
      </c>
      <c r="R337" s="1">
        <f t="shared" si="177"/>
        <v>2635</v>
      </c>
      <c r="S337" s="1">
        <f t="shared" si="177"/>
        <v>0</v>
      </c>
      <c r="T337" s="1">
        <f t="shared" si="177"/>
        <v>4070426</v>
      </c>
      <c r="U337" s="1">
        <f t="shared" si="177"/>
        <v>16531511</v>
      </c>
      <c r="V337" s="1">
        <f t="shared" si="177"/>
        <v>0</v>
      </c>
      <c r="W337" s="1"/>
      <c r="X337" s="1">
        <f t="shared" si="166"/>
        <v>3608.8798073521261</v>
      </c>
      <c r="Y337" s="1">
        <f t="shared" si="167"/>
        <v>3574565.7533171503</v>
      </c>
      <c r="Z337" s="1">
        <f t="shared" si="168"/>
        <v>731748</v>
      </c>
      <c r="AA337" s="1">
        <f t="shared" si="169"/>
        <v>0</v>
      </c>
      <c r="AB337" s="1">
        <f t="shared" si="170"/>
        <v>0</v>
      </c>
      <c r="AC337" s="1">
        <f t="shared" si="171"/>
        <v>0</v>
      </c>
      <c r="AJ337">
        <v>0.01</v>
      </c>
      <c r="AK337" s="48">
        <v>3.5745657533171502</v>
      </c>
      <c r="AL337" s="48">
        <v>6.2044164535164299</v>
      </c>
      <c r="AM337" s="48">
        <v>6.2044164535164299</v>
      </c>
      <c r="AN337" s="1">
        <v>3608.8798073521261</v>
      </c>
      <c r="AO337" s="1">
        <v>731748</v>
      </c>
      <c r="AP337">
        <v>0</v>
      </c>
      <c r="AQ337">
        <v>0</v>
      </c>
      <c r="AR337">
        <v>0</v>
      </c>
      <c r="AS337">
        <v>870433</v>
      </c>
      <c r="AU337">
        <f t="shared" si="172"/>
        <v>1109471</v>
      </c>
      <c r="AW337" s="3"/>
      <c r="AX337" s="3"/>
      <c r="BE337" s="3"/>
    </row>
    <row r="338" spans="1:57" x14ac:dyDescent="0.35">
      <c r="A338" t="s">
        <v>644</v>
      </c>
      <c r="B338" t="s">
        <v>643</v>
      </c>
      <c r="E338" s="46">
        <v>0</v>
      </c>
      <c r="F338" t="s">
        <v>787</v>
      </c>
      <c r="G338" s="48">
        <f t="shared" si="164"/>
        <v>0.01</v>
      </c>
      <c r="H338" s="1"/>
      <c r="I338" s="1">
        <f t="shared" si="173"/>
        <v>351986122</v>
      </c>
      <c r="J338" s="1">
        <f t="shared" si="174"/>
        <v>66313471.374751374</v>
      </c>
      <c r="K338" s="1">
        <f t="shared" si="174"/>
        <v>10437556.021009369</v>
      </c>
      <c r="L338" s="1">
        <f t="shared" si="174"/>
        <v>24834875.912000004</v>
      </c>
      <c r="M338" s="1">
        <f t="shared" si="175"/>
        <v>997276</v>
      </c>
      <c r="N338" s="1">
        <f t="shared" si="175"/>
        <v>51193</v>
      </c>
      <c r="O338" s="1">
        <f t="shared" si="177"/>
        <v>55001.5</v>
      </c>
      <c r="P338" s="1">
        <f t="shared" si="177"/>
        <v>128600</v>
      </c>
      <c r="Q338" s="1">
        <f t="shared" si="177"/>
        <v>0</v>
      </c>
      <c r="R338" s="1">
        <f t="shared" si="177"/>
        <v>107178</v>
      </c>
      <c r="S338" s="1">
        <f t="shared" si="177"/>
        <v>0</v>
      </c>
      <c r="T338" s="1">
        <f t="shared" si="177"/>
        <v>1443857</v>
      </c>
      <c r="U338" s="1">
        <f t="shared" si="177"/>
        <v>14521573</v>
      </c>
      <c r="V338" s="1">
        <f t="shared" si="177"/>
        <v>0</v>
      </c>
      <c r="W338" s="1"/>
      <c r="X338" s="1">
        <f t="shared" si="166"/>
        <v>4627.3035936354527</v>
      </c>
      <c r="Y338" s="1">
        <f t="shared" si="167"/>
        <v>10753122.090934299</v>
      </c>
      <c r="Z338" s="1">
        <f t="shared" si="168"/>
        <v>2113535</v>
      </c>
      <c r="AA338" s="1">
        <f t="shared" si="169"/>
        <v>0</v>
      </c>
      <c r="AB338" s="1">
        <f t="shared" si="170"/>
        <v>0</v>
      </c>
      <c r="AC338" s="1">
        <f t="shared" si="171"/>
        <v>0</v>
      </c>
      <c r="AJ338">
        <v>0.01</v>
      </c>
      <c r="AK338" s="48">
        <v>10.753122090934299</v>
      </c>
      <c r="AL338" s="48">
        <v>14.0376429181718</v>
      </c>
      <c r="AM338" s="48">
        <v>14.0376429181718</v>
      </c>
      <c r="AN338" s="1">
        <v>4627.3035936354527</v>
      </c>
      <c r="AO338" s="1">
        <v>2113535</v>
      </c>
      <c r="AP338">
        <v>0</v>
      </c>
      <c r="AQ338">
        <v>0</v>
      </c>
      <c r="AR338">
        <v>0</v>
      </c>
      <c r="AS338">
        <v>0</v>
      </c>
      <c r="AU338">
        <f t="shared" si="172"/>
        <v>997276</v>
      </c>
      <c r="AW338" s="3"/>
      <c r="AX338" s="3"/>
      <c r="BE338" s="3"/>
    </row>
    <row r="339" spans="1:57" x14ac:dyDescent="0.35">
      <c r="A339" t="s">
        <v>646</v>
      </c>
      <c r="B339" t="s">
        <v>645</v>
      </c>
      <c r="E339" s="46">
        <v>0</v>
      </c>
      <c r="F339" t="s">
        <v>786</v>
      </c>
      <c r="G339" s="48">
        <f t="shared" si="164"/>
        <v>0.01</v>
      </c>
      <c r="H339" s="1"/>
      <c r="I339" s="1">
        <f t="shared" si="173"/>
        <v>776096468</v>
      </c>
      <c r="J339" s="1">
        <f t="shared" si="174"/>
        <v>146048073.7340596</v>
      </c>
      <c r="K339" s="1">
        <f t="shared" si="174"/>
        <v>23383149.494808648</v>
      </c>
      <c r="L339" s="1">
        <f t="shared" si="174"/>
        <v>46545803.693999998</v>
      </c>
      <c r="M339" s="1">
        <f t="shared" si="175"/>
        <v>2718111</v>
      </c>
      <c r="N339" s="1">
        <f t="shared" si="175"/>
        <v>85859</v>
      </c>
      <c r="O339" s="1">
        <f t="shared" si="177"/>
        <v>77356</v>
      </c>
      <c r="P339" s="1">
        <f t="shared" si="177"/>
        <v>216960</v>
      </c>
      <c r="Q339" s="1">
        <f t="shared" si="177"/>
        <v>0</v>
      </c>
      <c r="R339" s="1">
        <f t="shared" si="177"/>
        <v>18455</v>
      </c>
      <c r="S339" s="1">
        <f t="shared" si="177"/>
        <v>0</v>
      </c>
      <c r="T339" s="1">
        <f t="shared" si="177"/>
        <v>8472975</v>
      </c>
      <c r="U339" s="1">
        <f t="shared" si="177"/>
        <v>37843788</v>
      </c>
      <c r="V339" s="1">
        <f t="shared" si="177"/>
        <v>0</v>
      </c>
      <c r="W339" s="1"/>
      <c r="X339" s="1">
        <f t="shared" si="166"/>
        <v>9842.8563592838836</v>
      </c>
      <c r="Y339" s="1">
        <f t="shared" si="167"/>
        <v>8996599.7671335302</v>
      </c>
      <c r="Z339" s="1">
        <f t="shared" si="168"/>
        <v>1764953</v>
      </c>
      <c r="AA339" s="1">
        <f t="shared" si="169"/>
        <v>0</v>
      </c>
      <c r="AB339" s="1">
        <f t="shared" si="170"/>
        <v>0</v>
      </c>
      <c r="AC339" s="1">
        <f t="shared" si="171"/>
        <v>0</v>
      </c>
      <c r="AJ339">
        <v>0.01</v>
      </c>
      <c r="AK339" s="48">
        <v>8.9965997671335298</v>
      </c>
      <c r="AL339" s="48">
        <v>16.3697165197473</v>
      </c>
      <c r="AM339" s="48">
        <v>16.3697165197473</v>
      </c>
      <c r="AN339" s="1">
        <v>9842.8563592838836</v>
      </c>
      <c r="AO339" s="1">
        <v>1764953</v>
      </c>
      <c r="AP339">
        <v>0</v>
      </c>
      <c r="AQ339">
        <v>0</v>
      </c>
      <c r="AR339">
        <v>0</v>
      </c>
      <c r="AS339">
        <v>0</v>
      </c>
      <c r="AU339">
        <f t="shared" si="172"/>
        <v>2718111</v>
      </c>
      <c r="AW339" s="3"/>
      <c r="AX339" s="3"/>
      <c r="BE339" s="3"/>
    </row>
    <row r="340" spans="1:57" x14ac:dyDescent="0.35">
      <c r="A340" t="s">
        <v>648</v>
      </c>
      <c r="B340" t="s">
        <v>647</v>
      </c>
      <c r="E340" s="46">
        <v>0</v>
      </c>
      <c r="F340" t="s">
        <v>787</v>
      </c>
      <c r="G340" s="48">
        <f t="shared" si="164"/>
        <v>0.01</v>
      </c>
      <c r="H340" s="1"/>
      <c r="I340" s="1">
        <f t="shared" si="173"/>
        <v>485240618</v>
      </c>
      <c r="J340" s="1">
        <f t="shared" si="174"/>
        <v>93218978.170956284</v>
      </c>
      <c r="K340" s="1">
        <f t="shared" si="174"/>
        <v>20837151.636690896</v>
      </c>
      <c r="L340" s="1">
        <f t="shared" si="174"/>
        <v>49587313.328000009</v>
      </c>
      <c r="M340" s="1">
        <f t="shared" si="175"/>
        <v>1900030</v>
      </c>
      <c r="N340" s="1">
        <f t="shared" si="175"/>
        <v>102780</v>
      </c>
      <c r="O340" s="1">
        <f t="shared" si="177"/>
        <v>48034.5</v>
      </c>
      <c r="P340" s="1">
        <f t="shared" si="177"/>
        <v>124763</v>
      </c>
      <c r="Q340" s="1">
        <f t="shared" si="177"/>
        <v>0</v>
      </c>
      <c r="R340" s="1">
        <f t="shared" si="177"/>
        <v>51198</v>
      </c>
      <c r="S340" s="1">
        <f t="shared" si="177"/>
        <v>0</v>
      </c>
      <c r="T340" s="1">
        <f t="shared" si="177"/>
        <v>5049931</v>
      </c>
      <c r="U340" s="1">
        <f t="shared" si="177"/>
        <v>27330910</v>
      </c>
      <c r="V340" s="1">
        <f t="shared" si="177"/>
        <v>0</v>
      </c>
      <c r="W340" s="1"/>
      <c r="X340" s="1">
        <f t="shared" si="166"/>
        <v>6714.2373268465208</v>
      </c>
      <c r="Y340" s="1">
        <f t="shared" si="167"/>
        <v>12208060.2704136</v>
      </c>
      <c r="Z340" s="1">
        <f t="shared" si="168"/>
        <v>2482195</v>
      </c>
      <c r="AA340" s="1">
        <f t="shared" si="169"/>
        <v>0</v>
      </c>
      <c r="AB340" s="1">
        <f t="shared" si="170"/>
        <v>0</v>
      </c>
      <c r="AC340" s="1">
        <f t="shared" si="171"/>
        <v>0</v>
      </c>
      <c r="AJ340">
        <v>0.01</v>
      </c>
      <c r="AK340" s="48">
        <v>12.208060270413601</v>
      </c>
      <c r="AL340" s="48">
        <v>17.12530085825</v>
      </c>
      <c r="AM340" s="48">
        <v>17.12530085825</v>
      </c>
      <c r="AN340" s="1">
        <v>6714.2373268465208</v>
      </c>
      <c r="AO340" s="1">
        <v>2482195</v>
      </c>
      <c r="AP340">
        <v>0</v>
      </c>
      <c r="AQ340">
        <v>0</v>
      </c>
      <c r="AR340">
        <v>0</v>
      </c>
      <c r="AS340">
        <v>0</v>
      </c>
      <c r="AU340">
        <f t="shared" si="172"/>
        <v>1900030</v>
      </c>
      <c r="AW340" s="3"/>
      <c r="AX340" s="3"/>
      <c r="BE340" s="3"/>
    </row>
    <row r="341" spans="1:57" x14ac:dyDescent="0.35">
      <c r="A341" t="s">
        <v>650</v>
      </c>
      <c r="B341" t="s">
        <v>649</v>
      </c>
      <c r="E341" s="46">
        <v>0</v>
      </c>
      <c r="F341" t="s">
        <v>792</v>
      </c>
      <c r="G341" s="48">
        <f t="shared" si="164"/>
        <v>0.01</v>
      </c>
      <c r="H341" s="1"/>
      <c r="I341" s="1">
        <f t="shared" si="173"/>
        <v>485788665</v>
      </c>
      <c r="J341" s="1">
        <f t="shared" si="174"/>
        <v>90901257.359067172</v>
      </c>
      <c r="K341" s="1">
        <f t="shared" si="174"/>
        <v>13255683.578821426</v>
      </c>
      <c r="L341" s="1">
        <f t="shared" si="174"/>
        <v>31272302.909999996</v>
      </c>
      <c r="M341" s="1">
        <f t="shared" si="175"/>
        <v>1634848</v>
      </c>
      <c r="N341" s="1">
        <f t="shared" si="175"/>
        <v>66919</v>
      </c>
      <c r="O341" s="1">
        <f t="shared" si="177"/>
        <v>49874.5</v>
      </c>
      <c r="P341" s="1">
        <f t="shared" si="177"/>
        <v>60735</v>
      </c>
      <c r="Q341" s="1">
        <f t="shared" si="177"/>
        <v>0</v>
      </c>
      <c r="R341" s="1">
        <f t="shared" si="177"/>
        <v>1815580</v>
      </c>
      <c r="S341" s="1">
        <f t="shared" si="177"/>
        <v>0</v>
      </c>
      <c r="T341" s="1">
        <f t="shared" si="177"/>
        <v>3104677</v>
      </c>
      <c r="U341" s="1">
        <f t="shared" si="177"/>
        <v>15926126</v>
      </c>
      <c r="V341" s="1">
        <f t="shared" si="177"/>
        <v>0</v>
      </c>
      <c r="W341" s="1"/>
      <c r="X341" s="1">
        <f t="shared" si="166"/>
        <v>5919.2381681121524</v>
      </c>
      <c r="Y341" s="1">
        <f t="shared" si="167"/>
        <v>5784596.1638335595</v>
      </c>
      <c r="Z341" s="1">
        <f t="shared" si="168"/>
        <v>1131387</v>
      </c>
      <c r="AA341" s="1">
        <f t="shared" si="169"/>
        <v>0</v>
      </c>
      <c r="AB341" s="1">
        <f t="shared" si="170"/>
        <v>0</v>
      </c>
      <c r="AC341" s="1">
        <f t="shared" si="171"/>
        <v>0</v>
      </c>
      <c r="AJ341">
        <v>0.01</v>
      </c>
      <c r="AK341" s="48">
        <v>5.7845961638335597</v>
      </c>
      <c r="AL341" s="48">
        <v>9.8988113280194998</v>
      </c>
      <c r="AM341" s="48">
        <v>9.8988113280194998</v>
      </c>
      <c r="AN341" s="1">
        <v>5919.2381681121524</v>
      </c>
      <c r="AO341" s="1">
        <v>1131387</v>
      </c>
      <c r="AP341">
        <v>0</v>
      </c>
      <c r="AQ341">
        <v>0</v>
      </c>
      <c r="AR341">
        <v>0</v>
      </c>
      <c r="AS341">
        <v>0</v>
      </c>
      <c r="AU341">
        <f t="shared" si="172"/>
        <v>1634848</v>
      </c>
      <c r="AW341" s="3"/>
      <c r="AX341" s="3"/>
      <c r="BE341" s="3"/>
    </row>
    <row r="342" spans="1:57" x14ac:dyDescent="0.35">
      <c r="A342" t="s">
        <v>656</v>
      </c>
      <c r="B342" t="s">
        <v>655</v>
      </c>
      <c r="E342" s="46">
        <v>0</v>
      </c>
      <c r="F342" t="s">
        <v>787</v>
      </c>
      <c r="G342" s="48">
        <f t="shared" si="164"/>
        <v>0.01</v>
      </c>
      <c r="H342" s="1"/>
      <c r="I342" s="1">
        <f t="shared" si="173"/>
        <v>446226278</v>
      </c>
      <c r="J342" s="1">
        <f t="shared" si="174"/>
        <v>81846370.064776987</v>
      </c>
      <c r="K342" s="1">
        <f t="shared" si="174"/>
        <v>7593020.8256019074</v>
      </c>
      <c r="L342" s="1">
        <f t="shared" si="174"/>
        <v>17356499.936000001</v>
      </c>
      <c r="M342" s="1">
        <f t="shared" si="175"/>
        <v>1009155</v>
      </c>
      <c r="N342" s="1">
        <f t="shared" si="175"/>
        <v>8498</v>
      </c>
      <c r="O342" s="1">
        <f t="shared" si="177"/>
        <v>71286</v>
      </c>
      <c r="P342" s="1">
        <f t="shared" si="177"/>
        <v>28892</v>
      </c>
      <c r="Q342" s="1">
        <f t="shared" si="177"/>
        <v>0</v>
      </c>
      <c r="R342" s="1">
        <f t="shared" si="177"/>
        <v>0</v>
      </c>
      <c r="S342" s="1">
        <f t="shared" si="177"/>
        <v>0</v>
      </c>
      <c r="T342" s="1">
        <f t="shared" si="177"/>
        <v>2699740</v>
      </c>
      <c r="U342" s="1">
        <f t="shared" si="177"/>
        <v>9638576</v>
      </c>
      <c r="V342" s="1">
        <f t="shared" si="177"/>
        <v>0</v>
      </c>
      <c r="W342" s="1"/>
      <c r="X342" s="1">
        <f t="shared" si="166"/>
        <v>4798.2147722328973</v>
      </c>
      <c r="Y342" s="1">
        <f t="shared" si="167"/>
        <v>2699537.6236709203</v>
      </c>
      <c r="Z342" s="1">
        <f t="shared" si="168"/>
        <v>512470</v>
      </c>
      <c r="AA342" s="1">
        <f t="shared" si="169"/>
        <v>0</v>
      </c>
      <c r="AB342" s="1">
        <f t="shared" si="170"/>
        <v>0</v>
      </c>
      <c r="AC342" s="1">
        <f t="shared" si="171"/>
        <v>0</v>
      </c>
      <c r="AJ342">
        <v>0.01</v>
      </c>
      <c r="AK342" s="48">
        <v>2.6995376236709201</v>
      </c>
      <c r="AL342" s="48">
        <v>5.96239331416872</v>
      </c>
      <c r="AM342" s="48">
        <v>5.96239331416872</v>
      </c>
      <c r="AN342" s="1">
        <v>4798.2147722328973</v>
      </c>
      <c r="AO342" s="1">
        <v>512470</v>
      </c>
      <c r="AP342">
        <v>0</v>
      </c>
      <c r="AQ342">
        <v>0</v>
      </c>
      <c r="AR342">
        <v>0</v>
      </c>
      <c r="AS342">
        <v>0</v>
      </c>
      <c r="AU342">
        <f t="shared" si="172"/>
        <v>1009155</v>
      </c>
      <c r="AW342" s="3"/>
      <c r="AX342" s="3"/>
      <c r="BE342" s="3"/>
    </row>
    <row r="343" spans="1:57" x14ac:dyDescent="0.35">
      <c r="A343" t="s">
        <v>658</v>
      </c>
      <c r="B343" t="s">
        <v>657</v>
      </c>
      <c r="E343" s="46">
        <v>0</v>
      </c>
      <c r="F343" t="s">
        <v>787</v>
      </c>
      <c r="G343" s="48">
        <f t="shared" si="164"/>
        <v>0.01</v>
      </c>
      <c r="H343" s="1"/>
      <c r="I343" s="1">
        <f t="shared" si="173"/>
        <v>406623507</v>
      </c>
      <c r="J343" s="1">
        <f t="shared" si="174"/>
        <v>77184208.216914177</v>
      </c>
      <c r="K343" s="1">
        <f t="shared" si="174"/>
        <v>11796929.310635975</v>
      </c>
      <c r="L343" s="1">
        <f t="shared" si="174"/>
        <v>25887768.384</v>
      </c>
      <c r="M343" s="1">
        <f t="shared" si="175"/>
        <v>1476973</v>
      </c>
      <c r="N343" s="1">
        <f t="shared" si="175"/>
        <v>62595</v>
      </c>
      <c r="O343" s="1">
        <f t="shared" si="177"/>
        <v>61536</v>
      </c>
      <c r="P343" s="1">
        <f t="shared" si="177"/>
        <v>78681</v>
      </c>
      <c r="Q343" s="1">
        <f t="shared" si="177"/>
        <v>0</v>
      </c>
      <c r="R343" s="1">
        <f t="shared" si="177"/>
        <v>6250</v>
      </c>
      <c r="S343" s="1">
        <f t="shared" si="177"/>
        <v>0</v>
      </c>
      <c r="T343" s="1">
        <f t="shared" si="177"/>
        <v>3285508</v>
      </c>
      <c r="U343" s="1">
        <f t="shared" si="177"/>
        <v>17481391</v>
      </c>
      <c r="V343" s="1">
        <f t="shared" si="177"/>
        <v>0</v>
      </c>
      <c r="W343" s="1"/>
      <c r="X343" s="1">
        <f t="shared" si="166"/>
        <v>5155.3165981301245</v>
      </c>
      <c r="Y343" s="1">
        <f t="shared" si="167"/>
        <v>8079780.0708347103</v>
      </c>
      <c r="Z343" s="1">
        <f t="shared" si="168"/>
        <v>1598170</v>
      </c>
      <c r="AA343" s="1">
        <f t="shared" si="169"/>
        <v>0</v>
      </c>
      <c r="AB343" s="1">
        <f t="shared" si="170"/>
        <v>0</v>
      </c>
      <c r="AC343" s="1">
        <f t="shared" si="171"/>
        <v>0</v>
      </c>
      <c r="AJ343">
        <v>0.01</v>
      </c>
      <c r="AK343" s="48">
        <v>8.0797800708347101</v>
      </c>
      <c r="AL343" s="48">
        <v>11.8981414858847</v>
      </c>
      <c r="AM343" s="48">
        <v>11.8981414858847</v>
      </c>
      <c r="AN343" s="1">
        <v>5155.3165981301245</v>
      </c>
      <c r="AO343" s="1">
        <v>1598170</v>
      </c>
      <c r="AP343">
        <v>0</v>
      </c>
      <c r="AQ343">
        <v>0</v>
      </c>
      <c r="AR343">
        <v>0</v>
      </c>
      <c r="AS343">
        <v>0</v>
      </c>
      <c r="AU343">
        <f t="shared" si="172"/>
        <v>1476973</v>
      </c>
      <c r="AW343" s="3"/>
      <c r="AX343" s="3"/>
      <c r="BE343" s="3"/>
    </row>
    <row r="344" spans="1:57" x14ac:dyDescent="0.35">
      <c r="A344" t="s">
        <v>660</v>
      </c>
      <c r="B344" t="s">
        <v>659</v>
      </c>
      <c r="E344" s="46">
        <v>0</v>
      </c>
      <c r="F344" t="s">
        <v>787</v>
      </c>
      <c r="G344" s="48">
        <f t="shared" si="164"/>
        <v>0.01</v>
      </c>
      <c r="H344" s="1"/>
      <c r="I344" s="1">
        <f t="shared" si="173"/>
        <v>171157407</v>
      </c>
      <c r="J344" s="1">
        <f t="shared" si="174"/>
        <v>33045571.484400865</v>
      </c>
      <c r="K344" s="1">
        <f t="shared" si="174"/>
        <v>7207220.5221167738</v>
      </c>
      <c r="L344" s="1">
        <f t="shared" si="174"/>
        <v>14927616.098999999</v>
      </c>
      <c r="M344" s="1">
        <f t="shared" si="175"/>
        <v>783479</v>
      </c>
      <c r="N344" s="1">
        <f t="shared" si="175"/>
        <v>32936</v>
      </c>
      <c r="O344" s="1">
        <f t="shared" si="177"/>
        <v>18808.5</v>
      </c>
      <c r="P344" s="1">
        <f t="shared" si="177"/>
        <v>47457</v>
      </c>
      <c r="Q344" s="1">
        <f t="shared" si="177"/>
        <v>0</v>
      </c>
      <c r="R344" s="1">
        <f t="shared" si="177"/>
        <v>20000</v>
      </c>
      <c r="S344" s="1">
        <f t="shared" si="177"/>
        <v>0</v>
      </c>
      <c r="T344" s="1">
        <f t="shared" si="177"/>
        <v>1885450</v>
      </c>
      <c r="U344" s="1">
        <f t="shared" si="177"/>
        <v>11869032</v>
      </c>
      <c r="V344" s="1">
        <f t="shared" si="177"/>
        <v>0</v>
      </c>
      <c r="W344" s="1"/>
      <c r="X344" s="1">
        <f t="shared" si="166"/>
        <v>2282.83353373922</v>
      </c>
      <c r="Y344" s="1">
        <f t="shared" si="167"/>
        <v>2607605.2366987802</v>
      </c>
      <c r="Z344" s="1">
        <f t="shared" si="168"/>
        <v>531531</v>
      </c>
      <c r="AA344" s="1">
        <f t="shared" si="169"/>
        <v>0</v>
      </c>
      <c r="AB344" s="1">
        <f t="shared" si="170"/>
        <v>0</v>
      </c>
      <c r="AC344" s="1">
        <f t="shared" si="171"/>
        <v>0</v>
      </c>
      <c r="AJ344">
        <v>0.01</v>
      </c>
      <c r="AK344" s="48">
        <v>2.6076052366987801</v>
      </c>
      <c r="AL344" s="48">
        <v>4.2807280831643997</v>
      </c>
      <c r="AM344" s="48">
        <v>4.2807280831643997</v>
      </c>
      <c r="AN344" s="1">
        <v>2282.83353373922</v>
      </c>
      <c r="AO344" s="1">
        <v>531531</v>
      </c>
      <c r="AP344">
        <v>0</v>
      </c>
      <c r="AQ344">
        <v>0</v>
      </c>
      <c r="AR344">
        <v>0</v>
      </c>
      <c r="AS344">
        <v>0</v>
      </c>
      <c r="AU344">
        <f t="shared" si="172"/>
        <v>783479</v>
      </c>
      <c r="AW344" s="3"/>
      <c r="AX344" s="3"/>
      <c r="BE344" s="3"/>
    </row>
    <row r="345" spans="1:57" x14ac:dyDescent="0.35">
      <c r="A345" t="s">
        <v>664</v>
      </c>
      <c r="B345" t="s">
        <v>663</v>
      </c>
      <c r="E345" s="46">
        <v>0</v>
      </c>
      <c r="F345" t="s">
        <v>799</v>
      </c>
      <c r="G345" s="48">
        <f t="shared" si="164"/>
        <v>0.01</v>
      </c>
      <c r="H345" s="1"/>
      <c r="I345" s="1">
        <f t="shared" si="173"/>
        <v>434199926</v>
      </c>
      <c r="J345" s="1">
        <f t="shared" si="174"/>
        <v>82251962.315519154</v>
      </c>
      <c r="K345" s="1">
        <f t="shared" si="174"/>
        <v>13235083.732487679</v>
      </c>
      <c r="L345" s="1">
        <f t="shared" si="174"/>
        <v>30791857.940000001</v>
      </c>
      <c r="M345" s="1">
        <f t="shared" si="175"/>
        <v>1616512</v>
      </c>
      <c r="N345" s="1">
        <f t="shared" si="175"/>
        <v>9232</v>
      </c>
      <c r="O345" s="1">
        <f t="shared" si="177"/>
        <v>31854.5</v>
      </c>
      <c r="P345" s="1">
        <f t="shared" si="177"/>
        <v>62068</v>
      </c>
      <c r="Q345" s="1">
        <f t="shared" si="177"/>
        <v>0</v>
      </c>
      <c r="R345" s="1">
        <f t="shared" si="177"/>
        <v>0</v>
      </c>
      <c r="S345" s="1">
        <f t="shared" si="177"/>
        <v>0</v>
      </c>
      <c r="T345" s="1">
        <f t="shared" si="177"/>
        <v>3886916</v>
      </c>
      <c r="U345" s="1">
        <f t="shared" si="177"/>
        <v>17216186</v>
      </c>
      <c r="V345" s="1">
        <f t="shared" si="177"/>
        <v>0</v>
      </c>
      <c r="W345" s="1"/>
      <c r="X345" s="1">
        <f t="shared" si="166"/>
        <v>5487.3468178810208</v>
      </c>
      <c r="Y345" s="1">
        <f t="shared" si="167"/>
        <v>6567636.0501740901</v>
      </c>
      <c r="Z345" s="1">
        <f t="shared" si="168"/>
        <v>1302121</v>
      </c>
      <c r="AA345" s="1">
        <f t="shared" si="169"/>
        <v>0</v>
      </c>
      <c r="AB345" s="1">
        <f t="shared" si="170"/>
        <v>0</v>
      </c>
      <c r="AC345" s="1">
        <f t="shared" si="171"/>
        <v>0</v>
      </c>
      <c r="AJ345">
        <v>0.01</v>
      </c>
      <c r="AK345" s="48">
        <v>6.56763605017409</v>
      </c>
      <c r="AL345" s="48">
        <v>10.5474909915396</v>
      </c>
      <c r="AM345" s="48">
        <v>10.5474909915396</v>
      </c>
      <c r="AN345" s="1">
        <v>5487.3468178810208</v>
      </c>
      <c r="AO345" s="1">
        <v>1302121</v>
      </c>
      <c r="AP345">
        <v>0</v>
      </c>
      <c r="AQ345">
        <v>0</v>
      </c>
      <c r="AR345">
        <v>0</v>
      </c>
      <c r="AS345">
        <v>0</v>
      </c>
      <c r="AU345">
        <f t="shared" si="172"/>
        <v>1616512</v>
      </c>
      <c r="AW345" s="3"/>
      <c r="AX345" s="3"/>
      <c r="BE345" s="3"/>
    </row>
    <row r="346" spans="1:57" x14ac:dyDescent="0.35">
      <c r="A346" t="s">
        <v>624</v>
      </c>
      <c r="B346" t="s">
        <v>778</v>
      </c>
      <c r="E346" s="46">
        <v>0</v>
      </c>
      <c r="F346" t="s">
        <v>787</v>
      </c>
      <c r="G346" s="48">
        <f t="shared" si="164"/>
        <v>0.01</v>
      </c>
      <c r="H346" s="1"/>
      <c r="I346" s="1">
        <f t="shared" si="173"/>
        <v>206216193</v>
      </c>
      <c r="J346" s="1">
        <f t="shared" si="174"/>
        <v>40134508.527873516</v>
      </c>
      <c r="K346" s="1">
        <f t="shared" si="174"/>
        <v>8845578.9876765423</v>
      </c>
      <c r="L346" s="1">
        <f t="shared" si="174"/>
        <v>19402320.983999997</v>
      </c>
      <c r="M346" s="1">
        <f t="shared" si="175"/>
        <v>978513</v>
      </c>
      <c r="N346" s="1">
        <f t="shared" si="175"/>
        <v>36508</v>
      </c>
      <c r="O346" s="1">
        <f t="shared" si="177"/>
        <v>127431.5</v>
      </c>
      <c r="P346" s="1">
        <f t="shared" si="177"/>
        <v>90403</v>
      </c>
      <c r="Q346" s="1">
        <f t="shared" si="177"/>
        <v>0</v>
      </c>
      <c r="R346" s="1">
        <f t="shared" si="177"/>
        <v>20033</v>
      </c>
      <c r="S346" s="1">
        <f t="shared" si="177"/>
        <v>0</v>
      </c>
      <c r="T346" s="1">
        <f t="shared" si="177"/>
        <v>1193100</v>
      </c>
      <c r="U346" s="1">
        <f t="shared" si="177"/>
        <v>14683126</v>
      </c>
      <c r="V346" s="1">
        <f t="shared" si="177"/>
        <v>0</v>
      </c>
      <c r="W346" s="1"/>
      <c r="X346" s="1">
        <f t="shared" si="166"/>
        <v>2774.0534116302365</v>
      </c>
      <c r="Y346" s="1">
        <f t="shared" si="167"/>
        <v>4120456.8439263501</v>
      </c>
      <c r="Z346" s="1">
        <f t="shared" si="168"/>
        <v>849252</v>
      </c>
      <c r="AA346" s="1">
        <f t="shared" si="169"/>
        <v>0</v>
      </c>
      <c r="AB346" s="1">
        <f t="shared" si="170"/>
        <v>0</v>
      </c>
      <c r="AC346" s="1">
        <f t="shared" si="171"/>
        <v>0</v>
      </c>
      <c r="AJ346">
        <v>0.01</v>
      </c>
      <c r="AK346" s="48">
        <v>4.12045684392635</v>
      </c>
      <c r="AL346" s="48">
        <v>6.1551649963449497</v>
      </c>
      <c r="AM346" s="48">
        <v>6.1551649963449497</v>
      </c>
      <c r="AN346" s="1">
        <v>2774.0534116302365</v>
      </c>
      <c r="AO346" s="1">
        <v>849252</v>
      </c>
      <c r="AP346">
        <v>0</v>
      </c>
      <c r="AQ346">
        <v>0</v>
      </c>
      <c r="AR346">
        <v>0</v>
      </c>
      <c r="AS346">
        <v>0</v>
      </c>
      <c r="AU346">
        <f t="shared" si="172"/>
        <v>978513</v>
      </c>
      <c r="AW346" s="3"/>
      <c r="AX346" s="3"/>
      <c r="BE346" s="3"/>
    </row>
    <row r="347" spans="1:57" x14ac:dyDescent="0.35">
      <c r="A347" t="s">
        <v>652</v>
      </c>
      <c r="B347" t="s">
        <v>651</v>
      </c>
      <c r="E347" s="46">
        <v>0</v>
      </c>
      <c r="F347" t="s">
        <v>787</v>
      </c>
      <c r="G347" s="48">
        <f t="shared" si="164"/>
        <v>0.01</v>
      </c>
      <c r="H347" s="1"/>
      <c r="I347" s="1">
        <f t="shared" si="173"/>
        <v>481301286</v>
      </c>
      <c r="J347" s="1">
        <f t="shared" si="174"/>
        <v>91319791.422487229</v>
      </c>
      <c r="K347" s="1">
        <f t="shared" si="174"/>
        <v>14555136.804991603</v>
      </c>
      <c r="L347" s="1">
        <f t="shared" si="174"/>
        <v>31915405.719999999</v>
      </c>
      <c r="M347" s="1">
        <f t="shared" si="175"/>
        <v>1701672</v>
      </c>
      <c r="N347" s="1">
        <f t="shared" si="175"/>
        <v>46603</v>
      </c>
      <c r="O347" s="1">
        <f t="shared" ref="O347:V356" si="178">SUMIF($D$3:$D$298,$A347,O$3:O$298)</f>
        <v>0</v>
      </c>
      <c r="P347" s="1">
        <f t="shared" si="178"/>
        <v>31285</v>
      </c>
      <c r="Q347" s="1">
        <f t="shared" si="178"/>
        <v>0</v>
      </c>
      <c r="R347" s="1">
        <f t="shared" si="178"/>
        <v>0</v>
      </c>
      <c r="S347" s="1">
        <f t="shared" si="178"/>
        <v>0</v>
      </c>
      <c r="T347" s="1">
        <f t="shared" si="178"/>
        <v>2927622</v>
      </c>
      <c r="U347" s="1">
        <f t="shared" si="178"/>
        <v>23286610</v>
      </c>
      <c r="V347" s="1">
        <f t="shared" si="178"/>
        <v>0</v>
      </c>
      <c r="W347" s="1"/>
      <c r="X347" s="1">
        <f t="shared" si="166"/>
        <v>6247.8089833740951</v>
      </c>
      <c r="Y347" s="1">
        <f t="shared" si="167"/>
        <v>17401396.755971499</v>
      </c>
      <c r="Z347" s="1">
        <f t="shared" si="168"/>
        <v>3437745</v>
      </c>
      <c r="AA347" s="1">
        <f t="shared" si="169"/>
        <v>0</v>
      </c>
      <c r="AB347" s="1">
        <f t="shared" si="170"/>
        <v>0</v>
      </c>
      <c r="AC347" s="1">
        <f t="shared" si="171"/>
        <v>0</v>
      </c>
      <c r="AJ347">
        <v>0.01</v>
      </c>
      <c r="AK347" s="48">
        <v>17.401396755971501</v>
      </c>
      <c r="AL347" s="48">
        <v>22.0928519061511</v>
      </c>
      <c r="AM347" s="48">
        <v>22.0928519061511</v>
      </c>
      <c r="AN347" s="1">
        <v>6247.8089833740951</v>
      </c>
      <c r="AO347" s="1">
        <v>3437745</v>
      </c>
      <c r="AP347">
        <v>0</v>
      </c>
      <c r="AQ347">
        <v>0</v>
      </c>
      <c r="AR347">
        <v>0</v>
      </c>
      <c r="AS347">
        <v>0</v>
      </c>
      <c r="AU347">
        <f t="shared" si="172"/>
        <v>1701672</v>
      </c>
      <c r="AW347" s="3"/>
      <c r="AX347" s="3"/>
      <c r="BE347" s="3"/>
    </row>
    <row r="348" spans="1:57" x14ac:dyDescent="0.35">
      <c r="A348" t="s">
        <v>662</v>
      </c>
      <c r="B348" t="s">
        <v>661</v>
      </c>
      <c r="E348" s="46">
        <v>0</v>
      </c>
      <c r="F348" t="s">
        <v>787</v>
      </c>
      <c r="G348" s="48">
        <f t="shared" si="164"/>
        <v>0.01</v>
      </c>
      <c r="H348" s="1"/>
      <c r="I348" s="1">
        <f t="shared" si="173"/>
        <v>465163888</v>
      </c>
      <c r="J348" s="1">
        <f t="shared" si="174"/>
        <v>88063297.173670262</v>
      </c>
      <c r="K348" s="1">
        <f t="shared" si="174"/>
        <v>15067335.840259222</v>
      </c>
      <c r="L348" s="1">
        <f t="shared" si="174"/>
        <v>33650569.307000004</v>
      </c>
      <c r="M348" s="1">
        <f t="shared" si="175"/>
        <v>1668512</v>
      </c>
      <c r="N348" s="1">
        <f t="shared" si="175"/>
        <v>44252</v>
      </c>
      <c r="O348" s="1">
        <f t="shared" si="178"/>
        <v>15065</v>
      </c>
      <c r="P348" s="1">
        <f t="shared" si="178"/>
        <v>21408</v>
      </c>
      <c r="Q348" s="1">
        <f t="shared" si="178"/>
        <v>0</v>
      </c>
      <c r="R348" s="1">
        <f t="shared" si="178"/>
        <v>92240</v>
      </c>
      <c r="S348" s="1">
        <f t="shared" si="178"/>
        <v>0</v>
      </c>
      <c r="T348" s="1">
        <f t="shared" si="178"/>
        <v>3237920</v>
      </c>
      <c r="U348" s="1">
        <f t="shared" si="178"/>
        <v>22484449</v>
      </c>
      <c r="V348" s="1">
        <f t="shared" si="178"/>
        <v>0</v>
      </c>
      <c r="W348" s="1"/>
      <c r="X348" s="1">
        <f t="shared" si="166"/>
        <v>6165.9969197927485</v>
      </c>
      <c r="Y348" s="1">
        <f t="shared" si="167"/>
        <v>12746200.4290934</v>
      </c>
      <c r="Z348" s="1">
        <f t="shared" si="168"/>
        <v>2523651</v>
      </c>
      <c r="AA348" s="1">
        <f t="shared" si="169"/>
        <v>0</v>
      </c>
      <c r="AB348" s="1">
        <f t="shared" si="170"/>
        <v>0</v>
      </c>
      <c r="AC348" s="1">
        <f t="shared" si="171"/>
        <v>0</v>
      </c>
      <c r="AJ348">
        <v>0.01</v>
      </c>
      <c r="AK348" s="48">
        <v>12.746200429093401</v>
      </c>
      <c r="AL348" s="48">
        <v>17.191603722243901</v>
      </c>
      <c r="AM348" s="48">
        <v>17.191603722243901</v>
      </c>
      <c r="AN348" s="1">
        <v>6165.9969197927485</v>
      </c>
      <c r="AO348" s="1">
        <v>2523651</v>
      </c>
      <c r="AP348">
        <v>0</v>
      </c>
      <c r="AQ348">
        <v>0</v>
      </c>
      <c r="AR348">
        <v>0</v>
      </c>
      <c r="AS348">
        <v>0</v>
      </c>
      <c r="AU348">
        <f t="shared" si="172"/>
        <v>1668512</v>
      </c>
      <c r="AW348" s="3"/>
      <c r="AX348" s="3"/>
      <c r="BE348" s="3"/>
    </row>
    <row r="349" spans="1:57" x14ac:dyDescent="0.35">
      <c r="A349" t="s">
        <v>666</v>
      </c>
      <c r="B349" t="s">
        <v>665</v>
      </c>
      <c r="E349" s="46">
        <v>0</v>
      </c>
      <c r="F349" t="s">
        <v>787</v>
      </c>
      <c r="G349" s="48">
        <f t="shared" si="164"/>
        <v>0.01</v>
      </c>
      <c r="H349" s="1"/>
      <c r="I349" s="1">
        <f t="shared" si="173"/>
        <v>391843881</v>
      </c>
      <c r="J349" s="1">
        <f t="shared" si="174"/>
        <v>73773644.976806089</v>
      </c>
      <c r="K349" s="1">
        <f t="shared" si="174"/>
        <v>11582605.555934571</v>
      </c>
      <c r="L349" s="1">
        <f t="shared" si="174"/>
        <v>26869084.289999999</v>
      </c>
      <c r="M349" s="1">
        <f t="shared" si="175"/>
        <v>1459768</v>
      </c>
      <c r="N349" s="1">
        <f t="shared" si="175"/>
        <v>33194</v>
      </c>
      <c r="O349" s="1">
        <f t="shared" si="178"/>
        <v>4497.5</v>
      </c>
      <c r="P349" s="1">
        <f t="shared" si="178"/>
        <v>39542</v>
      </c>
      <c r="Q349" s="1">
        <f t="shared" si="178"/>
        <v>97943</v>
      </c>
      <c r="R349" s="1">
        <f t="shared" si="178"/>
        <v>2500</v>
      </c>
      <c r="S349" s="1">
        <f t="shared" si="178"/>
        <v>0</v>
      </c>
      <c r="T349" s="1">
        <f t="shared" si="178"/>
        <v>2095743</v>
      </c>
      <c r="U349" s="1">
        <f t="shared" si="178"/>
        <v>16578789</v>
      </c>
      <c r="V349" s="1">
        <f t="shared" si="178"/>
        <v>0</v>
      </c>
      <c r="W349" s="1"/>
      <c r="X349" s="1">
        <f t="shared" si="166"/>
        <v>5270.3482805296853</v>
      </c>
      <c r="Y349" s="1">
        <f t="shared" si="167"/>
        <v>12865559.409612199</v>
      </c>
      <c r="Z349" s="1">
        <f t="shared" si="168"/>
        <v>2532558</v>
      </c>
      <c r="AA349" s="1">
        <f t="shared" si="169"/>
        <v>0</v>
      </c>
      <c r="AB349" s="1">
        <f t="shared" si="170"/>
        <v>0</v>
      </c>
      <c r="AC349" s="1">
        <f t="shared" si="171"/>
        <v>0</v>
      </c>
      <c r="AJ349">
        <v>0.01</v>
      </c>
      <c r="AK349" s="48">
        <v>12.865559409612199</v>
      </c>
      <c r="AL349" s="48">
        <v>17.065757683451199</v>
      </c>
      <c r="AM349" s="48">
        <v>17.065757683451199</v>
      </c>
      <c r="AN349" s="1">
        <v>5270.3482805296853</v>
      </c>
      <c r="AO349" s="1">
        <v>2532558</v>
      </c>
      <c r="AP349">
        <v>0</v>
      </c>
      <c r="AQ349">
        <v>0</v>
      </c>
      <c r="AR349">
        <v>0</v>
      </c>
      <c r="AS349">
        <v>0</v>
      </c>
      <c r="AU349">
        <f t="shared" si="172"/>
        <v>1459768</v>
      </c>
      <c r="AW349" s="3"/>
      <c r="AX349" s="3"/>
      <c r="BE349" s="3"/>
    </row>
    <row r="350" spans="1:57" x14ac:dyDescent="0.35">
      <c r="A350" t="s">
        <v>668</v>
      </c>
      <c r="B350" t="s">
        <v>667</v>
      </c>
      <c r="E350" s="46">
        <v>0</v>
      </c>
      <c r="F350" t="s">
        <v>787</v>
      </c>
      <c r="G350" s="48">
        <f t="shared" si="164"/>
        <v>0.01</v>
      </c>
      <c r="H350" s="1"/>
      <c r="I350" s="1">
        <f t="shared" si="173"/>
        <v>1080387862</v>
      </c>
      <c r="J350" s="1">
        <f t="shared" si="174"/>
        <v>205643262.42963049</v>
      </c>
      <c r="K350" s="1">
        <f t="shared" si="174"/>
        <v>33631036.36570698</v>
      </c>
      <c r="L350" s="1">
        <f t="shared" si="174"/>
        <v>73177974.856000006</v>
      </c>
      <c r="M350" s="1">
        <f t="shared" si="175"/>
        <v>4051524</v>
      </c>
      <c r="N350" s="1">
        <f t="shared" si="175"/>
        <v>85047</v>
      </c>
      <c r="O350" s="1">
        <f t="shared" si="178"/>
        <v>0</v>
      </c>
      <c r="P350" s="1">
        <f t="shared" si="178"/>
        <v>37801</v>
      </c>
      <c r="Q350" s="1">
        <f t="shared" si="178"/>
        <v>82386</v>
      </c>
      <c r="R350" s="1">
        <f t="shared" si="178"/>
        <v>31601</v>
      </c>
      <c r="S350" s="1">
        <f t="shared" si="178"/>
        <v>0</v>
      </c>
      <c r="T350" s="1">
        <f t="shared" si="178"/>
        <v>10945280</v>
      </c>
      <c r="U350" s="1">
        <f t="shared" si="178"/>
        <v>48158451</v>
      </c>
      <c r="V350" s="1">
        <f t="shared" si="178"/>
        <v>0</v>
      </c>
      <c r="W350" s="1"/>
      <c r="X350" s="1">
        <f t="shared" si="166"/>
        <v>14538.352232110887</v>
      </c>
      <c r="Y350" s="1">
        <f t="shared" si="167"/>
        <v>26033044.8369621</v>
      </c>
      <c r="Z350" s="1">
        <f t="shared" si="168"/>
        <v>5151872</v>
      </c>
      <c r="AA350" s="1">
        <f t="shared" si="169"/>
        <v>0</v>
      </c>
      <c r="AB350" s="1">
        <f t="shared" si="170"/>
        <v>0</v>
      </c>
      <c r="AC350" s="1">
        <f t="shared" si="171"/>
        <v>0</v>
      </c>
      <c r="AJ350">
        <v>0.01</v>
      </c>
      <c r="AK350" s="48">
        <v>26.033044836962102</v>
      </c>
      <c r="AL350" s="48">
        <v>36.999845819807398</v>
      </c>
      <c r="AM350" s="48">
        <v>36.999845819807398</v>
      </c>
      <c r="AN350" s="1">
        <v>14538.352232110887</v>
      </c>
      <c r="AO350" s="1">
        <v>5151872</v>
      </c>
      <c r="AP350">
        <v>0</v>
      </c>
      <c r="AQ350">
        <v>0</v>
      </c>
      <c r="AR350">
        <v>0</v>
      </c>
      <c r="AS350">
        <v>0</v>
      </c>
      <c r="AU350">
        <f t="shared" si="172"/>
        <v>4051524</v>
      </c>
      <c r="AW350" s="3"/>
      <c r="AX350" s="3"/>
      <c r="BE350" s="3"/>
    </row>
    <row r="351" spans="1:57" x14ac:dyDescent="0.35">
      <c r="A351" t="s">
        <v>670</v>
      </c>
      <c r="B351" t="s">
        <v>669</v>
      </c>
      <c r="E351" s="46">
        <v>0</v>
      </c>
      <c r="F351" t="s">
        <v>787</v>
      </c>
      <c r="G351" s="48">
        <f t="shared" si="164"/>
        <v>0.01</v>
      </c>
      <c r="H351" s="1"/>
      <c r="I351" s="1">
        <f t="shared" si="173"/>
        <v>849164827</v>
      </c>
      <c r="J351" s="1">
        <f t="shared" si="174"/>
        <v>162694903.46435109</v>
      </c>
      <c r="K351" s="1">
        <f t="shared" si="174"/>
        <v>30090126.249439314</v>
      </c>
      <c r="L351" s="1">
        <f t="shared" si="174"/>
        <v>73500342.981000006</v>
      </c>
      <c r="M351" s="1">
        <f t="shared" si="175"/>
        <v>3599267</v>
      </c>
      <c r="N351" s="1">
        <f t="shared" si="175"/>
        <v>101485</v>
      </c>
      <c r="O351" s="1">
        <f t="shared" si="178"/>
        <v>17096.5</v>
      </c>
      <c r="P351" s="1">
        <f t="shared" si="178"/>
        <v>49498</v>
      </c>
      <c r="Q351" s="1">
        <f t="shared" si="178"/>
        <v>256688</v>
      </c>
      <c r="R351" s="1">
        <f t="shared" si="178"/>
        <v>17500</v>
      </c>
      <c r="S351" s="1">
        <f t="shared" si="178"/>
        <v>0</v>
      </c>
      <c r="T351" s="1">
        <f t="shared" si="178"/>
        <v>6697150</v>
      </c>
      <c r="U351" s="1">
        <f t="shared" si="178"/>
        <v>35480757</v>
      </c>
      <c r="V351" s="1">
        <f t="shared" si="178"/>
        <v>194250</v>
      </c>
      <c r="W351" s="1"/>
      <c r="X351" s="1">
        <f t="shared" si="166"/>
        <v>11268.685965674875</v>
      </c>
      <c r="Y351" s="1">
        <f t="shared" si="167"/>
        <v>18702911.876202598</v>
      </c>
      <c r="Z351" s="1">
        <f t="shared" si="168"/>
        <v>3756346</v>
      </c>
      <c r="AA351" s="1">
        <f t="shared" si="169"/>
        <v>0</v>
      </c>
      <c r="AB351" s="1">
        <f t="shared" si="170"/>
        <v>0</v>
      </c>
      <c r="AC351" s="1">
        <f t="shared" si="171"/>
        <v>0</v>
      </c>
      <c r="AJ351">
        <v>0.01</v>
      </c>
      <c r="AK351" s="48">
        <v>18.702911876202599</v>
      </c>
      <c r="AL351" s="48">
        <v>27.067549226110302</v>
      </c>
      <c r="AM351" s="48">
        <v>27.067549226110302</v>
      </c>
      <c r="AN351" s="1">
        <v>11268.685965674875</v>
      </c>
      <c r="AO351" s="1">
        <v>3756346</v>
      </c>
      <c r="AP351">
        <v>0</v>
      </c>
      <c r="AQ351">
        <v>0</v>
      </c>
      <c r="AR351">
        <v>0</v>
      </c>
      <c r="AS351">
        <v>0</v>
      </c>
      <c r="AU351">
        <f t="shared" si="172"/>
        <v>3599267</v>
      </c>
      <c r="AW351" s="3"/>
      <c r="AX351" s="3"/>
      <c r="BE351" s="3"/>
    </row>
    <row r="352" spans="1:57" x14ac:dyDescent="0.35">
      <c r="A352" t="s">
        <v>628</v>
      </c>
      <c r="B352" t="s">
        <v>627</v>
      </c>
      <c r="E352" s="46">
        <v>0</v>
      </c>
      <c r="F352" t="s">
        <v>787</v>
      </c>
      <c r="G352" s="48">
        <f t="shared" si="164"/>
        <v>0.01</v>
      </c>
      <c r="H352" s="1"/>
      <c r="I352" s="1">
        <f t="shared" si="173"/>
        <v>576315541</v>
      </c>
      <c r="J352" s="1">
        <f t="shared" si="174"/>
        <v>113414437.7140792</v>
      </c>
      <c r="K352" s="1">
        <f t="shared" si="174"/>
        <v>28665411.090605311</v>
      </c>
      <c r="L352" s="1">
        <f t="shared" si="174"/>
        <v>62036346.736999996</v>
      </c>
      <c r="M352" s="1">
        <f t="shared" si="175"/>
        <v>2974865</v>
      </c>
      <c r="N352" s="1">
        <f t="shared" si="175"/>
        <v>316372</v>
      </c>
      <c r="O352" s="1">
        <f t="shared" si="178"/>
        <v>339823.5</v>
      </c>
      <c r="P352" s="1">
        <f t="shared" si="178"/>
        <v>388114</v>
      </c>
      <c r="Q352" s="1">
        <f t="shared" si="178"/>
        <v>65339</v>
      </c>
      <c r="R352" s="1">
        <f t="shared" si="178"/>
        <v>64137</v>
      </c>
      <c r="S352" s="1">
        <f t="shared" si="178"/>
        <v>0</v>
      </c>
      <c r="T352" s="1">
        <f t="shared" si="178"/>
        <v>6522887</v>
      </c>
      <c r="U352" s="1">
        <f t="shared" si="178"/>
        <v>43534698</v>
      </c>
      <c r="V352" s="1">
        <f t="shared" si="178"/>
        <v>0</v>
      </c>
      <c r="W352" s="1"/>
      <c r="X352" s="1">
        <f t="shared" si="166"/>
        <v>8173.6288619451916</v>
      </c>
      <c r="Y352" s="1">
        <f t="shared" si="167"/>
        <v>11418038.1668365</v>
      </c>
      <c r="Z352" s="1">
        <f t="shared" si="168"/>
        <v>2374651</v>
      </c>
      <c r="AA352" s="1">
        <f t="shared" si="169"/>
        <v>0</v>
      </c>
      <c r="AB352" s="1">
        <f t="shared" si="170"/>
        <v>0</v>
      </c>
      <c r="AC352" s="1">
        <f t="shared" si="171"/>
        <v>0</v>
      </c>
      <c r="AJ352">
        <v>0.01</v>
      </c>
      <c r="AK352" s="48">
        <v>11.418038166836499</v>
      </c>
      <c r="AL352" s="48">
        <v>17.331493505728702</v>
      </c>
      <c r="AM352" s="48">
        <v>17.331493505728702</v>
      </c>
      <c r="AN352" s="1">
        <v>8173.6288619451916</v>
      </c>
      <c r="AO352" s="1">
        <v>2374651</v>
      </c>
      <c r="AP352">
        <v>0</v>
      </c>
      <c r="AQ352">
        <v>0</v>
      </c>
      <c r="AR352">
        <v>0</v>
      </c>
      <c r="AS352">
        <v>0</v>
      </c>
      <c r="AU352">
        <f t="shared" si="172"/>
        <v>2974865</v>
      </c>
      <c r="AW352" s="3"/>
      <c r="AX352" s="3"/>
      <c r="BE352" s="3"/>
    </row>
    <row r="353" spans="1:57" x14ac:dyDescent="0.35">
      <c r="A353" t="s">
        <v>630</v>
      </c>
      <c r="B353" t="s">
        <v>629</v>
      </c>
      <c r="E353" s="46">
        <v>0</v>
      </c>
      <c r="F353" t="s">
        <v>787</v>
      </c>
      <c r="G353" s="48">
        <f t="shared" si="164"/>
        <v>0.01</v>
      </c>
      <c r="H353" s="1"/>
      <c r="I353" s="1">
        <f t="shared" si="173"/>
        <v>550048664</v>
      </c>
      <c r="J353" s="1">
        <f t="shared" si="174"/>
        <v>105207934.20910452</v>
      </c>
      <c r="K353" s="1">
        <f t="shared" si="174"/>
        <v>21693713.568012133</v>
      </c>
      <c r="L353" s="1">
        <f t="shared" si="174"/>
        <v>44990004.876000002</v>
      </c>
      <c r="M353" s="1">
        <f t="shared" si="175"/>
        <v>2400871</v>
      </c>
      <c r="N353" s="1">
        <f t="shared" si="175"/>
        <v>63979</v>
      </c>
      <c r="O353" s="1">
        <f t="shared" si="178"/>
        <v>199259.5</v>
      </c>
      <c r="P353" s="1">
        <f t="shared" si="178"/>
        <v>249457</v>
      </c>
      <c r="Q353" s="1">
        <f t="shared" si="178"/>
        <v>0</v>
      </c>
      <c r="R353" s="1">
        <f t="shared" si="178"/>
        <v>21219</v>
      </c>
      <c r="S353" s="1">
        <f t="shared" si="178"/>
        <v>0</v>
      </c>
      <c r="T353" s="1">
        <f t="shared" si="178"/>
        <v>6540487</v>
      </c>
      <c r="U353" s="1">
        <f t="shared" si="178"/>
        <v>35249082</v>
      </c>
      <c r="V353" s="1">
        <f t="shared" si="178"/>
        <v>0</v>
      </c>
      <c r="W353" s="1"/>
      <c r="X353" s="1">
        <f t="shared" si="166"/>
        <v>7557.2221082672495</v>
      </c>
      <c r="Y353" s="1">
        <f t="shared" si="167"/>
        <v>5618904.2213833602</v>
      </c>
      <c r="Z353" s="1">
        <f t="shared" si="168"/>
        <v>1129602</v>
      </c>
      <c r="AA353" s="1">
        <f t="shared" si="169"/>
        <v>0</v>
      </c>
      <c r="AB353" s="1">
        <f t="shared" si="170"/>
        <v>0</v>
      </c>
      <c r="AC353" s="1">
        <f t="shared" si="171"/>
        <v>0</v>
      </c>
      <c r="AJ353">
        <v>0.01</v>
      </c>
      <c r="AK353" s="48">
        <v>5.6189042213833602</v>
      </c>
      <c r="AL353" s="48">
        <v>11.437486159427401</v>
      </c>
      <c r="AM353" s="48">
        <v>11.437486159427401</v>
      </c>
      <c r="AN353" s="1">
        <v>7557.2221082672495</v>
      </c>
      <c r="AO353" s="1">
        <v>1129602</v>
      </c>
      <c r="AP353">
        <v>0</v>
      </c>
      <c r="AQ353">
        <v>0</v>
      </c>
      <c r="AR353">
        <v>0</v>
      </c>
      <c r="AS353">
        <v>0</v>
      </c>
      <c r="AU353">
        <f t="shared" si="172"/>
        <v>2400871</v>
      </c>
      <c r="AW353" s="3"/>
      <c r="AX353" s="3"/>
      <c r="BE353" s="3"/>
    </row>
    <row r="354" spans="1:57" x14ac:dyDescent="0.35">
      <c r="A354" t="s">
        <v>640</v>
      </c>
      <c r="B354" t="s">
        <v>639</v>
      </c>
      <c r="E354" s="46">
        <v>0</v>
      </c>
      <c r="F354" t="s">
        <v>787</v>
      </c>
      <c r="G354" s="48">
        <f t="shared" si="164"/>
        <v>0.01</v>
      </c>
      <c r="H354" s="1"/>
      <c r="I354" s="1">
        <f t="shared" si="173"/>
        <v>857434227</v>
      </c>
      <c r="J354" s="1">
        <f t="shared" si="174"/>
        <v>162061553.95607257</v>
      </c>
      <c r="K354" s="1">
        <f t="shared" si="174"/>
        <v>23751358.315176081</v>
      </c>
      <c r="L354" s="1">
        <f t="shared" si="174"/>
        <v>46656759.411999993</v>
      </c>
      <c r="M354" s="1">
        <f t="shared" si="175"/>
        <v>3470313</v>
      </c>
      <c r="N354" s="1">
        <f t="shared" si="175"/>
        <v>101703</v>
      </c>
      <c r="O354" s="1">
        <f t="shared" si="178"/>
        <v>61857.5</v>
      </c>
      <c r="P354" s="1">
        <f t="shared" si="178"/>
        <v>223298</v>
      </c>
      <c r="Q354" s="1">
        <f t="shared" si="178"/>
        <v>32436</v>
      </c>
      <c r="R354" s="1">
        <f t="shared" si="178"/>
        <v>63015</v>
      </c>
      <c r="S354" s="1">
        <f t="shared" si="178"/>
        <v>0</v>
      </c>
      <c r="T354" s="1">
        <f t="shared" si="178"/>
        <v>7417211</v>
      </c>
      <c r="U354" s="1">
        <f t="shared" si="178"/>
        <v>40498497</v>
      </c>
      <c r="V354" s="1">
        <f t="shared" si="178"/>
        <v>38000</v>
      </c>
      <c r="W354" s="1"/>
      <c r="X354" s="1">
        <f t="shared" si="166"/>
        <v>10757.928491517157</v>
      </c>
      <c r="Y354" s="1">
        <f t="shared" si="167"/>
        <v>9519384.7591349296</v>
      </c>
      <c r="Z354" s="1">
        <f t="shared" si="168"/>
        <v>1868281</v>
      </c>
      <c r="AA354" s="1">
        <f t="shared" si="169"/>
        <v>0</v>
      </c>
      <c r="AB354" s="1">
        <f t="shared" si="170"/>
        <v>0</v>
      </c>
      <c r="AC354" s="1">
        <f t="shared" si="171"/>
        <v>0</v>
      </c>
      <c r="AJ354">
        <v>0.01</v>
      </c>
      <c r="AK354" s="48">
        <v>9.5193847591349297</v>
      </c>
      <c r="AL354" s="48">
        <v>18.031394169062501</v>
      </c>
      <c r="AM354" s="48">
        <v>18.031394169062501</v>
      </c>
      <c r="AN354" s="1">
        <v>10757.928491517157</v>
      </c>
      <c r="AO354" s="1">
        <v>1868281</v>
      </c>
      <c r="AP354">
        <v>0</v>
      </c>
      <c r="AQ354">
        <v>0</v>
      </c>
      <c r="AR354">
        <v>0</v>
      </c>
      <c r="AS354">
        <v>0</v>
      </c>
      <c r="AU354">
        <f t="shared" si="172"/>
        <v>3470313</v>
      </c>
      <c r="AW354" s="3"/>
      <c r="AX354" s="3"/>
      <c r="BE354" s="3"/>
    </row>
    <row r="355" spans="1:57" x14ac:dyDescent="0.35">
      <c r="A355" t="s">
        <v>638</v>
      </c>
      <c r="B355" t="s">
        <v>637</v>
      </c>
      <c r="E355" s="46" t="s">
        <v>776</v>
      </c>
      <c r="F355" t="s">
        <v>787</v>
      </c>
      <c r="G355" s="48">
        <f t="shared" si="164"/>
        <v>0.01</v>
      </c>
      <c r="H355" s="1"/>
      <c r="I355" s="1">
        <f t="shared" si="173"/>
        <v>1185999703</v>
      </c>
      <c r="J355" s="1">
        <f t="shared" si="174"/>
        <v>223943075.15883213</v>
      </c>
      <c r="K355" s="1">
        <f t="shared" si="174"/>
        <v>35762762.907171644</v>
      </c>
      <c r="L355" s="1">
        <f t="shared" si="174"/>
        <v>82298680.044999987</v>
      </c>
      <c r="M355" s="1">
        <f t="shared" si="175"/>
        <v>4495619</v>
      </c>
      <c r="N355" s="1">
        <f t="shared" si="175"/>
        <v>65526</v>
      </c>
      <c r="O355" s="1">
        <f t="shared" si="178"/>
        <v>3393</v>
      </c>
      <c r="P355" s="1">
        <f t="shared" si="178"/>
        <v>62283</v>
      </c>
      <c r="Q355" s="1">
        <f t="shared" si="178"/>
        <v>0</v>
      </c>
      <c r="R355" s="1">
        <f t="shared" si="178"/>
        <v>93218</v>
      </c>
      <c r="S355" s="1">
        <f t="shared" si="178"/>
        <v>0</v>
      </c>
      <c r="T355" s="1">
        <f t="shared" si="178"/>
        <v>9363542</v>
      </c>
      <c r="U355" s="1">
        <f t="shared" si="178"/>
        <v>49545351</v>
      </c>
      <c r="V355" s="1">
        <f t="shared" si="178"/>
        <v>506160</v>
      </c>
      <c r="W355" s="1"/>
      <c r="X355" s="1">
        <f t="shared" si="166"/>
        <v>15534.069462393252</v>
      </c>
      <c r="Y355" s="1">
        <f t="shared" si="167"/>
        <v>87731353.674245104</v>
      </c>
      <c r="Z355" s="1">
        <f t="shared" si="168"/>
        <v>4617496</v>
      </c>
      <c r="AA355" s="1">
        <f t="shared" si="169"/>
        <v>0</v>
      </c>
      <c r="AB355" s="1">
        <f t="shared" si="170"/>
        <v>0</v>
      </c>
      <c r="AC355" s="1">
        <f t="shared" si="171"/>
        <v>64365527.22450719</v>
      </c>
      <c r="AJ355">
        <v>0.01</v>
      </c>
      <c r="AK355" s="48">
        <v>87.731353674245099</v>
      </c>
      <c r="AL355" s="48">
        <v>99.513703552306097</v>
      </c>
      <c r="AM355" s="48">
        <v>35.1481763277989</v>
      </c>
      <c r="AN355" s="1">
        <v>15534.069462393252</v>
      </c>
      <c r="AO355" s="1">
        <v>4617496</v>
      </c>
      <c r="AP355">
        <v>0</v>
      </c>
      <c r="AQ355">
        <v>0</v>
      </c>
      <c r="AR355">
        <v>0</v>
      </c>
      <c r="AS355">
        <v>0</v>
      </c>
      <c r="AU355">
        <f t="shared" si="172"/>
        <v>4495619</v>
      </c>
      <c r="AW355" s="3"/>
      <c r="AX355" s="3"/>
      <c r="BE355" s="3"/>
    </row>
    <row r="356" spans="1:57" x14ac:dyDescent="0.35">
      <c r="A356" t="s">
        <v>654</v>
      </c>
      <c r="B356" t="s">
        <v>653</v>
      </c>
      <c r="E356" s="46">
        <v>0</v>
      </c>
      <c r="F356" t="s">
        <v>787</v>
      </c>
      <c r="G356" s="48">
        <f t="shared" si="164"/>
        <v>0.01</v>
      </c>
      <c r="H356" s="1"/>
      <c r="I356" s="1">
        <f t="shared" si="173"/>
        <v>307961809</v>
      </c>
      <c r="J356" s="1">
        <f t="shared" si="174"/>
        <v>59913466.03443405</v>
      </c>
      <c r="K356" s="1">
        <f t="shared" si="174"/>
        <v>15408200.150262255</v>
      </c>
      <c r="L356" s="1">
        <f t="shared" si="174"/>
        <v>32717163.774</v>
      </c>
      <c r="M356" s="1">
        <f t="shared" si="175"/>
        <v>1523260</v>
      </c>
      <c r="N356" s="1">
        <f t="shared" si="175"/>
        <v>146000</v>
      </c>
      <c r="O356" s="1">
        <f t="shared" si="178"/>
        <v>183671.5</v>
      </c>
      <c r="P356" s="1">
        <f t="shared" si="178"/>
        <v>151721</v>
      </c>
      <c r="Q356" s="1">
        <f t="shared" si="178"/>
        <v>0</v>
      </c>
      <c r="R356" s="1">
        <f t="shared" si="178"/>
        <v>275000</v>
      </c>
      <c r="S356" s="1">
        <f t="shared" si="178"/>
        <v>0</v>
      </c>
      <c r="T356" s="1">
        <f t="shared" si="178"/>
        <v>2807856</v>
      </c>
      <c r="U356" s="1">
        <f t="shared" si="178"/>
        <v>24899034</v>
      </c>
      <c r="V356" s="1">
        <f t="shared" si="178"/>
        <v>0</v>
      </c>
      <c r="W356" s="1"/>
      <c r="X356" s="1">
        <f t="shared" si="166"/>
        <v>4426.6996253839425</v>
      </c>
      <c r="Y356" s="1">
        <f t="shared" si="167"/>
        <v>3386559.2301445701</v>
      </c>
      <c r="Z356" s="1">
        <f t="shared" si="168"/>
        <v>697505</v>
      </c>
      <c r="AA356" s="1">
        <f t="shared" si="169"/>
        <v>0</v>
      </c>
      <c r="AB356" s="1">
        <f t="shared" si="170"/>
        <v>0</v>
      </c>
      <c r="AC356" s="1">
        <f t="shared" si="171"/>
        <v>0</v>
      </c>
      <c r="AJ356">
        <v>0.01</v>
      </c>
      <c r="AK356" s="48">
        <v>3.3865592301445702</v>
      </c>
      <c r="AL356" s="48">
        <v>6.7070805146078101</v>
      </c>
      <c r="AM356" s="48">
        <v>6.7070805146078101</v>
      </c>
      <c r="AN356" s="1">
        <v>4426.6996253839425</v>
      </c>
      <c r="AO356" s="1">
        <v>697505</v>
      </c>
      <c r="AP356">
        <v>0</v>
      </c>
      <c r="AQ356">
        <v>0</v>
      </c>
      <c r="AR356">
        <v>0</v>
      </c>
      <c r="AS356">
        <v>0</v>
      </c>
      <c r="AU356">
        <f t="shared" si="172"/>
        <v>1523260</v>
      </c>
    </row>
  </sheetData>
  <phoneticPr fontId="23" type="noConversion"/>
  <pageMargins left="0.7" right="0.7" top="0.75" bottom="0.75" header="0.3" footer="0.3"/>
  <headerFooter>
    <oddHeader>&amp;C&amp;"Aptos"&amp;10&amp;K000000 OFFICIAL&amp;1#_x000D_</oddHeader>
    <oddFooter>&amp;C_x000D_&amp;1#&amp;"Aptos"&amp;10&amp;K000000 OFFICIAL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CDA2F-EC63-465E-8708-3ABD96FE53A7}">
  <dimension ref="A1:D9"/>
  <sheetViews>
    <sheetView workbookViewId="0"/>
  </sheetViews>
  <sheetFormatPr defaultRowHeight="14.5" x14ac:dyDescent="0.35"/>
  <cols>
    <col min="2" max="2" width="53.453125" customWidth="1"/>
    <col min="3" max="3" width="52.453125" customWidth="1"/>
    <col min="4" max="4" width="86.1796875" customWidth="1"/>
  </cols>
  <sheetData>
    <row r="1" spans="1:4" x14ac:dyDescent="0.35">
      <c r="A1" s="65" t="s">
        <v>865</v>
      </c>
      <c r="B1" s="65" t="s">
        <v>886</v>
      </c>
      <c r="C1" s="65" t="s">
        <v>887</v>
      </c>
      <c r="D1" s="65" t="s">
        <v>849</v>
      </c>
    </row>
    <row r="2" spans="1:4" ht="46" customHeight="1" x14ac:dyDescent="0.35">
      <c r="A2" s="65">
        <v>1</v>
      </c>
      <c r="B2" s="41" t="s">
        <v>903</v>
      </c>
      <c r="C2" s="66" t="s">
        <v>888</v>
      </c>
      <c r="D2" s="41"/>
    </row>
    <row r="3" spans="1:4" ht="61" customHeight="1" x14ac:dyDescent="0.35">
      <c r="A3" s="65">
        <v>2</v>
      </c>
      <c r="B3" s="41" t="s">
        <v>902</v>
      </c>
      <c r="C3" s="66" t="s">
        <v>904</v>
      </c>
      <c r="D3" s="41"/>
    </row>
    <row r="4" spans="1:4" ht="61" customHeight="1" x14ac:dyDescent="0.35">
      <c r="A4" s="65">
        <v>3</v>
      </c>
      <c r="B4" s="41" t="s">
        <v>905</v>
      </c>
      <c r="C4" s="66" t="s">
        <v>892</v>
      </c>
      <c r="D4" s="41"/>
    </row>
    <row r="5" spans="1:4" ht="31" customHeight="1" x14ac:dyDescent="0.35">
      <c r="A5" s="65">
        <v>4</v>
      </c>
      <c r="B5" s="41" t="s">
        <v>915</v>
      </c>
      <c r="C5" s="41" t="s">
        <v>924</v>
      </c>
      <c r="D5" s="41"/>
    </row>
    <row r="6" spans="1:4" ht="46" customHeight="1" x14ac:dyDescent="0.35">
      <c r="A6" s="65">
        <v>5</v>
      </c>
      <c r="B6" s="67" t="s">
        <v>916</v>
      </c>
      <c r="C6" s="41" t="s">
        <v>924</v>
      </c>
      <c r="D6" s="41"/>
    </row>
    <row r="7" spans="1:4" ht="61" customHeight="1" x14ac:dyDescent="0.35">
      <c r="A7" s="65">
        <v>6</v>
      </c>
      <c r="B7" s="41" t="s">
        <v>926</v>
      </c>
      <c r="C7" s="41" t="s">
        <v>909</v>
      </c>
      <c r="D7" s="41"/>
    </row>
    <row r="8" spans="1:4" ht="61" customHeight="1" x14ac:dyDescent="0.35">
      <c r="A8" s="65">
        <v>7</v>
      </c>
      <c r="B8" s="41" t="s">
        <v>907</v>
      </c>
      <c r="C8" s="58" t="s">
        <v>906</v>
      </c>
      <c r="D8" s="41" t="s">
        <v>908</v>
      </c>
    </row>
    <row r="9" spans="1:4" ht="46" customHeight="1" x14ac:dyDescent="0.35">
      <c r="A9" s="65">
        <v>8</v>
      </c>
      <c r="B9" s="41" t="s">
        <v>889</v>
      </c>
      <c r="C9" s="66" t="s">
        <v>890</v>
      </c>
      <c r="D9" s="41" t="s">
        <v>913</v>
      </c>
    </row>
  </sheetData>
  <hyperlinks>
    <hyperlink ref="C2" r:id="rId1" xr:uid="{5A9DA97E-56EC-418B-BE2D-B61DD0F1E78F}"/>
    <hyperlink ref="C9" r:id="rId2" xr:uid="{B7B69FDE-1535-4CB4-9964-92CD9654F6BD}"/>
    <hyperlink ref="C4" r:id="rId3" xr:uid="{8B2649D6-BA2A-493A-B2D3-033E3A0FBEAE}"/>
    <hyperlink ref="C3" r:id="rId4" xr:uid="{A2C7484A-441D-4B4B-BE4D-856FC65DDD09}"/>
    <hyperlink ref="C8" r:id="rId5" xr:uid="{47DE096A-5251-4038-B7FB-E60DCA42AC0D}"/>
  </hyperlinks>
  <pageMargins left="0.7" right="0.7" top="0.75" bottom="0.75" header="0.3" footer="0.3"/>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CCB7E1F660E4D499F35AD51896216AD" ma:contentTypeVersion="22" ma:contentTypeDescription="Create a new document." ma:contentTypeScope="" ma:versionID="b26263ee5900f441b2ad7cef1591c6a7">
  <xsd:schema xmlns:xsd="http://www.w3.org/2001/XMLSchema" xmlns:xs="http://www.w3.org/2001/XMLSchema" xmlns:p="http://schemas.microsoft.com/office/2006/metadata/properties" xmlns:ns1="http://schemas.microsoft.com/sharepoint/v3" xmlns:ns2="3fa4860e-4e84-4984-b511-cb934d7752ca" xmlns:ns3="63fd57c9-5291-4ee5-b3d3-37b4b570c278" xmlns:ns4="83a87e31-bf32-46ab-8e70-9fa18461fa4d" targetNamespace="http://schemas.microsoft.com/office/2006/metadata/properties" ma:root="true" ma:fieldsID="e14cf86cc030162bbdb54e503ecbe6aa" ns1:_="" ns2:_="" ns3:_="" ns4:_="">
    <xsd:import namespace="http://schemas.microsoft.com/sharepoint/v3"/>
    <xsd:import namespace="3fa4860e-4e84-4984-b511-cb934d7752ca"/>
    <xsd:import namespace="63fd57c9-5291-4ee5-b3d3-37b4b570c278"/>
    <xsd:import namespace="83a87e31-bf32-46ab-8e70-9fa18461fa4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3:SharedWithUsers" minOccurs="0"/>
                <xsd:element ref="ns3:SharedWithDetails" minOccurs="0"/>
                <xsd:element ref="ns2:MediaServiceOCR" minOccurs="0"/>
                <xsd:element ref="ns2:MediaServiceLocation" minOccurs="0"/>
                <xsd:element ref="ns2:Link"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a4860e-4e84-4984-b511-cb934d7752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Link" ma:index="16"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3fd57c9-5291-4ee5-b3d3-37b4b570c278"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3a87e31-bf32-46ab-8e70-9fa18461fa4d" elementFormDefault="qualified">
    <xsd:import namespace="http://schemas.microsoft.com/office/2006/documentManagement/types"/>
    <xsd:import namespace="http://schemas.microsoft.com/office/infopath/2007/PartnerControls"/>
    <xsd:element name="TaxCatchAll" ma:index="26" nillable="true" ma:displayName="Taxonomy Catch All Column" ma:hidden="true" ma:list="{ab540116-e543-40a6-9929-05d3083b1aec}" ma:internalName="TaxCatchAll" ma:showField="CatchAllData" ma:web="63fd57c9-5291-4ee5-b3d3-37b4b570c2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ink xmlns="3fa4860e-4e84-4984-b511-cb934d7752ca">
      <Url xsi:nil="true"/>
      <Description xsi:nil="true"/>
    </Link>
    <_ip_UnifiedCompliancePolicyProperties xmlns="http://schemas.microsoft.com/sharepoint/v3" xsi:nil="true"/>
    <lcf76f155ced4ddcb4097134ff3c332f xmlns="3fa4860e-4e84-4984-b511-cb934d7752ca">
      <Terms xmlns="http://schemas.microsoft.com/office/infopath/2007/PartnerControls"/>
    </lcf76f155ced4ddcb4097134ff3c332f>
    <TaxCatchAll xmlns="83a87e31-bf32-46ab-8e70-9fa18461fa4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0D93F2-048A-4EBC-9FD1-51ABD9D5D2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fa4860e-4e84-4984-b511-cb934d7752ca"/>
    <ds:schemaRef ds:uri="63fd57c9-5291-4ee5-b3d3-37b4b570c278"/>
    <ds:schemaRef ds:uri="83a87e31-bf32-46ab-8e70-9fa18461fa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0161AC5-F8A0-469E-89CA-BA3054B2C864}">
  <ds:schemaRefs>
    <ds:schemaRef ds:uri="http://schemas.microsoft.com/office/infopath/2007/PartnerControls"/>
    <ds:schemaRef ds:uri="3fa4860e-4e84-4984-b511-cb934d7752ca"/>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83a87e31-bf32-46ab-8e70-9fa18461fa4d"/>
    <ds:schemaRef ds:uri="http://schemas.microsoft.com/office/2006/documentManagement/types"/>
    <ds:schemaRef ds:uri="63fd57c9-5291-4ee5-b3d3-37b4b570c278"/>
    <ds:schemaRef ds:uri="http://www.w3.org/XML/1998/namespace"/>
    <ds:schemaRef ds:uri="http://purl.org/dc/dcmitype/"/>
  </ds:schemaRefs>
</ds:datastoreItem>
</file>

<file path=customXml/itemProps3.xml><?xml version="1.0" encoding="utf-8"?>
<ds:datastoreItem xmlns:ds="http://schemas.openxmlformats.org/officeDocument/2006/customXml" ds:itemID="{7C1A85E3-4A97-43E1-B582-749C3FAB8C29}">
  <ds:schemaRefs>
    <ds:schemaRef ds:uri="http://schemas.microsoft.com/sharepoint/v3/contenttype/forms"/>
  </ds:schemaRefs>
</ds:datastoreItem>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Readme</vt:lpstr>
      <vt:lpstr>Calculator</vt:lpstr>
      <vt:lpstr>Calculations and Data</vt:lpstr>
      <vt:lpstr>Sources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Pratik Desai</dc:creator>
  <cp:keywords/>
  <dc:description/>
  <cp:lastModifiedBy>Sam Wozniak</cp:lastModifiedBy>
  <cp:revision/>
  <dcterms:created xsi:type="dcterms:W3CDTF">2025-10-24T10:12:31Z</dcterms:created>
  <dcterms:modified xsi:type="dcterms:W3CDTF">2025-11-20T10:23:11Z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fbcf4e2-5e8b-446d-924e-95d6b0c92ad4_Enabled">
    <vt:lpwstr>true</vt:lpwstr>
  </property>
  <property fmtid="{D5CDD505-2E9C-101B-9397-08002B2CF9AE}" pid="3" name="MSIP_Label_ffbcf4e2-5e8b-446d-924e-95d6b0c92ad4_SetDate">
    <vt:lpwstr>2025-10-24T10:12:31Z</vt:lpwstr>
  </property>
  <property fmtid="{D5CDD505-2E9C-101B-9397-08002B2CF9AE}" pid="4" name="MSIP_Label_ffbcf4e2-5e8b-446d-924e-95d6b0c92ad4_Method">
    <vt:lpwstr>Standard</vt:lpwstr>
  </property>
  <property fmtid="{D5CDD505-2E9C-101B-9397-08002B2CF9AE}" pid="5" name="MSIP_Label_ffbcf4e2-5e8b-446d-924e-95d6b0c92ad4_Name">
    <vt:lpwstr>OFFICIAL-SENSITIVE - DLUHC USE ONLY</vt:lpwstr>
  </property>
  <property fmtid="{D5CDD505-2E9C-101B-9397-08002B2CF9AE}" pid="6" name="MSIP_Label_ffbcf4e2-5e8b-446d-924e-95d6b0c92ad4_SiteId">
    <vt:lpwstr>bf346810-9c7d-43de-a872-24a2ef3995a8</vt:lpwstr>
  </property>
  <property fmtid="{D5CDD505-2E9C-101B-9397-08002B2CF9AE}" pid="7" name="MSIP_Label_ffbcf4e2-5e8b-446d-924e-95d6b0c92ad4_ActionId">
    <vt:lpwstr>2975b331-9773-4e36-9b8a-6c564d60e1ab</vt:lpwstr>
  </property>
  <property fmtid="{D5CDD505-2E9C-101B-9397-08002B2CF9AE}" pid="8" name="MSIP_Label_ffbcf4e2-5e8b-446d-924e-95d6b0c92ad4_ContentBits">
    <vt:lpwstr>0</vt:lpwstr>
  </property>
  <property fmtid="{D5CDD505-2E9C-101B-9397-08002B2CF9AE}" pid="9" name="ContentTypeId">
    <vt:lpwstr>0x010100ECCB7E1F660E4D499F35AD51896216AD</vt:lpwstr>
  </property>
  <property fmtid="{D5CDD505-2E9C-101B-9397-08002B2CF9AE}" pid="10" name="MediaServiceImageTags">
    <vt:lpwstr/>
  </property>
</Properties>
</file>