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phecloud-my.sharepoint.com/personal/simon_port_ukhsa_gov_uk/Documents/Documents/GOV-19457 TB annual 2 - chapter 2 Tuberculosis prevention/7 October/"/>
    </mc:Choice>
  </mc:AlternateContent>
  <xr:revisionPtr revIDLastSave="0" documentId="8_{C252D4F6-56A5-4ACC-B4F8-208C82BB075C}" xr6:coauthVersionLast="47" xr6:coauthVersionMax="47" xr10:uidLastSave="{00000000-0000-0000-0000-000000000000}"/>
  <bookViews>
    <workbookView xWindow="-108" yWindow="-108" windowWidth="23256" windowHeight="12576" xr2:uid="{00000000-000D-0000-FFFF-FFFF00000000}"/>
  </bookViews>
  <sheets>
    <sheet name="Cover" sheetId="11" r:id="rId1"/>
    <sheet name="Supplementary_Table_1" sheetId="1" r:id="rId2"/>
    <sheet name="Supplementary_Table_2" sheetId="2" r:id="rId3"/>
    <sheet name="Supplementary_Table_3" sheetId="10" r:id="rId4"/>
    <sheet name="Supplementary_Table_4" sheetId="3" r:id="rId5"/>
    <sheet name="Supplementary_Table_5" sheetId="4" r:id="rId6"/>
    <sheet name="Supplementary_Table_6" sheetId="5" r:id="rId7"/>
    <sheet name="Supplementary_Table_7" sheetId="6" r:id="rId8"/>
    <sheet name="Supplementary_Table_8" sheetId="7" r:id="rId9"/>
    <sheet name="Supplementary_Table_9" sheetId="8" r:id="rId10"/>
    <sheet name="Supplementary_Table_10" sheetId="9" r:id="rId11"/>
    <sheet name="Supplementary_table_11" sheetId="21" r:id="rId12"/>
    <sheet name="Supplementary_table_12" sheetId="22" r:id="rId13"/>
    <sheet name="Supplementary_table_13" sheetId="23" r:id="rId14"/>
    <sheet name="Supplementary table 14" sheetId="30" r:id="rId15"/>
    <sheet name="Supplementary_table_15" sheetId="25" r:id="rId16"/>
    <sheet name="Supplementary_table_16" sheetId="26" r:id="rId17"/>
    <sheet name="Supplementary table 17" sheetId="28" r:id="rId18"/>
    <sheet name="Supplementary_table_18" sheetId="27" r:id="rId19"/>
    <sheet name="Supplementary table 19" sheetId="29" r:id="rId20"/>
    <sheet name="Supplementary table 20" sheetId="31" r:id="rId21"/>
    <sheet name="Supplementary table 21" sheetId="32" r:id="rId22"/>
    <sheet name="Supplementary table 22" sheetId="33" r:id="rId23"/>
    <sheet name="Supplementary table 23" sheetId="34" r:id="rId24"/>
    <sheet name="Supplementary table 24" sheetId="35" r:id="rId25"/>
    <sheet name="Supplementary table 25" sheetId="36" r:id="rId26"/>
  </sheets>
  <definedNames>
    <definedName name="_xlnm._FilterDatabase" localSheetId="3" hidden="1">Supplementary_Table_3!$A$1:$O$172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1" l="1"/>
  <c r="A22" i="11"/>
  <c r="A21" i="11"/>
  <c r="A20" i="11"/>
  <c r="A19" i="11"/>
  <c r="A18" i="11"/>
  <c r="A17" i="11"/>
  <c r="A16" i="11"/>
  <c r="A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tc={1AAE2A92-F859-4453-9A37-3DDB28E8F5FD}</author>
    <author>tc={126F83C9-A327-4922-B55F-2ACA3177A30A}</author>
  </authors>
  <commentList>
    <comment ref="B22" authorId="0" shapeId="0" xr:uid="{1AAE2A92-F859-4453-9A37-3DDB28E8F5FD}">
      <text>
        <t xml:space="preserve">[Threaded comment]
Your version of Excel allows you to read this threaded comment; however, any edits to it will get removed if the file is opened in a newer version of Excel. Learn more: https://go.microsoft.com/fwlink/?linkid=870924
Comment:
    Africa as a country?? Does this need a note like 'Africa Other'? @Jo Hardstaff </t>
      </text>
    </comment>
    <comment ref="C46" authorId="1" shapeId="0" xr:uid="{126F83C9-A327-4922-B55F-2ACA3177A30A}">
      <text>
        <t>[Threaded comment]
Your version of Excel allows you to read this threaded comment; however, any edits to it will get removed if the file is opened in a newer version of Excel. Learn more: https://go.microsoft.com/fwlink/?linkid=870924
Comment:
    Should this be 0 instead of NA??? Check NAs to see if they should be 0, [x], or [z]</t>
      </text>
    </comment>
  </commentList>
</comments>
</file>

<file path=xl/sharedStrings.xml><?xml version="1.0" encoding="utf-8"?>
<sst xmlns="http://schemas.openxmlformats.org/spreadsheetml/2006/main" count="4250" uniqueCount="884">
  <si>
    <t>UK Health Security Agency</t>
  </si>
  <si>
    <t>Date: 9 October 2025</t>
  </si>
  <si>
    <t>Contents</t>
  </si>
  <si>
    <t>Supplementary Table 1. UK pre-entry tuberculosis screening countries by screening provider in 2024</t>
  </si>
  <si>
    <t>Supplementary Table 2. Numbers of people screened by screening provider, 2014 to 2024</t>
  </si>
  <si>
    <t>Supplementary Table 3. TB case numbers (confirmed and possible) and detection rates by country and screening provider in 2024</t>
  </si>
  <si>
    <t>Supplementary Table 4. Number of screening episodes by 5 year age group, 2024</t>
  </si>
  <si>
    <t>Supplementary Table 5. Number of screens by 5 year age group and sex, 2024</t>
  </si>
  <si>
    <t>Supplementary Table 6. Number of screens by 5 year age group and visa type, 2024</t>
  </si>
  <si>
    <t>Supplementary Table 7. Number of people with confirmed and possible TB by screening provider, 2018 to 2024</t>
  </si>
  <si>
    <t>Supplementary Table 8. Numbers supporting dataflow in appendix</t>
  </si>
  <si>
    <t>Supplementary Table 9. TB case detection rate by age, sex and visa type, 2022 to 2024</t>
  </si>
  <si>
    <t>Supplementary Table 10. Drug susceptibility results in sputum culture positive TB cases by country in 2024</t>
  </si>
  <si>
    <t>Supplementary Table 20. Proportion of pulmonary TB index cases with contact tracing information recorded by UKHSA region, England 2024</t>
  </si>
  <si>
    <t>Supplementary Table 21. Contact tracing information for people notified with pulmonary TB (index individuals) with contacts identified, traced and assessed, England 2021 to 2024</t>
  </si>
  <si>
    <t>Supplementary Table 22.  Contact tracing information for people with pulmonary TB (index individuals) by demographic and disease characteristics, England 2021 to 2024</t>
  </si>
  <si>
    <t>Supplementary Table 23. Proportion of close contacts of index individuals with a positive LTBI (latent TB infection) test who complete treatment for LTBI, England 2018 to 2024</t>
  </si>
  <si>
    <t>Supplementary Table 24. Number of identified contacts by UKHSA centre assessed with further screening and treatment information, England 2018 and 2024</t>
  </si>
  <si>
    <t>Supplementary Table 25.  LTBI positivity and treatment completion numbers and proportions in close contacts of adult or child and UK born or non-UK born index individuals by year, England 2018 to 2024</t>
  </si>
  <si>
    <t>This sheet contains one table.</t>
  </si>
  <si>
    <t>Note 1. No screening facilities in this country, applicants must travel to neighbouring countries.</t>
  </si>
  <si>
    <t>Note 2. Country has both  International Organization for Migration (IOM) and non-IOM clinics.</t>
  </si>
  <si>
    <t>Countries where screening is done by International Organization for Migration (IOM) clinics</t>
  </si>
  <si>
    <t>Countries where screening is done by non-IOM clinics</t>
  </si>
  <si>
    <t>Angola</t>
  </si>
  <si>
    <t>Afghanistan</t>
  </si>
  <si>
    <t>Bangladesh</t>
  </si>
  <si>
    <t>Algeria</t>
  </si>
  <si>
    <t>Belarus</t>
  </si>
  <si>
    <t>Armenia</t>
  </si>
  <si>
    <t>Benin [note 1]</t>
  </si>
  <si>
    <t>Azerbaijan</t>
  </si>
  <si>
    <t>Botswana</t>
  </si>
  <si>
    <t>Bhutan</t>
  </si>
  <si>
    <t>Burkina Faso [note 1]</t>
  </si>
  <si>
    <t>Bolivia</t>
  </si>
  <si>
    <t>Burundi [note 1]</t>
  </si>
  <si>
    <t>Brunei</t>
  </si>
  <si>
    <t>Cambodia [note 2]</t>
  </si>
  <si>
    <t>Cameroon</t>
  </si>
  <si>
    <t>China</t>
  </si>
  <si>
    <t>Cape Verde [note 1]</t>
  </si>
  <si>
    <t>Democratic People’s Republic of Korea [note 1]</t>
  </si>
  <si>
    <t>Central African Republic [note 1]</t>
  </si>
  <si>
    <t>Dominican Republic</t>
  </si>
  <si>
    <t>Chad [note 1]</t>
  </si>
  <si>
    <t>Ecuador</t>
  </si>
  <si>
    <t>Congo (Democratic Republic)</t>
  </si>
  <si>
    <t>Ethiopia [note 2]</t>
  </si>
  <si>
    <t>Congo [note 1]</t>
  </si>
  <si>
    <t>Georgia</t>
  </si>
  <si>
    <t>Côte d’Ivoire</t>
  </si>
  <si>
    <t>Guatemala</t>
  </si>
  <si>
    <t>Djibouti [note 1]</t>
  </si>
  <si>
    <t>Guyana</t>
  </si>
  <si>
    <t>Equatorial Guinea [note 1]</t>
  </si>
  <si>
    <t>Haiti</t>
  </si>
  <si>
    <t>Eritrea [note 1]</t>
  </si>
  <si>
    <t>Hong Kong or Macau</t>
  </si>
  <si>
    <t>India</t>
  </si>
  <si>
    <t>Gabon [note 1]</t>
  </si>
  <si>
    <t>Indonesia</t>
  </si>
  <si>
    <t>Gambia</t>
  </si>
  <si>
    <t>Kiribati</t>
  </si>
  <si>
    <t>Ghana</t>
  </si>
  <si>
    <t>Macau [note 1]</t>
  </si>
  <si>
    <t>Guinea [note 1]</t>
  </si>
  <si>
    <t>Malaysia</t>
  </si>
  <si>
    <t>Guinea-Bissau [note 2]</t>
  </si>
  <si>
    <t>Marshall Islands [note 1]</t>
  </si>
  <si>
    <t>Iraq</t>
  </si>
  <si>
    <t>Mauritania [note 1]</t>
  </si>
  <si>
    <t>Kazakhstan</t>
  </si>
  <si>
    <t>Micronesia [note 1]</t>
  </si>
  <si>
    <t>Kenya</t>
  </si>
  <si>
    <t>Mongolia</t>
  </si>
  <si>
    <t>Kyrgyzstan [note 1]</t>
  </si>
  <si>
    <t>Morocco</t>
  </si>
  <si>
    <t>Laos [note 1]</t>
  </si>
  <si>
    <t>Nigeria [note 2]</t>
  </si>
  <si>
    <t>Lesotho [note 1]</t>
  </si>
  <si>
    <t>Pakistan [note 2]</t>
  </si>
  <si>
    <t>Liberia [note 1]</t>
  </si>
  <si>
    <t>Panama</t>
  </si>
  <si>
    <t>Madagascar</t>
  </si>
  <si>
    <t>Papua New Guinea</t>
  </si>
  <si>
    <t>Malawi</t>
  </si>
  <si>
    <t>Paraguay</t>
  </si>
  <si>
    <t>Mali [note 1]</t>
  </si>
  <si>
    <t>Peru</t>
  </si>
  <si>
    <t>Moldova</t>
  </si>
  <si>
    <t>Philippines [note 2]</t>
  </si>
  <si>
    <t>Mozambique</t>
  </si>
  <si>
    <t>Russian Federation [note 2]</t>
  </si>
  <si>
    <t>Myanmar (Burma)</t>
  </si>
  <si>
    <t>Solomon Islands [note 1]</t>
  </si>
  <si>
    <t>Namibia</t>
  </si>
  <si>
    <t>South Africa [note 2]</t>
  </si>
  <si>
    <t>Nepal</t>
  </si>
  <si>
    <t>South Korea</t>
  </si>
  <si>
    <t>Niger</t>
  </si>
  <si>
    <t>Suriname [note 1]</t>
  </si>
  <si>
    <t>Tajikistan</t>
  </si>
  <si>
    <t>Timor Leste</t>
  </si>
  <si>
    <t>Palau [note 1]</t>
  </si>
  <si>
    <t>Turkmenistan</t>
  </si>
  <si>
    <t>Tuvalu [note 1]</t>
  </si>
  <si>
    <t>Uzbekistan</t>
  </si>
  <si>
    <t>Rwanda</t>
  </si>
  <si>
    <t>Vanuatu [note 1]</t>
  </si>
  <si>
    <t>Sao Tome and Principe [note 1]</t>
  </si>
  <si>
    <t>Vietnam [note 2]</t>
  </si>
  <si>
    <t>Senegal</t>
  </si>
  <si>
    <t>Sierra Leone</t>
  </si>
  <si>
    <t>Somalia [note 1]</t>
  </si>
  <si>
    <t>South Sudan [note 1]</t>
  </si>
  <si>
    <t>Sri Lanka</t>
  </si>
  <si>
    <t>Sudan</t>
  </si>
  <si>
    <t>Swaziland [note 1]</t>
  </si>
  <si>
    <t>Tanzania</t>
  </si>
  <si>
    <t>Thailand</t>
  </si>
  <si>
    <t>Togo [note 1]</t>
  </si>
  <si>
    <t>Uganda</t>
  </si>
  <si>
    <t>Ukraine</t>
  </si>
  <si>
    <t>Zambia</t>
  </si>
  <si>
    <t>Zimbabwe</t>
  </si>
  <si>
    <t>Year</t>
  </si>
  <si>
    <t>IOM or non-IOM</t>
  </si>
  <si>
    <t>Number of people screened</t>
  </si>
  <si>
    <t>Number of screening episodes</t>
  </si>
  <si>
    <t>IOM</t>
  </si>
  <si>
    <t>Non-IOM</t>
  </si>
  <si>
    <t>Note 1: Individuals were reported as having been screened more than once accounting for the difference between episodes and people screened. Some people were screened in more than one country, so the total of people screened is less than the sum of people screened in each country.</t>
  </si>
  <si>
    <t>Note 2: TB case detection rate was only calculated where number of confirmed TB cases was greater than or equal to 10.</t>
  </si>
  <si>
    <t>Note 3: [z] denotes where not applicable.</t>
  </si>
  <si>
    <t>Country of screening</t>
  </si>
  <si>
    <t>Number of people with confirmed TB</t>
  </si>
  <si>
    <t>TB case detection rate per 100,000</t>
  </si>
  <si>
    <t>TB case detection rate per 100,000 lower</t>
  </si>
  <si>
    <t>TB case detection rate per 100,000 upper</t>
  </si>
  <si>
    <t>Number of people with possible TB</t>
  </si>
  <si>
    <t>Total number of people with confirmed and possible TB</t>
  </si>
  <si>
    <t>Percentage of people screened by country and source 2024</t>
  </si>
  <si>
    <t>Number of people screened in 2023</t>
  </si>
  <si>
    <t>Percentage of people screened by country and source 2023</t>
  </si>
  <si>
    <t>Difference of number of people screened in 2024 compared to 2023 by country and source (percentage)</t>
  </si>
  <si>
    <t>Difference of proportion of people screened in 2024 compared to 2023 by country and source (percentage)</t>
  </si>
  <si>
    <t>Total</t>
  </si>
  <si>
    <t>Both</t>
  </si>
  <si>
    <t>[z]</t>
  </si>
  <si>
    <t>Burundi</t>
  </si>
  <si>
    <t>Cambodia</t>
  </si>
  <si>
    <t>Canada</t>
  </si>
  <si>
    <t>Ethiopia</t>
  </si>
  <si>
    <t>France</t>
  </si>
  <si>
    <t>Gambia (The)</t>
  </si>
  <si>
    <t>Germany</t>
  </si>
  <si>
    <t>Hong Kong</t>
  </si>
  <si>
    <t>Iran</t>
  </si>
  <si>
    <t>Ireland</t>
  </si>
  <si>
    <t>Ivory Coast</t>
  </si>
  <si>
    <t>Japan</t>
  </si>
  <si>
    <t>Jordan</t>
  </si>
  <si>
    <t>Laos</t>
  </si>
  <si>
    <t>Myanmar</t>
  </si>
  <si>
    <t>Nigeria</t>
  </si>
  <si>
    <t>Pakistan</t>
  </si>
  <si>
    <t>Philippines</t>
  </si>
  <si>
    <t>Russia</t>
  </si>
  <si>
    <t>Serbia</t>
  </si>
  <si>
    <t>South Africa</t>
  </si>
  <si>
    <t>Inf</t>
  </si>
  <si>
    <t>Turkey</t>
  </si>
  <si>
    <t>United Arab Emirates</t>
  </si>
  <si>
    <t>United States</t>
  </si>
  <si>
    <t>Unknown</t>
  </si>
  <si>
    <t>Vietnam</t>
  </si>
  <si>
    <t>Age group (5 years)</t>
  </si>
  <si>
    <t>0 to 4</t>
  </si>
  <si>
    <t>5 to 9</t>
  </si>
  <si>
    <t>10 to 14</t>
  </si>
  <si>
    <t>15 to 19</t>
  </si>
  <si>
    <t>20 to 24</t>
  </si>
  <si>
    <t>25 to 29</t>
  </si>
  <si>
    <t>30 to 34</t>
  </si>
  <si>
    <t>35 to 39</t>
  </si>
  <si>
    <t>40 to 44</t>
  </si>
  <si>
    <t>45 to 49</t>
  </si>
  <si>
    <t>50 to 54</t>
  </si>
  <si>
    <t>55 to 59</t>
  </si>
  <si>
    <t>60 to 64</t>
  </si>
  <si>
    <t>65 and over</t>
  </si>
  <si>
    <t>Sex</t>
  </si>
  <si>
    <t>Female</t>
  </si>
  <si>
    <t>Male</t>
  </si>
  <si>
    <t>66 and over</t>
  </si>
  <si>
    <t>67 and over</t>
  </si>
  <si>
    <t>All</t>
  </si>
  <si>
    <t>Visa category</t>
  </si>
  <si>
    <t>Family Reunion</t>
  </si>
  <si>
    <t>Other</t>
  </si>
  <si>
    <t>Settlement and Dependents</t>
  </si>
  <si>
    <t>Students</t>
  </si>
  <si>
    <t>Work</t>
  </si>
  <si>
    <t>Note 1: A 'possible' TB case is used in non-IOM cases where an applicant has an abnormal chest X-ray result suggestive of TB, a missing sputum test result, TB suspected, and a clearance certificate was not issued.</t>
  </si>
  <si>
    <t>Note 2: [z] denotes where not applicable.</t>
  </si>
  <si>
    <t>Year of screening</t>
  </si>
  <si>
    <t>Note 1: Other sputum referrals are sputum tests carried out in applicants that 1) did not have a CXR suggestive of TB, but TB was still suspected or 2) in applicants that did not have a CXR due to pregnancy.</t>
  </si>
  <si>
    <t>Note 2: Where an applicant had been recorded as referred to treatment or been recorded as clinically confirmed (does not have a sputum culture positive test result but meets clinical criteria for diagnosis) they were included as a clinically confirmed case. See methods section for full explanation.</t>
  </si>
  <si>
    <t>Number of CXRs done</t>
  </si>
  <si>
    <t>Number of CXRs not done</t>
  </si>
  <si>
    <t>Reason CXR not done: child</t>
  </si>
  <si>
    <t>Reason CXR not done: preg</t>
  </si>
  <si>
    <t>Reason CXR not done: other</t>
  </si>
  <si>
    <t>Reason CXR not done: unknown</t>
  </si>
  <si>
    <t>CXR result: not suggestive of TB</t>
  </si>
  <si>
    <t>CXR result: suggestive of TB</t>
  </si>
  <si>
    <t>CXR result: abnormal without TB</t>
  </si>
  <si>
    <t>CXR result: normal</t>
  </si>
  <si>
    <t>CXR result: unknown</t>
  </si>
  <si>
    <t>Eligible for sputum testing</t>
  </si>
  <si>
    <t>Other sputum referrals</t>
  </si>
  <si>
    <t>Sputum result: culture positive</t>
  </si>
  <si>
    <t>Sputum result: smear positive only</t>
  </si>
  <si>
    <t>Sputum result: smear and culture negative</t>
  </si>
  <si>
    <t>Sputum result: pending</t>
  </si>
  <si>
    <t>Sputum result: inconclusive</t>
  </si>
  <si>
    <t>Sputum result: lost to follow-up</t>
  </si>
  <si>
    <t>Sputum result: not done and reason unknown</t>
  </si>
  <si>
    <t>Number of clinically confirmed cases</t>
  </si>
  <si>
    <t>Number of screening episodes with laboratory or clinically confirmed TB</t>
  </si>
  <si>
    <t>Number of people with laboratory or clinically confirmed TB</t>
  </si>
  <si>
    <t>Note 1: TB case detection rate is only calculated where the number of confirmed TB episodes is equal to or greater than 10 or else is not applicaple and denoted as [z].</t>
  </si>
  <si>
    <t>Demographic variable</t>
  </si>
  <si>
    <t>Category</t>
  </si>
  <si>
    <t>Number of confirmed TB episodes</t>
  </si>
  <si>
    <t>Age group (10 year)</t>
  </si>
  <si>
    <t>0 to 9</t>
  </si>
  <si>
    <t>10 to 19</t>
  </si>
  <si>
    <t>20 to 29</t>
  </si>
  <si>
    <t>30 to 39</t>
  </si>
  <si>
    <t>40 to 49</t>
  </si>
  <si>
    <t>50 to 59</t>
  </si>
  <si>
    <t>60 and over</t>
  </si>
  <si>
    <t>Visa type</t>
  </si>
  <si>
    <t>Supplementary Table 10. Drug susceptibility results in sputum culture-positive TB cases by country in 2024</t>
  </si>
  <si>
    <t>Sputum culture positive</t>
  </si>
  <si>
    <t>Pan-susceptible</t>
  </si>
  <si>
    <t>Multidrug-resistant or rifampicin-resistant</t>
  </si>
  <si>
    <t>Isoniazid mono-resistant</t>
  </si>
  <si>
    <t>Mono-resistant other</t>
  </si>
  <si>
    <t>Supplementary Table 11. Number of eligible new entrant migrants identified and tested by year, England from 2019 to 2024</t>
  </si>
  <si>
    <t>Note 1: The data is from 2019 when the data is more robust.</t>
  </si>
  <si>
    <t>Note 2: The programme was paused in 2020 due to COVID-19.</t>
  </si>
  <si>
    <t>Note 3: [x] denotes where data in not available.</t>
  </si>
  <si>
    <t>Note 4: [z] denotes where data is not applicable.</t>
  </si>
  <si>
    <t>Note 5: CI denotes confidence intervals.</t>
  </si>
  <si>
    <t>Number of eligible new entrant migrants for testing</t>
  </si>
  <si>
    <t>Difference in number of eligible new entrant migrants from previous year</t>
  </si>
  <si>
    <t>Percent difference in number of eligible new entrant migrants from previous year</t>
  </si>
  <si>
    <t>Number of people tested</t>
  </si>
  <si>
    <t>Difference in numbers tested</t>
  </si>
  <si>
    <t>Percent of eligible new migrants tested</t>
  </si>
  <si>
    <t>Lower CI of percent eligible tested</t>
  </si>
  <si>
    <t>Upper CI of percent tested</t>
  </si>
  <si>
    <t>Indicator target</t>
  </si>
  <si>
    <t>[x]</t>
  </si>
  <si>
    <t>Supplementary Table 12. Numbers and proportions of eligible new entrant migrants tested and treated for latent TB infection by UKHSA region, England, 2019 to 2024</t>
  </si>
  <si>
    <t>Note 1: UKHSA region data was missing for 0 people testing for LTBI.</t>
  </si>
  <si>
    <t>Note 2: The programme was paused in 2020 due to COVID19.</t>
  </si>
  <si>
    <t>Note 3: The programme does not currently run in North East England.</t>
  </si>
  <si>
    <t>UKHSA region</t>
  </si>
  <si>
    <t>2019:
 Number of eligible new entrant migrants</t>
  </si>
  <si>
    <t>2019:
 Number of eligible new entrant migrants tested</t>
  </si>
  <si>
    <t>2019:
 Percentage of  eligible new entrant migrants tested</t>
  </si>
  <si>
    <t>2019:
Positive tests (number)</t>
  </si>
  <si>
    <t>2019:
 Positivity (percentage)</t>
  </si>
  <si>
    <t>2019:
 Cases starting treatment</t>
  </si>
  <si>
    <t>2019:
 Cases completed treatment</t>
  </si>
  <si>
    <t>2019: 
Percent started treatment</t>
  </si>
  <si>
    <t>2019:
 Percent that started treatment completed treatment</t>
  </si>
  <si>
    <t>2019:
 Percent of positives that completed treatment</t>
  </si>
  <si>
    <t>2020:
 Number of eligible new entrant migrants</t>
  </si>
  <si>
    <t>2020:
 Number of eligible new entrant migrants tested</t>
  </si>
  <si>
    <t>2020:
 Percentage eligible new entrant migrants tested</t>
  </si>
  <si>
    <t>2020:
 Positive tests (number)</t>
  </si>
  <si>
    <t>2020: Positivity (percentage)</t>
  </si>
  <si>
    <t>2020:
 Cases starting treatment</t>
  </si>
  <si>
    <t>2020:
 Cases completed treatment</t>
  </si>
  <si>
    <t>2020:
 Percent started treatment</t>
  </si>
  <si>
    <t>2020:
 Percent that started treatment completed treatment</t>
  </si>
  <si>
    <t>2020:
 Percent of positives that completed treatment</t>
  </si>
  <si>
    <t>2021: 
Number of eligible new entrant migrants</t>
  </si>
  <si>
    <t>2021:
 Number of eligible new entrant migrants tested</t>
  </si>
  <si>
    <t>2021:
 Percentage eligible new entrant migrants tested</t>
  </si>
  <si>
    <t>2021: 
Positive tests (number)</t>
  </si>
  <si>
    <t>2021:
 Positivity (percentage)</t>
  </si>
  <si>
    <t>2021:
 Cases starting treatment</t>
  </si>
  <si>
    <t>2021:
 Cases completed treatment</t>
  </si>
  <si>
    <t>2021:
 Percent started treatment</t>
  </si>
  <si>
    <t>2021:
 Percent that started treatment completed treatment</t>
  </si>
  <si>
    <t>2021:
 Percent of positives that completed treatment</t>
  </si>
  <si>
    <t>2022:
 Number of eligible new entrant migrants</t>
  </si>
  <si>
    <t>2022:
 Number of eligible new entrant migrants tested</t>
  </si>
  <si>
    <t>2022:
 Percentage eligible new entrant migrants tested</t>
  </si>
  <si>
    <t>2022:
 Positive tests (number)</t>
  </si>
  <si>
    <t>2022:
 Positivity (percentage)</t>
  </si>
  <si>
    <t>2022:
 Cases starting treatment</t>
  </si>
  <si>
    <t>2022:
 Cases completed treatment</t>
  </si>
  <si>
    <t>2022:
 Percent started treatment</t>
  </si>
  <si>
    <t>2022:
 Percent that started treatment completed treatment</t>
  </si>
  <si>
    <t>2022:
 Percent of positives that completed treatment</t>
  </si>
  <si>
    <t>2023:
 Number of eligible new entrant migrants</t>
  </si>
  <si>
    <t>2023:
 Number of eligible new entrant migrants tested</t>
  </si>
  <si>
    <t>2023:
 Percentage eligible new entrant migrants tested</t>
  </si>
  <si>
    <t>2023:
 Positive tests (number)</t>
  </si>
  <si>
    <t>2023:
 Positivity (percentage)</t>
  </si>
  <si>
    <t>2023:
 Cases starting treatment</t>
  </si>
  <si>
    <t>2023:
 Cases completed treatment</t>
  </si>
  <si>
    <t>2023:
 Percent started treatment</t>
  </si>
  <si>
    <t>2023:
 Percent that started treatment completed treatment</t>
  </si>
  <si>
    <t>2023:
 Percent of positives that completed treatment</t>
  </si>
  <si>
    <t>2024:
 Number of eligible new entrant migrants</t>
  </si>
  <si>
    <t>2024: 
Number of eligible new entrant migrants tested</t>
  </si>
  <si>
    <t>2024:
 Percentage eligible new entrant migrants tested</t>
  </si>
  <si>
    <t>2024:
 Positive tests (number)</t>
  </si>
  <si>
    <t>2024:
 Positivity (percentage)</t>
  </si>
  <si>
    <t>2024:
 Cases starting treatment</t>
  </si>
  <si>
    <t>2024:
 Cases completed treatment</t>
  </si>
  <si>
    <t>2024:
 Percent started treatment</t>
  </si>
  <si>
    <t>2024:
 Percent that started treatment completed treatment</t>
  </si>
  <si>
    <t>2024:
 Percent of positives that completed treatment</t>
  </si>
  <si>
    <t>East Midlands</t>
  </si>
  <si>
    <t>East of England</t>
  </si>
  <si>
    <t>London</t>
  </si>
  <si>
    <t>North West</t>
  </si>
  <si>
    <t>South East</t>
  </si>
  <si>
    <t>South West</t>
  </si>
  <si>
    <t>West Midlands</t>
  </si>
  <si>
    <t>Yorkshire and Humber</t>
  </si>
  <si>
    <t>Supplementary Table 13. Numbers and proportions of eligible new entrant migrants tested and treated for latent TB infection by integrated care board (ICB) England, 2019 to 2024</t>
  </si>
  <si>
    <t>Note 1: There were 0 eligible new entrant migrants without an ICB code and 724 ICB listed as labs.</t>
  </si>
  <si>
    <t>Note 2: Data were suppressed when the number of people was below 5.</t>
  </si>
  <si>
    <t>Note 3: [x] denotes where information was unavailable.</t>
  </si>
  <si>
    <t>Note 4: The programme was paused in 2020 due to COVID-19.</t>
  </si>
  <si>
    <t>ICB</t>
  </si>
  <si>
    <t>2019:
 Percentage eligible new entrant migrants tested</t>
  </si>
  <si>
    <t>2019:
 Positive tests (number)</t>
  </si>
  <si>
    <t>2019:
 Percent started treatment</t>
  </si>
  <si>
    <t>2020:
 Positivity (percentage)</t>
  </si>
  <si>
    <t>2021:
 Number of eligible new entrant migrants</t>
  </si>
  <si>
    <t>2021:
 Positive tests (number)</t>
  </si>
  <si>
    <t>2021:
Positivity (percentage)</t>
  </si>
  <si>
    <t>2021:
Cases completed treatment</t>
  </si>
  <si>
    <t>2022:
Positivity (percentage)</t>
  </si>
  <si>
    <t>2023:
Positivity (percentage)</t>
  </si>
  <si>
    <t>2023:
Percent that started treatment completed treatment</t>
  </si>
  <si>
    <t>2024:
Number of eligible new entrant migrants</t>
  </si>
  <si>
    <t>2024:
 Number of eligible new entrant migrants tested</t>
  </si>
  <si>
    <t>2024:
Percent that started treatment completed treatment</t>
  </si>
  <si>
    <t>NHS BEDFORDSHIRE, LUTON AND MILTON KEYNES ICB</t>
  </si>
  <si>
    <t>Data suppressed</t>
  </si>
  <si>
    <t xml:space="preserve">   [x]</t>
  </si>
  <si>
    <t xml:space="preserve"> [x]</t>
  </si>
  <si>
    <t>NHS BIRMINGHAM AND SOLIHULL ICB</t>
  </si>
  <si>
    <t>NHS BLACK COUNTRY ICB</t>
  </si>
  <si>
    <t>NHS BRISTOL, NORTH SOMERSET AND SOUTH GLOUCESTERSHIRE ICB</t>
  </si>
  <si>
    <t>NHS BUCKINGHAMSHIRE, OXFORDSHIRE AND BERKSHIRE WEST ICB</t>
  </si>
  <si>
    <t>NHS CAMBRIDGESHIRE AND PETERBOROUGH ICB</t>
  </si>
  <si>
    <t>NHS CHESHIRE AND MERSEYSIDE ICB</t>
  </si>
  <si>
    <t>NHS COVENTRY AND WARWICKSHIRE ICB</t>
  </si>
  <si>
    <t>NHS DERBY AND DERBYSHIRE ICB</t>
  </si>
  <si>
    <t>NHS FRIMLEY ICB</t>
  </si>
  <si>
    <t>NHS GREATER MANCHESTER ICB</t>
  </si>
  <si>
    <t>NHS HAMPSHIRE AND ISLE OF WIGHT ICB</t>
  </si>
  <si>
    <t>NHS HERTFORDSHIRE AND WEST ESSEX ICB</t>
  </si>
  <si>
    <t>NHS LANCASHIRE AND SOUTH CUMBRIA ICB</t>
  </si>
  <si>
    <t>NHS LEICESTER, LEICESTERSHIRE AND RUTLAND ICB</t>
  </si>
  <si>
    <t>NHS NORTH CENTRAL LONDON ICB</t>
  </si>
  <si>
    <t>NHS NORTH EAST LONDON ICB</t>
  </si>
  <si>
    <t>NHS NORTH WEST LONDON ICB</t>
  </si>
  <si>
    <t>NHS NORTHAMPTONSHIRE ICB</t>
  </si>
  <si>
    <t>NHS NOTTINGHAM AND NOTTINGHAMSHIRE ICB</t>
  </si>
  <si>
    <t>NHS SOUTH EAST LONDON ICB</t>
  </si>
  <si>
    <t>NHS SOUTH WEST LONDON ICB</t>
  </si>
  <si>
    <t>NHS SOUTH YORKSHIRE ICB</t>
  </si>
  <si>
    <t>NHS STAFFORDSHIRE AND STOKE-ON-TRENT ICB</t>
  </si>
  <si>
    <t>NHS SUSSEX ICB</t>
  </si>
  <si>
    <t>NHS WEST YORKSHIRE ICB</t>
  </si>
  <si>
    <t>Supplementary Table 14. Characteristics (UKHSA region, age, sex and country of birth or travel) of eligible new migrants who are tested compared with not tested, England, 2019 to 2024 (aggregate data)</t>
  </si>
  <si>
    <t>Note 1: The total numbers for sex excludes those with missing sex (n=75) for all those in the eligible migrants data set.</t>
  </si>
  <si>
    <t>Note 2: [x] denotes where no information was present.</t>
  </si>
  <si>
    <t>Note 3: Data were suppressed when the number of people was below 5.</t>
  </si>
  <si>
    <t>Characteristics</t>
  </si>
  <si>
    <t>Categories</t>
  </si>
  <si>
    <t>Number of eligibles tested by characteristic and category</t>
  </si>
  <si>
    <t>Total number of eligibles tested</t>
  </si>
  <si>
    <t>Percentage of eligibles tested by characteristic and category</t>
  </si>
  <si>
    <t>Number of eligibles not tested by characteristic and category</t>
  </si>
  <si>
    <t>Total number of eligibles not tested</t>
  </si>
  <si>
    <t>Percentage of eligibles not tested by characteristic and category</t>
  </si>
  <si>
    <t>Age group</t>
  </si>
  <si>
    <t>16 to 20</t>
  </si>
  <si>
    <t>21 to 25</t>
  </si>
  <si>
    <t>26 to 30</t>
  </si>
  <si>
    <t>31 to 35</t>
  </si>
  <si>
    <t>Gender</t>
  </si>
  <si>
    <t>Country of birth</t>
  </si>
  <si>
    <t>Africa</t>
  </si>
  <si>
    <t>Benin</t>
  </si>
  <si>
    <t>Burkina Faso</t>
  </si>
  <si>
    <t>Cabo Verde</t>
  </si>
  <si>
    <t>Central African Republic</t>
  </si>
  <si>
    <t>Chad</t>
  </si>
  <si>
    <t>Comoros</t>
  </si>
  <si>
    <t>Congo</t>
  </si>
  <si>
    <t>Democratic Republic Of The Congo</t>
  </si>
  <si>
    <t>Djibouti</t>
  </si>
  <si>
    <t>Equatorial Guinea</t>
  </si>
  <si>
    <t>Eritrea</t>
  </si>
  <si>
    <t>Eswatini</t>
  </si>
  <si>
    <t>Gabon</t>
  </si>
  <si>
    <t>Greenland</t>
  </si>
  <si>
    <t xml:space="preserve">    [x]</t>
  </si>
  <si>
    <t>Guinea</t>
  </si>
  <si>
    <t>Guinea-Bissau</t>
  </si>
  <si>
    <t>Lesotho</t>
  </si>
  <si>
    <t>Liberia</t>
  </si>
  <si>
    <t>Mali</t>
  </si>
  <si>
    <t>Marshall Islands</t>
  </si>
  <si>
    <t>Mauritania</t>
  </si>
  <si>
    <t>Mauritius</t>
  </si>
  <si>
    <t>Nauru</t>
  </si>
  <si>
    <t>North Korea</t>
  </si>
  <si>
    <t>Sao Tome And Principe</t>
  </si>
  <si>
    <t>Seychelles</t>
  </si>
  <si>
    <t>Somalia</t>
  </si>
  <si>
    <t>South Sudan</t>
  </si>
  <si>
    <t>Timor-Leste</t>
  </si>
  <si>
    <t>Togo</t>
  </si>
  <si>
    <t>Supplementary Table 15. Numbers and proportions of eligible new entrant migrants (i) tested and (ii) with latent TB infection, by country of birth or travel, England, 2019 to 2024</t>
  </si>
  <si>
    <t>Note 1: Country of birth data was missing for 0 tested people.</t>
  </si>
  <si>
    <t>Note 2: Data were supressed when the number of people was below 5.</t>
  </si>
  <si>
    <t>Note 3: [x] denotes where information was missing and the calculation could not be done.</t>
  </si>
  <si>
    <t>Number of eligible new entrant migrants 2019 to 2024</t>
  </si>
  <si>
    <t>Number of eligible new entrant migrants tested 2019 to 2024</t>
  </si>
  <si>
    <t>Proportion tested (percentage) 2019 to 2024</t>
  </si>
  <si>
    <t>Positive tests 2019 to 2024</t>
  </si>
  <si>
    <t>Positivity (percentage) 2019 to 2024</t>
  </si>
  <si>
    <t>2019:
 Positive tests</t>
  </si>
  <si>
    <t>2019:
Positivity (percentage)</t>
  </si>
  <si>
    <t>2020:
Percentage eligible new entrant migrants tested</t>
  </si>
  <si>
    <t>2020:
Positive tests</t>
  </si>
  <si>
    <t>2021:
Number of eligible new entrant migrants</t>
  </si>
  <si>
    <t>2021:
 Positive tests</t>
  </si>
  <si>
    <t>2022:
Positive tests</t>
  </si>
  <si>
    <t>2023:
Number of eligible new entrant migrants tested</t>
  </si>
  <si>
    <t>2023:
 Positive tests</t>
  </si>
  <si>
    <t>2024:
 Positive tests</t>
  </si>
  <si>
    <t>Supplementary Table 16. Numbers and proportions of eligible new entrant migrants with test positivity, England, 2019 to 2024</t>
  </si>
  <si>
    <t>Note 1: Positive refers to LTBI test positive.</t>
  </si>
  <si>
    <t>Note 3: CI denotes confidence intervals.</t>
  </si>
  <si>
    <t>Number of tests</t>
  </si>
  <si>
    <t>Number of positive tests</t>
  </si>
  <si>
    <t>Positivity (percentage)</t>
  </si>
  <si>
    <t>Lower CI</t>
  </si>
  <si>
    <t>Upper CI</t>
  </si>
  <si>
    <t>Supplementary Table 17. Latent tuberculosis infection (LTBI) positives by age and sex, England, 2019 to 2024</t>
  </si>
  <si>
    <t>Note 1: There were 3,460 without a recorded sex.</t>
  </si>
  <si>
    <t>LTBI test result</t>
  </si>
  <si>
    <t>Number LTBI tests</t>
  </si>
  <si>
    <t>Number LTBI positive</t>
  </si>
  <si>
    <t>IGRA Positive</t>
  </si>
  <si>
    <t>36 and over</t>
  </si>
  <si>
    <t>Supplementary Table 18. Numbers and proportions of eligible new entrant migrants with latent TB infection and who started and who completed prophylactic treatment, England, 2019 to 2024</t>
  </si>
  <si>
    <t>This sheet only contains one table.</t>
  </si>
  <si>
    <t>Note 1: The programme was paused in 2020 due to COVID-19.</t>
  </si>
  <si>
    <t>Note 2: [z] denotes years that the indicator target is not applicable.</t>
  </si>
  <si>
    <t>Positive tests</t>
  </si>
  <si>
    <t>Cases starting treatment</t>
  </si>
  <si>
    <t>Cases completed treatment</t>
  </si>
  <si>
    <t>Proportion (percentage) started treatment</t>
  </si>
  <si>
    <t>Proportion (percentage) that started treatment completed treatment</t>
  </si>
  <si>
    <t>Proportion (percentage) of positives that completed treatment</t>
  </si>
  <si>
    <t>Lower CI (percentage) completed treatment</t>
  </si>
  <si>
    <t>Upper CI (percentage) completed treatment</t>
  </si>
  <si>
    <t xml:space="preserve"> [z]</t>
  </si>
  <si>
    <t>Note 1: CCG refers to clinical commissioning group.</t>
  </si>
  <si>
    <t>Note 2: The table is organised by rate of active TB per 100,000 people.</t>
  </si>
  <si>
    <t>Note 3: The population numbers are the estimates for 2022 which were last updated by the Office for National Statistics (ONS) in 2024.</t>
  </si>
  <si>
    <t>Note 4: Data were supressed when the number of people was below 5.</t>
  </si>
  <si>
    <t>ICB sub locality</t>
  </si>
  <si>
    <t>Former CCG name</t>
  </si>
  <si>
    <t>Programmatic ICB</t>
  </si>
  <si>
    <t>Active LTBI testing area</t>
  </si>
  <si>
    <t>Eligible population</t>
  </si>
  <si>
    <t>NHS LEICESTER, LEICESTERSHIRE AND RUTLAND ICB - 04C</t>
  </si>
  <si>
    <t xml:space="preserve"> Leicester City </t>
  </si>
  <si>
    <t>Yes</t>
  </si>
  <si>
    <t xml:space="preserve"> 5,612</t>
  </si>
  <si>
    <t>NHS NORTH WEST LONDON ICB - W2U3Z</t>
  </si>
  <si>
    <t xml:space="preserve"> North West London </t>
  </si>
  <si>
    <t>40,887</t>
  </si>
  <si>
    <t>NHS GREATER MANCHESTER ICB - 14L</t>
  </si>
  <si>
    <t xml:space="preserve"> Manchester </t>
  </si>
  <si>
    <t>10,073</t>
  </si>
  <si>
    <t>NHS NORTH EAST LONDON ICB - A3A8R</t>
  </si>
  <si>
    <t xml:space="preserve"> North East London </t>
  </si>
  <si>
    <t>32,420</t>
  </si>
  <si>
    <t>NHS LANCASHIRE AND SOUTH CUMBRIA ICB - 00Q</t>
  </si>
  <si>
    <t xml:space="preserve"> Blackburn with Darwen </t>
  </si>
  <si>
    <t xml:space="preserve">   998</t>
  </si>
  <si>
    <t>NHS GREATER MANCHESTER ICB - 00T</t>
  </si>
  <si>
    <t xml:space="preserve"> Bolton </t>
  </si>
  <si>
    <t xml:space="preserve"> 2,180</t>
  </si>
  <si>
    <t>NHS BLACK COUNTRY ICB - D2P2L</t>
  </si>
  <si>
    <t xml:space="preserve"> Black Country and West Birmingham </t>
  </si>
  <si>
    <t>10,353</t>
  </si>
  <si>
    <t>NHS BIRMINGHAM AND SOLIHULL ICB - 15E</t>
  </si>
  <si>
    <t xml:space="preserve"> Birmingham and Solihull </t>
  </si>
  <si>
    <t>16,268</t>
  </si>
  <si>
    <t>NHS GREATER MANCHESTER ICB - 00Y</t>
  </si>
  <si>
    <t xml:space="preserve"> Oldham </t>
  </si>
  <si>
    <t xml:space="preserve"> 2,009</t>
  </si>
  <si>
    <t>NHS SOUTH WEST LONDON ICB - 36L</t>
  </si>
  <si>
    <t xml:space="preserve"> South West London </t>
  </si>
  <si>
    <t xml:space="preserve"> 9,408</t>
  </si>
  <si>
    <t>NHS LANCASHIRE AND SOUTH CUMBRIA ICB - 01E</t>
  </si>
  <si>
    <t xml:space="preserve"> Greater Preston </t>
  </si>
  <si>
    <t>No</t>
  </si>
  <si>
    <t>NHS WEST YORKSHIRE ICB - 36J</t>
  </si>
  <si>
    <t xml:space="preserve"> Bradford District and Craven </t>
  </si>
  <si>
    <t xml:space="preserve"> 3,843</t>
  </si>
  <si>
    <t>NHS SOUTH EAST LONDON ICB - 72Q</t>
  </si>
  <si>
    <t xml:space="preserve"> South East London </t>
  </si>
  <si>
    <t>11,364</t>
  </si>
  <si>
    <t>NHS STAFFORDSHIRE AND STOKE-ON-TRENT ICB - 05W</t>
  </si>
  <si>
    <t xml:space="preserve"> Stoke on Trent </t>
  </si>
  <si>
    <t xml:space="preserve"> 1,768</t>
  </si>
  <si>
    <t>NHS NORTH CENTRAL LONDON ICB - 93C</t>
  </si>
  <si>
    <t xml:space="preserve"> North Central London </t>
  </si>
  <si>
    <t>10,456</t>
  </si>
  <si>
    <t>NHS GREATER MANCHESTER ICB - 01G</t>
  </si>
  <si>
    <t xml:space="preserve"> Salford </t>
  </si>
  <si>
    <t>NHS SOUTH YORKSHIRE ICB - 03N</t>
  </si>
  <si>
    <t xml:space="preserve"> Sheffield </t>
  </si>
  <si>
    <t xml:space="preserve"> 4,103</t>
  </si>
  <si>
    <t>NHS FRIMLEY ICB - D4U1Y</t>
  </si>
  <si>
    <t xml:space="preserve"> Frimley </t>
  </si>
  <si>
    <t xml:space="preserve"> 6,056</t>
  </si>
  <si>
    <t>NHS COVENTRY AND WARWICKSHIRE ICB - B2M3M</t>
  </si>
  <si>
    <t xml:space="preserve"> Coventry and Warwickshire </t>
  </si>
  <si>
    <t xml:space="preserve"> 9,321</t>
  </si>
  <si>
    <t>NHS CHESHIRE AND MERSEYSIDE ICB - 99A</t>
  </si>
  <si>
    <t xml:space="preserve"> Liverpool </t>
  </si>
  <si>
    <t xml:space="preserve"> 4,345</t>
  </si>
  <si>
    <t>NHS GREATER MANCHESTER ICB - 01D</t>
  </si>
  <si>
    <t xml:space="preserve"> Heywood, Middleton and Rochdale </t>
  </si>
  <si>
    <t>NHS CAMBRIDGESHIRE AND PETERBOROUGH ICB - 06H</t>
  </si>
  <si>
    <t xml:space="preserve"> Cambridgeshire and Peterborough </t>
  </si>
  <si>
    <t xml:space="preserve"> 4,025</t>
  </si>
  <si>
    <t>NHS GREATER MANCHESTER ICB - 01Y</t>
  </si>
  <si>
    <t xml:space="preserve"> Tameside and Glossop </t>
  </si>
  <si>
    <t>NHS WEST YORKSHIRE ICB - X2C4Y</t>
  </si>
  <si>
    <t xml:space="preserve"> Kirklees </t>
  </si>
  <si>
    <t xml:space="preserve"> 1,907</t>
  </si>
  <si>
    <t>NHS HUMBER AND NORTH YORKSHIRE ICB - 03F</t>
  </si>
  <si>
    <t xml:space="preserve"> Hull </t>
  </si>
  <si>
    <t>NHS BEDFORDSHIRE, LUTON AND MILTON KEYNES ICB - M1J4Y</t>
  </si>
  <si>
    <t xml:space="preserve"> Bedfordshire, Luton and Milton Keynes </t>
  </si>
  <si>
    <t xml:space="preserve"> 7,924</t>
  </si>
  <si>
    <t>NHS BUCKINGHAMSHIRE, OXFORDSHIRE AND BERKSHIRE WEST ICB - 15A</t>
  </si>
  <si>
    <t xml:space="preserve"> Berkshire West </t>
  </si>
  <si>
    <t xml:space="preserve"> 3,071</t>
  </si>
  <si>
    <t>NHS WEST YORKSHIRE ICB - 15F</t>
  </si>
  <si>
    <t xml:space="preserve"> Leeds </t>
  </si>
  <si>
    <t xml:space="preserve"> 5,355</t>
  </si>
  <si>
    <t>NHS GREATER MANCHESTER ICB - 02A</t>
  </si>
  <si>
    <t xml:space="preserve"> Trafford </t>
  </si>
  <si>
    <t>NHS NORTH EAST AND NORTH CUMBRIA ICB - 13T</t>
  </si>
  <si>
    <t xml:space="preserve"> Newcastle Gateshead </t>
  </si>
  <si>
    <t>NHS MID AND SOUTH ESSEX ICB - 99G</t>
  </si>
  <si>
    <t xml:space="preserve"> Southend </t>
  </si>
  <si>
    <t>NHS MID AND SOUTH ESSEX ICB - 07G</t>
  </si>
  <si>
    <t xml:space="preserve"> Thurrock </t>
  </si>
  <si>
    <t>NHS HERTFORDSHIRE AND WEST ESSEX ICB - 06N</t>
  </si>
  <si>
    <t xml:space="preserve"> Herts Valleys </t>
  </si>
  <si>
    <t xml:space="preserve"> 1,921</t>
  </si>
  <si>
    <t>NHS SOUTH YORKSHIRE ICB - 02X</t>
  </si>
  <si>
    <t xml:space="preserve"> Doncaster </t>
  </si>
  <si>
    <t>NHS HAMPSHIRE AND ISLE OF WIGHT ICB - 10R</t>
  </si>
  <si>
    <t xml:space="preserve"> Portsmouth </t>
  </si>
  <si>
    <t>NHS BUCKINGHAMSHIRE, OXFORDSHIRE AND BERKSHIRE WEST ICB - 14Y</t>
  </si>
  <si>
    <t xml:space="preserve"> Buckinghamshire </t>
  </si>
  <si>
    <t>NHS LANCASHIRE AND SOUTH CUMBRIA ICB - 01A</t>
  </si>
  <si>
    <t xml:space="preserve"> East Lancashire </t>
  </si>
  <si>
    <t xml:space="preserve"> 1,487</t>
  </si>
  <si>
    <t>NHS BUCKINGHAMSHIRE, OXFORDSHIRE AND BERKSHIRE WEST ICB - 10Q</t>
  </si>
  <si>
    <t xml:space="preserve"> Oxfordshire </t>
  </si>
  <si>
    <t xml:space="preserve"> 3,282</t>
  </si>
  <si>
    <t>NHS NORTHAMPTONSHIRE ICB - 78H</t>
  </si>
  <si>
    <t xml:space="preserve"> Northamptonshire </t>
  </si>
  <si>
    <t xml:space="preserve"> 3,220</t>
  </si>
  <si>
    <t>NHS STAFFORDSHIRE AND STOKE-ON-TRENT ICB - 05V</t>
  </si>
  <si>
    <t xml:space="preserve"> Stafford and Surrounds </t>
  </si>
  <si>
    <t xml:space="preserve">   203</t>
  </si>
  <si>
    <t>NHS GREATER MANCHESTER ICB - 00V</t>
  </si>
  <si>
    <t xml:space="preserve"> Bury </t>
  </si>
  <si>
    <t>NHS WEST YORKSHIRE ICB - 02T</t>
  </si>
  <si>
    <t xml:space="preserve"> Calderdale </t>
  </si>
  <si>
    <t xml:space="preserve">   400</t>
  </si>
  <si>
    <t>NHS BRISTOL, NORTH SOMERSET AND SOUTH GLOUCESTERSHIRE ICB - 15C</t>
  </si>
  <si>
    <t xml:space="preserve"> Bristol, North Somerset and South Gloucestershire </t>
  </si>
  <si>
    <t xml:space="preserve"> 5,232</t>
  </si>
  <si>
    <t>NHS STAFFORDSHIRE AND STOKE-ON-TRENT ICB - 05G</t>
  </si>
  <si>
    <t xml:space="preserve"> North Staffordshire </t>
  </si>
  <si>
    <t xml:space="preserve">   333</t>
  </si>
  <si>
    <t>NHS NOTTINGHAM AND NOTTINGHAMSHIRE ICB - 52R</t>
  </si>
  <si>
    <t xml:space="preserve"> Nottingham and Nottinghamshire </t>
  </si>
  <si>
    <t xml:space="preserve"> 4,784</t>
  </si>
  <si>
    <t>NHS HERTFORDSHIRE AND WEST ESSEX ICB - 07H</t>
  </si>
  <si>
    <t xml:space="preserve"> West Essex </t>
  </si>
  <si>
    <t>NHS NORTH EAST AND NORTH CUMBRIA ICB - 16C</t>
  </si>
  <si>
    <t xml:space="preserve"> Tees Valley </t>
  </si>
  <si>
    <t>NHS KENT AND MEDWAY ICB - 91Q</t>
  </si>
  <si>
    <t xml:space="preserve"> Kent and Medway </t>
  </si>
  <si>
    <t>NHS HUMBER AND NORTH YORKSHIRE ICB - 03H</t>
  </si>
  <si>
    <t xml:space="preserve"> North East Lincolnshire </t>
  </si>
  <si>
    <t>NHS SURREY HEARTLANDS ICB - 92A</t>
  </si>
  <si>
    <t xml:space="preserve"> Surrey Heartlands </t>
  </si>
  <si>
    <t>NHS SUSSEX ICB - 70F</t>
  </si>
  <si>
    <t xml:space="preserve"> West Sussex </t>
  </si>
  <si>
    <t xml:space="preserve"> 2,076</t>
  </si>
  <si>
    <t>NHS LEICESTER, LEICESTERSHIRE AND RUTLAND ICB - 03W</t>
  </si>
  <si>
    <t xml:space="preserve"> East Leicestershire and Rutland </t>
  </si>
  <si>
    <t>NHS LEICESTER, LEICESTERSHIRE AND RUTLAND ICB - 04V</t>
  </si>
  <si>
    <t xml:space="preserve"> West Leicestershire </t>
  </si>
  <si>
    <t>NHS SUFFOLK AND NORTH EAST ESSEX ICB - 06T</t>
  </si>
  <si>
    <t xml:space="preserve"> North East Essex </t>
  </si>
  <si>
    <t>NHS CHESHIRE AND MERSEYSIDE ICB - 02E</t>
  </si>
  <si>
    <t xml:space="preserve"> Warrington </t>
  </si>
  <si>
    <t>NHS STAFFORDSHIRE AND STOKE-ON-TRENT ICB - 05D</t>
  </si>
  <si>
    <t xml:space="preserve"> East Staffordshire </t>
  </si>
  <si>
    <t xml:space="preserve">   421</t>
  </si>
  <si>
    <t>NHS BATH AND NORTH EAST SOMERSET, SWINDON AND WILTSHIRE ICB - 92G</t>
  </si>
  <si>
    <t xml:space="preserve"> Bath and North East Somerset, Swindon and Wiltshire </t>
  </si>
  <si>
    <t>NHS SHROPSHIRE, TELFORD AND WREKIN ICB - M2L0M</t>
  </si>
  <si>
    <t xml:space="preserve"> Shropshire, Telford and Wrekin </t>
  </si>
  <si>
    <t>NHS GLOUCESTERSHIRE ICB - 11M</t>
  </si>
  <si>
    <t xml:space="preserve"> Gloucestershire </t>
  </si>
  <si>
    <t>NHS SUSSEX ICB - 09D</t>
  </si>
  <si>
    <t xml:space="preserve"> Brighton and Hove </t>
  </si>
  <si>
    <t>NHS HAMPSHIRE AND ISLE OF WIGHT ICB - D9Y0V</t>
  </si>
  <si>
    <t xml:space="preserve"> Hampshire, Southampton and Isle of Wight </t>
  </si>
  <si>
    <t xml:space="preserve"> 4,144</t>
  </si>
  <si>
    <t>NHS SUSSEX ICB - 97R</t>
  </si>
  <si>
    <t xml:space="preserve"> East Sussex </t>
  </si>
  <si>
    <t>NHS DEVON ICB - 15N</t>
  </si>
  <si>
    <t xml:space="preserve"> Devon </t>
  </si>
  <si>
    <t>NHS LINCOLNSHIRE ICB - 71E</t>
  </si>
  <si>
    <t xml:space="preserve"> Lincolnshire </t>
  </si>
  <si>
    <t>NHS HEREFORDSHIRE AND WORCESTERSHIRE ICB - 18C</t>
  </si>
  <si>
    <t xml:space="preserve"> Herefordshire and Worcestershire </t>
  </si>
  <si>
    <t>NHS HUMBER AND NORTH YORKSHIRE ICB - 42D</t>
  </si>
  <si>
    <t xml:space="preserve"> North Yorkshire </t>
  </si>
  <si>
    <t xml:space="preserve">   419</t>
  </si>
  <si>
    <t>NHS GREATER MANCHESTER ICB - 01W</t>
  </si>
  <si>
    <t xml:space="preserve"> Stockport </t>
  </si>
  <si>
    <t>NHS NORTH EAST AND NORTH CUMBRIA ICB - 00P</t>
  </si>
  <si>
    <t xml:space="preserve"> Sunderland </t>
  </si>
  <si>
    <t>NHS DERBY AND DERBYSHIRE ICB - 15M</t>
  </si>
  <si>
    <t xml:space="preserve"> Derby and Derbyshire </t>
  </si>
  <si>
    <t xml:space="preserve"> 2,497</t>
  </si>
  <si>
    <t>NHS HERTFORDSHIRE AND WEST ESSEX ICB - 06K</t>
  </si>
  <si>
    <t xml:space="preserve"> East and North Hertfordshire </t>
  </si>
  <si>
    <t>NHS SUFFOLK AND NORTH EAST ESSEX ICB - 07K</t>
  </si>
  <si>
    <t xml:space="preserve"> West Suffolk </t>
  </si>
  <si>
    <t>NHS NORFOLK AND WAVENEY ICB - 26A</t>
  </si>
  <si>
    <t xml:space="preserve"> Norfolk and Waveney </t>
  </si>
  <si>
    <t>NHS MID AND SOUTH ESSEX ICB - 99E</t>
  </si>
  <si>
    <t xml:space="preserve"> Basildon and Brentwood </t>
  </si>
  <si>
    <t>NHS MID AND SOUTH ESSEX ICB - 06Q</t>
  </si>
  <si>
    <t xml:space="preserve"> Mid Essex </t>
  </si>
  <si>
    <t>NHS NORTH EAST AND NORTH CUMBRIA ICB - 99C</t>
  </si>
  <si>
    <t xml:space="preserve"> North Tyneside </t>
  </si>
  <si>
    <t>NHS CHESHIRE AND MERSEYSIDE ICB - 01J</t>
  </si>
  <si>
    <t xml:space="preserve"> Knowsley </t>
  </si>
  <si>
    <t>NHS CHESHIRE AND MERSEYSIDE ICB - 27D</t>
  </si>
  <si>
    <t xml:space="preserve"> Cheshire </t>
  </si>
  <si>
    <t>NHS DORSET ICB - 11J</t>
  </si>
  <si>
    <t xml:space="preserve"> Dorset </t>
  </si>
  <si>
    <t>NHS NORTH EAST AND NORTH CUMBRIA ICB - 00N</t>
  </si>
  <si>
    <t xml:space="preserve"> South Tyneside </t>
  </si>
  <si>
    <t>NHS MID AND SOUTH ESSEX ICB - 99F</t>
  </si>
  <si>
    <t xml:space="preserve"> Castle Point and Rochford </t>
  </si>
  <si>
    <t>NHS HUMBER AND NORTH YORKSHIRE ICB - 03Q</t>
  </si>
  <si>
    <t xml:space="preserve"> Vale of York </t>
  </si>
  <si>
    <t>NHS CHESHIRE AND MERSEYSIDE ICB - 01T</t>
  </si>
  <si>
    <t xml:space="preserve"> South Sefton </t>
  </si>
  <si>
    <t>NHS CHESHIRE AND MERSEYSIDE ICB - 01F</t>
  </si>
  <si>
    <t xml:space="preserve"> Halton </t>
  </si>
  <si>
    <t>NHS STAFFORDSHIRE AND STOKE-ON-TRENT ICB - 04Y</t>
  </si>
  <si>
    <t xml:space="preserve"> Cannock Chase </t>
  </si>
  <si>
    <t xml:space="preserve">    95</t>
  </si>
  <si>
    <t>NHS SUFFOLK AND NORTH EAST ESSEX ICB - 06L</t>
  </si>
  <si>
    <t xml:space="preserve"> Ipswich and East Suffolk </t>
  </si>
  <si>
    <t>NHS CHESHIRE AND MERSEYSIDE ICB - 01V</t>
  </si>
  <si>
    <t xml:space="preserve"> Southport and Formby </t>
  </si>
  <si>
    <t>NHS SOUTH YORKSHIRE ICB - 03L</t>
  </si>
  <si>
    <t xml:space="preserve"> Rotherham </t>
  </si>
  <si>
    <t>NHS HUMBER AND NORTH YORKSHIRE ICB - 02Y</t>
  </si>
  <si>
    <t xml:space="preserve"> East Riding of Yorkshire </t>
  </si>
  <si>
    <t>NHS NORTH EAST AND NORTH CUMBRIA ICB - 01H</t>
  </si>
  <si>
    <t xml:space="preserve"> North Cumbria </t>
  </si>
  <si>
    <t>NHS GREATER MANCHESTER ICB - 02H</t>
  </si>
  <si>
    <t xml:space="preserve"> Wigan Borough </t>
  </si>
  <si>
    <t>NHS SOUTH YORKSHIRE ICB - 02P</t>
  </si>
  <si>
    <t xml:space="preserve"> Barnsley </t>
  </si>
  <si>
    <t>NHS HUMBER AND NORTH YORKSHIRE ICB - 03K</t>
  </si>
  <si>
    <t xml:space="preserve"> North Lincolnshire </t>
  </si>
  <si>
    <t>NHS SOMERSET ICB - 11X</t>
  </si>
  <si>
    <t xml:space="preserve"> Somerset </t>
  </si>
  <si>
    <t>NHS CHESHIRE AND MERSEYSIDE ICB - 01X</t>
  </si>
  <si>
    <t xml:space="preserve"> St Helens </t>
  </si>
  <si>
    <t>NHS WEST YORKSHIRE ICB - 03R</t>
  </si>
  <si>
    <t xml:space="preserve"> Wakefield </t>
  </si>
  <si>
    <t>NHS LANCASHIRE AND SOUTH CUMBRIA ICB - 01K</t>
  </si>
  <si>
    <t xml:space="preserve"> Morecambe Bay </t>
  </si>
  <si>
    <t>NHS STAFFORDSHIRE AND STOKE-ON-TRENT ICB - 05Q</t>
  </si>
  <si>
    <t xml:space="preserve"> South East Staffordshire and Seisdon Peninsula </t>
  </si>
  <si>
    <t xml:space="preserve">   291</t>
  </si>
  <si>
    <t>NHS NOTTINGHAM AND NOTTINGHAMSHIRE ICB - 02Q</t>
  </si>
  <si>
    <t xml:space="preserve"> Bassetlaw </t>
  </si>
  <si>
    <t>NHS CHESHIRE AND MERSEYSIDE ICB - 12F</t>
  </si>
  <si>
    <t xml:space="preserve"> Wirral </t>
  </si>
  <si>
    <t>NHS NORTH EAST AND NORTH CUMBRIA ICB - 84H</t>
  </si>
  <si>
    <t xml:space="preserve"> County Durham </t>
  </si>
  <si>
    <t>NHS CORNWALL AND THE ISLES OF SCILLY ICB - 11N</t>
  </si>
  <si>
    <t xml:space="preserve"> Kernow </t>
  </si>
  <si>
    <t>NHS LANCASHIRE AND SOUTH CUMBRIA ICB - 00X</t>
  </si>
  <si>
    <t xml:space="preserve"> Chorley and South Ribble </t>
  </si>
  <si>
    <t>NHS LANCASHIRE AND SOUTH CUMBRIA ICB - 02M</t>
  </si>
  <si>
    <t xml:space="preserve"> Fylde and Wyre </t>
  </si>
  <si>
    <t>NHS NORTH EAST AND NORTH CUMBRIA ICB - 00L</t>
  </si>
  <si>
    <t xml:space="preserve"> Northumberland </t>
  </si>
  <si>
    <t>NHS LANCASHIRE AND SOUTH CUMBRIA ICB - 02G</t>
  </si>
  <si>
    <t xml:space="preserve"> West Lancashire </t>
  </si>
  <si>
    <t>NHS LANCASHIRE AND SOUTH CUMBRIA ICB - 00R</t>
  </si>
  <si>
    <t xml:space="preserve"> Blackpool </t>
  </si>
  <si>
    <t>Note 1: Proportions are derived from the total number of notified individuals with pulmonary TB.</t>
  </si>
  <si>
    <t>Note 2: Individuals with greater than 65 contacts were excluded in the analysis.</t>
  </si>
  <si>
    <t>Note 3: [x] denotes where the calculation was not undertaken.</t>
  </si>
  <si>
    <t xml:space="preserve">UKHSA centres </t>
  </si>
  <si>
    <t>Total number of pulmonary TB notifications</t>
  </si>
  <si>
    <t>Notifications with recorded contact information</t>
  </si>
  <si>
    <t>Notifications with recorded contact information (percentage)</t>
  </si>
  <si>
    <t>Change in percentage with recorded information in 2024 compared with 2023 (percentage)</t>
  </si>
  <si>
    <t>All regions</t>
  </si>
  <si>
    <t>North East</t>
  </si>
  <si>
    <t>Yorkshire and the Humber</t>
  </si>
  <si>
    <t>Note 1: Proportions for individuals with pulmonary TB are derived from the total number of notifications.</t>
  </si>
  <si>
    <t>Note 2: Proportions for individuals with contact tracing information entered, missing contact tracing information and those with greater 65 contacts identied are derived from the total number of pulmonary notifications.</t>
  </si>
  <si>
    <t>Note 3: Proportions for individuals with 0, 1 to 4 and 5 or more contacts identified are derived from individuals with contact tracing information entered.</t>
  </si>
  <si>
    <t>Note 4: Proportions for individuals with information recorded for assessed contacts was derived from the number of individuals with 1 to 4 and 5 or more contacts identified.</t>
  </si>
  <si>
    <t>Note 5: Proportions for individuals with 0, 1 to 4 and 5 or more contacts assessed are derived from the number of individuals with information recorded for assessed contacts.</t>
  </si>
  <si>
    <t>Note 6: Proportion for individuals with missing data for individuals with information recorded for assessed contacts are derived from the total number contacts identified.</t>
  </si>
  <si>
    <t>2021 (number)</t>
  </si>
  <si>
    <t>2021 (percentage)</t>
  </si>
  <si>
    <t>2022 (number)</t>
  </si>
  <si>
    <t>2022 (percentage)</t>
  </si>
  <si>
    <t>2023 (number)</t>
  </si>
  <si>
    <t>2023 (percentage)</t>
  </si>
  <si>
    <t>2024 (number)</t>
  </si>
  <si>
    <t>2024 (percentage)</t>
  </si>
  <si>
    <t>All notified people</t>
  </si>
  <si>
    <t>All notified people with pulmonary TB</t>
  </si>
  <si>
    <t>Individuals with missing contact tracing information</t>
  </si>
  <si>
    <t>Individuals with greater than 65 contacts identified</t>
  </si>
  <si>
    <t xml:space="preserve">Individuals with contact tracing information entered </t>
  </si>
  <si>
    <t xml:space="preserve">Total number of contacts identified </t>
  </si>
  <si>
    <t>Individuals with 0 contacts identified</t>
  </si>
  <si>
    <t xml:space="preserve">Individuals with 1 to 4 contacts identified </t>
  </si>
  <si>
    <t xml:space="preserve">Individuals with 5 or more contacts identified </t>
  </si>
  <si>
    <t>Missing data for individuals with information recorded for assessed contacts for individuals with 1 to 4 contacts identified</t>
  </si>
  <si>
    <t>Missing data for individuals with information recorded for assessed contacts for individuals with 5 or more contacts identified</t>
  </si>
  <si>
    <t>Individuals with information recorded for assessed contacts for individuals with 1 to 4 contacts identified</t>
  </si>
  <si>
    <t>Individuals with information recorded for assessed contacts for individuals with 5 or more contacts identified</t>
  </si>
  <si>
    <t>Individuals with 0 contacts assessed for individuals with 1 to 4 contacts identified</t>
  </si>
  <si>
    <t>Individuals with 1 to 4 contacts assessed for individuals with 1 to 4 contacts identified</t>
  </si>
  <si>
    <t>Individuals with 0 contacts assessed for individuals with 5 or more contacts identified</t>
  </si>
  <si>
    <t>Individuals with 1 to 4 contacts assessed for individuals with 5 or more contacts identified</t>
  </si>
  <si>
    <t>Individuals with 5 or more contacts assessed for individuals with 5 or more contacts identified</t>
  </si>
  <si>
    <t>Supplementary Table 22. Contact tracing information for people with pulmonary TB (index individuals) by demographic and disease characteristics, England 2021 to 2024</t>
  </si>
  <si>
    <t>Note 1: Percentages are derived from the total number of notified individuals with pulmonary TB.</t>
  </si>
  <si>
    <t>Note 2: Individuals with greater than 65 contacts were excluded from the analysis.</t>
  </si>
  <si>
    <t>Total TB notifications in 2021 (number)</t>
  </si>
  <si>
    <t>Notifications with contact information recorded in 2021 (number)</t>
  </si>
  <si>
    <t>Notifications with recorded contact information in 2021 (percentage)</t>
  </si>
  <si>
    <t>Notifications with 5 or more contacts identified and screened in 2021 (number)</t>
  </si>
  <si>
    <t>Notifications with 5 or more contacts identified and screened in 2021 (percentage)</t>
  </si>
  <si>
    <t>Total TB notifications in 2022 (number)</t>
  </si>
  <si>
    <t>Notifications with contact information recorded in 2022 (number)</t>
  </si>
  <si>
    <t>Notifications with recorded contact information in 2022 (percentage)</t>
  </si>
  <si>
    <t>Notifications with 5 or more contacts identified and screened in 2022 (number)</t>
  </si>
  <si>
    <t>Notifications with 5 or more contacts identified and screened in 2022 (percentage)</t>
  </si>
  <si>
    <t>Total TB notifications in 2023 (number)</t>
  </si>
  <si>
    <t>Notifications with contact information recorded in 2023 (number)</t>
  </si>
  <si>
    <t>Notifications with recorded contact information in 2023 (percentage)</t>
  </si>
  <si>
    <t>Notifications with 5 or more contacts identified and screened in 2023 (number)</t>
  </si>
  <si>
    <t>Notifications with 5 or more contacts identified and screened in 2023 (percentage)</t>
  </si>
  <si>
    <t>Total TB notifications in 2024 (number)</t>
  </si>
  <si>
    <t>Notifications with contact information recorded in 2024 (number)</t>
  </si>
  <si>
    <t>Notifications with recorded contact information in 2024 (percentage)</t>
  </si>
  <si>
    <t>Notifications with 5 or more contacts identified and screened in 2024 (number)</t>
  </si>
  <si>
    <t>Notifications with 5 or more contacts identified and screened in 2024 (percentage)</t>
  </si>
  <si>
    <t>Change in proportion with 5 or more identified and screened in 2024 compared with 2023 (percentage)</t>
  </si>
  <si>
    <t>All people with pulmonary TB</t>
  </si>
  <si>
    <t>Adults</t>
  </si>
  <si>
    <t>Children (14 years and under)</t>
  </si>
  <si>
    <t>UK born</t>
  </si>
  <si>
    <t>Non UK born</t>
  </si>
  <si>
    <t>No social risk factors</t>
  </si>
  <si>
    <t>At least 1 social risk factor</t>
  </si>
  <si>
    <t>People treated for non-MDR or non-XDR TB</t>
  </si>
  <si>
    <t>People treated for MDR or XDR TB</t>
  </si>
  <si>
    <t>Supplementary Table 23. Proportion of close contacts of index individuals with pulmonary TB with a positive LTBI (latent TB infection) test who complete treatment for LTBI, England 2018 to 2024</t>
  </si>
  <si>
    <t>Note 1: Index individuals are people notified with active pulmonary TB disease in NTBS.</t>
  </si>
  <si>
    <t>Note 3: Data are presented from 2018 onwards when data start to become more complete.</t>
  </si>
  <si>
    <t>Note 4: CI denotes the confidence interval.</t>
  </si>
  <si>
    <t>Close contacts with a positive LTBI test 
(number)</t>
  </si>
  <si>
    <t>Contacts who completed treatment for LTBI 
(number)</t>
  </si>
  <si>
    <t>Contacts who completed treatment 
(percentage)</t>
  </si>
  <si>
    <t>Lower CI Proportion 
(percentage)</t>
  </si>
  <si>
    <t>Upper CI Proportion 
(percentage)</t>
  </si>
  <si>
    <t>Supplementary Table 24. Number of identified contacts of individuals with pulmonary TB by UKHSA centre assessed with further screening and treatment information, England 2018 and 2024</t>
  </si>
  <si>
    <t>Note 1: The denominator for proportion of contacts screened for active TB and latent TB infection is number of contacts identified.</t>
  </si>
  <si>
    <t>Note 2: The denominator for the proportion of contacts testing positive for active TB and LTBI is the number of contacts screened.</t>
  </si>
  <si>
    <t>Note 3: The denominator for the proportion of contacts who started and completed treatment is the number of contacts positive for LTBI.</t>
  </si>
  <si>
    <t>Note 4:  Individuals with greater than 65 contacts were excluded from the analysis.</t>
  </si>
  <si>
    <t>UKHSA centre</t>
  </si>
  <si>
    <t>Contacts identified 
(number)</t>
  </si>
  <si>
    <t>Contacts screened for active TB and latent TB
 (number)</t>
  </si>
  <si>
    <t>Contacts screened for active TB and latent TB 
(percentage)</t>
  </si>
  <si>
    <t>Contacts with active TB 
(number)</t>
  </si>
  <si>
    <t>Contacts with active TB 
(percentage)</t>
  </si>
  <si>
    <t>Contacts with latent TB  
(number)</t>
  </si>
  <si>
    <t>Contacts with latent TB 
(percentage)</t>
  </si>
  <si>
    <t>Contacts who started treatment for latent TB 
(number)</t>
  </si>
  <si>
    <t>Contacts who started treatment for latent TB 
(percentage)</t>
  </si>
  <si>
    <t>Contacts who completed treatment for latent TB 
(number)</t>
  </si>
  <si>
    <t>Contacts who completed treatment for latent TB 
(percentage)</t>
  </si>
  <si>
    <t>Supplementary Table 25. Latent TB infection (LTBI) positivity and treatment completion numbers and proportions in close contacts of adult or child and UK born or non-UK born index individuals with pulmonary TB by year, England 2018 to 2024</t>
  </si>
  <si>
    <t>Note 1: Proportions are derived from the number of individuals who tested positive for LTBI.</t>
  </si>
  <si>
    <t>2018:
Contacts who tested positive for LTBI (number)</t>
  </si>
  <si>
    <t>2018:
Contacts who tested positive for LTBI who completed treatment (number)</t>
  </si>
  <si>
    <t>2018:
Contacts who tested positive and completed treatment (percentage)</t>
  </si>
  <si>
    <t>2019:
Contacts who tested positive for LTBI (number)</t>
  </si>
  <si>
    <t>2019:
Contacts who tested positive for LTBI who completed treatment (number)</t>
  </si>
  <si>
    <t>2019:
Contacts who tested positive and completed treatment (percentage)</t>
  </si>
  <si>
    <t>2020:
Contacts who tested positive for LTBI (number)</t>
  </si>
  <si>
    <t>2020:
Contacts who tested positive for LTBI who completed treatment (number)</t>
  </si>
  <si>
    <t>2020:
Contacts who tested positive and completed treatment (percentage)</t>
  </si>
  <si>
    <t>2021:
Contacts who tested positive for LTBI (number)</t>
  </si>
  <si>
    <t>2021:
Contacts who tested positive for LTBI who completed treatment (number)</t>
  </si>
  <si>
    <t>2021:
Contacts who tested positive and completed treatment (percentage)</t>
  </si>
  <si>
    <t>2022:
Contacts who tested positive for LTBI (number)</t>
  </si>
  <si>
    <t>2022:
Contacts who tested positive for LTBI who completed treatment (number)</t>
  </si>
  <si>
    <t>2022:
Contacts who tested positive and completed treatment (percentage)</t>
  </si>
  <si>
    <t>2023:
Contacts who tested positive for LTBI (number)</t>
  </si>
  <si>
    <t>2023:
Contacts who tested positive for LTBI who completed treatment (number)</t>
  </si>
  <si>
    <t>2023:
Contacts who tested positive and completed treatment (percentage)</t>
  </si>
  <si>
    <t>2024:
Contacts who tested positive for LTBI (number)</t>
  </si>
  <si>
    <t>2024:
Contacts who tested positive for LTBI who completed treatment (number)</t>
  </si>
  <si>
    <t>2024:
Contacts who tested positive and completed treatment (percentage)</t>
  </si>
  <si>
    <t>Adult index individuals</t>
  </si>
  <si>
    <t>Child index individuals</t>
  </si>
  <si>
    <t>Non-UK born index individuals</t>
  </si>
  <si>
    <t>UK born index individuals</t>
  </si>
  <si>
    <t>Tuberculosis in England 2025 report, supplementary data tables 2: TB prevention</t>
  </si>
  <si>
    <t>Population: ONS 3 year average</t>
  </si>
  <si>
    <t>Average annual number of notifications</t>
  </si>
  <si>
    <t>Rate per 100,000</t>
  </si>
  <si>
    <t>Note 5: CI refers to confidence interval</t>
  </si>
  <si>
    <t>Supplementary Table 19. Three-year average active TB rates, from 2022 to 2024, by integrated care board sub-localities (SICBL) with number of new eligible migrants and LTBI programmatic status,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</si>
</sst>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rgb="FF000000"/>
      <name val="Calibri"/>
      <family val="2"/>
      <scheme val="minor"/>
    </font>
    <font>
      <b/>
      <sz val="16"/>
      <color rgb="FF000000"/>
      <name val="Arial"/>
      <family val="2"/>
    </font>
    <font>
      <sz val="12"/>
      <color rgb="FF000000"/>
      <name val="Arial"/>
      <family val="2"/>
    </font>
    <font>
      <b/>
      <sz val="12"/>
      <color rgb="FF000000"/>
      <name val="Arial"/>
      <family val="2"/>
    </font>
    <font>
      <sz val="12"/>
      <color rgb="FF000000"/>
      <name val="Arial"/>
      <family val="2"/>
    </font>
    <font>
      <u/>
      <sz val="12"/>
      <color theme="10"/>
      <name val="Arial"/>
      <family val="2"/>
    </font>
    <font>
      <b/>
      <sz val="12"/>
      <name val="Arial"/>
      <family val="2"/>
    </font>
    <font>
      <sz val="11"/>
      <color rgb="FFFF0000"/>
      <name val="Calibri"/>
      <family val="2"/>
      <scheme val="minor"/>
    </font>
    <font>
      <sz val="11"/>
      <color rgb="FF000000"/>
      <name val="Arial"/>
      <family val="2"/>
    </font>
    <font>
      <u/>
      <sz val="11"/>
      <color theme="10"/>
      <name val="Calibri"/>
      <family val="2"/>
      <scheme val="minor"/>
    </font>
    <font>
      <b/>
      <sz val="14"/>
      <name val="Arial"/>
      <family val="2"/>
    </font>
    <font>
      <sz val="8"/>
      <name val="Calibri"/>
      <family val="2"/>
      <scheme val="minor"/>
    </font>
    <font>
      <sz val="12"/>
      <name val="Arial"/>
      <family val="2"/>
    </font>
  </fonts>
  <fills count="4">
    <fill>
      <patternFill patternType="none"/>
    </fill>
    <fill>
      <patternFill patternType="gray125"/>
    </fill>
    <fill>
      <patternFill patternType="solid">
        <fgColor rgb="FFFFFFFF"/>
      </patternFill>
    </fill>
    <fill>
      <patternFill patternType="solid">
        <fgColor rgb="FFFFFFFF"/>
        <bgColor rgb="FF000000"/>
      </patternFill>
    </fill>
  </fills>
  <borders count="1">
    <border>
      <left/>
      <right/>
      <top/>
      <bottom/>
      <diagonal/>
    </border>
  </borders>
  <cellStyleXfs count="4">
    <xf numFmtId="0" fontId="0" fillId="0" borderId="0"/>
    <xf numFmtId="0" fontId="4" fillId="0" borderId="0"/>
    <xf numFmtId="0" fontId="9" fillId="0" borderId="0" applyNumberFormat="0" applyFill="0" applyBorder="0" applyAlignment="0" applyProtection="0"/>
    <xf numFmtId="0" fontId="10" fillId="0" borderId="0" applyNumberFormat="0" applyFill="0" applyAlignment="0" applyProtection="0"/>
  </cellStyleXfs>
  <cellXfs count="56">
    <xf numFmtId="0" fontId="0" fillId="0" borderId="0" xfId="0"/>
    <xf numFmtId="0" fontId="1" fillId="0" borderId="0" xfId="0" applyFont="1"/>
    <xf numFmtId="0" fontId="2" fillId="0" borderId="0" xfId="0" applyFont="1"/>
    <xf numFmtId="0" fontId="3" fillId="0" borderId="0" xfId="0" applyFont="1" applyAlignment="1">
      <alignment wrapText="1"/>
    </xf>
    <xf numFmtId="0" fontId="3" fillId="0" borderId="0" xfId="0" applyFont="1"/>
    <xf numFmtId="0" fontId="1" fillId="0" borderId="0" xfId="0" applyFont="1" applyAlignment="1">
      <alignment horizontal="left"/>
    </xf>
    <xf numFmtId="0" fontId="2" fillId="0" borderId="0" xfId="0" applyFont="1" applyAlignment="1">
      <alignment horizontal="left"/>
    </xf>
    <xf numFmtId="0" fontId="0" fillId="0" borderId="0" xfId="0" applyAlignment="1">
      <alignment wrapText="1"/>
    </xf>
    <xf numFmtId="0" fontId="2" fillId="0" borderId="0" xfId="0" applyFont="1" applyAlignment="1">
      <alignment wrapText="1"/>
    </xf>
    <xf numFmtId="0" fontId="5" fillId="0" borderId="0" xfId="0" applyFont="1"/>
    <xf numFmtId="0" fontId="4" fillId="0" borderId="0" xfId="1"/>
    <xf numFmtId="0" fontId="4" fillId="0" borderId="0" xfId="1" applyAlignment="1">
      <alignment horizontal="left"/>
    </xf>
    <xf numFmtId="3" fontId="2" fillId="0" borderId="0" xfId="0" applyNumberFormat="1" applyFont="1" applyAlignment="1">
      <alignment horizontal="right"/>
    </xf>
    <xf numFmtId="3" fontId="2" fillId="0" borderId="0" xfId="0" applyNumberFormat="1" applyFont="1"/>
    <xf numFmtId="3" fontId="4" fillId="0" borderId="0" xfId="1" applyNumberFormat="1"/>
    <xf numFmtId="0" fontId="7" fillId="0" borderId="0" xfId="0" applyFont="1"/>
    <xf numFmtId="0" fontId="1" fillId="2" borderId="0" xfId="1" applyFont="1" applyFill="1"/>
    <xf numFmtId="0" fontId="3" fillId="0" borderId="0" xfId="0" applyFont="1" applyAlignment="1">
      <alignment horizontal="left" wrapText="1"/>
    </xf>
    <xf numFmtId="0" fontId="3" fillId="0" borderId="0" xfId="1" applyFont="1" applyAlignment="1">
      <alignment horizontal="left" wrapText="1"/>
    </xf>
    <xf numFmtId="0" fontId="2" fillId="0" borderId="0" xfId="0" applyFont="1" applyAlignment="1">
      <alignment horizontal="right"/>
    </xf>
    <xf numFmtId="0" fontId="1" fillId="3" borderId="0" xfId="0" applyFont="1" applyFill="1"/>
    <xf numFmtId="0" fontId="1" fillId="2" borderId="0" xfId="0" applyFont="1" applyFill="1" applyAlignment="1">
      <alignment horizontal="left"/>
    </xf>
    <xf numFmtId="0" fontId="3" fillId="0" borderId="0" xfId="0" applyFont="1" applyAlignment="1">
      <alignment horizontal="left"/>
    </xf>
    <xf numFmtId="0" fontId="2" fillId="0" borderId="0" xfId="1" applyFont="1"/>
    <xf numFmtId="0" fontId="2" fillId="0" borderId="0" xfId="1" applyFont="1" applyAlignment="1">
      <alignment horizontal="left"/>
    </xf>
    <xf numFmtId="0" fontId="2" fillId="0" borderId="0" xfId="1" applyFont="1" applyAlignment="1">
      <alignment horizontal="right"/>
    </xf>
    <xf numFmtId="0" fontId="5" fillId="0" borderId="0" xfId="2" applyFont="1"/>
    <xf numFmtId="165" fontId="2" fillId="0" borderId="0" xfId="0" applyNumberFormat="1" applyFont="1" applyAlignment="1">
      <alignment horizontal="right"/>
    </xf>
    <xf numFmtId="49" fontId="2" fillId="0" borderId="0" xfId="0" applyNumberFormat="1" applyFont="1"/>
    <xf numFmtId="3" fontId="4" fillId="0" borderId="0" xfId="1" applyNumberFormat="1" applyAlignment="1">
      <alignment horizontal="right"/>
    </xf>
    <xf numFmtId="0" fontId="3" fillId="0" borderId="0" xfId="1" applyFont="1" applyAlignment="1">
      <alignment horizontal="right" wrapText="1"/>
    </xf>
    <xf numFmtId="3" fontId="8" fillId="0" borderId="0" xfId="0" applyNumberFormat="1" applyFont="1" applyAlignment="1">
      <alignment horizontal="right"/>
    </xf>
    <xf numFmtId="0" fontId="3" fillId="0" borderId="0" xfId="0" applyFont="1" applyAlignment="1">
      <alignment horizontal="right" wrapText="1"/>
    </xf>
    <xf numFmtId="164" fontId="4" fillId="0" borderId="0" xfId="1" applyNumberFormat="1" applyAlignment="1">
      <alignment horizontal="right"/>
    </xf>
    <xf numFmtId="3" fontId="2" fillId="0" borderId="0" xfId="1" applyNumberFormat="1" applyFont="1"/>
    <xf numFmtId="165" fontId="4" fillId="0" borderId="0" xfId="1" applyNumberFormat="1" applyAlignment="1">
      <alignment horizontal="right"/>
    </xf>
    <xf numFmtId="0" fontId="1" fillId="0" borderId="0" xfId="1" applyFont="1"/>
    <xf numFmtId="165" fontId="2" fillId="0" borderId="0" xfId="0" applyNumberFormat="1" applyFont="1" applyAlignment="1">
      <alignment horizontal="right" wrapText="1"/>
    </xf>
    <xf numFmtId="164" fontId="2" fillId="0" borderId="0" xfId="0" applyNumberFormat="1" applyFont="1" applyAlignment="1">
      <alignment horizontal="right"/>
    </xf>
    <xf numFmtId="0" fontId="6" fillId="0" borderId="0" xfId="0" applyFont="1" applyAlignment="1">
      <alignment horizontal="right" wrapText="1"/>
    </xf>
    <xf numFmtId="1" fontId="2" fillId="0" borderId="0" xfId="0" applyNumberFormat="1" applyFont="1" applyAlignment="1">
      <alignment horizontal="left"/>
    </xf>
    <xf numFmtId="164" fontId="2" fillId="0" borderId="0" xfId="1" applyNumberFormat="1" applyFont="1" applyAlignment="1">
      <alignment horizontal="right"/>
    </xf>
    <xf numFmtId="3" fontId="2" fillId="0" borderId="0" xfId="1" applyNumberFormat="1" applyFont="1" applyAlignment="1">
      <alignment horizontal="right"/>
    </xf>
    <xf numFmtId="3" fontId="0" fillId="0" borderId="0" xfId="0" applyNumberFormat="1"/>
    <xf numFmtId="0" fontId="0" fillId="0" borderId="0" xfId="0" applyAlignment="1">
      <alignment horizontal="right"/>
    </xf>
    <xf numFmtId="0" fontId="3" fillId="0" borderId="0" xfId="0" applyFont="1" applyAlignment="1">
      <alignment horizontal="right"/>
    </xf>
    <xf numFmtId="3" fontId="2" fillId="0" borderId="0" xfId="0" applyNumberFormat="1" applyFont="1" applyAlignment="1">
      <alignment horizontal="right" wrapText="1"/>
    </xf>
    <xf numFmtId="0" fontId="10" fillId="0" borderId="0" xfId="3"/>
    <xf numFmtId="0" fontId="4" fillId="0" borderId="0" xfId="1" applyAlignment="1">
      <alignment horizontal="right"/>
    </xf>
    <xf numFmtId="0" fontId="1" fillId="3" borderId="0" xfId="0" applyFont="1" applyFill="1" applyAlignment="1">
      <alignment horizontal="left"/>
    </xf>
    <xf numFmtId="0" fontId="0" fillId="0" borderId="0" xfId="0" applyAlignment="1">
      <alignment horizontal="left"/>
    </xf>
    <xf numFmtId="3" fontId="3" fillId="0" borderId="0" xfId="0" applyNumberFormat="1" applyFont="1" applyAlignment="1">
      <alignment horizontal="right" wrapText="1"/>
    </xf>
    <xf numFmtId="3" fontId="0" fillId="0" borderId="0" xfId="0" applyNumberFormat="1" applyAlignment="1">
      <alignment horizontal="right"/>
    </xf>
    <xf numFmtId="0" fontId="12" fillId="0" borderId="0" xfId="0" applyFont="1"/>
    <xf numFmtId="164" fontId="2" fillId="0" borderId="0" xfId="0" applyNumberFormat="1" applyFont="1"/>
    <xf numFmtId="0" fontId="2" fillId="0" borderId="0" xfId="1" applyFont="1" applyAlignment="1">
      <alignment wrapText="1"/>
    </xf>
  </cellXfs>
  <cellStyles count="4">
    <cellStyle name="Heading 2" xfId="3" builtinId="17" customBuiltin="1"/>
    <cellStyle name="Hyperlink" xfId="2" builtinId="8"/>
    <cellStyle name="Normal" xfId="0" builtinId="0"/>
    <cellStyle name="Normal 2" xfId="1" xr:uid="{D5D50079-E531-49DB-9140-9D4153A21084}"/>
  </cellStyles>
  <dxfs count="387">
    <dxf>
      <font>
        <strike val="0"/>
        <outline val="0"/>
        <shadow val="0"/>
        <u val="none"/>
        <vertAlign val="baseline"/>
        <color rgb="FF000000"/>
        <name val="Arial"/>
        <family val="2"/>
        <scheme val="none"/>
      </font>
      <alignment vertical="bottom" textRotation="0" wrapText="1"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strike val="0"/>
        <outline val="0"/>
        <shadow val="0"/>
        <u val="none"/>
        <vertAlign val="baseline"/>
        <sz val="12"/>
        <color rgb="FF000000"/>
        <name val="Arial"/>
        <family val="2"/>
        <scheme val="none"/>
      </font>
      <alignment horizontal="lef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strike val="0"/>
        <outline val="0"/>
        <shadow val="0"/>
        <u val="none"/>
        <vertAlign val="baseline"/>
        <sz val="12"/>
        <name val="Arial"/>
        <family val="2"/>
        <scheme val="none"/>
      </font>
      <numFmt numFmtId="165" formatCode="#,##0.0"/>
      <alignment horizontal="right" vertical="bottom" textRotation="0" indent="0" justifyLastLine="0" shrinkToFit="0" readingOrder="0"/>
    </dxf>
    <dxf>
      <font>
        <strike val="0"/>
        <outline val="0"/>
        <shadow val="0"/>
        <u val="none"/>
        <vertAlign val="baseline"/>
        <sz val="12"/>
        <name val="Arial"/>
        <family val="2"/>
        <scheme val="none"/>
      </font>
      <alignment horizontal="right" vertical="bottom" textRotation="0" indent="0" justifyLastLine="0" shrinkToFit="0" readingOrder="0"/>
    </dxf>
    <dxf>
      <font>
        <strike val="0"/>
        <outline val="0"/>
        <shadow val="0"/>
        <u val="none"/>
        <vertAlign val="baseline"/>
        <sz val="12"/>
        <name val="Arial"/>
        <family val="2"/>
        <scheme val="none"/>
      </font>
      <numFmt numFmtId="165" formatCode="#,##0.0"/>
      <alignment horizontal="right" vertical="bottom" textRotation="0" indent="0" justifyLastLine="0" shrinkToFit="0" readingOrder="0"/>
    </dxf>
    <dxf>
      <font>
        <strike val="0"/>
        <outline val="0"/>
        <shadow val="0"/>
        <u val="none"/>
        <vertAlign val="baseline"/>
        <sz val="12"/>
        <name val="Arial"/>
        <family val="2"/>
        <scheme val="none"/>
      </font>
      <alignment horizontal="right" vertical="bottom" textRotation="0" indent="0" justifyLastLine="0" shrinkToFit="0" readingOrder="0"/>
    </dxf>
    <dxf>
      <font>
        <strike val="0"/>
        <outline val="0"/>
        <shadow val="0"/>
        <u val="none"/>
        <vertAlign val="baseline"/>
        <sz val="12"/>
        <name val="Arial"/>
        <family val="2"/>
        <scheme val="none"/>
      </font>
      <numFmt numFmtId="165" formatCode="#,##0.0"/>
      <alignment horizontal="right" vertical="bottom" textRotation="0" indent="0" justifyLastLine="0" shrinkToFit="0" readingOrder="0"/>
    </dxf>
    <dxf>
      <font>
        <strike val="0"/>
        <outline val="0"/>
        <shadow val="0"/>
        <u val="none"/>
        <vertAlign val="baseline"/>
        <sz val="12"/>
        <name val="Arial"/>
        <family val="2"/>
        <scheme val="none"/>
      </font>
      <alignment horizontal="right" vertical="bottom" textRotation="0" indent="0" justifyLastLine="0" shrinkToFit="0" readingOrder="0"/>
    </dxf>
    <dxf>
      <font>
        <strike val="0"/>
        <outline val="0"/>
        <shadow val="0"/>
        <u val="none"/>
        <vertAlign val="baseline"/>
        <sz val="12"/>
        <name val="Arial"/>
        <family val="2"/>
        <scheme val="none"/>
      </font>
      <numFmt numFmtId="165"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strike val="0"/>
        <outline val="0"/>
        <shadow val="0"/>
        <u val="none"/>
        <vertAlign val="baseline"/>
        <sz val="12"/>
        <name val="Arial"/>
        <family val="2"/>
        <scheme val="none"/>
      </font>
      <numFmt numFmtId="165"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strike val="0"/>
        <outline val="0"/>
        <shadow val="0"/>
        <u val="none"/>
        <vertAlign val="baseline"/>
        <sz val="12"/>
        <name val="Arial"/>
        <family val="2"/>
        <scheme val="none"/>
      </font>
    </dxf>
    <dxf>
      <font>
        <b val="0"/>
        <strike val="0"/>
        <outline val="0"/>
        <shadow val="0"/>
        <u val="none"/>
        <vertAlign val="baseline"/>
        <sz val="12"/>
        <name val="Arial"/>
        <family val="2"/>
        <scheme val="none"/>
      </font>
    </dxf>
    <dxf>
      <font>
        <strike val="0"/>
        <outline val="0"/>
        <shadow val="0"/>
        <u val="none"/>
        <vertAlign val="baseline"/>
        <sz val="12"/>
        <name val="Arial"/>
        <family val="2"/>
        <scheme val="none"/>
      </font>
    </dxf>
    <dxf>
      <alignment vertical="bottom" textRotation="0" wrapText="1"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numFmt numFmtId="3" formatCode="#,##0"/>
      <alignment horizontal="right" vertical="bottom" textRotation="0" indent="0" justifyLastLine="0" shrinkToFit="0" readingOrder="0"/>
    </dxf>
    <dxf>
      <numFmt numFmtId="3" formatCode="#,##0"/>
      <alignment horizontal="right" vertical="bottom" textRotation="0" indent="0" justifyLastLine="0" shrinkToFit="0" readingOrder="0"/>
    </dxf>
    <dxf>
      <font>
        <b val="0"/>
      </font>
    </dxf>
    <dxf>
      <alignmen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font>
    </dxf>
    <dxf>
      <alignmen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lef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general" vertical="bottom" textRotation="0" wrapText="0" indent="0" justifyLastLine="0" shrinkToFit="0" readingOrder="0"/>
    </dxf>
    <dxf>
      <font>
        <strike val="0"/>
        <outline val="0"/>
        <shadow val="0"/>
        <u val="none"/>
        <vertAlign val="baseline"/>
        <sz val="12"/>
        <color rgb="FF000000"/>
        <name val="Arial"/>
        <family val="2"/>
        <scheme val="none"/>
      </font>
      <alignment horizontal="general" vertical="bottom" textRotation="0" wrapText="0" indent="0" justifyLastLine="0" shrinkToFit="0" readingOrder="0"/>
    </dxf>
    <dxf>
      <font>
        <strike val="0"/>
        <outline val="0"/>
        <shadow val="0"/>
        <u val="none"/>
        <vertAlign val="baseline"/>
        <sz val="12"/>
        <color rgb="FF000000"/>
        <name val="Arial"/>
        <family val="2"/>
        <scheme val="none"/>
      </font>
      <alignment horizontal="general" vertical="bottom" textRotation="0" indent="0" justifyLastLine="0" shrinkToFit="0" readingOrder="0"/>
    </dxf>
    <dxf>
      <font>
        <strike val="0"/>
        <outline val="0"/>
        <shadow val="0"/>
        <u val="none"/>
        <vertAlign val="baseline"/>
        <sz val="12"/>
        <color rgb="FF000000"/>
        <name val="Arial"/>
        <family val="2"/>
        <scheme val="none"/>
      </font>
      <alignment horizontal="general" vertical="bottom" textRotation="0"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color rgb="FF000000"/>
        <name val="Arial"/>
        <family val="2"/>
        <scheme val="none"/>
      </font>
    </dxf>
    <dxf>
      <numFmt numFmtId="164" formatCode="0.0"/>
      <alignment horizontal="right" vertical="bottom" textRotation="0" wrapText="0" indent="0" justifyLastLine="0" shrinkToFit="0" readingOrder="0"/>
    </dxf>
    <dxf>
      <fill>
        <patternFill patternType="none">
          <fgColor indexed="64"/>
          <bgColor indexed="65"/>
        </patternFill>
      </fill>
    </dxf>
    <dxf>
      <numFmt numFmtId="164" formatCode="0.0"/>
      <alignment horizontal="right" vertical="bottom" textRotation="0" wrapText="0" indent="0" justifyLastLine="0" shrinkToFit="0" readingOrder="0"/>
    </dxf>
    <dxf>
      <numFmt numFmtId="3" formatCode="#,##0"/>
    </dxf>
    <dxf>
      <numFmt numFmtId="3" formatCode="#,##0"/>
    </dxf>
    <dxf>
      <alignment horizontal="lef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numFmt numFmtId="165" formatCode="#,##0.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strike val="0"/>
        <outline val="0"/>
        <shadow val="0"/>
        <u val="none"/>
        <vertAlign val="baseline"/>
        <sz val="12"/>
        <color rgb="FF000000"/>
        <name val="Arial"/>
        <family val="2"/>
        <scheme val="none"/>
      </font>
      <alignment horizontal="right" vertical="bottom" textRotation="0" wrapText="0" indent="0" justifyLastLine="0" shrinkToFit="0" readingOrder="0"/>
    </dxf>
    <dxf>
      <font>
        <strike val="0"/>
        <outline val="0"/>
        <shadow val="0"/>
        <u val="none"/>
        <vertAlign val="baseline"/>
        <sz val="12"/>
        <color rgb="FF000000"/>
        <name val="Arial"/>
        <family val="2"/>
        <scheme val="none"/>
      </font>
    </dxf>
    <dxf>
      <font>
        <strike val="0"/>
        <outline val="0"/>
        <shadow val="0"/>
        <u val="none"/>
        <vertAlign val="baseline"/>
        <sz val="12"/>
        <color rgb="FF000000"/>
        <name val="Arial"/>
        <family val="2"/>
        <scheme val="none"/>
      </font>
    </dxf>
    <dxf>
      <font>
        <strike val="0"/>
        <outline val="0"/>
        <shadow val="0"/>
        <u val="none"/>
        <vertAlign val="baseline"/>
        <color rgb="FF000000"/>
        <name val="Arial"/>
        <family val="2"/>
        <scheme val="none"/>
      </font>
    </dxf>
    <dxf>
      <font>
        <b val="0"/>
        <i val="0"/>
        <strike val="0"/>
        <condense val="0"/>
        <extend val="0"/>
        <outline val="0"/>
        <shadow val="0"/>
        <u val="none"/>
        <vertAlign val="baseline"/>
        <sz val="12"/>
        <color rgb="FF000000"/>
        <name val="Arial"/>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rgb="FF000000"/>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0" formatCode="@"/>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Jo Hardstaff" id="{B3EEAB9F-D6D7-42AB-87CD-6961056093D3}" userId="Jo.Hardstaff@ukhsa.gov.uk" providerId="PeoplePicker"/>
  <person displayName="Orla Presslie" id="{BC3C936C-4032-497F-AEF2-73E351A831F9}" userId="S::Orla.Presslie@ukhsa.gov.uk::5a4e4620-425c-443d-8974-3cbd2fe3ea6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024D3E6-1CB9-488D-8B97-7F870585F832}" name="Supplementary_Table_1_UK_pre_entry_tuberculosis_screening_countries_by_screening_provider_in_2024" displayName="Supplementary_Table_1_UK_pre_entry_tuberculosis_screening_countries_by_screening_provider_in_2024" ref="A5:B68" totalsRowShown="0" dataDxfId="386">
  <autoFilter ref="A5:B68" xr:uid="{7024D3E6-1CB9-488D-8B97-7F870585F832}">
    <filterColumn colId="0" hiddenButton="1"/>
    <filterColumn colId="1" hiddenButton="1"/>
  </autoFilter>
  <tableColumns count="2">
    <tableColumn id="1" xr3:uid="{439F3C7C-5475-4DB2-836A-60FBA733BAF3}" name="Countries where screening is done by International Organization for Migration (IOM) clinics" dataDxfId="385"/>
    <tableColumn id="2" xr3:uid="{AD6A236D-42DE-4900-8B5C-712A829FE640}" name="Countries where screening is done by non-IOM clinics" dataDxfId="384"/>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ABDCAB5-F28C-4A80-8568-00A21824DD11}" name="Supplementary_Table_10_Drug_susceptibility_results_in_sputum_culture_positive_TB_cases_by_country_in_2024" displayName="Supplementary_Table_10_Drug_susceptibility_results_in_sputum_culture_positive_TB_cases_by_country_in_2024" ref="A3:G33" totalsRowShown="0" headerRowDxfId="303" dataDxfId="302">
  <tableColumns count="7">
    <tableColumn id="1" xr3:uid="{00479041-3A59-4238-89D4-5C62072719F1}" name="Country of screening" dataDxfId="301"/>
    <tableColumn id="2" xr3:uid="{241D59FE-EE2B-4ABF-A8B8-474CCE253C9F}" name="IOM or non-IOM" dataDxfId="300"/>
    <tableColumn id="3" xr3:uid="{3DA4093A-37C5-45D1-922F-7BAF3AEC2844}" name="Sputum culture positive" dataDxfId="299"/>
    <tableColumn id="4" xr3:uid="{CD3B3F81-3F89-497A-AEE1-8097893234B7}" name="Pan-susceptible" dataDxfId="298"/>
    <tableColumn id="5" xr3:uid="{0D3D3B22-60CC-496F-87A3-8D6FA8DE67D0}" name="Multidrug-resistant or rifampicin-resistant" dataDxfId="297"/>
    <tableColumn id="6" xr3:uid="{24EB0686-3389-4E18-AC9D-C6ADDB73246C}" name="Isoniazid mono-resistant" dataDxfId="296"/>
    <tableColumn id="7" xr3:uid="{ACDA56AD-8288-4EE8-A2E4-DF0E490914EF}" name="Mono-resistant other" dataDxfId="29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1010278-E9F5-4CBB-B9ED-CFC2EB521DC4}" name="Supplementary_Table_12_numbers_and_proportions_of_eligible_new_entrant_migrants_tested_and_treated_for_latent_tb_infection_by_ukhsa_region_england_2019_to_2024" displayName="Supplementary_Table_12_numbers_and_proportions_of_eligible_new_entrant_migrants_tested_and_treated_for_latent_tb_infection_by_ukhsa_region_england_2019_to_2024" ref="A6:BI14" totalsRowShown="0" headerRowDxfId="294" dataDxfId="293">
  <tableColumns count="61">
    <tableColumn id="1" xr3:uid="{7E0A7F40-0F53-45E6-A5D8-DBA7A3BD2A43}" name="UKHSA region" dataDxfId="292"/>
    <tableColumn id="2" xr3:uid="{970C4AE1-8960-4765-8419-1873FA1B5170}" name="2019:_x000a_ Number of eligible new entrant migrants" dataDxfId="291"/>
    <tableColumn id="3" xr3:uid="{C9BA0C40-395D-4CDF-8EE4-C83CDAF96F95}" name="2019:_x000a_ Number of eligible new entrant migrants tested" dataDxfId="290"/>
    <tableColumn id="4" xr3:uid="{2B2A571E-D3F1-447D-89BF-888D381A49AA}" name="2019:_x000a_ Percentage of  eligible new entrant migrants tested" dataDxfId="289"/>
    <tableColumn id="5" xr3:uid="{8784BE6C-761A-40AF-95A3-AB31FAC28FE8}" name="2019:_x000a_Positive tests (number)" dataDxfId="288"/>
    <tableColumn id="6" xr3:uid="{EA1E549F-7921-44DF-98B5-634F384E484A}" name="2019:_x000a_ Positivity (percentage)" dataDxfId="287"/>
    <tableColumn id="7" xr3:uid="{ADAE9755-B100-46CE-B782-260763224636}" name="2019:_x000a_ Cases starting treatment" dataDxfId="286"/>
    <tableColumn id="8" xr3:uid="{8BC35DFC-1C36-492D-BBEA-6A87AE63ABFB}" name="2019:_x000a_ Cases completed treatment" dataDxfId="285"/>
    <tableColumn id="9" xr3:uid="{124C008E-07DF-4DE2-83FB-30E98397E85F}" name="2019: _x000a_Percent started treatment" dataDxfId="284"/>
    <tableColumn id="10" xr3:uid="{8F4F9EDB-40D1-4295-BA2E-E6857CE6C466}" name="2019:_x000a_ Percent that started treatment completed treatment" dataDxfId="283"/>
    <tableColumn id="11" xr3:uid="{87AA03C2-5824-4A37-9AD4-0A600FB80E52}" name="2019:_x000a_ Percent of positives that completed treatment" dataDxfId="282"/>
    <tableColumn id="12" xr3:uid="{DDF8B075-1E73-4586-B785-61767038CEF5}" name="2020:_x000a_ Number of eligible new entrant migrants" dataDxfId="281"/>
    <tableColumn id="13" xr3:uid="{A85929A6-A715-4C62-A35B-7152D42083EC}" name="2020:_x000a_ Number of eligible new entrant migrants tested" dataDxfId="280"/>
    <tableColumn id="14" xr3:uid="{AF2DD937-0E85-4096-B4EA-6AA328ED5C97}" name="2020:_x000a_ Percentage eligible new entrant migrants tested" dataDxfId="279"/>
    <tableColumn id="15" xr3:uid="{6A9D5B33-B71C-4868-A44A-28976F693412}" name="2020:_x000a_ Positive tests (number)" dataDxfId="278"/>
    <tableColumn id="16" xr3:uid="{531C2C52-8614-4E06-ABC1-ABEB2F214F2A}" name="2020: Positivity (percentage)" dataDxfId="277"/>
    <tableColumn id="17" xr3:uid="{C70E73B0-280D-4549-A7E8-99E396D0C797}" name="2020:_x000a_ Cases starting treatment" dataDxfId="276"/>
    <tableColumn id="18" xr3:uid="{E877CA4C-6577-4BC8-AED0-0F5442EB292E}" name="2020:_x000a_ Cases completed treatment" dataDxfId="275"/>
    <tableColumn id="19" xr3:uid="{B0BAC04C-E50A-46E9-BE4E-A97A01100D4B}" name="2020:_x000a_ Percent started treatment" dataDxfId="274"/>
    <tableColumn id="20" xr3:uid="{8FE8CDFD-7E48-499B-ADF9-F778135B6B5A}" name="2020:_x000a_ Percent that started treatment completed treatment" dataDxfId="273"/>
    <tableColumn id="21" xr3:uid="{7BBC368A-05A0-4562-94CF-BD808B90E6F2}" name="2020:_x000a_ Percent of positives that completed treatment" dataDxfId="272"/>
    <tableColumn id="22" xr3:uid="{4A230B96-A498-4D22-B346-EBC272989357}" name="2021: _x000a_Number of eligible new entrant migrants" dataDxfId="271"/>
    <tableColumn id="23" xr3:uid="{FA7BA045-0462-44BC-970A-2E0337A5E44A}" name="2021:_x000a_ Number of eligible new entrant migrants tested" dataDxfId="270"/>
    <tableColumn id="24" xr3:uid="{94E87BA1-3FD1-4E82-A118-07C15262B978}" name="2021:_x000a_ Percentage eligible new entrant migrants tested" dataDxfId="269"/>
    <tableColumn id="25" xr3:uid="{F81F2183-D219-4630-97DB-4EE2B4758D4F}" name="2021: _x000a_Positive tests (number)" dataDxfId="268"/>
    <tableColumn id="26" xr3:uid="{8187B7EE-07B0-41FE-B292-B99ABB672179}" name="2021:_x000a_ Positivity (percentage)" dataDxfId="267"/>
    <tableColumn id="27" xr3:uid="{881A655B-E5F4-4324-9D6B-E0648B8B9416}" name="2021:_x000a_ Cases starting treatment" dataDxfId="266"/>
    <tableColumn id="28" xr3:uid="{2DEEA97A-CC99-48F5-811D-4CCF33F30498}" name="2021:_x000a_ Cases completed treatment" dataDxfId="265"/>
    <tableColumn id="29" xr3:uid="{6A86642B-7773-46FB-A19D-BE4B8582147D}" name="2021:_x000a_ Percent started treatment" dataDxfId="264"/>
    <tableColumn id="30" xr3:uid="{08230F7E-68A8-48E2-B30D-6BECC269E490}" name="2021:_x000a_ Percent that started treatment completed treatment" dataDxfId="263"/>
    <tableColumn id="31" xr3:uid="{3D2A22EA-E39C-4032-A140-73405AEDF208}" name="2021:_x000a_ Percent of positives that completed treatment" dataDxfId="262"/>
    <tableColumn id="32" xr3:uid="{B0A7D38D-1752-48D9-B47A-BB6C392D8027}" name="2022:_x000a_ Number of eligible new entrant migrants" dataDxfId="261"/>
    <tableColumn id="33" xr3:uid="{18004A00-3FAC-461C-B396-01B8BD31D580}" name="2022:_x000a_ Number of eligible new entrant migrants tested" dataDxfId="260"/>
    <tableColumn id="34" xr3:uid="{CF6845A9-35F9-4249-A19F-0C338EC6245C}" name="2022:_x000a_ Percentage eligible new entrant migrants tested" dataDxfId="259"/>
    <tableColumn id="35" xr3:uid="{1843F2CE-952E-4DD0-959F-0B3991EB30A0}" name="2022:_x000a_ Positive tests (number)" dataDxfId="258"/>
    <tableColumn id="36" xr3:uid="{FB52DB8B-4E41-4FA4-ACE1-68FBFDBB5B23}" name="2022:_x000a_ Positivity (percentage)" dataDxfId="257"/>
    <tableColumn id="37" xr3:uid="{80151CC2-B2A7-4D19-B6A6-2FDFE90945ED}" name="2022:_x000a_ Cases starting treatment" dataDxfId="256"/>
    <tableColumn id="38" xr3:uid="{ACF5EE0E-0931-4F9F-915E-4A2071BF9D03}" name="2022:_x000a_ Cases completed treatment" dataDxfId="255"/>
    <tableColumn id="39" xr3:uid="{B19C204C-2C0D-450B-BF70-B83D05FA1272}" name="2022:_x000a_ Percent started treatment" dataDxfId="254"/>
    <tableColumn id="40" xr3:uid="{639A1784-B109-436F-AFCE-E67B1D94F233}" name="2022:_x000a_ Percent that started treatment completed treatment" dataDxfId="253"/>
    <tableColumn id="41" xr3:uid="{B443787E-7E2F-41FE-A28A-3F4F660F8F64}" name="2022:_x000a_ Percent of positives that completed treatment" dataDxfId="252"/>
    <tableColumn id="42" xr3:uid="{6604E179-CE9F-49A7-94D8-A334EE4892E6}" name="2023:_x000a_ Number of eligible new entrant migrants" dataDxfId="251"/>
    <tableColumn id="43" xr3:uid="{F5CD9E67-BED8-48B3-AB40-63EB4CE4F60A}" name="2023:_x000a_ Number of eligible new entrant migrants tested" dataDxfId="250"/>
    <tableColumn id="44" xr3:uid="{C81E0C99-B96D-4773-A40D-0664B787FBBB}" name="2023:_x000a_ Percentage eligible new entrant migrants tested" dataDxfId="249"/>
    <tableColumn id="45" xr3:uid="{B7EE7B81-530D-4FF8-836A-2FE0C6CF55C9}" name="2023:_x000a_ Positive tests (number)" dataDxfId="248"/>
    <tableColumn id="46" xr3:uid="{A3478364-42A4-48CB-81ED-98A004431ECB}" name="2023:_x000a_ Positivity (percentage)" dataDxfId="247"/>
    <tableColumn id="47" xr3:uid="{565488F9-F1C3-431B-B027-5D1681927E73}" name="2023:_x000a_ Cases starting treatment" dataDxfId="246"/>
    <tableColumn id="48" xr3:uid="{9E72356C-6A4E-4AFE-8B18-E9530EE5D7CA}" name="2023:_x000a_ Cases completed treatment" dataDxfId="245"/>
    <tableColumn id="49" xr3:uid="{CFDB83A4-D6BE-4349-8511-8A3627135065}" name="2023:_x000a_ Percent started treatment" dataDxfId="244"/>
    <tableColumn id="50" xr3:uid="{2117AB25-5635-4B37-9646-BC43DC86D0D9}" name="2023:_x000a_ Percent that started treatment completed treatment" dataDxfId="243"/>
    <tableColumn id="51" xr3:uid="{89427395-5348-43A8-A70F-80FF58369331}" name="2023:_x000a_ Percent of positives that completed treatment" dataDxfId="242"/>
    <tableColumn id="52" xr3:uid="{9FA4CC78-37CF-4BE5-97B4-CBFDAF8F6082}" name="2024:_x000a_ Number of eligible new entrant migrants" dataDxfId="241"/>
    <tableColumn id="53" xr3:uid="{C1188088-35ED-4609-A200-E14B62A7786E}" name="2024: _x000a_Number of eligible new entrant migrants tested" dataDxfId="240"/>
    <tableColumn id="54" xr3:uid="{A5E96366-8B8D-46ED-83C8-087B22110115}" name="2024:_x000a_ Percentage eligible new entrant migrants tested" dataDxfId="239"/>
    <tableColumn id="55" xr3:uid="{641BE4FA-4811-4BC8-B2BC-3C803EAE96CB}" name="2024:_x000a_ Positive tests (number)" dataDxfId="238"/>
    <tableColumn id="56" xr3:uid="{A20B3FC2-7296-4340-AEA0-4DCC0C7EBCF1}" name="2024:_x000a_ Positivity (percentage)" dataDxfId="237"/>
    <tableColumn id="57" xr3:uid="{84302C1B-0F5B-43C5-832F-4C307E482989}" name="2024:_x000a_ Cases starting treatment" dataDxfId="236"/>
    <tableColumn id="58" xr3:uid="{B6A3774F-41F4-4345-9A97-52A930A6C7B4}" name="2024:_x000a_ Cases completed treatment" dataDxfId="235"/>
    <tableColumn id="59" xr3:uid="{B786AFC2-F4FA-494A-9FC7-FD04D139D0E2}" name="2024:_x000a_ Percent started treatment" dataDxfId="234"/>
    <tableColumn id="60" xr3:uid="{3357337D-CAE4-4AAC-8804-25FB2E322774}" name="2024:_x000a_ Percent that started treatment completed treatment" dataDxfId="233"/>
    <tableColumn id="61" xr3:uid="{3367317E-4425-4B1C-AEA4-2557C45C09A1}" name="2024:_x000a_ Percent of positives that completed treatment" dataDxfId="23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8838406-7DA4-4A8E-B2FF-CA55B3E468B2}" name="Supplementary_Table_13_numbers_and_proportions_of_eligible_new_entrant_migrants_tested_and_treated_for_latent_tb_infection_by_icb_england_2019_to_2024" displayName="Supplementary_Table_13_numbers_and_proportions_of_eligible_new_entrant_migrants_tested_and_treated_for_latent_tb_infection_by_icb_england_2019_to_2024" ref="A7:BI33" totalsRowShown="0" headerRowDxfId="231" dataDxfId="230">
  <tableColumns count="61">
    <tableColumn id="1" xr3:uid="{642E96C2-5CFD-425D-A451-3ECBDA3EFD1F}" name="ICB" dataDxfId="229"/>
    <tableColumn id="2" xr3:uid="{158EA883-298E-477C-903C-D5C1DA76C592}" name="2019:_x000a_ Number of eligible new entrant migrants" dataDxfId="228"/>
    <tableColumn id="3" xr3:uid="{2A045A5F-2843-43B6-8043-091F8C0D4395}" name="2019:_x000a_ Number of eligible new entrant migrants tested" dataDxfId="227"/>
    <tableColumn id="4" xr3:uid="{1F48ECA0-AC34-48F4-A9F7-DE6155BC992E}" name="2019:_x000a_ Percentage eligible new entrant migrants tested" dataDxfId="226"/>
    <tableColumn id="5" xr3:uid="{7006EA83-533F-429C-8E80-DC084B97BF52}" name="2019:_x000a_ Positive tests (number)" dataDxfId="225"/>
    <tableColumn id="6" xr3:uid="{630CBB64-0623-4D14-8EFD-A6E34858BA69}" name="2019:_x000a_ Positivity (percentage)" dataDxfId="224"/>
    <tableColumn id="7" xr3:uid="{40D578A0-FF82-4FB3-98E4-5537F081A0EA}" name="2019:_x000a_ Cases starting treatment" dataDxfId="223"/>
    <tableColumn id="8" xr3:uid="{5CE32EA1-65ED-44FC-AA13-87707D3CBD0D}" name="2019:_x000a_ Cases completed treatment" dataDxfId="222"/>
    <tableColumn id="9" xr3:uid="{08DF7102-91E8-44FD-B6A4-A1F7CC5864EB}" name="2019:_x000a_ Percent started treatment" dataDxfId="221"/>
    <tableColumn id="10" xr3:uid="{2DC78F2A-6ED3-411A-88AF-6164526B9138}" name="2019:_x000a_ Percent that started treatment completed treatment" dataDxfId="220"/>
    <tableColumn id="11" xr3:uid="{6ACAEEF6-1AD7-45E6-B0DE-0A6515BA1968}" name="2019:_x000a_ Percent of positives that completed treatment" dataDxfId="219"/>
    <tableColumn id="12" xr3:uid="{6C45A067-F268-437D-8151-A56A0A3559C1}" name="2020:_x000a_ Number of eligible new entrant migrants" dataDxfId="218"/>
    <tableColumn id="13" xr3:uid="{C674ADEC-214F-40AA-8CE2-DAA4A560AB84}" name="2020:_x000a_ Number of eligible new entrant migrants tested" dataDxfId="217"/>
    <tableColumn id="14" xr3:uid="{717F76A9-9665-4C65-9BE3-286AA9629DC2}" name="2020:_x000a_ Percentage eligible new entrant migrants tested" dataDxfId="216"/>
    <tableColumn id="15" xr3:uid="{4BEDCFD4-63A0-43BF-98F4-04301FFB15C8}" name="2020:_x000a_ Positive tests (number)" dataDxfId="215"/>
    <tableColumn id="16" xr3:uid="{C7DB0F90-D7F2-4461-9EEC-57707909DD04}" name="2020:_x000a_ Positivity (percentage)" dataDxfId="214"/>
    <tableColumn id="17" xr3:uid="{1148F328-B721-453E-BFDF-8DAB4362D5EB}" name="2020:_x000a_ Cases starting treatment" dataDxfId="213"/>
    <tableColumn id="18" xr3:uid="{7438B853-DA33-4152-A32D-5FD04D6C29D1}" name="2020:_x000a_ Cases completed treatment" dataDxfId="212"/>
    <tableColumn id="19" xr3:uid="{D057A69A-DE59-4918-B2EC-1BC297E85CB0}" name="2020:_x000a_ Percent started treatment" dataDxfId="211"/>
    <tableColumn id="20" xr3:uid="{B2789FB1-0885-4C1A-AA51-8BA3A0C8EF63}" name="2020:_x000a_ Percent that started treatment completed treatment" dataDxfId="210"/>
    <tableColumn id="21" xr3:uid="{F0AF3DD9-98C5-465C-B092-829E50D4C1D9}" name="2020:_x000a_ Percent of positives that completed treatment" dataDxfId="209"/>
    <tableColumn id="22" xr3:uid="{1E5AD0DE-E236-4F4B-BC30-A1A28465D82E}" name="2021:_x000a_ Number of eligible new entrant migrants" dataDxfId="208"/>
    <tableColumn id="23" xr3:uid="{363EE6A1-E1AA-4933-B430-A0ADA6D1F7A2}" name="2021:_x000a_ Number of eligible new entrant migrants tested" dataDxfId="207"/>
    <tableColumn id="24" xr3:uid="{314A40D3-CE3D-4C49-87CB-7A77197599E1}" name="2021:_x000a_ Percentage eligible new entrant migrants tested" dataDxfId="206"/>
    <tableColumn id="25" xr3:uid="{D07A43D5-5316-494F-AADE-47525962EDF1}" name="2021:_x000a_ Positive tests (number)" dataDxfId="205"/>
    <tableColumn id="26" xr3:uid="{08A74886-0A84-4D64-B8AE-924004CD5740}" name="2021:_x000a_Positivity (percentage)" dataDxfId="204"/>
    <tableColumn id="27" xr3:uid="{E363D4D2-88CC-45C7-8D61-26A303F6211D}" name="2021:_x000a_ Cases starting treatment" dataDxfId="203"/>
    <tableColumn id="28" xr3:uid="{F8A0DFA9-5B14-4A93-B365-08466FDE3222}" name="2021:_x000a_Cases completed treatment" dataDxfId="202"/>
    <tableColumn id="29" xr3:uid="{CA88E617-F129-41DA-9B5D-84AB32391C6B}" name="2021:_x000a_ Percent started treatment" dataDxfId="201"/>
    <tableColumn id="30" xr3:uid="{84D47CCA-6BB0-4CC5-AEDF-4C6781B0231E}" name="2021:_x000a_ Percent that started treatment completed treatment" dataDxfId="200"/>
    <tableColumn id="31" xr3:uid="{C09B7846-92AF-4F9A-8909-2F9EB49CBBFC}" name="2021:_x000a_ Percent of positives that completed treatment" dataDxfId="199"/>
    <tableColumn id="32" xr3:uid="{8BA55708-43A0-4635-9D94-CAA953A530ED}" name="2022:_x000a_ Number of eligible new entrant migrants" dataDxfId="198"/>
    <tableColumn id="33" xr3:uid="{2CAD770F-3D93-421E-8FA0-CF5B3E163028}" name="2022:_x000a_ Number of eligible new entrant migrants tested" dataDxfId="197"/>
    <tableColumn id="34" xr3:uid="{340DFC45-627D-47F1-A691-0E5639414A6F}" name="2022:_x000a_ Percentage eligible new entrant migrants tested" dataDxfId="196"/>
    <tableColumn id="35" xr3:uid="{CA2619CA-40D7-4449-8C3A-1FDD6B9AE7AD}" name="2022:_x000a_ Positive tests (number)" dataDxfId="195"/>
    <tableColumn id="36" xr3:uid="{45B31A28-61BD-456A-B3BF-5586F5663CE5}" name="2022:_x000a_Positivity (percentage)" dataDxfId="194"/>
    <tableColumn id="37" xr3:uid="{08E9747C-EF0E-47F4-ACFC-7502CD1C8A7E}" name="2022:_x000a_ Cases starting treatment" dataDxfId="193"/>
    <tableColumn id="38" xr3:uid="{73F5767C-486D-4E8E-B7D6-7393B708BC2D}" name="2022:_x000a_ Cases completed treatment" dataDxfId="192"/>
    <tableColumn id="39" xr3:uid="{64633F16-2F8C-4F30-832C-F6A340251ADD}" name="2022:_x000a_ Percent started treatment" dataDxfId="191"/>
    <tableColumn id="40" xr3:uid="{A22A5E28-3F79-43D3-B667-3F037C641D0D}" name="2022:_x000a_ Percent that started treatment completed treatment" dataDxfId="190"/>
    <tableColumn id="41" xr3:uid="{A61E0CBB-1A65-47F9-970E-0FF7F4912FE8}" name="2022:_x000a_ Percent of positives that completed treatment" dataDxfId="189"/>
    <tableColumn id="42" xr3:uid="{A255776A-5C4B-4A44-9F23-B308E4B9FDE9}" name="2023:_x000a_ Number of eligible new entrant migrants" dataDxfId="188"/>
    <tableColumn id="43" xr3:uid="{16E18680-7EF0-4B13-AEA2-4A408AB66BB6}" name="2023:_x000a_ Number of eligible new entrant migrants tested" dataDxfId="187"/>
    <tableColumn id="44" xr3:uid="{B6DDAE70-D980-49E2-874E-FAD22502567B}" name="2023:_x000a_ Percentage eligible new entrant migrants tested" dataDxfId="186"/>
    <tableColumn id="45" xr3:uid="{9E6DF44D-01C0-4C4E-AFE4-375D550A1154}" name="2023:_x000a_ Positive tests (number)" dataDxfId="185"/>
    <tableColumn id="46" xr3:uid="{4510E8EB-B414-4FC5-9347-1A478CB8254B}" name="2023:_x000a_Positivity (percentage)" dataDxfId="184"/>
    <tableColumn id="47" xr3:uid="{DD1BF905-FC8D-42F1-B290-6A0799DA960C}" name="2023:_x000a_ Cases starting treatment" dataDxfId="183"/>
    <tableColumn id="48" xr3:uid="{E94EDA3E-D5E2-4EDC-9B79-D1AD9F963545}" name="2023:_x000a_ Cases completed treatment" dataDxfId="182"/>
    <tableColumn id="49" xr3:uid="{F22294FD-02AC-418B-9FA0-124869182C98}" name="2023:_x000a_ Percent started treatment" dataDxfId="181"/>
    <tableColumn id="50" xr3:uid="{6AFA03AA-1DA0-45BA-9E9D-CA3E589640E5}" name="2023:_x000a_Percent that started treatment completed treatment" dataDxfId="180"/>
    <tableColumn id="51" xr3:uid="{39BEFE78-EDBA-489C-A97A-01DCBE8BF1FD}" name="2023:_x000a_ Percent of positives that completed treatment" dataDxfId="179"/>
    <tableColumn id="52" xr3:uid="{6B81BCD9-8132-491C-A92D-CC017DCD6512}" name="2024:_x000a_Number of eligible new entrant migrants" dataDxfId="178"/>
    <tableColumn id="53" xr3:uid="{EBD67AD8-4B55-47CF-8E9E-F1407A20AF98}" name="2024:_x000a_ Number of eligible new entrant migrants tested" dataDxfId="177"/>
    <tableColumn id="54" xr3:uid="{DDCAE106-5239-45C7-898C-59A090539141}" name="2024:_x000a_ Percentage eligible new entrant migrants tested" dataDxfId="176"/>
    <tableColumn id="55" xr3:uid="{8161F8C1-6DCC-4375-B5BD-6C67F659242E}" name="2024:_x000a_ Positive tests (number)" dataDxfId="175"/>
    <tableColumn id="56" xr3:uid="{D871F9EB-E23C-44D8-AA69-7FD4FA88E10B}" name="2024:_x000a_ Positivity (percentage)" dataDxfId="174"/>
    <tableColumn id="57" xr3:uid="{3FB37905-6979-4AE6-8C78-7F6ECE904076}" name="2024:_x000a_ Cases starting treatment" dataDxfId="173"/>
    <tableColumn id="58" xr3:uid="{ED03C37C-36B7-4509-A6DA-63B06B3F14BA}" name="2024:_x000a_ Cases completed treatment" dataDxfId="172"/>
    <tableColumn id="59" xr3:uid="{3AEC6BCA-DBCD-405C-8035-9CE2B5BC59E4}" name="2024:_x000a_ Percent started treatment" dataDxfId="171"/>
    <tableColumn id="60" xr3:uid="{7F45F745-D36E-4FF0-AF5E-A3FD9A17A8E5}" name="2024:_x000a_Percent that started treatment completed treatment" dataDxfId="170"/>
    <tableColumn id="61" xr3:uid="{8FC9F50C-31F5-4AB9-9BDC-53ED61F9B401}" name="2024:_x000a_ Percent of positives that completed treatment" dataDxfId="16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5CAD95-E5A6-47FE-84E6-93D47CB43CE6}" name="Supplementary_Table_14_characteristics_ukhsa_region_age_sex_and_country_of_birth_or_travel_of_eligible_new_migrants_who_are_tested_compared_with_not_tested_england_2019_to_2024_aggregate_data" displayName="Supplementary_Table_14_characteristics_ukhsa_region_age_sex_and_country_of_birth_or_travel_of_eligible_new_migrants_who_are_tested_compared_with_not_tested_england_2019_to_2024_aggregate_data" ref="A6:H93" totalsRowShown="0">
  <tableColumns count="8">
    <tableColumn id="1" xr3:uid="{E7AEF459-B73F-4680-BF06-13D1D98A0A2E}" name="Characteristics"/>
    <tableColumn id="2" xr3:uid="{BF8B6155-3D24-46D1-8F5D-0F46A6D957F4}" name="Categories"/>
    <tableColumn id="3" xr3:uid="{3B6A4D09-98F3-43BF-8E9B-23CA294F8F5B}" name="Number of eligibles tested by characteristic and category" dataDxfId="168"/>
    <tableColumn id="4" xr3:uid="{865129AE-8396-48BB-91FC-735AEB9C60F3}" name="Total number of eligibles tested" dataDxfId="167"/>
    <tableColumn id="5" xr3:uid="{0DC85E14-59C4-4297-80B5-4B81BB542278}" name="Percentage of eligibles tested by characteristic and category" dataDxfId="166"/>
    <tableColumn id="6" xr3:uid="{05EE8F83-BAC4-4A42-A94D-4699727582BB}" name="Number of eligibles not tested by characteristic and category" dataDxfId="165" dataCellStyle="Normal 2"/>
    <tableColumn id="7" xr3:uid="{1B95130E-DCAF-4E0C-874C-8DFD27399B46}" name="Total number of eligibles not tested" dataDxfId="164" dataCellStyle="Normal 2"/>
    <tableColumn id="8" xr3:uid="{70DDA663-A556-47E4-93D2-1611125C1403}" name="Percentage of eligibles not tested by characteristic and category" dataDxfId="163" dataCellStyle="Normal 2"/>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F3EA2CB-067B-49EB-AA2C-1B6470F8E6A2}" name="supplementary_Table_15_numbers_and_proportions_of_eligible_new_entrant_migrants_a_tested_and_b_with_latent_tb_infection_by_country_of_birth_england_2019_to_202420" displayName="supplementary_Table_15_numbers_and_proportions_of_eligible_new_entrant_migrants_a_tested_and_b_with_latent_tb_infection_by_country_of_birth_england_2019_to_202420" ref="A7:AJ80" totalsRowShown="0" headerRowDxfId="162" dataDxfId="161">
  <tableColumns count="36">
    <tableColumn id="1" xr3:uid="{B452D0C2-4C76-4258-A4C9-BEEBE747E136}" name="Country of birth" dataDxfId="160"/>
    <tableColumn id="2" xr3:uid="{CA9E6E3B-AE30-4966-BCBD-D256CCFC2CFA}" name="Number of eligible new entrant migrants 2019 to 2024" dataDxfId="159"/>
    <tableColumn id="3" xr3:uid="{A246B51D-E95C-4722-954B-1537CC7D76D9}" name="Number of eligible new entrant migrants tested 2019 to 2024" dataDxfId="158"/>
    <tableColumn id="4" xr3:uid="{FC19BB6A-52F3-4CD2-9ADD-9CFBA0D36AE2}" name="Proportion tested (percentage) 2019 to 2024" dataDxfId="157"/>
    <tableColumn id="5" xr3:uid="{3B841524-D037-4D90-BD3B-57217D65C8FD}" name="Positive tests 2019 to 2024" dataDxfId="156"/>
    <tableColumn id="6" xr3:uid="{0740CAE4-27D2-4C39-A3ED-3B038B95B974}" name="Positivity (percentage) 2019 to 2024" dataDxfId="155"/>
    <tableColumn id="7" xr3:uid="{15FA8005-461E-4CF9-8557-D57E61311B0F}" name="2019:_x000a_ Number of eligible new entrant migrants" dataDxfId="154"/>
    <tableColumn id="8" xr3:uid="{C1593473-A2B3-4CC7-A338-12671C37C201}" name="2019:_x000a_ Number of eligible new entrant migrants tested" dataDxfId="153"/>
    <tableColumn id="9" xr3:uid="{7DF12915-4853-4837-9D11-CA87527CCFED}" name="2019:_x000a_ Percentage eligible new entrant migrants tested" dataDxfId="152"/>
    <tableColumn id="10" xr3:uid="{556CD0F1-5A85-4EE5-9BE8-DEBC3E978A2B}" name="2019:_x000a_ Positive tests" dataDxfId="151"/>
    <tableColumn id="11" xr3:uid="{91BC33A6-DCBB-469F-8316-81808D18BFE0}" name="2019:_x000a_Positivity (percentage)" dataDxfId="150"/>
    <tableColumn id="12" xr3:uid="{204950D9-9F06-44EF-B5C9-39FE914EE387}" name="2020:_x000a_ Number of eligible new entrant migrants" dataDxfId="149"/>
    <tableColumn id="13" xr3:uid="{83CB53C5-6B7C-4039-9787-22BFAAED732E}" name="2020:_x000a_ Number of eligible new entrant migrants tested" dataDxfId="148"/>
    <tableColumn id="14" xr3:uid="{3E11D1CF-DBC7-4210-9A04-1AEC8AA84CFC}" name="2020:_x000a_Percentage eligible new entrant migrants tested" dataDxfId="147"/>
    <tableColumn id="15" xr3:uid="{9C1EA699-8EF0-4FB5-A1B3-7C11D4768028}" name="2020:_x000a_Positive tests" dataDxfId="146"/>
    <tableColumn id="16" xr3:uid="{B58846B3-0872-4B46-BB96-21F247CFEB3E}" name="2020:_x000a_ Positivity (percentage)" dataDxfId="145"/>
    <tableColumn id="17" xr3:uid="{BE26D186-AB08-43FA-90F4-D19C7F765D9A}" name="2021:_x000a_Number of eligible new entrant migrants" dataDxfId="144"/>
    <tableColumn id="18" xr3:uid="{4A1852E7-9D5B-4B46-AACE-47190A5C8103}" name="2021:_x000a_ Number of eligible new entrant migrants tested" dataDxfId="143"/>
    <tableColumn id="19" xr3:uid="{269FD4F5-C5A9-41BF-80FA-EA12CCC1223F}" name="2021:_x000a_ Percentage eligible new entrant migrants tested" dataDxfId="142"/>
    <tableColumn id="20" xr3:uid="{C5DBAF18-8AB8-4279-8246-AC2C9B60A189}" name="2021:_x000a_ Positive tests" dataDxfId="141"/>
    <tableColumn id="21" xr3:uid="{364929C9-FBEB-4E66-9767-B1430354BD22}" name="2021:_x000a_Positivity (percentage)" dataDxfId="140"/>
    <tableColumn id="22" xr3:uid="{91A7EA27-C17C-434E-AA9C-D82A7EE973F5}" name="2022:_x000a_ Number of eligible new entrant migrants" dataDxfId="139"/>
    <tableColumn id="23" xr3:uid="{224D66B4-F7CF-47B9-9FE7-046B0978C35C}" name="2022:_x000a_ Number of eligible new entrant migrants tested" dataDxfId="138"/>
    <tableColumn id="24" xr3:uid="{41EAF894-BA46-458E-8A37-218E072EED80}" name="2022:_x000a_ Percentage eligible new entrant migrants tested" dataDxfId="137"/>
    <tableColumn id="25" xr3:uid="{E4D2FD44-614F-4474-9E2A-A27CA67542E1}" name="2022:_x000a_Positive tests" dataDxfId="136"/>
    <tableColumn id="26" xr3:uid="{3847F924-B59A-4B12-AF97-93DD0454DF31}" name="2022:_x000a_ Positivity (percentage)" dataDxfId="135"/>
    <tableColumn id="27" xr3:uid="{065A9C17-E7E7-458F-8C73-41AA707F1832}" name="2023:_x000a_ Number of eligible new entrant migrants" dataDxfId="134"/>
    <tableColumn id="28" xr3:uid="{D4F0001B-3272-4EB7-B492-7C44E2E3CE97}" name="2023:_x000a_Number of eligible new entrant migrants tested" dataDxfId="133"/>
    <tableColumn id="29" xr3:uid="{126A8680-90F3-48C3-8416-C1801E86CB75}" name="2023:_x000a_ Percentage eligible new entrant migrants tested" dataDxfId="132"/>
    <tableColumn id="30" xr3:uid="{06F39D6B-17E7-48B1-8E7F-3447205F42D8}" name="2023:_x000a_ Positive tests" dataDxfId="131"/>
    <tableColumn id="31" xr3:uid="{57BD121C-18AD-4271-A5EA-BE2844A1EA37}" name="2023:_x000a_Positivity (percentage)" dataDxfId="130"/>
    <tableColumn id="32" xr3:uid="{C2F490DF-D26C-408C-8C17-649CF4019DE9}" name="2024:_x000a_ Number of eligible new entrant migrants" dataDxfId="129"/>
    <tableColumn id="33" xr3:uid="{AD16D5D1-28BB-4DCA-9C73-98E30FA27B7E}" name="2024:_x000a_ Number of eligible new entrant migrants tested" dataDxfId="128"/>
    <tableColumn id="34" xr3:uid="{C9C04EA2-C41D-463F-BF7A-B51FEC9A6247}" name="2024:_x000a_ Percentage eligible new entrant migrants tested" dataDxfId="127"/>
    <tableColumn id="35" xr3:uid="{63BEFAF0-CD2C-4E6A-B60D-E991065C2351}" name="2024:_x000a_ Positive tests" dataDxfId="126"/>
    <tableColumn id="36" xr3:uid="{C07A37EE-E49F-41C1-8E82-03A3C2B26DF0}" name="2024:_x000a_ Positivity (percentage)" dataDxfId="12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6AC05F-1788-4EBA-8B3D-B1164EDC6287}" name="Supplementary_Table_16_numbers_and_proportions_of_eligible_new_entrant_migrants_with_test_positivity_england_2016_to_2024" displayName="Supplementary_Table_16_numbers_and_proportions_of_eligible_new_entrant_migrants_with_test_positivity_england_2016_to_2024" ref="A6:F12" totalsRowShown="0">
  <tableColumns count="6">
    <tableColumn id="1" xr3:uid="{7679B95D-A0D0-4E05-8C29-3AB327908CA5}" name="Year" dataDxfId="124"/>
    <tableColumn id="2" xr3:uid="{C5A76668-D208-49D6-B972-4EE3EC2C7364}" name="Number of tests" dataDxfId="123"/>
    <tableColumn id="3" xr3:uid="{70F53E62-1375-4355-860D-7B80EBD00805}" name="Number of positive tests" dataDxfId="122"/>
    <tableColumn id="4" xr3:uid="{BD951D2D-68B4-4D33-A98C-3679A8CD3A38}" name="Positivity (percentage)" dataDxfId="121" dataCellStyle="Normal 2"/>
    <tableColumn id="5" xr3:uid="{4BF7A211-B5DD-4B07-9707-4A752D19A0D8}" name="Lower CI" dataDxfId="120" dataCellStyle="Normal 2"/>
    <tableColumn id="6" xr3:uid="{068CFAAA-2DE2-4778-988A-1A13CE552F66}" name="Upper CI" dataDxfId="119" dataCellStyle="Normal 2"/>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896C7F-7FA0-4F93-948E-33D6DBE04F1C}" name="Supplementary_Table_17_LBTI_positives_by_age_and_sex_England_2024" displayName="Supplementary_Table_17_LBTI_positives_by_age_and_sex_England_2024" ref="A5:G61" totalsRowShown="0" headerRowDxfId="118" dataDxfId="117">
  <tableColumns count="7">
    <tableColumn id="1" xr3:uid="{6689877C-7459-4C4B-B429-0833FDD7B2B7}" name="Year" dataDxfId="116"/>
    <tableColumn id="2" xr3:uid="{76CDC7C0-FD03-48BF-82FF-0E100E3F1A37}" name="Sex" dataDxfId="115"/>
    <tableColumn id="3" xr3:uid="{DD2BD7B1-7172-4DD5-81A3-CFABADEFE8A2}" name="Age group" dataDxfId="114"/>
    <tableColumn id="5" xr3:uid="{D15B62DC-C57B-45E1-9452-19017DD8E55B}" name="LTBI test result" dataDxfId="113"/>
    <tableColumn id="6" xr3:uid="{3EC630D7-6080-477C-BAF9-C24612B7E068}" name="Number LTBI tests" dataDxfId="112"/>
    <tableColumn id="7" xr3:uid="{84B0F898-5E21-4DC6-8BDC-EFA1B02A01DB}" name="Number LTBI positive" dataDxfId="111"/>
    <tableColumn id="4" xr3:uid="{6C018EFE-0E82-4BC7-A165-D26DC37D4D2C}" name="Positivity (percentage)" dataDxfId="110"/>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E55D2D3-4D4F-412E-B4BB-BD11F3CC6165}" name="Supplementary_Table_18_numbers_and_proportions_of_eligible_new_entrant_migrants_with_latent_TB_infection_and_who_started_and_who_completed_prophylactic_treatment_England_2018_to_2024" displayName="Supplementary_Table_18_numbers_and_proportions_of_eligible_new_entrant_migrants_with_latent_TB_infection_and_who_started_and_who_completed_prophylactic_treatment_England_2018_to_2024" ref="A6:J12" totalsRowShown="0">
  <tableColumns count="10">
    <tableColumn id="1" xr3:uid="{83CDC7DE-905A-466B-A91E-7C0D645928E3}" name="Year" dataDxfId="109"/>
    <tableColumn id="2" xr3:uid="{2137F47C-FF67-45F4-B4C2-28B540EE5C2D}" name="Positive tests" dataDxfId="108"/>
    <tableColumn id="3" xr3:uid="{FA9117B1-7493-4D00-90B1-EC0533B42105}" name="Cases starting treatment" dataDxfId="107" dataCellStyle="Normal 2"/>
    <tableColumn id="4" xr3:uid="{F4390494-C949-459A-BBBA-3B6FBBD1490D}" name="Cases completed treatment" dataDxfId="106" dataCellStyle="Normal 2"/>
    <tableColumn id="5" xr3:uid="{04874569-F2C3-4CF5-86C9-EE82DC22BFC6}" name="Proportion (percentage) started treatment" dataDxfId="105"/>
    <tableColumn id="6" xr3:uid="{AF4EF174-26CD-4492-BDC3-2B0A84A04615}" name="Proportion (percentage) that started treatment completed treatment" dataDxfId="104"/>
    <tableColumn id="7" xr3:uid="{4BB69583-79AE-4195-BF41-A3D21A112715}" name="Proportion (percentage) of positives that completed treatment" dataDxfId="103"/>
    <tableColumn id="8" xr3:uid="{53762F90-D19F-4873-A636-0949EA7FAAC7}" name="Lower CI (percentage) completed treatment" dataDxfId="102"/>
    <tableColumn id="9" xr3:uid="{35C19FC8-2442-476E-B1E3-F87072397749}" name="Upper CI (percentage) completed treatment" dataDxfId="101"/>
    <tableColumn id="10" xr3:uid="{63ED0F3F-17A4-453C-82B0-5CCA75BB376A}" name="Indicator target" dataDxfId="100"/>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46462A-9422-4E7B-871D-484F2FE6C6A3}" name="Supplementary_Table_19_Three_year_active_TB_rates_from_2022_to_2024__by_integrated_care_board_sub_locality_SICBL__with_number_of_new_eligible_migrants_and_LTBI_programmatic_status_2024" displayName="Supplementary_Table_19_Three_year_active_TB_rates_from_2022_to_2024__by_integrated_care_board_sub_locality_SICBL__with_number_of_new_eligible_migrants_and_LTBI_programmatic_status_2024" ref="A8:J114" totalsRowShown="0" headerRowDxfId="0" dataDxfId="99">
  <sortState xmlns:xlrd2="http://schemas.microsoft.com/office/spreadsheetml/2017/richdata2" ref="A9:J114">
    <sortCondition descending="1" ref="E9:E114"/>
  </sortState>
  <tableColumns count="10">
    <tableColumn id="12" xr3:uid="{9DF0F177-5592-4490-9656-6CE1CCC206F8}" name="ICB sub locality" dataDxfId="98"/>
    <tableColumn id="2" xr3:uid="{E1EC96D2-29F2-4923-9F75-B16BB7C19B42}" name="Former CCG name" dataDxfId="9"/>
    <tableColumn id="6" xr3:uid="{6B623F3D-B131-4D01-8740-C86CFA690E27}" name="Population: ONS 3 year average" dataDxfId="8"/>
    <tableColumn id="7" xr3:uid="{315748CA-5FED-4C31-8662-E3F9C4BEA5BF}" name="Average annual number of notifications" dataDxfId="7"/>
    <tableColumn id="1" xr3:uid="{71C14E85-44BE-45DE-8513-ECA1440AD538}" name="Rate per 100,000" dataDxfId="6"/>
    <tableColumn id="5" xr3:uid="{3ED32779-E22A-468E-9DB2-EC72146C0B4E}" name="Lower CI" dataDxfId="5"/>
    <tableColumn id="3" xr3:uid="{5D995643-CD73-4085-97E4-B915515F8DE6}" name="Upper CI" dataDxfId="4"/>
    <tableColumn id="10" xr3:uid="{76AF1929-826B-4B5B-80D3-46EF77EA3314}" name="Programmatic ICB" dataDxfId="3"/>
    <tableColumn id="8" xr3:uid="{8E8E4044-5722-4244-B7D0-EBC3F8E89E87}" name="Active LTBI testing area" dataDxfId="2"/>
    <tableColumn id="9" xr3:uid="{512D0B5F-20A9-4B4A-8730-6C75F846C736}" name="Eligible population" dataDxfId="1"/>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03F0B11-A2AD-4586-84D8-9BA476B4464B}" name="Supplementary_Table_20_Proportion_of_pulmonary_TB_index_cases_with_contact_tracing_information_recorded_by_UKHSA_region_England_2024" displayName="Supplementary_Table_20_Proportion_of_pulmonary_TB_index_cases_with_contact_tracing_information_recorded_by_UKHSA_region_England_2024" ref="A6:F46" totalsRowShown="0" headerRowDxfId="97" dataDxfId="96">
  <tableColumns count="6">
    <tableColumn id="1" xr3:uid="{746E2921-8AAF-4176-866A-4D117E17162E}" name="Year" dataDxfId="95"/>
    <tableColumn id="2" xr3:uid="{1292E44F-CBB1-414A-A1C6-17BA811A1C40}" name="UKHSA centres " dataDxfId="94"/>
    <tableColumn id="3" xr3:uid="{648C963E-A283-4383-8E4F-A903ECCB7E45}" name="Total number of pulmonary TB notifications" dataDxfId="93"/>
    <tableColumn id="4" xr3:uid="{5C60F078-B6BA-4FC9-8BFE-7A12F747C3B8}" name="Notifications with recorded contact information" dataDxfId="92"/>
    <tableColumn id="5" xr3:uid="{81331933-3127-4F71-B4C4-363A329807F6}" name="Notifications with recorded contact information (percentage)" dataDxfId="91"/>
    <tableColumn id="6" xr3:uid="{C2FE81C9-B965-40B7-B2F9-ED2196C30E00}" name="Change in percentage with recorded information in 2024 compared with 2023 (percentage)" dataDxfId="9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975900-8971-4B5A-B7D4-875B86FA1BE1}" name="Supplementary_Table_2_Numbers_of_people_screened_by_screening_provider_2014_to_2024" displayName="Supplementary_Table_2_Numbers_of_people_screened_by_screening_provider_2014_to_2024" ref="A3:D25" totalsRowShown="0">
  <tableColumns count="4">
    <tableColumn id="1" xr3:uid="{68A8BB38-91CC-47F1-A963-51ED92C9A4C9}" name="Year" dataDxfId="383"/>
    <tableColumn id="2" xr3:uid="{8AFA9587-CD1B-42B0-9267-33F082451B37}" name="IOM or non-IOM" dataDxfId="382"/>
    <tableColumn id="3" xr3:uid="{404D5896-B9FB-4961-AC86-5944C3BFAFDB}" name="Number of people screened" dataDxfId="381"/>
    <tableColumn id="4" xr3:uid="{0DF59984-6941-4494-934B-66B7B0306663}" name="Number of screening episodes" dataDxfId="38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9618DE5-DA2E-4713-BF53-0B4CAC5B8F21}" name="Supplementary_Table_21_Contact_tracing_information_for_people_notified_with_pulmonary_TB_index_individuals_with_contacts_identified_traced_and_assessed_England_2021_to_2024" displayName="Supplementary_Table_21_Contact_tracing_information_for_people_notified_with_pulmonary_TB_index_individuals_with_contacts_identified_traced_and_assessed_England_2021_to_2024" ref="A9:I27" totalsRowShown="0" headerRowDxfId="89" dataDxfId="88">
  <tableColumns count="9">
    <tableColumn id="1" xr3:uid="{33E0871B-BDB7-4BEA-970A-5C26A19DC7E8}" name="Category" dataDxfId="87"/>
    <tableColumn id="2" xr3:uid="{7035FE44-19A7-47F8-ACC1-C8275ADF2761}" name="2021 (number)" dataDxfId="86"/>
    <tableColumn id="3" xr3:uid="{6CA31089-0FF3-48F6-950D-AC74CBAC7984}" name="2021 (percentage)" dataDxfId="85"/>
    <tableColumn id="4" xr3:uid="{62EBC988-5162-42B8-991D-82E60895FBA6}" name="2022 (number)" dataDxfId="84"/>
    <tableColumn id="5" xr3:uid="{F9E5A36E-A0C3-4611-82EE-A790A8DEF5BB}" name="2022 (percentage)" dataDxfId="83"/>
    <tableColumn id="6" xr3:uid="{0CA5E61D-ABC1-4524-ABBF-B222B524E5F7}" name="2023 (number)" dataDxfId="82"/>
    <tableColumn id="7" xr3:uid="{6FF24352-5782-4414-989E-6D3B9F562288}" name="2023 (percentage)" dataDxfId="81"/>
    <tableColumn id="8" xr3:uid="{8BA34E2F-67D6-40F8-B138-27BA8EBACD14}" name="2024 (number)" dataDxfId="80"/>
    <tableColumn id="9" xr3:uid="{94568910-FEBA-4AC1-9E75-FCB256E9FF98}" name="2024 (percentage)" dataDxfId="79"/>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838A4BA-6BD2-4C65-938B-F32D8E121651}" name="Supplementary_Table_22_Contact_tracing_information_for_people_with_pulmonary_TB_index_individuals_by_demographic_and_disease_characteristics_England_2021_to_2024" displayName="Supplementary_Table_22_Contact_tracing_information_for_people_with_pulmonary_TB_index_individuals_by_demographic_and_disease_characteristics_England_2021_to_2024" ref="A5:V16" totalsRowShown="0" headerRowDxfId="78">
  <tableColumns count="22">
    <tableColumn id="1" xr3:uid="{588C3D10-E868-4D33-8D0E-1F4FF1625A3C}" name="Category" dataDxfId="77"/>
    <tableColumn id="2" xr3:uid="{C259B138-0C32-4E1F-A5FE-D9518513C7A5}" name="Total TB notifications in 2021 (number)" dataDxfId="76"/>
    <tableColumn id="3" xr3:uid="{2D801254-DF35-45E1-8D4B-935F6A2F23AA}" name="Notifications with contact information recorded in 2021 (number)" dataDxfId="75"/>
    <tableColumn id="4" xr3:uid="{7A87C23F-BE2B-45BE-BD6B-BFE410D5C64D}" name="Notifications with recorded contact information in 2021 (percentage)" dataDxfId="74"/>
    <tableColumn id="5" xr3:uid="{9B1F1DD0-5BDA-4BC3-B6E0-52BCD4048C9C}" name="Notifications with 5 or more contacts identified and screened in 2021 (number)" dataDxfId="73"/>
    <tableColumn id="6" xr3:uid="{623FE2C2-EB6C-42A3-BB64-483880EFB221}" name="Notifications with 5 or more contacts identified and screened in 2021 (percentage)" dataDxfId="72"/>
    <tableColumn id="7" xr3:uid="{57A9B028-FE05-478E-95F8-324BACC2946F}" name="Total TB notifications in 2022 (number)" dataDxfId="71"/>
    <tableColumn id="8" xr3:uid="{796FBDA8-6469-403E-BDC9-563DD566AD31}" name="Notifications with contact information recorded in 2022 (number)" dataDxfId="70"/>
    <tableColumn id="9" xr3:uid="{9C640697-3DEC-40F0-9D7D-E72ADC527E38}" name="Notifications with recorded contact information in 2022 (percentage)" dataDxfId="69"/>
    <tableColumn id="10" xr3:uid="{7D9E6ABF-30F7-48C8-8142-43FF9633C8C9}" name="Notifications with 5 or more contacts identified and screened in 2022 (number)" dataDxfId="68"/>
    <tableColumn id="11" xr3:uid="{7AB782CD-EA13-43FE-BFC6-17C00E65D0BC}" name="Notifications with 5 or more contacts identified and screened in 2022 (percentage)" dataDxfId="67"/>
    <tableColumn id="12" xr3:uid="{95103ECA-A66A-467D-9764-DAB08A3D5C7C}" name="Total TB notifications in 2023 (number)" dataDxfId="66"/>
    <tableColumn id="13" xr3:uid="{D6873940-BA4E-4B05-B169-88D8BA202679}" name="Notifications with contact information recorded in 2023 (number)" dataDxfId="65"/>
    <tableColumn id="14" xr3:uid="{44C766B7-7FF9-45FA-95E7-E7EAD9995514}" name="Notifications with recorded contact information in 2023 (percentage)" dataDxfId="64"/>
    <tableColumn id="15" xr3:uid="{9B819E05-F3B3-4DAE-9E85-018B7284C513}" name="Notifications with 5 or more contacts identified and screened in 2023 (number)" dataDxfId="63"/>
    <tableColumn id="16" xr3:uid="{9295F5A7-0099-4715-8633-C6E35C855E18}" name="Notifications with 5 or more contacts identified and screened in 2023 (percentage)" dataDxfId="62"/>
    <tableColumn id="17" xr3:uid="{79FC3938-B303-444B-BC00-B33B461FDB1D}" name="Total TB notifications in 2024 (number)" dataDxfId="61"/>
    <tableColumn id="18" xr3:uid="{C65F9A0E-F1D6-436B-8D6D-F33EED562E9A}" name="Notifications with contact information recorded in 2024 (number)" dataDxfId="60"/>
    <tableColumn id="19" xr3:uid="{0EB32245-3556-4DCE-A985-C4FA8A14725B}" name="Notifications with recorded contact information in 2024 (percentage)" dataDxfId="59"/>
    <tableColumn id="20" xr3:uid="{EBA2167F-3A4E-4616-9323-D6B0267C6899}" name="Notifications with 5 or more contacts identified and screened in 2024 (number)" dataDxfId="58"/>
    <tableColumn id="21" xr3:uid="{6149BE8B-499A-44E1-A4E7-73C07C83E751}" name="Notifications with 5 or more contacts identified and screened in 2024 (percentage)" dataDxfId="57"/>
    <tableColumn id="22" xr3:uid="{2967F057-72E1-4BC2-83BA-7C50E30A6BEE}" name="Change in proportion with 5 or more identified and screened in 2024 compared with 2023 (percentage)" dataDxfId="56"/>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6572A9-89B5-4193-BA3C-BEA3C7E9ABC8}" name="Supplementary_Table_23_Proportion_of_close_contacts_of_index_individuals_with_a_positive_LTBI_latent_TB_infection_test_who_complete_treatment_for_LTBI_England_2018_to_2024" displayName="Supplementary_Table_23_Proportion_of_close_contacts_of_index_individuals_with_a_positive_LTBI_latent_TB_infection_test_who_complete_treatment_for_LTBI_England_2018_to_2024" ref="A7:F14" totalsRowShown="0" headerRowDxfId="55">
  <tableColumns count="6">
    <tableColumn id="1" xr3:uid="{73B930A9-7E09-4760-A2E7-65854EB8974F}" name="Year" dataDxfId="54"/>
    <tableColumn id="2" xr3:uid="{C928F499-BE30-4351-9155-271B33AB5392}" name="Close contacts with a positive LTBI test _x000a_(number)" dataDxfId="53"/>
    <tableColumn id="3" xr3:uid="{347F6F9F-1E55-4A7C-A14B-80E9E124A534}" name="Contacts who completed treatment for LTBI _x000a_(number)" dataDxfId="52"/>
    <tableColumn id="4" xr3:uid="{BA48DD2D-382C-41B4-910C-9FFE83608AA3}" name="Contacts who completed treatment _x000a_(percentage)" dataDxfId="51"/>
    <tableColumn id="5" xr3:uid="{BB8D1149-9C94-48FB-BDFA-AEA6A9345623}" name="Lower CI Proportion _x000a_(percentage)" dataDxfId="50"/>
    <tableColumn id="6" xr3:uid="{35B36F44-8EA6-451B-80C3-5BFBCE61F1BD}" name="Upper CI Proportion _x000a_(percentage)" dataDxfId="49"/>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892C28F-38E4-46A2-A81B-2F3F73B9523B}" name="Supplementary_Table_24_Number_of_identified_contacts_by_UKHSA_centre_assessed_with_further_screening_and_treatment_information_England_2018_and_2024" displayName="Supplementary_Table_24_Number_of_identified_contacts_by_UKHSA_centre_assessed_with_further_screening_and_treatment_information_England_2018_and_2024" ref="A7:M70" totalsRowShown="0" headerRowDxfId="48" dataDxfId="47">
  <tableColumns count="13">
    <tableColumn id="1" xr3:uid="{B89D0EC5-74D7-4981-AD31-064ED03E6DD6}" name="Year" dataDxfId="46"/>
    <tableColumn id="2" xr3:uid="{103C443C-9AFC-4450-A42E-6C6B549272DD}" name="UKHSA centre" dataDxfId="45"/>
    <tableColumn id="3" xr3:uid="{410ADC60-DFA4-4BAA-A8FB-CADFA17DEDE1}" name="Contacts identified _x000a_(number)" dataDxfId="44"/>
    <tableColumn id="4" xr3:uid="{49D89995-1B93-4FB9-B58A-C10CBFD71E8D}" name="Contacts screened for active TB and latent TB_x000a_ (number)" dataDxfId="43"/>
    <tableColumn id="5" xr3:uid="{4A3DB5F9-A0D5-4358-B420-C58262E5E258}" name="Contacts screened for active TB and latent TB _x000a_(percentage)" dataDxfId="42"/>
    <tableColumn id="6" xr3:uid="{FCFDE632-6847-4724-B4CA-DECB32AFF0E5}" name="Contacts with active TB _x000a_(number)" dataDxfId="41"/>
    <tableColumn id="7" xr3:uid="{F9BF476E-0156-4CFA-8884-76F88F268899}" name="Contacts with active TB _x000a_(percentage)" dataDxfId="40"/>
    <tableColumn id="8" xr3:uid="{95F4A9C7-A2D4-4A33-8EDA-2EB03EB15E86}" name="Contacts with latent TB  _x000a_(number)" dataDxfId="39"/>
    <tableColumn id="9" xr3:uid="{AD559BCF-AA78-486C-AE56-CBA0C5B62894}" name="Contacts with latent TB _x000a_(percentage)" dataDxfId="38"/>
    <tableColumn id="10" xr3:uid="{2568978A-789C-4C44-8C6C-72C90121D6D7}" name="Contacts who started treatment for latent TB _x000a_(number)" dataDxfId="37"/>
    <tableColumn id="11" xr3:uid="{494593CF-4A1E-4053-BDD1-D0E332979030}" name="Contacts who started treatment for latent TB _x000a_(percentage)" dataDxfId="36"/>
    <tableColumn id="12" xr3:uid="{1F1C8FB9-542D-47FA-BCB6-A8272F275AF6}" name="Contacts who completed treatment for latent TB _x000a_(number)" dataDxfId="35"/>
    <tableColumn id="13" xr3:uid="{A73B91BF-56EB-4557-852D-798F7AC55FA3}" name="Contacts who completed treatment for latent TB _x000a_(percentage)" dataDxfId="3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B22DE12-0A14-4C5F-88B3-C54F7DAA730F}" name="Supplementary_Table_25_LTBI_positivity_and_treatment_completion_numbers_and_proportions_in_close_contacts_of_adult_or_child_and_UK_born_or_non_UK_born_index_individuals_by_year_England_2018_to_2024" displayName="Supplementary_Table_25_LTBI_positivity_and_treatment_completion_numbers_and_proportions_in_close_contacts_of_adult_or_child_and_UK_born_or_non_UK_born_index_individuals_by_year_England_2018_to_2024" ref="A5:V9" totalsRowShown="0" headerRowDxfId="33" dataDxfId="32">
  <tableColumns count="22">
    <tableColumn id="1" xr3:uid="{8FD6E4C9-D57B-48C5-A325-DAD9B0CA4D8E}" name="Category" dataDxfId="31"/>
    <tableColumn id="2" xr3:uid="{A44F2D47-9BBD-431A-806A-058A05B99CB4}" name="2018:_x000a_Contacts who tested positive for LTBI (number)" dataDxfId="30"/>
    <tableColumn id="3" xr3:uid="{4E1534BA-C21B-45CE-A4FD-B5D2DBC838AD}" name="2018:_x000a_Contacts who tested positive for LTBI who completed treatment (number)" dataDxfId="29"/>
    <tableColumn id="4" xr3:uid="{43D2BE99-518A-481C-89F6-1853067D668A}" name="2018:_x000a_Contacts who tested positive and completed treatment (percentage)" dataDxfId="28"/>
    <tableColumn id="5" xr3:uid="{ACBDE685-9BCA-4A01-8F71-95BD378C9656}" name="2019:_x000a_Contacts who tested positive for LTBI (number)" dataDxfId="27"/>
    <tableColumn id="6" xr3:uid="{0E5FDC3E-226D-498C-8681-AC22A1705A4B}" name="2019:_x000a_Contacts who tested positive for LTBI who completed treatment (number)" dataDxfId="26"/>
    <tableColumn id="7" xr3:uid="{402C1C0B-6466-4A7B-BB5E-B1C5C6FA491E}" name="2019:_x000a_Contacts who tested positive and completed treatment (percentage)" dataDxfId="25"/>
    <tableColumn id="8" xr3:uid="{A6F9AE9E-5C01-4E4D-BF9F-D0F9F4DB7BA4}" name="2020:_x000a_Contacts who tested positive for LTBI (number)" dataDxfId="24"/>
    <tableColumn id="9" xr3:uid="{D2A4E6A5-85E9-498D-A1DE-525549F017B6}" name="2020:_x000a_Contacts who tested positive for LTBI who completed treatment (number)" dataDxfId="23"/>
    <tableColumn id="10" xr3:uid="{0B48C93B-1C23-4961-8E61-70A60769663D}" name="2020:_x000a_Contacts who tested positive and completed treatment (percentage)" dataDxfId="22"/>
    <tableColumn id="11" xr3:uid="{827329AC-3DEA-487B-B4A9-AE09F9E48FD0}" name="2021:_x000a_Contacts who tested positive for LTBI (number)" dataDxfId="21"/>
    <tableColumn id="12" xr3:uid="{4D830A2B-E5A6-4394-80E5-81E9DF20762E}" name="2021:_x000a_Contacts who tested positive for LTBI who completed treatment (number)" dataDxfId="20"/>
    <tableColumn id="13" xr3:uid="{B5F62393-8C35-483D-8FA4-044F7F9741B7}" name="2021:_x000a_Contacts who tested positive and completed treatment (percentage)" dataDxfId="19"/>
    <tableColumn id="14" xr3:uid="{A9619D33-ADAE-47DA-A7F8-CECA7B3BE457}" name="2022:_x000a_Contacts who tested positive for LTBI (number)" dataDxfId="18"/>
    <tableColumn id="15" xr3:uid="{3A8517D1-CAF3-4930-81E0-1B87021C240E}" name="2022:_x000a_Contacts who tested positive for LTBI who completed treatment (number)" dataDxfId="17"/>
    <tableColumn id="16" xr3:uid="{832B0DB7-4C30-4382-B5A8-71CB44E11D66}" name="2022:_x000a_Contacts who tested positive and completed treatment (percentage)" dataDxfId="16"/>
    <tableColumn id="17" xr3:uid="{8DBAD193-42BE-4986-9B49-FD35ED9CB46B}" name="2023:_x000a_Contacts who tested positive for LTBI (number)" dataDxfId="15"/>
    <tableColumn id="18" xr3:uid="{F9D185F8-E768-4779-A8AD-93094BADFD33}" name="2023:_x000a_Contacts who tested positive for LTBI who completed treatment (number)" dataDxfId="14"/>
    <tableColumn id="19" xr3:uid="{4314A698-0922-4893-91AC-29E359E82965}" name="2023:_x000a_Contacts who tested positive and completed treatment (percentage)" dataDxfId="13"/>
    <tableColumn id="20" xr3:uid="{B8B0CD8F-C375-467C-8BD0-E5528FB866B1}" name="2024:_x000a_Contacts who tested positive for LTBI (number)" dataDxfId="12"/>
    <tableColumn id="21" xr3:uid="{E6D1DF79-A60B-42F8-B318-0D5CA9390EEE}" name="2024:_x000a_Contacts who tested positive for LTBI who completed treatment (number)" dataDxfId="11"/>
    <tableColumn id="22" xr3:uid="{C4ACB7A7-2638-421D-AAE8-13A7D3FD7616}" name="2024:_x000a_Contacts who tested positive and completed treatment (percentage)" dataDxfId="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C3FE37C-A2BC-461F-9630-E3AECE584379}" name="Supplementary_Table_3_TB_case_numbers_confirmed_and_possible_and_detection_rates_by_country_and_screening_provider_in_2024" displayName="Supplementary_Table_3_TB_case_numbers_confirmed_and_possible_and_detection_rates_by_country_and_screening_provider_in_2024" ref="A6:O172" totalsRowShown="0" headerRowDxfId="379" dataDxfId="378">
  <tableColumns count="15">
    <tableColumn id="1" xr3:uid="{5C438C3B-B7D6-44FA-8852-C289D58815AB}" name="Country of screening" dataDxfId="377"/>
    <tableColumn id="2" xr3:uid="{ABD2FE6F-6AF4-4E69-8AF8-63A75E71FB6C}" name="IOM or non-IOM" dataDxfId="376"/>
    <tableColumn id="3" xr3:uid="{F3E64FC7-65A2-4239-9D60-C939B4CA710C}" name="Number of screening episodes" dataDxfId="375"/>
    <tableColumn id="4" xr3:uid="{45F25A09-7EEA-4683-92A3-63478EFC3769}" name="Number of people screened" dataDxfId="374"/>
    <tableColumn id="5" xr3:uid="{0A5011BE-7016-4495-A05E-3D5AEC93AF2A}" name="Number of people with confirmed TB" dataDxfId="373"/>
    <tableColumn id="6" xr3:uid="{ECF04735-CA98-4AA6-80BD-152BEDCE5E72}" name="TB case detection rate per 100,000" dataDxfId="372"/>
    <tableColumn id="7" xr3:uid="{2DAE881E-33E1-480B-A266-241CA228B2D3}" name="TB case detection rate per 100,000 lower" dataDxfId="371"/>
    <tableColumn id="8" xr3:uid="{3116AEB7-E5E9-48D3-98CE-36774D4E3EC3}" name="TB case detection rate per 100,000 upper" dataDxfId="370"/>
    <tableColumn id="9" xr3:uid="{CE469610-C809-4AC3-8E80-65698E24B2A3}" name="Number of people with possible TB" dataDxfId="369"/>
    <tableColumn id="10" xr3:uid="{A5E06258-A42F-42C0-BF6A-F4C2084DC4E3}" name="Total number of people with confirmed and possible TB" dataDxfId="368"/>
    <tableColumn id="11" xr3:uid="{8AC66855-153B-4188-A303-51BFFA843BAF}" name="Percentage of people screened by country and source 2024" dataDxfId="367"/>
    <tableColumn id="12" xr3:uid="{6D6B41D4-057C-41F5-A358-1231398E8D3F}" name="Number of people screened in 2023" dataDxfId="366"/>
    <tableColumn id="13" xr3:uid="{615D00D6-7A2A-478E-A83C-F8CCC04B89FD}" name="Percentage of people screened by country and source 2023" dataDxfId="365"/>
    <tableColumn id="14" xr3:uid="{A5EFD84C-C5E9-443E-B796-B3E528F52E20}" name="Difference of number of people screened in 2024 compared to 2023 by country and source (percentage)" dataDxfId="364"/>
    <tableColumn id="15" xr3:uid="{71C46A69-80C0-4BE3-9A99-52F9FE9D3B1E}" name="Difference of proportion of people screened in 2024 compared to 2023 by country and source (percentage)" dataDxfId="36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4920FA-3471-4C25-9624-34E96886398E}" name="Supplementary_Table_4_Number_of_screening_episodes_by_5_year_age_group_2024" displayName="Supplementary_Table_4_Number_of_screening_episodes_by_5_year_age_group_2024" ref="A3:B18" totalsRowShown="0" headerRowDxfId="362" dataDxfId="361">
  <tableColumns count="2">
    <tableColumn id="1" xr3:uid="{959AD307-DCA7-470D-8B98-6F5450348E8F}" name="Age group (5 years)" dataDxfId="360"/>
    <tableColumn id="2" xr3:uid="{784FF849-1627-47F4-81F6-760AF06DD898}" name="Number of screening episodes" dataDxfId="35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98E5C3C-DD6C-49EA-A8FC-B460920140D8}" name="Supplementary_Table_5_Number_of_screens_by_5_year_age_group_and_sex_2024" displayName="Supplementary_Table_5_Number_of_screens_by_5_year_age_group_and_sex_2024" ref="A3:C51" totalsRowShown="0" headerRowDxfId="358">
  <tableColumns count="3">
    <tableColumn id="1" xr3:uid="{11C9BA20-8480-46C0-B73E-EC0788B4A584}" name="Age group (5 years)" dataDxfId="357"/>
    <tableColumn id="2" xr3:uid="{3C8A82E9-55BB-41B3-BC45-C591E09703BC}" name="Sex" dataDxfId="356"/>
    <tableColumn id="3" xr3:uid="{F47F9706-48B4-4612-9042-6F39EE1CC7E7}" name="Number of screening episodes" dataDxfId="35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CC3661A-F3D4-45FF-914B-97BDF0DB0764}" name="Supplementary_Table_6_Number_of_screens_by_5_year_age_group_and_visa_type_2024" displayName="Supplementary_Table_6_Number_of_screens_by_5_year_age_group_and_visa_type_2024" ref="A3:C92" totalsRowShown="0" headerRowDxfId="354">
  <tableColumns count="3">
    <tableColumn id="1" xr3:uid="{C8BC38E7-9260-4AE1-9C6B-47DDB261174E}" name="Age group (5 years)" dataDxfId="353"/>
    <tableColumn id="2" xr3:uid="{37156B16-32FC-4CE0-AF8F-70B6CF82631B}" name="Visa category" dataDxfId="352"/>
    <tableColumn id="3" xr3:uid="{68BDF2AF-3645-4367-89BA-4B7D1F64692F}" name="Number of screening episodes" dataDxfId="35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F293515-1350-461A-990B-EE0CA69DB392}" name="Supplementary_Table_7_Number_of_people_with_confirmed_and_possible_TB_by_screening_provider_2018_to_2024" displayName="Supplementary_Table_7_Number_of_people_with_confirmed_and_possible_TB_by_screening_provider_2018_to_2024" ref="A5:I26" totalsRowShown="0" headerRowDxfId="350" dataDxfId="349">
  <tableColumns count="9">
    <tableColumn id="1" xr3:uid="{C65AD9D2-5E4D-4801-82DD-CE1CCF350501}" name="Year of screening" dataDxfId="348"/>
    <tableColumn id="2" xr3:uid="{B02165B6-366C-4B2D-BB31-4F24426C7259}" name="IOM or non-IOM" dataDxfId="347"/>
    <tableColumn id="3" xr3:uid="{38EBB956-96F1-46CE-923E-A7C141431792}" name="Number of people screened" dataDxfId="346"/>
    <tableColumn id="4" xr3:uid="{003DF3A2-3859-460D-A00B-835D9FAC6CEF}" name="Number of people with confirmed TB" dataDxfId="345"/>
    <tableColumn id="5" xr3:uid="{26F3181B-D7A0-4426-BAFE-668585623065}" name="TB case detection rate per 100,000" dataDxfId="344"/>
    <tableColumn id="6" xr3:uid="{F595F6E1-A1A7-4AB2-9C33-B80CCE944730}" name="TB case detection rate per 100,000 lower" dataDxfId="343"/>
    <tableColumn id="7" xr3:uid="{370C342C-7CD2-4BF1-A4D7-263A1260D81C}" name="TB case detection rate per 100,000 upper" dataDxfId="342"/>
    <tableColumn id="8" xr3:uid="{EFA3D09E-9E1C-4E0D-95CE-1A9077B50599}" name="Number of people with possible TB" dataDxfId="341"/>
    <tableColumn id="9" xr3:uid="{F30DA3B5-C5D7-4DC9-B7DC-8C6BB21C5FCF}" name="Total number of people with confirmed and possible TB" dataDxfId="34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D32182B-2027-43A6-9112-3805DB915189}" name="Supplementary_Table_8_Numbers_supporting_dataflow_in_appendix" displayName="Supplementary_Table_8_Numbers_supporting_dataflow_in_appendix" ref="A5:Y7" totalsRowShown="0" headerRowDxfId="339" dataDxfId="338">
  <tableColumns count="25">
    <tableColumn id="1" xr3:uid="{F9571E33-D2FB-40AD-A070-055626D6AA6D}" name="IOM or non-IOM" dataDxfId="337"/>
    <tableColumn id="2" xr3:uid="{64531A9F-8D32-440B-9A60-C1485ABC60CD}" name="Number of screening episodes" dataDxfId="336"/>
    <tableColumn id="3" xr3:uid="{52EE47E3-1ED6-49DC-ACFB-E87F3DDF19D2}" name="Number of CXRs done" dataDxfId="335"/>
    <tableColumn id="4" xr3:uid="{C73C96F8-206B-4A7C-964D-2B72A381D638}" name="Number of CXRs not done" dataDxfId="334"/>
    <tableColumn id="5" xr3:uid="{0A5BE680-CEFB-4E58-8E89-8DBE797ED791}" name="Reason CXR not done: child" dataDxfId="333"/>
    <tableColumn id="6" xr3:uid="{BB9C0960-6D81-4396-80BB-B30F538A0E52}" name="Reason CXR not done: preg" dataDxfId="332"/>
    <tableColumn id="7" xr3:uid="{63BAE34C-8B17-48AB-9F5C-091C72D0458B}" name="Reason CXR not done: other" dataDxfId="331"/>
    <tableColumn id="8" xr3:uid="{4DE4DA74-4BFF-4D86-9F55-BFC13EE4B975}" name="Reason CXR not done: unknown" dataDxfId="330"/>
    <tableColumn id="9" xr3:uid="{5E110C94-2AB5-4612-B881-520273FAFE23}" name="CXR result: not suggestive of TB" dataDxfId="329"/>
    <tableColumn id="10" xr3:uid="{E3177001-3CE0-4B6A-AD79-41579EFE41E6}" name="CXR result: suggestive of TB" dataDxfId="328"/>
    <tableColumn id="11" xr3:uid="{25C1D104-3530-4653-92B5-73DFD2E65C81}" name="CXR result: abnormal without TB" dataDxfId="327"/>
    <tableColumn id="12" xr3:uid="{B90F6DFF-1D77-46A7-99F5-40D075A034B4}" name="CXR result: normal" dataDxfId="326"/>
    <tableColumn id="13" xr3:uid="{AD6F660B-3232-471A-83D6-82C262347A5D}" name="CXR result: unknown" dataDxfId="325"/>
    <tableColumn id="14" xr3:uid="{BDF85BDB-9696-40F4-9B77-5347BC8A5B24}" name="Eligible for sputum testing" dataDxfId="324"/>
    <tableColumn id="15" xr3:uid="{EE199FD0-2EFC-44E3-B65C-9EE585F8A5F9}" name="Other sputum referrals" dataDxfId="323"/>
    <tableColumn id="16" xr3:uid="{FD3B4661-27AB-4F93-819C-A9A0B317B842}" name="Sputum result: culture positive" dataDxfId="322"/>
    <tableColumn id="17" xr3:uid="{D700962D-733C-4C3B-ACAB-C9D2D303BA93}" name="Sputum result: smear positive only" dataDxfId="321"/>
    <tableColumn id="18" xr3:uid="{CFCA939A-923E-43DF-860F-5280DC1F5872}" name="Sputum result: smear and culture negative" dataDxfId="320"/>
    <tableColumn id="19" xr3:uid="{66CBBA3E-BD8E-4C3C-AD26-3E818D824FAA}" name="Sputum result: pending" dataDxfId="319"/>
    <tableColumn id="20" xr3:uid="{7B162CD7-3E6C-4B0C-B0A7-4EADB509BC25}" name="Sputum result: inconclusive" dataDxfId="318"/>
    <tableColumn id="21" xr3:uid="{56D07AD8-0BF3-4E2A-87E4-CFD01011476B}" name="Sputum result: lost to follow-up" dataDxfId="317"/>
    <tableColumn id="22" xr3:uid="{6A8D20C8-B372-4CF6-BBCF-21A6C4A99E66}" name="Sputum result: not done and reason unknown" dataDxfId="316"/>
    <tableColumn id="23" xr3:uid="{F85C260E-8240-4E9C-B778-D9F9056F31B1}" name="Number of clinically confirmed cases" dataDxfId="315"/>
    <tableColumn id="24" xr3:uid="{48046784-7930-457F-8CE0-132053372F59}" name="Number of screening episodes with laboratory or clinically confirmed TB" dataDxfId="314"/>
    <tableColumn id="25" xr3:uid="{056F8267-E3B2-4F0E-A0DE-6A1C724F8CA0}" name="Number of people with laboratory or clinically confirmed TB" dataDxfId="31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717A45E-27F0-460C-8CBF-EE04794A8A07}" name="Supplementary_Table_9_TB_case_detection_rate_by_age_sex_and_visa_type_2022_to_2024" displayName="Supplementary_Table_9_TB_case_detection_rate_by_age_sex_and_visa_type_2022_to_2024" ref="A4:G21" totalsRowShown="0" headerRowDxfId="312" dataDxfId="311">
  <tableColumns count="7">
    <tableColumn id="1" xr3:uid="{18F7D62A-255B-4DA9-AAAF-71CA589B2339}" name="Demographic variable" dataDxfId="310"/>
    <tableColumn id="2" xr3:uid="{BB9E2EA5-EE27-464E-9D89-95EFB1DF1024}" name="Category" dataDxfId="309"/>
    <tableColumn id="3" xr3:uid="{778ABBB5-51A1-48C0-9936-B23B82D326D1}" name="Number of screening episodes" dataDxfId="308"/>
    <tableColumn id="4" xr3:uid="{DF19175F-40B9-4E84-9BED-55C0602DAD3B}" name="Number of confirmed TB episodes" dataDxfId="307"/>
    <tableColumn id="5" xr3:uid="{3EC7E6B5-D05E-40FB-9239-79EB6E09E9CE}" name="TB case detection rate per 100,000" dataDxfId="306"/>
    <tableColumn id="6" xr3:uid="{2642B006-EDCD-4C68-ACFB-4D4FA6164883}" name="TB case detection rate per 100,000 lower" dataDxfId="305"/>
    <tableColumn id="7" xr3:uid="{4D1A09F4-447D-4346-8B70-AEDC5AE347C0}" name="TB case detection rate per 100,000 upper" dataDxfId="30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2" dT="2025-08-21T11:25:43.29" personId="{BC3C936C-4032-497F-AEF2-73E351A831F9}" id="{1AAE2A92-F859-4453-9A37-3DDB28E8F5FD}">
    <text xml:space="preserve">Africa as a country?? Does this need a note like 'Africa Other'? @Jo Hardstaff </text>
    <mentions>
      <mention mentionpersonId="{B3EEAB9F-D6D7-42AB-87CD-6961056093D3}" mentionId="{09BC3798-50BA-44FC-BAC4-C329F44A2CBC}" startIndex="65" length="13"/>
    </mentions>
  </threadedComment>
  <threadedComment ref="C46" dT="2025-08-21T11:21:45.15" personId="{BC3C936C-4032-497F-AEF2-73E351A831F9}" id="{126F83C9-A327-4922-B55F-2ACA3177A30A}">
    <text>Should this be 0 instead of NA??? Check NAs to see if they should be 0, [x], or [z]</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3.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3A09-688D-42D0-A585-69097D3638A9}">
  <dimension ref="A1:A29"/>
  <sheetViews>
    <sheetView tabSelected="1" workbookViewId="0"/>
  </sheetViews>
  <sheetFormatPr defaultRowHeight="14.4" x14ac:dyDescent="0.3"/>
  <cols>
    <col min="2" max="2" width="119.109375" customWidth="1"/>
  </cols>
  <sheetData>
    <row r="1" spans="1:1" ht="21" x14ac:dyDescent="0.4">
      <c r="A1" s="1" t="s">
        <v>878</v>
      </c>
    </row>
    <row r="2" spans="1:1" ht="15.6" x14ac:dyDescent="0.3">
      <c r="A2" s="2" t="s">
        <v>0</v>
      </c>
    </row>
    <row r="3" spans="1:1" ht="15.6" x14ac:dyDescent="0.3">
      <c r="A3" s="2" t="s">
        <v>1</v>
      </c>
    </row>
    <row r="4" spans="1:1" ht="20.399999999999999" customHeight="1" x14ac:dyDescent="0.3">
      <c r="A4" s="47" t="s">
        <v>2</v>
      </c>
    </row>
    <row r="5" spans="1:1" ht="15.6" x14ac:dyDescent="0.3">
      <c r="A5" s="26" t="s">
        <v>3</v>
      </c>
    </row>
    <row r="6" spans="1:1" ht="15.6" x14ac:dyDescent="0.3">
      <c r="A6" s="26" t="s">
        <v>4</v>
      </c>
    </row>
    <row r="7" spans="1:1" ht="15.6" x14ac:dyDescent="0.3">
      <c r="A7" s="26" t="s">
        <v>5</v>
      </c>
    </row>
    <row r="8" spans="1:1" ht="15.6" x14ac:dyDescent="0.3">
      <c r="A8" s="26" t="s">
        <v>6</v>
      </c>
    </row>
    <row r="9" spans="1:1" ht="15.6" x14ac:dyDescent="0.3">
      <c r="A9" s="26" t="s">
        <v>7</v>
      </c>
    </row>
    <row r="10" spans="1:1" ht="15.6" x14ac:dyDescent="0.3">
      <c r="A10" s="26" t="s">
        <v>8</v>
      </c>
    </row>
    <row r="11" spans="1:1" ht="15.6" x14ac:dyDescent="0.3">
      <c r="A11" s="26" t="s">
        <v>9</v>
      </c>
    </row>
    <row r="12" spans="1:1" ht="15.6" x14ac:dyDescent="0.3">
      <c r="A12" s="26" t="s">
        <v>10</v>
      </c>
    </row>
    <row r="13" spans="1:1" ht="15.6" x14ac:dyDescent="0.3">
      <c r="A13" s="26" t="s">
        <v>11</v>
      </c>
    </row>
    <row r="14" spans="1:1" ht="15.6" x14ac:dyDescent="0.3">
      <c r="A14" s="26" t="s">
        <v>12</v>
      </c>
    </row>
    <row r="15" spans="1:1" ht="15.6" x14ac:dyDescent="0.3">
      <c r="A15" s="9" t="str">
        <f>HYPERLINK("#'Supplementary_table_11'!A1", "Supplementary Table 11. Number of eligible new entrant migrants identified and tested by year, England from 2019 to 2024")</f>
        <v>Supplementary Table 11. Number of eligible new entrant migrants identified and tested by year, England from 2019 to 2024</v>
      </c>
    </row>
    <row r="16" spans="1:1" ht="15.6" x14ac:dyDescent="0.3">
      <c r="A16" s="9" t="str">
        <f>HYPERLINK("#'Supplementary_table_12'!A1", "Supplementary Table 12. Numbers and proportions of eligible new entrant migrants tested and treated for latent TB infection by UKHSA region, England, 2019 to 2024")</f>
        <v>Supplementary Table 12. Numbers and proportions of eligible new entrant migrants tested and treated for latent TB infection by UKHSA region, England, 2019 to 2024</v>
      </c>
    </row>
    <row r="17" spans="1:1" ht="15.6" x14ac:dyDescent="0.3">
      <c r="A17" s="9" t="str">
        <f>HYPERLINK("#'Supplementary_table_13'!A1", "Supplementary Table 13. Numbers and proportions of eligible new entrant migrants tested and treated for latent TB infection by ICB, England, 2019 to 2024")</f>
        <v>Supplementary Table 13. Numbers and proportions of eligible new entrant migrants tested and treated for latent TB infection by ICB, England, 2019 to 2024</v>
      </c>
    </row>
    <row r="18" spans="1:1" ht="15.6" x14ac:dyDescent="0.3">
      <c r="A18" s="9" t="str">
        <f>HYPERLINK("#'Supplementary_table_14'!A1", "Supplementary Table 14. Characteristics (UKHSA region, age, sex and country of birth or travel) of eligible new migrants who are tested compared with not tested, England, 2019 to 2024 (aggregate data)")</f>
        <v>Supplementary Table 14. Characteristics (UKHSA region, age, sex and country of birth or travel) of eligible new migrants who are tested compared with not tested, England, 2019 to 2024 (aggregate data)</v>
      </c>
    </row>
    <row r="19" spans="1:1" ht="15.6" x14ac:dyDescent="0.3">
      <c r="A19" s="9" t="str">
        <f>HYPERLINK("#'Supplementary_table_15'!A1", "Supplementary Table 15. Numbers and proportions of eligible new entrant migrants (i) tested and (ii) with latent TB infection, by country of birth or travel, England, 2019 to 2024")</f>
        <v>Supplementary Table 15. Numbers and proportions of eligible new entrant migrants (i) tested and (ii) with latent TB infection, by country of birth or travel, England, 2019 to 2024</v>
      </c>
    </row>
    <row r="20" spans="1:1" ht="15.6" x14ac:dyDescent="0.3">
      <c r="A20" s="9" t="str">
        <f>HYPERLINK("#'Supplementary_table_16'!A1", "Supplementary Table 16. Numbers and proportions of eligible new entrant migrants with test positivity, England, 2016 to 2024")</f>
        <v>Supplementary Table 16. Numbers and proportions of eligible new entrant migrants with test positivity, England, 2016 to 2024</v>
      </c>
    </row>
    <row r="21" spans="1:1" s="2" customFormat="1" ht="15" x14ac:dyDescent="0.25">
      <c r="A21" s="26" t="str">
        <f>HYPERLINK("#'Supplementary_table_17'!A1", "Supplementary Table 17. LTBI positives by age and sex, England, 2024.")</f>
        <v>Supplementary Table 17. LTBI positives by age and sex, England, 2024.</v>
      </c>
    </row>
    <row r="22" spans="1:1" s="2" customFormat="1" ht="15" x14ac:dyDescent="0.25">
      <c r="A22" s="26" t="str">
        <f>HYPERLINK("#'Supplementary_table_18'!A1", "Supplementary Table 18. Numbers and proportions of eligible new entrant migrants with latent TB infection and who started and who completed prophylactic treatment, England, 2018 to 2024")</f>
        <v>Supplementary Table 18. Numbers and proportions of eligible new entrant migrants with latent TB infection and who started and who completed prophylactic treatment, England, 2018 to 2024</v>
      </c>
    </row>
    <row r="23" spans="1:1" ht="15.6" x14ac:dyDescent="0.3">
      <c r="A23" s="26" t="str">
        <f>HYPERLINK("#'Supplementary_table_19'!A1", "Supplementary Table 19. Three year average active TB rates, from 2022 to 2024, by ICB sub-locality (SICBL)with eligible numbers and LTBI programmatic status, 2024.")</f>
        <v>Supplementary Table 19. Three year average active TB rates, from 2022 to 2024, by ICB sub-locality (SICBL)with eligible numbers and LTBI programmatic status, 2024.</v>
      </c>
    </row>
    <row r="24" spans="1:1" ht="15.6" x14ac:dyDescent="0.3">
      <c r="A24" s="26" t="s">
        <v>13</v>
      </c>
    </row>
    <row r="25" spans="1:1" ht="15.6" x14ac:dyDescent="0.3">
      <c r="A25" s="26" t="s">
        <v>14</v>
      </c>
    </row>
    <row r="26" spans="1:1" ht="15.6" x14ac:dyDescent="0.3">
      <c r="A26" s="26" t="s">
        <v>15</v>
      </c>
    </row>
    <row r="27" spans="1:1" ht="15.6" x14ac:dyDescent="0.3">
      <c r="A27" s="26" t="s">
        <v>16</v>
      </c>
    </row>
    <row r="28" spans="1:1" ht="15.6" x14ac:dyDescent="0.3">
      <c r="A28" s="26" t="s">
        <v>17</v>
      </c>
    </row>
    <row r="29" spans="1:1" ht="15.6" x14ac:dyDescent="0.3">
      <c r="A29" s="26" t="s">
        <v>18</v>
      </c>
    </row>
  </sheetData>
  <hyperlinks>
    <hyperlink ref="A5" location="Supplementary_Table_1!A1" display="Supplementary Table 1. UK pre-entry tuberculosis screening countries by screening provider in 2022 and 2023" xr:uid="{FBB8788B-364F-40F8-9F2B-1B06506231D4}"/>
    <hyperlink ref="A6" location="Supplementary_Table_2!A1" display="Supplementary Table 2. Numbers of people screened by screening provider, 2014 to 2024." xr:uid="{3CA2DE24-C3CE-4759-A5C2-A68C25DF7539}"/>
    <hyperlink ref="A7" location="Supplementary_Table_3!A1" display="Supplementary Table 3. TB case numbers (confirmed and possible) and detection rates by country and screening provider in 2024." xr:uid="{190FD77C-A08D-47E3-ABE2-6817A934D8B9}"/>
    <hyperlink ref="A8" location="Supplementary_Table_4!A1" display="Supplementary Table 4. Number of screening episodes by 5 year age group, 2024." xr:uid="{1478D50E-F4E4-48CE-9841-D5BC83D07A48}"/>
    <hyperlink ref="A9" location="Supplementary_Table_5!A1" display="Supplementary Table 5. Number of screens by 5 year age group and sex, 2024." xr:uid="{498A36A6-39C1-47E0-9EE7-D732623093E2}"/>
    <hyperlink ref="A10" location="Supplementary_Table_6!A1" display="Supplementary Table 6. Number of screens by 5 year age group and visa type, 2024." xr:uid="{F4140BBB-0068-43E7-9C37-1E85480DB74E}"/>
    <hyperlink ref="A11" location="Supplementary_Table_7!A1" display="Supplementary Table 7. Number of people with confirmed and possible TB by screening provider, 2018 to 2024." xr:uid="{6F597397-0204-410E-A6B3-976B60322FD7}"/>
    <hyperlink ref="A12" location="Supplementary_Table_8!A1" display="Supplementary Table 8. Numbers supporting dataflow in appendix." xr:uid="{BD79E08B-0F92-46E8-8BEF-B1B737C77133}"/>
    <hyperlink ref="A13" location="Supplementary_Table_9!A1" display="Supplementary Table 9. TB case detection rate by age, sex and visa type, 2022 to 2024." xr:uid="{B0EC93AE-54E0-407C-930C-68B43E86ABD3}"/>
    <hyperlink ref="A14" location="Supplementary_Table_10!A1" display="Supplementary Table 10. Drug susceptibility results in sputum culture positive TB cases by country in 2024." xr:uid="{BD389AEA-03AD-4161-A371-9D97B0D57147}"/>
    <hyperlink ref="A24" location="'Supplementary table 20'!A1" display="Supplementary Table 20. Proportion of pulmonary TB index cases with contact tracing information recorded by UKHSA region, England 2024" xr:uid="{46EB2DD5-096C-41DE-AA22-3C206752B9CB}"/>
    <hyperlink ref="A25" location="'Supplementary table 21'!A1" display="Supplementary Table 21. Contact tracing information for people notified with pulmonary TB (index individuals) with contacts identified, traced and assessed, England 2021 to 2024" xr:uid="{86473E4B-3B09-478A-B5B4-64F8B2F9D2C3}"/>
    <hyperlink ref="A26" location="'Supplementary table 22'!A1" display="Supplementary Table 22.  Contact tracing information for people with pulmonary TB (index individuals) by demographic and disease characteristics, England 2021 to 2024" xr:uid="{3F718F06-D846-4B76-BF88-199670719E30}"/>
    <hyperlink ref="A27" location="'Supplementary table 23'!A1" display="Supplementary Table 23. Proportion of close contacts of index individuals with a positive LTBI (latent TB infection) test who complete treatment for LTBI, England 2018 to 2024" xr:uid="{D4C5665D-0525-429F-9D53-6451B0922BC5}"/>
    <hyperlink ref="A28" location="'Supplementary table 24'!A1" display="Supplementary Table 24. Number of identified contacts by UKHSA centre assessed with further screening and treatment information, England 2018 and 2024" xr:uid="{26793181-A0CE-468B-B02A-53ACD274BBBC}"/>
    <hyperlink ref="A29" location="'Supplementary table 25'!A1" display="Supplementary Table 25.  LTBI positivity and treatment completion numbers and proportions in close contacts of adult or child and UK born or non-UK born index individuals by year, England 2018 to 2024" xr:uid="{DBDCFD78-2EF0-4A79-9897-53E0A8DEB6B7}"/>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workbookViewId="0"/>
  </sheetViews>
  <sheetFormatPr defaultColWidth="11.44140625" defaultRowHeight="14.4" x14ac:dyDescent="0.3"/>
  <cols>
    <col min="1" max="1" width="27.109375" customWidth="1"/>
    <col min="2" max="2" width="29" customWidth="1"/>
    <col min="3" max="3" width="23.109375" style="44" bestFit="1" customWidth="1"/>
    <col min="4" max="4" width="29.109375" style="44" customWidth="1"/>
    <col min="5" max="7" width="29.109375" style="44" bestFit="1" customWidth="1"/>
  </cols>
  <sheetData>
    <row r="1" spans="1:7" ht="20.25" customHeight="1" x14ac:dyDescent="0.4">
      <c r="A1" s="5" t="s">
        <v>11</v>
      </c>
    </row>
    <row r="2" spans="1:7" ht="15.6" x14ac:dyDescent="0.3">
      <c r="A2" s="6" t="s">
        <v>19</v>
      </c>
    </row>
    <row r="3" spans="1:7" ht="15.75" customHeight="1" x14ac:dyDescent="0.3">
      <c r="A3" s="2" t="s">
        <v>232</v>
      </c>
    </row>
    <row r="4" spans="1:7" ht="39" customHeight="1" x14ac:dyDescent="0.3">
      <c r="A4" s="4" t="s">
        <v>233</v>
      </c>
      <c r="B4" s="4" t="s">
        <v>234</v>
      </c>
      <c r="C4" s="32" t="s">
        <v>129</v>
      </c>
      <c r="D4" s="32" t="s">
        <v>235</v>
      </c>
      <c r="E4" s="32" t="s">
        <v>137</v>
      </c>
      <c r="F4" s="32" t="s">
        <v>138</v>
      </c>
      <c r="G4" s="32" t="s">
        <v>139</v>
      </c>
    </row>
    <row r="5" spans="1:7" ht="15.75" customHeight="1" x14ac:dyDescent="0.3">
      <c r="A5" s="2" t="s">
        <v>236</v>
      </c>
      <c r="B5" s="2" t="s">
        <v>237</v>
      </c>
      <c r="C5" s="12">
        <v>295227</v>
      </c>
      <c r="D5" s="19">
        <v>2</v>
      </c>
      <c r="E5" s="19" t="s">
        <v>149</v>
      </c>
      <c r="F5" s="19" t="s">
        <v>149</v>
      </c>
      <c r="G5" s="19" t="s">
        <v>149</v>
      </c>
    </row>
    <row r="6" spans="1:7" ht="15.75" customHeight="1" x14ac:dyDescent="0.3">
      <c r="A6" s="2" t="s">
        <v>236</v>
      </c>
      <c r="B6" s="2" t="s">
        <v>238</v>
      </c>
      <c r="C6" s="12">
        <v>299733</v>
      </c>
      <c r="D6" s="19">
        <v>83</v>
      </c>
      <c r="E6" s="38">
        <v>27.7</v>
      </c>
      <c r="F6" s="38">
        <v>21.7</v>
      </c>
      <c r="G6" s="38">
        <v>33.6</v>
      </c>
    </row>
    <row r="7" spans="1:7" ht="15.75" customHeight="1" x14ac:dyDescent="0.3">
      <c r="A7" s="2" t="s">
        <v>236</v>
      </c>
      <c r="B7" s="2" t="s">
        <v>239</v>
      </c>
      <c r="C7" s="12">
        <v>1109783</v>
      </c>
      <c r="D7" s="19">
        <v>522</v>
      </c>
      <c r="E7" s="38">
        <v>47</v>
      </c>
      <c r="F7" s="38">
        <v>43</v>
      </c>
      <c r="G7" s="38">
        <v>51.1</v>
      </c>
    </row>
    <row r="8" spans="1:7" ht="15.75" customHeight="1" x14ac:dyDescent="0.3">
      <c r="A8" s="2" t="s">
        <v>236</v>
      </c>
      <c r="B8" s="2" t="s">
        <v>240</v>
      </c>
      <c r="C8" s="12">
        <v>541521</v>
      </c>
      <c r="D8" s="19">
        <v>358</v>
      </c>
      <c r="E8" s="38">
        <v>66.099999999999994</v>
      </c>
      <c r="F8" s="38">
        <v>59.3</v>
      </c>
      <c r="G8" s="38">
        <v>73</v>
      </c>
    </row>
    <row r="9" spans="1:7" ht="15.75" customHeight="1" x14ac:dyDescent="0.3">
      <c r="A9" s="2" t="s">
        <v>236</v>
      </c>
      <c r="B9" s="2" t="s">
        <v>241</v>
      </c>
      <c r="C9" s="12">
        <v>186322</v>
      </c>
      <c r="D9" s="19">
        <v>150</v>
      </c>
      <c r="E9" s="38">
        <v>80.5</v>
      </c>
      <c r="F9" s="38">
        <v>67.599999999999994</v>
      </c>
      <c r="G9" s="38">
        <v>93.4</v>
      </c>
    </row>
    <row r="10" spans="1:7" ht="15.75" customHeight="1" x14ac:dyDescent="0.3">
      <c r="A10" s="2" t="s">
        <v>236</v>
      </c>
      <c r="B10" s="2" t="s">
        <v>242</v>
      </c>
      <c r="C10" s="12">
        <v>33422</v>
      </c>
      <c r="D10" s="19">
        <v>42</v>
      </c>
      <c r="E10" s="38">
        <v>125.7</v>
      </c>
      <c r="F10" s="38">
        <v>87.7</v>
      </c>
      <c r="G10" s="38">
        <v>163.6</v>
      </c>
    </row>
    <row r="11" spans="1:7" ht="15.75" customHeight="1" x14ac:dyDescent="0.3">
      <c r="A11" s="2" t="s">
        <v>236</v>
      </c>
      <c r="B11" s="2" t="s">
        <v>243</v>
      </c>
      <c r="C11" s="12">
        <v>10986</v>
      </c>
      <c r="D11" s="19">
        <v>30</v>
      </c>
      <c r="E11" s="38">
        <v>273.10000000000002</v>
      </c>
      <c r="F11" s="38">
        <v>175.5</v>
      </c>
      <c r="G11" s="38">
        <v>370.7</v>
      </c>
    </row>
    <row r="12" spans="1:7" ht="15.75" customHeight="1" x14ac:dyDescent="0.3">
      <c r="A12" s="2" t="s">
        <v>236</v>
      </c>
      <c r="B12" s="2" t="s">
        <v>175</v>
      </c>
      <c r="C12" s="12">
        <v>429030</v>
      </c>
      <c r="D12" s="19">
        <v>177</v>
      </c>
      <c r="E12" s="38">
        <v>41.3</v>
      </c>
      <c r="F12" s="38">
        <v>35.200000000000003</v>
      </c>
      <c r="G12" s="38">
        <v>47.3</v>
      </c>
    </row>
    <row r="13" spans="1:7" ht="15.75" customHeight="1" x14ac:dyDescent="0.3">
      <c r="A13" s="2" t="s">
        <v>192</v>
      </c>
      <c r="B13" s="2" t="s">
        <v>193</v>
      </c>
      <c r="C13" s="12">
        <v>1142287</v>
      </c>
      <c r="D13" s="19">
        <v>548</v>
      </c>
      <c r="E13" s="38">
        <v>48</v>
      </c>
      <c r="F13" s="38">
        <v>44</v>
      </c>
      <c r="G13" s="38">
        <v>52</v>
      </c>
    </row>
    <row r="14" spans="1:7" ht="15.75" customHeight="1" x14ac:dyDescent="0.3">
      <c r="A14" s="2" t="s">
        <v>192</v>
      </c>
      <c r="B14" s="2" t="s">
        <v>194</v>
      </c>
      <c r="C14" s="12">
        <v>1201575</v>
      </c>
      <c r="D14" s="19">
        <v>623</v>
      </c>
      <c r="E14" s="38">
        <v>51.8</v>
      </c>
      <c r="F14" s="38">
        <v>47.8</v>
      </c>
      <c r="G14" s="38">
        <v>55.9</v>
      </c>
    </row>
    <row r="15" spans="1:7" ht="15.75" customHeight="1" x14ac:dyDescent="0.3">
      <c r="A15" s="2" t="s">
        <v>192</v>
      </c>
      <c r="B15" s="2" t="s">
        <v>175</v>
      </c>
      <c r="C15" s="12">
        <v>562162</v>
      </c>
      <c r="D15" s="19">
        <v>193</v>
      </c>
      <c r="E15" s="38">
        <v>34.299999999999997</v>
      </c>
      <c r="F15" s="38">
        <v>29.5</v>
      </c>
      <c r="G15" s="38">
        <v>39.200000000000003</v>
      </c>
    </row>
    <row r="16" spans="1:7" ht="15.75" customHeight="1" x14ac:dyDescent="0.3">
      <c r="A16" s="2" t="s">
        <v>244</v>
      </c>
      <c r="B16" s="2" t="s">
        <v>199</v>
      </c>
      <c r="C16" s="12">
        <v>39060</v>
      </c>
      <c r="D16" s="19">
        <v>27</v>
      </c>
      <c r="E16" s="38">
        <v>69.099999999999994</v>
      </c>
      <c r="F16" s="38">
        <v>43.1</v>
      </c>
      <c r="G16" s="38">
        <v>95.2</v>
      </c>
    </row>
    <row r="17" spans="1:7" ht="15.75" customHeight="1" x14ac:dyDescent="0.3">
      <c r="A17" s="2" t="s">
        <v>244</v>
      </c>
      <c r="B17" s="2" t="s">
        <v>200</v>
      </c>
      <c r="C17" s="12">
        <v>30196</v>
      </c>
      <c r="D17" s="19">
        <v>32</v>
      </c>
      <c r="E17" s="38">
        <v>106</v>
      </c>
      <c r="F17" s="38">
        <v>69.3</v>
      </c>
      <c r="G17" s="38">
        <v>142.69999999999999</v>
      </c>
    </row>
    <row r="18" spans="1:7" ht="15.75" customHeight="1" x14ac:dyDescent="0.3">
      <c r="A18" s="2" t="s">
        <v>244</v>
      </c>
      <c r="B18" s="2" t="s">
        <v>201</v>
      </c>
      <c r="C18" s="12">
        <v>630200</v>
      </c>
      <c r="D18" s="19">
        <v>371</v>
      </c>
      <c r="E18" s="38">
        <v>58.9</v>
      </c>
      <c r="F18" s="38">
        <v>52.9</v>
      </c>
      <c r="G18" s="38">
        <v>64.900000000000006</v>
      </c>
    </row>
    <row r="19" spans="1:7" ht="15.75" customHeight="1" x14ac:dyDescent="0.3">
      <c r="A19" s="2" t="s">
        <v>244</v>
      </c>
      <c r="B19" s="2" t="s">
        <v>202</v>
      </c>
      <c r="C19" s="12">
        <v>1061005</v>
      </c>
      <c r="D19" s="19">
        <v>342</v>
      </c>
      <c r="E19" s="38">
        <v>32.200000000000003</v>
      </c>
      <c r="F19" s="38">
        <v>28.8</v>
      </c>
      <c r="G19" s="38">
        <v>35.6</v>
      </c>
    </row>
    <row r="20" spans="1:7" ht="15.75" customHeight="1" x14ac:dyDescent="0.3">
      <c r="A20" s="2" t="s">
        <v>244</v>
      </c>
      <c r="B20" s="2" t="s">
        <v>203</v>
      </c>
      <c r="C20" s="12">
        <v>714467</v>
      </c>
      <c r="D20" s="19">
        <v>415</v>
      </c>
      <c r="E20" s="38">
        <v>58.1</v>
      </c>
      <c r="F20" s="38">
        <v>52.5</v>
      </c>
      <c r="G20" s="38">
        <v>63.7</v>
      </c>
    </row>
    <row r="21" spans="1:7" ht="15.75" customHeight="1" x14ac:dyDescent="0.3">
      <c r="A21" s="2" t="s">
        <v>244</v>
      </c>
      <c r="B21" s="2" t="s">
        <v>175</v>
      </c>
      <c r="C21" s="12">
        <v>431096</v>
      </c>
      <c r="D21" s="19">
        <v>177</v>
      </c>
      <c r="E21" s="38">
        <v>41.1</v>
      </c>
      <c r="F21" s="38">
        <v>35</v>
      </c>
      <c r="G21" s="38">
        <v>47.1</v>
      </c>
    </row>
    <row r="22" spans="1:7" ht="15.75" customHeight="1" x14ac:dyDescent="0.3">
      <c r="A22" s="2"/>
      <c r="B22" s="2"/>
      <c r="C22" s="12"/>
      <c r="D22" s="19"/>
      <c r="E22" s="19"/>
      <c r="F22" s="19"/>
      <c r="G22" s="19"/>
    </row>
    <row r="23" spans="1:7" ht="15.75" customHeight="1" x14ac:dyDescent="0.3">
      <c r="A23" s="2"/>
      <c r="B23" s="2"/>
      <c r="C23" s="12"/>
      <c r="D23" s="19"/>
      <c r="E23" s="19"/>
      <c r="F23" s="19"/>
      <c r="G23" s="19"/>
    </row>
    <row r="24" spans="1:7" ht="15.75" customHeight="1" x14ac:dyDescent="0.3">
      <c r="A24" s="2"/>
      <c r="B24" s="2"/>
      <c r="C24" s="12"/>
      <c r="D24" s="19"/>
      <c r="E24" s="19"/>
      <c r="F24" s="19"/>
      <c r="G24" s="19"/>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workbookViewId="0"/>
  </sheetViews>
  <sheetFormatPr defaultColWidth="11.44140625" defaultRowHeight="14.4" x14ac:dyDescent="0.3"/>
  <cols>
    <col min="1" max="1" width="25.88671875" customWidth="1"/>
    <col min="2" max="2" width="20.5546875" bestFit="1" customWidth="1"/>
    <col min="3" max="3" width="27.88671875" style="44" customWidth="1"/>
    <col min="4" max="4" width="20.88671875" style="44" customWidth="1"/>
    <col min="5" max="5" width="26.88671875" style="44" customWidth="1"/>
    <col min="6" max="6" width="28.88671875" style="44" customWidth="1"/>
    <col min="7" max="7" width="25" style="44" customWidth="1"/>
  </cols>
  <sheetData>
    <row r="1" spans="1:7" ht="20.25" customHeight="1" x14ac:dyDescent="0.4">
      <c r="A1" s="5" t="s">
        <v>245</v>
      </c>
    </row>
    <row r="2" spans="1:7" ht="15.75" customHeight="1" x14ac:dyDescent="0.3">
      <c r="A2" s="6" t="s">
        <v>19</v>
      </c>
    </row>
    <row r="3" spans="1:7" ht="35.1" customHeight="1" x14ac:dyDescent="0.3">
      <c r="A3" s="4" t="s">
        <v>135</v>
      </c>
      <c r="B3" s="4" t="s">
        <v>127</v>
      </c>
      <c r="C3" s="32" t="s">
        <v>246</v>
      </c>
      <c r="D3" s="32" t="s">
        <v>247</v>
      </c>
      <c r="E3" s="32" t="s">
        <v>248</v>
      </c>
      <c r="F3" s="32" t="s">
        <v>249</v>
      </c>
      <c r="G3" s="32" t="s">
        <v>250</v>
      </c>
    </row>
    <row r="4" spans="1:7" ht="15.75" customHeight="1" x14ac:dyDescent="0.3">
      <c r="A4" s="2" t="s">
        <v>25</v>
      </c>
      <c r="B4" s="2" t="s">
        <v>131</v>
      </c>
      <c r="C4" s="19">
        <v>3</v>
      </c>
      <c r="D4" s="19">
        <v>0</v>
      </c>
      <c r="E4" s="19">
        <v>0</v>
      </c>
      <c r="F4" s="19">
        <v>0</v>
      </c>
      <c r="G4" s="19">
        <v>0</v>
      </c>
    </row>
    <row r="5" spans="1:7" ht="15.75" customHeight="1" x14ac:dyDescent="0.3">
      <c r="A5" s="2" t="s">
        <v>26</v>
      </c>
      <c r="B5" s="2" t="s">
        <v>130</v>
      </c>
      <c r="C5" s="19">
        <v>26</v>
      </c>
      <c r="D5" s="19">
        <v>25</v>
      </c>
      <c r="E5" s="19">
        <v>0</v>
      </c>
      <c r="F5" s="19">
        <v>0</v>
      </c>
      <c r="G5" s="19">
        <v>0</v>
      </c>
    </row>
    <row r="6" spans="1:7" ht="15.75" customHeight="1" x14ac:dyDescent="0.3">
      <c r="A6" s="2" t="s">
        <v>39</v>
      </c>
      <c r="B6" s="2" t="s">
        <v>130</v>
      </c>
      <c r="C6" s="19">
        <v>1</v>
      </c>
      <c r="D6" s="19">
        <v>1</v>
      </c>
      <c r="E6" s="19">
        <v>0</v>
      </c>
      <c r="F6" s="19">
        <v>0</v>
      </c>
      <c r="G6" s="19">
        <v>0</v>
      </c>
    </row>
    <row r="7" spans="1:7" ht="15.75" customHeight="1" x14ac:dyDescent="0.3">
      <c r="A7" s="2" t="s">
        <v>40</v>
      </c>
      <c r="B7" s="2" t="s">
        <v>131</v>
      </c>
      <c r="C7" s="19">
        <v>4</v>
      </c>
      <c r="D7" s="19">
        <v>0</v>
      </c>
      <c r="E7" s="19">
        <v>0</v>
      </c>
      <c r="F7" s="19">
        <v>0</v>
      </c>
      <c r="G7" s="19">
        <v>0</v>
      </c>
    </row>
    <row r="8" spans="1:7" ht="15.75" customHeight="1" x14ac:dyDescent="0.3">
      <c r="A8" s="2" t="s">
        <v>157</v>
      </c>
      <c r="B8" s="2" t="s">
        <v>131</v>
      </c>
      <c r="C8" s="19">
        <v>2</v>
      </c>
      <c r="D8" s="19">
        <v>0</v>
      </c>
      <c r="E8" s="19">
        <v>0</v>
      </c>
      <c r="F8" s="19">
        <v>0</v>
      </c>
      <c r="G8" s="19">
        <v>0</v>
      </c>
    </row>
    <row r="9" spans="1:7" ht="15.75" customHeight="1" x14ac:dyDescent="0.3">
      <c r="A9" s="2" t="s">
        <v>59</v>
      </c>
      <c r="B9" s="2" t="s">
        <v>131</v>
      </c>
      <c r="C9" s="19">
        <v>18</v>
      </c>
      <c r="D9" s="19">
        <v>0</v>
      </c>
      <c r="E9" s="19">
        <v>1</v>
      </c>
      <c r="F9" s="19">
        <v>0</v>
      </c>
      <c r="G9" s="19">
        <v>0</v>
      </c>
    </row>
    <row r="10" spans="1:7" ht="15.75" customHeight="1" x14ac:dyDescent="0.3">
      <c r="A10" s="2" t="s">
        <v>61</v>
      </c>
      <c r="B10" s="2" t="s">
        <v>131</v>
      </c>
      <c r="C10" s="19">
        <v>1</v>
      </c>
      <c r="D10" s="19">
        <v>0</v>
      </c>
      <c r="E10" s="19">
        <v>0</v>
      </c>
      <c r="F10" s="19">
        <v>1</v>
      </c>
      <c r="G10" s="19">
        <v>0</v>
      </c>
    </row>
    <row r="11" spans="1:7" ht="15.75" customHeight="1" x14ac:dyDescent="0.3">
      <c r="A11" s="2" t="s">
        <v>160</v>
      </c>
      <c r="B11" s="2" t="s">
        <v>130</v>
      </c>
      <c r="C11" s="19">
        <v>1</v>
      </c>
      <c r="D11" s="19">
        <v>1</v>
      </c>
      <c r="E11" s="19">
        <v>0</v>
      </c>
      <c r="F11" s="19">
        <v>0</v>
      </c>
      <c r="G11" s="19">
        <v>0</v>
      </c>
    </row>
    <row r="12" spans="1:7" ht="15.75" customHeight="1" x14ac:dyDescent="0.3">
      <c r="A12" s="2" t="s">
        <v>72</v>
      </c>
      <c r="B12" s="2" t="s">
        <v>130</v>
      </c>
      <c r="C12" s="19">
        <v>1</v>
      </c>
      <c r="D12" s="19">
        <v>1</v>
      </c>
      <c r="E12" s="19">
        <v>0</v>
      </c>
      <c r="F12" s="19">
        <v>0</v>
      </c>
      <c r="G12" s="19">
        <v>0</v>
      </c>
    </row>
    <row r="13" spans="1:7" ht="15.75" customHeight="1" x14ac:dyDescent="0.3">
      <c r="A13" s="2" t="s">
        <v>74</v>
      </c>
      <c r="B13" s="2" t="s">
        <v>130</v>
      </c>
      <c r="C13" s="19">
        <v>18</v>
      </c>
      <c r="D13" s="19">
        <v>17</v>
      </c>
      <c r="E13" s="19">
        <v>0</v>
      </c>
      <c r="F13" s="19">
        <v>1</v>
      </c>
      <c r="G13" s="19">
        <v>0</v>
      </c>
    </row>
    <row r="14" spans="1:7" ht="15.75" customHeight="1" x14ac:dyDescent="0.3">
      <c r="A14" s="2" t="s">
        <v>67</v>
      </c>
      <c r="B14" s="2" t="s">
        <v>131</v>
      </c>
      <c r="C14" s="19">
        <v>1</v>
      </c>
      <c r="D14" s="19">
        <v>0</v>
      </c>
      <c r="E14" s="19">
        <v>0</v>
      </c>
      <c r="F14" s="19">
        <v>0</v>
      </c>
      <c r="G14" s="19">
        <v>0</v>
      </c>
    </row>
    <row r="15" spans="1:7" ht="15.75" customHeight="1" x14ac:dyDescent="0.3">
      <c r="A15" s="2" t="s">
        <v>164</v>
      </c>
      <c r="B15" s="2" t="s">
        <v>130</v>
      </c>
      <c r="C15" s="19">
        <v>6</v>
      </c>
      <c r="D15" s="19">
        <v>5</v>
      </c>
      <c r="E15" s="19">
        <v>1</v>
      </c>
      <c r="F15" s="19">
        <v>0</v>
      </c>
      <c r="G15" s="19">
        <v>0</v>
      </c>
    </row>
    <row r="16" spans="1:7" ht="15.75" customHeight="1" x14ac:dyDescent="0.3">
      <c r="A16" s="2" t="s">
        <v>98</v>
      </c>
      <c r="B16" s="2" t="s">
        <v>130</v>
      </c>
      <c r="C16" s="19">
        <v>41</v>
      </c>
      <c r="D16" s="19">
        <v>35</v>
      </c>
      <c r="E16" s="19">
        <v>1</v>
      </c>
      <c r="F16" s="19">
        <v>1</v>
      </c>
      <c r="G16" s="19">
        <v>0</v>
      </c>
    </row>
    <row r="17" spans="1:7" ht="15.75" customHeight="1" x14ac:dyDescent="0.3">
      <c r="A17" s="2" t="s">
        <v>98</v>
      </c>
      <c r="B17" s="2" t="s">
        <v>131</v>
      </c>
      <c r="C17" s="19">
        <v>29</v>
      </c>
      <c r="D17" s="19">
        <v>0</v>
      </c>
      <c r="E17" s="19">
        <v>1</v>
      </c>
      <c r="F17" s="19">
        <v>2</v>
      </c>
      <c r="G17" s="19">
        <v>0</v>
      </c>
    </row>
    <row r="18" spans="1:7" ht="15.75" customHeight="1" x14ac:dyDescent="0.3">
      <c r="A18" s="2" t="s">
        <v>165</v>
      </c>
      <c r="B18" s="2" t="s">
        <v>130</v>
      </c>
      <c r="C18" s="19">
        <v>36</v>
      </c>
      <c r="D18" s="19">
        <v>28</v>
      </c>
      <c r="E18" s="19">
        <v>3</v>
      </c>
      <c r="F18" s="19">
        <v>4</v>
      </c>
      <c r="G18" s="19">
        <v>0</v>
      </c>
    </row>
    <row r="19" spans="1:7" ht="15.75" customHeight="1" x14ac:dyDescent="0.3">
      <c r="A19" s="2" t="s">
        <v>165</v>
      </c>
      <c r="B19" s="2" t="s">
        <v>131</v>
      </c>
      <c r="C19" s="19">
        <v>1</v>
      </c>
      <c r="D19" s="19">
        <v>0</v>
      </c>
      <c r="E19" s="19">
        <v>0</v>
      </c>
      <c r="F19" s="19">
        <v>0</v>
      </c>
      <c r="G19" s="19">
        <v>0</v>
      </c>
    </row>
    <row r="20" spans="1:7" ht="15.75" customHeight="1" x14ac:dyDescent="0.3">
      <c r="A20" s="2" t="s">
        <v>166</v>
      </c>
      <c r="B20" s="2" t="s">
        <v>130</v>
      </c>
      <c r="C20" s="19">
        <v>27</v>
      </c>
      <c r="D20" s="19">
        <v>26</v>
      </c>
      <c r="E20" s="19">
        <v>1</v>
      </c>
      <c r="F20" s="19">
        <v>0</v>
      </c>
      <c r="G20" s="19">
        <v>0</v>
      </c>
    </row>
    <row r="21" spans="1:7" ht="15.75" customHeight="1" x14ac:dyDescent="0.3">
      <c r="A21" s="2" t="s">
        <v>166</v>
      </c>
      <c r="B21" s="2" t="s">
        <v>131</v>
      </c>
      <c r="C21" s="19">
        <v>4</v>
      </c>
      <c r="D21" s="19">
        <v>0</v>
      </c>
      <c r="E21" s="19">
        <v>0</v>
      </c>
      <c r="F21" s="19">
        <v>0</v>
      </c>
      <c r="G21" s="19">
        <v>0</v>
      </c>
    </row>
    <row r="22" spans="1:7" ht="15.75" customHeight="1" x14ac:dyDescent="0.3">
      <c r="A22" s="2" t="s">
        <v>167</v>
      </c>
      <c r="B22" s="2" t="s">
        <v>130</v>
      </c>
      <c r="C22" s="19">
        <v>37</v>
      </c>
      <c r="D22" s="19">
        <v>28</v>
      </c>
      <c r="E22" s="19">
        <v>1</v>
      </c>
      <c r="F22" s="19">
        <v>1</v>
      </c>
      <c r="G22" s="19">
        <v>1</v>
      </c>
    </row>
    <row r="23" spans="1:7" ht="15.75" customHeight="1" x14ac:dyDescent="0.3">
      <c r="A23" s="2" t="s">
        <v>167</v>
      </c>
      <c r="B23" s="2" t="s">
        <v>131</v>
      </c>
      <c r="C23" s="19">
        <v>8</v>
      </c>
      <c r="D23" s="19">
        <v>0</v>
      </c>
      <c r="E23" s="19">
        <v>0</v>
      </c>
      <c r="F23" s="19">
        <v>0</v>
      </c>
      <c r="G23" s="19">
        <v>0</v>
      </c>
    </row>
    <row r="24" spans="1:7" ht="15.6" x14ac:dyDescent="0.3">
      <c r="A24" s="2" t="s">
        <v>108</v>
      </c>
      <c r="B24" s="2" t="s">
        <v>130</v>
      </c>
      <c r="C24" s="19">
        <v>2</v>
      </c>
      <c r="D24" s="19">
        <v>1</v>
      </c>
      <c r="E24" s="19">
        <v>0</v>
      </c>
      <c r="F24" s="19">
        <v>0</v>
      </c>
      <c r="G24" s="19">
        <v>1</v>
      </c>
    </row>
    <row r="25" spans="1:7" ht="15.6" x14ac:dyDescent="0.3">
      <c r="A25" s="2" t="s">
        <v>170</v>
      </c>
      <c r="B25" s="2" t="s">
        <v>130</v>
      </c>
      <c r="C25" s="19">
        <v>3</v>
      </c>
      <c r="D25" s="19">
        <v>2</v>
      </c>
      <c r="E25" s="19">
        <v>0</v>
      </c>
      <c r="F25" s="19">
        <v>0</v>
      </c>
      <c r="G25" s="19">
        <v>0</v>
      </c>
    </row>
    <row r="26" spans="1:7" ht="15.6" x14ac:dyDescent="0.3">
      <c r="A26" s="2" t="s">
        <v>116</v>
      </c>
      <c r="B26" s="2" t="s">
        <v>130</v>
      </c>
      <c r="C26" s="19">
        <v>2</v>
      </c>
      <c r="D26" s="19">
        <v>2</v>
      </c>
      <c r="E26" s="19">
        <v>0</v>
      </c>
      <c r="F26" s="19">
        <v>0</v>
      </c>
      <c r="G26" s="19">
        <v>0</v>
      </c>
    </row>
    <row r="27" spans="1:7" ht="15.6" x14ac:dyDescent="0.3">
      <c r="A27" s="2" t="s">
        <v>119</v>
      </c>
      <c r="B27" s="2" t="s">
        <v>130</v>
      </c>
      <c r="C27" s="19">
        <v>1</v>
      </c>
      <c r="D27" s="19">
        <v>1</v>
      </c>
      <c r="E27" s="19">
        <v>0</v>
      </c>
      <c r="F27" s="19">
        <v>0</v>
      </c>
      <c r="G27" s="19">
        <v>0</v>
      </c>
    </row>
    <row r="28" spans="1:7" ht="15.6" x14ac:dyDescent="0.3">
      <c r="A28" s="2" t="s">
        <v>120</v>
      </c>
      <c r="B28" s="2" t="s">
        <v>130</v>
      </c>
      <c r="C28" s="19">
        <v>4</v>
      </c>
      <c r="D28" s="19">
        <v>2</v>
      </c>
      <c r="E28" s="19">
        <v>0</v>
      </c>
      <c r="F28" s="19">
        <v>0</v>
      </c>
      <c r="G28" s="19">
        <v>0</v>
      </c>
    </row>
    <row r="29" spans="1:7" ht="15.6" x14ac:dyDescent="0.3">
      <c r="A29" s="2" t="s">
        <v>120</v>
      </c>
      <c r="B29" s="2" t="s">
        <v>131</v>
      </c>
      <c r="C29" s="19">
        <v>2</v>
      </c>
      <c r="D29" s="19">
        <v>0</v>
      </c>
      <c r="E29" s="19">
        <v>0</v>
      </c>
      <c r="F29" s="19">
        <v>0</v>
      </c>
      <c r="G29" s="19">
        <v>0</v>
      </c>
    </row>
    <row r="30" spans="1:7" ht="15.6" x14ac:dyDescent="0.3">
      <c r="A30" s="2" t="s">
        <v>122</v>
      </c>
      <c r="B30" s="2" t="s">
        <v>130</v>
      </c>
      <c r="C30" s="19">
        <v>12</v>
      </c>
      <c r="D30" s="19">
        <v>12</v>
      </c>
      <c r="E30" s="19">
        <v>0</v>
      </c>
      <c r="F30" s="19">
        <v>0</v>
      </c>
      <c r="G30" s="19">
        <v>0</v>
      </c>
    </row>
    <row r="31" spans="1:7" ht="15.6" x14ac:dyDescent="0.3">
      <c r="A31" s="2" t="s">
        <v>176</v>
      </c>
      <c r="B31" s="2" t="s">
        <v>130</v>
      </c>
      <c r="C31" s="19">
        <v>1</v>
      </c>
      <c r="D31" s="19">
        <v>0</v>
      </c>
      <c r="E31" s="19">
        <v>0</v>
      </c>
      <c r="F31" s="19">
        <v>0</v>
      </c>
      <c r="G31" s="19">
        <v>0</v>
      </c>
    </row>
    <row r="32" spans="1:7" ht="15.6" x14ac:dyDescent="0.3">
      <c r="A32" s="2" t="s">
        <v>124</v>
      </c>
      <c r="B32" s="2" t="s">
        <v>130</v>
      </c>
      <c r="C32" s="19">
        <v>1</v>
      </c>
      <c r="D32" s="19">
        <v>0</v>
      </c>
      <c r="E32" s="19">
        <v>0</v>
      </c>
      <c r="F32" s="19">
        <v>0</v>
      </c>
      <c r="G32" s="19">
        <v>0</v>
      </c>
    </row>
    <row r="33" spans="1:7" ht="15.6" x14ac:dyDescent="0.3">
      <c r="A33" s="2" t="s">
        <v>125</v>
      </c>
      <c r="B33" s="2" t="s">
        <v>130</v>
      </c>
      <c r="C33" s="19">
        <v>6</v>
      </c>
      <c r="D33" s="19">
        <v>6</v>
      </c>
      <c r="E33" s="19">
        <v>0</v>
      </c>
      <c r="F33" s="19">
        <v>0</v>
      </c>
      <c r="G33" s="19">
        <v>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5C174-1059-414E-8607-952631C17101}">
  <dimension ref="A1:J14"/>
  <sheetViews>
    <sheetView zoomScaleNormal="100" workbookViewId="0"/>
  </sheetViews>
  <sheetFormatPr defaultColWidth="30.5546875" defaultRowHeight="15" x14ac:dyDescent="0.25"/>
  <cols>
    <col min="1" max="1" width="9.88671875" style="10" customWidth="1"/>
    <col min="2" max="2" width="30.5546875" style="48"/>
    <col min="3" max="3" width="33" style="48" customWidth="1"/>
    <col min="4" max="4" width="37.109375" style="48" customWidth="1"/>
    <col min="5" max="5" width="21.109375" style="48" customWidth="1"/>
    <col min="6" max="6" width="19.5546875" style="48" customWidth="1"/>
    <col min="7" max="7" width="25.44140625" style="48" customWidth="1"/>
    <col min="8" max="8" width="22.88671875" style="48" customWidth="1"/>
    <col min="9" max="9" width="19.88671875" style="48" customWidth="1"/>
    <col min="10" max="10" width="18.88671875" style="48" customWidth="1"/>
    <col min="11" max="16384" width="30.5546875" style="10"/>
  </cols>
  <sheetData>
    <row r="1" spans="1:10" ht="21" x14ac:dyDescent="0.4">
      <c r="A1" s="16" t="s">
        <v>251</v>
      </c>
    </row>
    <row r="2" spans="1:10" x14ac:dyDescent="0.25">
      <c r="A2" s="24" t="s">
        <v>19</v>
      </c>
    </row>
    <row r="3" spans="1:10" x14ac:dyDescent="0.25">
      <c r="A3" s="24" t="s">
        <v>252</v>
      </c>
    </row>
    <row r="4" spans="1:10" x14ac:dyDescent="0.25">
      <c r="A4" s="24" t="s">
        <v>253</v>
      </c>
    </row>
    <row r="5" spans="1:10" x14ac:dyDescent="0.25">
      <c r="A5" s="24" t="s">
        <v>254</v>
      </c>
    </row>
    <row r="6" spans="1:10" x14ac:dyDescent="0.25">
      <c r="A6" s="24" t="s">
        <v>255</v>
      </c>
    </row>
    <row r="7" spans="1:10" x14ac:dyDescent="0.25">
      <c r="A7" s="24" t="s">
        <v>256</v>
      </c>
    </row>
    <row r="8" spans="1:10" ht="46.8" x14ac:dyDescent="0.3">
      <c r="A8" s="18" t="s">
        <v>126</v>
      </c>
      <c r="B8" s="30" t="s">
        <v>257</v>
      </c>
      <c r="C8" s="30" t="s">
        <v>258</v>
      </c>
      <c r="D8" s="30" t="s">
        <v>259</v>
      </c>
      <c r="E8" s="30" t="s">
        <v>260</v>
      </c>
      <c r="F8" s="30" t="s">
        <v>261</v>
      </c>
      <c r="G8" s="30" t="s">
        <v>262</v>
      </c>
      <c r="H8" s="30" t="s">
        <v>263</v>
      </c>
      <c r="I8" s="30" t="s">
        <v>264</v>
      </c>
      <c r="J8" s="30" t="s">
        <v>265</v>
      </c>
    </row>
    <row r="9" spans="1:10" x14ac:dyDescent="0.25">
      <c r="A9" s="11">
        <v>2019</v>
      </c>
      <c r="B9" s="29">
        <v>80665</v>
      </c>
      <c r="C9" s="42" t="s">
        <v>266</v>
      </c>
      <c r="D9" s="25" t="s">
        <v>266</v>
      </c>
      <c r="E9" s="29">
        <v>17416</v>
      </c>
      <c r="F9" s="29" t="s">
        <v>149</v>
      </c>
      <c r="G9" s="33">
        <v>21.6</v>
      </c>
      <c r="H9" s="33">
        <v>21.3</v>
      </c>
      <c r="I9" s="33">
        <v>21.9</v>
      </c>
      <c r="J9" s="41" t="s">
        <v>149</v>
      </c>
    </row>
    <row r="10" spans="1:10" x14ac:dyDescent="0.25">
      <c r="A10" s="11">
        <v>2020</v>
      </c>
      <c r="B10" s="29">
        <v>67335</v>
      </c>
      <c r="C10" s="29">
        <v>-13330</v>
      </c>
      <c r="D10" s="33">
        <v>-16.5</v>
      </c>
      <c r="E10" s="29">
        <v>10786</v>
      </c>
      <c r="F10" s="29">
        <v>-6630</v>
      </c>
      <c r="G10" s="33">
        <v>16</v>
      </c>
      <c r="H10" s="33">
        <v>15.7</v>
      </c>
      <c r="I10" s="33">
        <v>16.3</v>
      </c>
      <c r="J10" s="41" t="s">
        <v>149</v>
      </c>
    </row>
    <row r="11" spans="1:10" x14ac:dyDescent="0.25">
      <c r="A11" s="11">
        <v>2021</v>
      </c>
      <c r="B11" s="29">
        <v>150873</v>
      </c>
      <c r="C11" s="29">
        <v>83538</v>
      </c>
      <c r="D11" s="33">
        <v>124.1</v>
      </c>
      <c r="E11" s="29">
        <v>13744</v>
      </c>
      <c r="F11" s="29">
        <v>2958</v>
      </c>
      <c r="G11" s="33">
        <v>9.1</v>
      </c>
      <c r="H11" s="33">
        <v>9</v>
      </c>
      <c r="I11" s="33">
        <v>9.1999999999999993</v>
      </c>
      <c r="J11" s="33">
        <v>21.6</v>
      </c>
    </row>
    <row r="12" spans="1:10" x14ac:dyDescent="0.25">
      <c r="A12" s="11">
        <v>2022</v>
      </c>
      <c r="B12" s="29">
        <v>203977</v>
      </c>
      <c r="C12" s="29">
        <v>53104</v>
      </c>
      <c r="D12" s="33">
        <v>35.200000000000003</v>
      </c>
      <c r="E12" s="29">
        <v>17517</v>
      </c>
      <c r="F12" s="29">
        <v>3773</v>
      </c>
      <c r="G12" s="33">
        <v>8.6</v>
      </c>
      <c r="H12" s="33">
        <v>8.5</v>
      </c>
      <c r="I12" s="33">
        <v>8.6999999999999993</v>
      </c>
      <c r="J12" s="33">
        <v>24.9</v>
      </c>
    </row>
    <row r="13" spans="1:10" x14ac:dyDescent="0.25">
      <c r="A13" s="11">
        <v>2023</v>
      </c>
      <c r="B13" s="29">
        <v>304949</v>
      </c>
      <c r="C13" s="29">
        <v>100972</v>
      </c>
      <c r="D13" s="33">
        <v>49.5</v>
      </c>
      <c r="E13" s="29">
        <v>34858</v>
      </c>
      <c r="F13" s="29">
        <v>17341</v>
      </c>
      <c r="G13" s="33">
        <v>11.4</v>
      </c>
      <c r="H13" s="33">
        <v>11.3</v>
      </c>
      <c r="I13" s="33">
        <v>11.5</v>
      </c>
      <c r="J13" s="33">
        <v>28.6</v>
      </c>
    </row>
    <row r="14" spans="1:10" x14ac:dyDescent="0.25">
      <c r="A14" s="11">
        <v>2024</v>
      </c>
      <c r="B14" s="29">
        <v>234814</v>
      </c>
      <c r="C14" s="29">
        <v>-70135</v>
      </c>
      <c r="D14" s="33">
        <v>-23</v>
      </c>
      <c r="E14" s="29">
        <v>40490</v>
      </c>
      <c r="F14" s="29">
        <v>5632</v>
      </c>
      <c r="G14" s="33">
        <v>17.2</v>
      </c>
      <c r="H14" s="33">
        <v>17</v>
      </c>
      <c r="I14" s="33">
        <v>17.399999999999999</v>
      </c>
      <c r="J14" s="33">
        <v>32.9</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7DC4-A904-415B-B489-9D486C41B220}">
  <dimension ref="A1:BI20"/>
  <sheetViews>
    <sheetView workbookViewId="0"/>
  </sheetViews>
  <sheetFormatPr defaultColWidth="30.5546875" defaultRowHeight="15" x14ac:dyDescent="0.25"/>
  <cols>
    <col min="1" max="2" width="30.5546875" style="23"/>
    <col min="3" max="3" width="26.109375" style="23" bestFit="1" customWidth="1"/>
    <col min="4" max="4" width="32.88671875" style="23" customWidth="1"/>
    <col min="5" max="5" width="17.109375" style="23" customWidth="1"/>
    <col min="6" max="6" width="16.109375" style="23" customWidth="1"/>
    <col min="7" max="7" width="17" style="23" bestFit="1" customWidth="1"/>
    <col min="8" max="8" width="20.109375" style="23" customWidth="1"/>
    <col min="9" max="9" width="21" style="23" customWidth="1"/>
    <col min="10" max="10" width="34.109375" style="23" bestFit="1" customWidth="1"/>
    <col min="11" max="11" width="30.5546875" style="23"/>
    <col min="12" max="12" width="26" style="23" bestFit="1" customWidth="1"/>
    <col min="13" max="13" width="26.109375" style="23" bestFit="1" customWidth="1"/>
    <col min="14" max="14" width="27.88671875" style="23" customWidth="1"/>
    <col min="15" max="15" width="16.5546875" style="23" customWidth="1"/>
    <col min="16" max="16" width="20.88671875" style="23" customWidth="1"/>
    <col min="17" max="17" width="17.88671875" style="23" customWidth="1"/>
    <col min="18" max="18" width="20.109375" style="23" customWidth="1"/>
    <col min="19" max="19" width="18.88671875" style="23" customWidth="1"/>
    <col min="20" max="20" width="33.88671875" style="23" customWidth="1"/>
    <col min="21" max="21" width="27.88671875" style="23" bestFit="1" customWidth="1"/>
    <col min="22" max="22" width="25.88671875" style="23" customWidth="1"/>
    <col min="23" max="23" width="26.109375" style="23" bestFit="1" customWidth="1"/>
    <col min="24" max="24" width="26.88671875" style="23" bestFit="1" customWidth="1"/>
    <col min="25" max="25" width="17.109375" style="23" customWidth="1"/>
    <col min="26" max="26" width="17.88671875" style="23" customWidth="1"/>
    <col min="27" max="27" width="17.5546875" style="23" customWidth="1"/>
    <col min="28" max="28" width="20.109375" style="23" customWidth="1"/>
    <col min="29" max="29" width="19.88671875" style="23" customWidth="1"/>
    <col min="30" max="30" width="34.109375" style="23" customWidth="1"/>
    <col min="31" max="31" width="28.109375" style="23" customWidth="1"/>
    <col min="32" max="32" width="26.44140625" style="23" customWidth="1"/>
    <col min="33" max="33" width="27.5546875" style="23" customWidth="1"/>
    <col min="34" max="34" width="27.44140625" style="23" customWidth="1"/>
    <col min="35" max="35" width="17.88671875" style="23" customWidth="1"/>
    <col min="36" max="36" width="17.109375" style="23" customWidth="1"/>
    <col min="37" max="37" width="16.88671875" style="23" customWidth="1"/>
    <col min="38" max="38" width="20.88671875" style="23" customWidth="1"/>
    <col min="39" max="39" width="18.5546875" style="23" customWidth="1"/>
    <col min="40" max="40" width="33.109375" style="23" customWidth="1"/>
    <col min="41" max="41" width="28.109375" style="23" customWidth="1"/>
    <col min="42" max="42" width="26.5546875" style="23" customWidth="1"/>
    <col min="43" max="43" width="26.109375" style="23" bestFit="1" customWidth="1"/>
    <col min="44" max="44" width="26.88671875" style="23" bestFit="1" customWidth="1"/>
    <col min="45" max="45" width="17.88671875" style="23" customWidth="1"/>
    <col min="46" max="46" width="15.5546875" style="23" customWidth="1"/>
    <col min="47" max="47" width="17.5546875" style="23" customWidth="1"/>
    <col min="48" max="48" width="20.44140625" style="23" customWidth="1"/>
    <col min="49" max="49" width="19" style="23" customWidth="1"/>
    <col min="50" max="50" width="33.88671875" style="23" customWidth="1"/>
    <col min="51" max="51" width="27.88671875" style="23" bestFit="1" customWidth="1"/>
    <col min="52" max="52" width="26.88671875" style="23" customWidth="1"/>
    <col min="53" max="53" width="27.109375" style="23" customWidth="1"/>
    <col min="54" max="54" width="28.5546875" style="23" customWidth="1"/>
    <col min="55" max="55" width="18.88671875" style="23" customWidth="1"/>
    <col min="56" max="56" width="16.5546875" style="23" customWidth="1"/>
    <col min="57" max="57" width="18.88671875" style="23" customWidth="1"/>
    <col min="58" max="58" width="19.88671875" style="23" bestFit="1" customWidth="1"/>
    <col min="59" max="59" width="21.109375" style="23" customWidth="1"/>
    <col min="60" max="60" width="33.88671875" style="23" customWidth="1"/>
    <col min="61" max="61" width="29.109375" style="23" customWidth="1"/>
    <col min="62" max="16384" width="30.5546875" style="23"/>
  </cols>
  <sheetData>
    <row r="1" spans="1:61" ht="21" x14ac:dyDescent="0.4">
      <c r="A1" s="16" t="s">
        <v>267</v>
      </c>
    </row>
    <row r="2" spans="1:61" x14ac:dyDescent="0.25">
      <c r="A2" s="24" t="s">
        <v>19</v>
      </c>
    </row>
    <row r="3" spans="1:61" x14ac:dyDescent="0.25">
      <c r="A3" s="24" t="s">
        <v>268</v>
      </c>
    </row>
    <row r="4" spans="1:61" x14ac:dyDescent="0.25">
      <c r="A4" s="24" t="s">
        <v>269</v>
      </c>
    </row>
    <row r="5" spans="1:61" x14ac:dyDescent="0.25">
      <c r="A5" s="24" t="s">
        <v>270</v>
      </c>
    </row>
    <row r="6" spans="1:61" ht="54" customHeight="1" x14ac:dyDescent="0.3">
      <c r="A6" s="17" t="s">
        <v>271</v>
      </c>
      <c r="B6" s="32" t="s">
        <v>272</v>
      </c>
      <c r="C6" s="32" t="s">
        <v>273</v>
      </c>
      <c r="D6" s="32" t="s">
        <v>274</v>
      </c>
      <c r="E6" s="32" t="s">
        <v>275</v>
      </c>
      <c r="F6" s="32" t="s">
        <v>276</v>
      </c>
      <c r="G6" s="32" t="s">
        <v>277</v>
      </c>
      <c r="H6" s="32" t="s">
        <v>278</v>
      </c>
      <c r="I6" s="32" t="s">
        <v>279</v>
      </c>
      <c r="J6" s="32" t="s">
        <v>280</v>
      </c>
      <c r="K6" s="32" t="s">
        <v>281</v>
      </c>
      <c r="L6" s="32" t="s">
        <v>282</v>
      </c>
      <c r="M6" s="32" t="s">
        <v>283</v>
      </c>
      <c r="N6" s="32" t="s">
        <v>284</v>
      </c>
      <c r="O6" s="32" t="s">
        <v>285</v>
      </c>
      <c r="P6" s="32" t="s">
        <v>286</v>
      </c>
      <c r="Q6" s="32" t="s">
        <v>287</v>
      </c>
      <c r="R6" s="32" t="s">
        <v>288</v>
      </c>
      <c r="S6" s="32" t="s">
        <v>289</v>
      </c>
      <c r="T6" s="32" t="s">
        <v>290</v>
      </c>
      <c r="U6" s="32" t="s">
        <v>291</v>
      </c>
      <c r="V6" s="32" t="s">
        <v>292</v>
      </c>
      <c r="W6" s="32" t="s">
        <v>293</v>
      </c>
      <c r="X6" s="32" t="s">
        <v>294</v>
      </c>
      <c r="Y6" s="32" t="s">
        <v>295</v>
      </c>
      <c r="Z6" s="32" t="s">
        <v>296</v>
      </c>
      <c r="AA6" s="32" t="s">
        <v>297</v>
      </c>
      <c r="AB6" s="32" t="s">
        <v>298</v>
      </c>
      <c r="AC6" s="32" t="s">
        <v>299</v>
      </c>
      <c r="AD6" s="32" t="s">
        <v>300</v>
      </c>
      <c r="AE6" s="32" t="s">
        <v>301</v>
      </c>
      <c r="AF6" s="32" t="s">
        <v>302</v>
      </c>
      <c r="AG6" s="32" t="s">
        <v>303</v>
      </c>
      <c r="AH6" s="32" t="s">
        <v>304</v>
      </c>
      <c r="AI6" s="32" t="s">
        <v>305</v>
      </c>
      <c r="AJ6" s="32" t="s">
        <v>306</v>
      </c>
      <c r="AK6" s="32" t="s">
        <v>307</v>
      </c>
      <c r="AL6" s="32" t="s">
        <v>308</v>
      </c>
      <c r="AM6" s="32" t="s">
        <v>309</v>
      </c>
      <c r="AN6" s="32" t="s">
        <v>310</v>
      </c>
      <c r="AO6" s="32" t="s">
        <v>311</v>
      </c>
      <c r="AP6" s="32" t="s">
        <v>312</v>
      </c>
      <c r="AQ6" s="32" t="s">
        <v>313</v>
      </c>
      <c r="AR6" s="32" t="s">
        <v>314</v>
      </c>
      <c r="AS6" s="32" t="s">
        <v>315</v>
      </c>
      <c r="AT6" s="32" t="s">
        <v>316</v>
      </c>
      <c r="AU6" s="32" t="s">
        <v>317</v>
      </c>
      <c r="AV6" s="32" t="s">
        <v>318</v>
      </c>
      <c r="AW6" s="32" t="s">
        <v>319</v>
      </c>
      <c r="AX6" s="32" t="s">
        <v>320</v>
      </c>
      <c r="AY6" s="32" t="s">
        <v>321</v>
      </c>
      <c r="AZ6" s="32" t="s">
        <v>322</v>
      </c>
      <c r="BA6" s="32" t="s">
        <v>323</v>
      </c>
      <c r="BB6" s="32" t="s">
        <v>324</v>
      </c>
      <c r="BC6" s="32" t="s">
        <v>325</v>
      </c>
      <c r="BD6" s="32" t="s">
        <v>326</v>
      </c>
      <c r="BE6" s="32" t="s">
        <v>327</v>
      </c>
      <c r="BF6" s="32" t="s">
        <v>328</v>
      </c>
      <c r="BG6" s="32" t="s">
        <v>329</v>
      </c>
      <c r="BH6" s="32" t="s">
        <v>330</v>
      </c>
      <c r="BI6" s="32" t="s">
        <v>331</v>
      </c>
    </row>
    <row r="7" spans="1:61" x14ac:dyDescent="0.25">
      <c r="A7" s="2" t="s">
        <v>332</v>
      </c>
      <c r="B7" s="12">
        <v>3654</v>
      </c>
      <c r="C7" s="12">
        <v>618</v>
      </c>
      <c r="D7" s="19">
        <v>16.899999999999999</v>
      </c>
      <c r="E7" s="12">
        <v>89</v>
      </c>
      <c r="F7" s="19">
        <v>14.4</v>
      </c>
      <c r="G7" s="12">
        <v>15</v>
      </c>
      <c r="H7" s="12">
        <v>11</v>
      </c>
      <c r="I7" s="19">
        <v>16.899999999999999</v>
      </c>
      <c r="J7" s="19">
        <v>73.3</v>
      </c>
      <c r="K7" s="19">
        <v>12.4</v>
      </c>
      <c r="L7" s="12">
        <v>3545</v>
      </c>
      <c r="M7" s="12">
        <v>894</v>
      </c>
      <c r="N7" s="19">
        <v>25.2</v>
      </c>
      <c r="O7" s="19">
        <v>104</v>
      </c>
      <c r="P7" s="19">
        <v>11.6</v>
      </c>
      <c r="Q7" s="19">
        <v>18</v>
      </c>
      <c r="R7" s="19">
        <v>14</v>
      </c>
      <c r="S7" s="19">
        <v>17.3</v>
      </c>
      <c r="T7" s="19">
        <v>77.8</v>
      </c>
      <c r="U7" s="19">
        <v>13.5</v>
      </c>
      <c r="V7" s="12">
        <v>11679</v>
      </c>
      <c r="W7" s="12">
        <v>788</v>
      </c>
      <c r="X7" s="19">
        <v>6.7</v>
      </c>
      <c r="Y7" s="19">
        <v>116</v>
      </c>
      <c r="Z7" s="19">
        <v>14.7</v>
      </c>
      <c r="AA7" s="19">
        <v>12</v>
      </c>
      <c r="AB7" s="19">
        <v>12</v>
      </c>
      <c r="AC7" s="19">
        <v>10.3</v>
      </c>
      <c r="AD7" s="19">
        <v>100</v>
      </c>
      <c r="AE7" s="19">
        <v>10.3</v>
      </c>
      <c r="AF7" s="12">
        <v>16864</v>
      </c>
      <c r="AG7" s="12">
        <v>1289</v>
      </c>
      <c r="AH7" s="19">
        <v>7.6</v>
      </c>
      <c r="AI7" s="12">
        <v>165</v>
      </c>
      <c r="AJ7" s="19">
        <v>12.8</v>
      </c>
      <c r="AK7" s="12">
        <v>10</v>
      </c>
      <c r="AL7" s="12">
        <v>10</v>
      </c>
      <c r="AM7" s="19">
        <v>6.1</v>
      </c>
      <c r="AN7" s="19">
        <v>100</v>
      </c>
      <c r="AO7" s="19">
        <v>6.1</v>
      </c>
      <c r="AP7" s="12">
        <v>24056</v>
      </c>
      <c r="AQ7" s="12">
        <v>2097</v>
      </c>
      <c r="AR7" s="19">
        <v>8.6999999999999993</v>
      </c>
      <c r="AS7" s="12">
        <v>326</v>
      </c>
      <c r="AT7" s="19">
        <v>15.5</v>
      </c>
      <c r="AU7" s="12">
        <v>11</v>
      </c>
      <c r="AV7" s="12">
        <v>11</v>
      </c>
      <c r="AW7" s="19">
        <v>3.4</v>
      </c>
      <c r="AX7" s="19">
        <v>100</v>
      </c>
      <c r="AY7" s="19">
        <v>3.4</v>
      </c>
      <c r="AZ7" s="12">
        <v>16113</v>
      </c>
      <c r="BA7" s="12">
        <v>1957</v>
      </c>
      <c r="BB7" s="19">
        <v>12.1</v>
      </c>
      <c r="BC7" s="12">
        <v>342</v>
      </c>
      <c r="BD7" s="19">
        <v>17.5</v>
      </c>
      <c r="BE7" s="12">
        <v>23</v>
      </c>
      <c r="BF7" s="12">
        <v>13</v>
      </c>
      <c r="BG7" s="19">
        <v>6.7</v>
      </c>
      <c r="BH7" s="19">
        <v>56.5</v>
      </c>
      <c r="BI7" s="19">
        <v>3.8</v>
      </c>
    </row>
    <row r="8" spans="1:61" x14ac:dyDescent="0.25">
      <c r="A8" s="2" t="s">
        <v>333</v>
      </c>
      <c r="B8" s="12">
        <v>4339</v>
      </c>
      <c r="C8" s="12">
        <v>97</v>
      </c>
      <c r="D8" s="19">
        <v>2.2000000000000002</v>
      </c>
      <c r="E8" s="12">
        <v>8</v>
      </c>
      <c r="F8" s="19">
        <v>8.1999999999999993</v>
      </c>
      <c r="G8" s="12">
        <v>5</v>
      </c>
      <c r="H8" s="12">
        <v>2</v>
      </c>
      <c r="I8" s="19">
        <v>62.5</v>
      </c>
      <c r="J8" s="19">
        <v>40</v>
      </c>
      <c r="K8" s="19">
        <v>25</v>
      </c>
      <c r="L8" s="12">
        <v>4681</v>
      </c>
      <c r="M8" s="12">
        <v>84</v>
      </c>
      <c r="N8" s="19">
        <v>1.8</v>
      </c>
      <c r="O8" s="19">
        <v>10</v>
      </c>
      <c r="P8" s="19">
        <v>11.9</v>
      </c>
      <c r="Q8" s="19">
        <v>3</v>
      </c>
      <c r="R8" s="19">
        <v>2</v>
      </c>
      <c r="S8" s="19">
        <v>30</v>
      </c>
      <c r="T8" s="19">
        <v>66.7</v>
      </c>
      <c r="U8" s="19">
        <v>20</v>
      </c>
      <c r="V8" s="12">
        <v>8873</v>
      </c>
      <c r="W8" s="12">
        <v>227</v>
      </c>
      <c r="X8" s="19">
        <v>2.6</v>
      </c>
      <c r="Y8" s="19">
        <v>28</v>
      </c>
      <c r="Z8" s="19">
        <v>12.3</v>
      </c>
      <c r="AA8" s="19">
        <v>0</v>
      </c>
      <c r="AB8" s="19">
        <v>0</v>
      </c>
      <c r="AC8" s="19">
        <v>0</v>
      </c>
      <c r="AD8" s="19">
        <v>0</v>
      </c>
      <c r="AE8" s="19">
        <v>0</v>
      </c>
      <c r="AF8" s="12">
        <v>12811</v>
      </c>
      <c r="AG8" s="12">
        <v>146</v>
      </c>
      <c r="AH8" s="19">
        <v>1.1000000000000001</v>
      </c>
      <c r="AI8" s="12">
        <v>12</v>
      </c>
      <c r="AJ8" s="19">
        <v>8.1999999999999993</v>
      </c>
      <c r="AK8" s="12">
        <v>3</v>
      </c>
      <c r="AL8" s="12">
        <v>2</v>
      </c>
      <c r="AM8" s="19">
        <v>25</v>
      </c>
      <c r="AN8" s="19">
        <v>66.7</v>
      </c>
      <c r="AO8" s="19">
        <v>16.7</v>
      </c>
      <c r="AP8" s="12">
        <v>18468</v>
      </c>
      <c r="AQ8" s="12">
        <v>538</v>
      </c>
      <c r="AR8" s="19">
        <v>2.9</v>
      </c>
      <c r="AS8" s="12">
        <v>122</v>
      </c>
      <c r="AT8" s="19">
        <v>22.7</v>
      </c>
      <c r="AU8" s="12">
        <v>37</v>
      </c>
      <c r="AV8" s="12">
        <v>6</v>
      </c>
      <c r="AW8" s="19">
        <v>30.3</v>
      </c>
      <c r="AX8" s="19">
        <v>16.2</v>
      </c>
      <c r="AY8" s="19">
        <v>4.9000000000000004</v>
      </c>
      <c r="AZ8" s="12">
        <v>13870</v>
      </c>
      <c r="BA8" s="12">
        <v>747</v>
      </c>
      <c r="BB8" s="19">
        <v>5.4</v>
      </c>
      <c r="BC8" s="12">
        <v>86</v>
      </c>
      <c r="BD8" s="19">
        <v>11.5</v>
      </c>
      <c r="BE8" s="12">
        <v>22</v>
      </c>
      <c r="BF8" s="12">
        <v>18</v>
      </c>
      <c r="BG8" s="19">
        <v>25.6</v>
      </c>
      <c r="BH8" s="19">
        <v>81.8</v>
      </c>
      <c r="BI8" s="19">
        <v>20.9</v>
      </c>
    </row>
    <row r="9" spans="1:61" x14ac:dyDescent="0.25">
      <c r="A9" s="2" t="s">
        <v>334</v>
      </c>
      <c r="B9" s="12">
        <v>38334</v>
      </c>
      <c r="C9" s="12">
        <v>11240</v>
      </c>
      <c r="D9" s="19">
        <v>29.3</v>
      </c>
      <c r="E9" s="12">
        <v>1582</v>
      </c>
      <c r="F9" s="19">
        <v>14.1</v>
      </c>
      <c r="G9" s="12">
        <v>137</v>
      </c>
      <c r="H9" s="12">
        <v>102</v>
      </c>
      <c r="I9" s="19">
        <v>8.6999999999999993</v>
      </c>
      <c r="J9" s="19">
        <v>74.5</v>
      </c>
      <c r="K9" s="19">
        <v>6.4</v>
      </c>
      <c r="L9" s="12">
        <v>32929</v>
      </c>
      <c r="M9" s="12">
        <v>6237</v>
      </c>
      <c r="N9" s="19">
        <v>18.899999999999999</v>
      </c>
      <c r="O9" s="19">
        <v>890</v>
      </c>
      <c r="P9" s="19">
        <v>14.3</v>
      </c>
      <c r="Q9" s="19">
        <v>113</v>
      </c>
      <c r="R9" s="19">
        <v>82</v>
      </c>
      <c r="S9" s="19">
        <v>12.7</v>
      </c>
      <c r="T9" s="19">
        <v>72.599999999999994</v>
      </c>
      <c r="U9" s="19">
        <v>9.1999999999999993</v>
      </c>
      <c r="V9" s="12">
        <v>74814</v>
      </c>
      <c r="W9" s="12">
        <v>5943</v>
      </c>
      <c r="X9" s="19">
        <v>7.9</v>
      </c>
      <c r="Y9" s="19">
        <v>815</v>
      </c>
      <c r="Z9" s="19">
        <v>13.7</v>
      </c>
      <c r="AA9" s="19">
        <v>164</v>
      </c>
      <c r="AB9" s="19">
        <v>112</v>
      </c>
      <c r="AC9" s="19">
        <v>20.100000000000001</v>
      </c>
      <c r="AD9" s="19">
        <v>68.3</v>
      </c>
      <c r="AE9" s="19">
        <v>13.7</v>
      </c>
      <c r="AF9" s="12">
        <v>94796</v>
      </c>
      <c r="AG9" s="12">
        <v>8972</v>
      </c>
      <c r="AH9" s="19">
        <v>9.5</v>
      </c>
      <c r="AI9" s="12">
        <v>1285</v>
      </c>
      <c r="AJ9" s="19">
        <v>14.3</v>
      </c>
      <c r="AK9" s="12">
        <v>244</v>
      </c>
      <c r="AL9" s="12">
        <v>186</v>
      </c>
      <c r="AM9" s="19">
        <v>19</v>
      </c>
      <c r="AN9" s="19">
        <v>76.2</v>
      </c>
      <c r="AO9" s="19">
        <v>14.5</v>
      </c>
      <c r="AP9" s="12">
        <v>136530</v>
      </c>
      <c r="AQ9" s="12">
        <v>20527</v>
      </c>
      <c r="AR9" s="19">
        <v>15</v>
      </c>
      <c r="AS9" s="12">
        <v>3123</v>
      </c>
      <c r="AT9" s="19">
        <v>15.2</v>
      </c>
      <c r="AU9" s="12">
        <v>605</v>
      </c>
      <c r="AV9" s="12">
        <v>480</v>
      </c>
      <c r="AW9" s="19">
        <v>19.399999999999999</v>
      </c>
      <c r="AX9" s="19">
        <v>79.3</v>
      </c>
      <c r="AY9" s="19">
        <v>15.4</v>
      </c>
      <c r="AZ9" s="12">
        <v>104535</v>
      </c>
      <c r="BA9" s="12">
        <v>26388</v>
      </c>
      <c r="BB9" s="19">
        <v>25.2</v>
      </c>
      <c r="BC9" s="12">
        <v>3982</v>
      </c>
      <c r="BD9" s="19">
        <v>15.1</v>
      </c>
      <c r="BE9" s="12">
        <v>582</v>
      </c>
      <c r="BF9" s="12">
        <v>369</v>
      </c>
      <c r="BG9" s="19">
        <v>14.6</v>
      </c>
      <c r="BH9" s="19">
        <v>63.4</v>
      </c>
      <c r="BI9" s="19">
        <v>9.3000000000000007</v>
      </c>
    </row>
    <row r="10" spans="1:61" x14ac:dyDescent="0.25">
      <c r="A10" s="2" t="s">
        <v>335</v>
      </c>
      <c r="B10" s="12">
        <v>9373</v>
      </c>
      <c r="C10" s="12">
        <v>554</v>
      </c>
      <c r="D10" s="19">
        <v>5.9</v>
      </c>
      <c r="E10" s="12">
        <v>56</v>
      </c>
      <c r="F10" s="19">
        <v>10.1</v>
      </c>
      <c r="G10" s="12">
        <v>42</v>
      </c>
      <c r="H10" s="12">
        <v>27</v>
      </c>
      <c r="I10" s="19">
        <v>75</v>
      </c>
      <c r="J10" s="19">
        <v>64.3</v>
      </c>
      <c r="K10" s="19">
        <v>48.2</v>
      </c>
      <c r="L10" s="12">
        <v>5843</v>
      </c>
      <c r="M10" s="12">
        <v>183</v>
      </c>
      <c r="N10" s="19">
        <v>3.1</v>
      </c>
      <c r="O10" s="19">
        <v>42</v>
      </c>
      <c r="P10" s="19">
        <v>23</v>
      </c>
      <c r="Q10" s="19">
        <v>29</v>
      </c>
      <c r="R10" s="19">
        <v>27</v>
      </c>
      <c r="S10" s="19">
        <v>69</v>
      </c>
      <c r="T10" s="19">
        <v>93.1</v>
      </c>
      <c r="U10" s="19">
        <v>64.3</v>
      </c>
      <c r="V10" s="12">
        <v>12641</v>
      </c>
      <c r="W10" s="12">
        <v>866</v>
      </c>
      <c r="X10" s="19">
        <v>6.9</v>
      </c>
      <c r="Y10" s="19">
        <v>114</v>
      </c>
      <c r="Z10" s="19">
        <v>13.2</v>
      </c>
      <c r="AA10" s="19">
        <v>70</v>
      </c>
      <c r="AB10" s="19">
        <v>62</v>
      </c>
      <c r="AC10" s="19">
        <v>61.4</v>
      </c>
      <c r="AD10" s="19">
        <v>88.6</v>
      </c>
      <c r="AE10" s="19">
        <v>54.4</v>
      </c>
      <c r="AF10" s="12">
        <v>15790</v>
      </c>
      <c r="AG10" s="12">
        <v>841</v>
      </c>
      <c r="AH10" s="19">
        <v>5.3</v>
      </c>
      <c r="AI10" s="12">
        <v>94</v>
      </c>
      <c r="AJ10" s="19">
        <v>11.2</v>
      </c>
      <c r="AK10" s="12">
        <v>50</v>
      </c>
      <c r="AL10" s="12">
        <v>39</v>
      </c>
      <c r="AM10" s="19">
        <v>53.2</v>
      </c>
      <c r="AN10" s="19">
        <v>78</v>
      </c>
      <c r="AO10" s="19">
        <v>41.5</v>
      </c>
      <c r="AP10" s="12">
        <v>24143</v>
      </c>
      <c r="AQ10" s="12">
        <v>921</v>
      </c>
      <c r="AR10" s="19">
        <v>3.8</v>
      </c>
      <c r="AS10" s="12">
        <v>136</v>
      </c>
      <c r="AT10" s="19">
        <v>14.8</v>
      </c>
      <c r="AU10" s="12">
        <v>33</v>
      </c>
      <c r="AV10" s="12">
        <v>27</v>
      </c>
      <c r="AW10" s="19">
        <v>24.3</v>
      </c>
      <c r="AX10" s="19">
        <v>81.8</v>
      </c>
      <c r="AY10" s="19">
        <v>19.899999999999999</v>
      </c>
      <c r="AZ10" s="12">
        <v>21092</v>
      </c>
      <c r="BA10" s="12">
        <v>1607</v>
      </c>
      <c r="BB10" s="19">
        <v>7.6</v>
      </c>
      <c r="BC10" s="12">
        <v>262</v>
      </c>
      <c r="BD10" s="19">
        <v>16.3</v>
      </c>
      <c r="BE10" s="12">
        <v>31</v>
      </c>
      <c r="BF10" s="12">
        <v>26</v>
      </c>
      <c r="BG10" s="19">
        <v>11.8</v>
      </c>
      <c r="BH10" s="19">
        <v>83.9</v>
      </c>
      <c r="BI10" s="19">
        <v>9.9</v>
      </c>
    </row>
    <row r="11" spans="1:61" x14ac:dyDescent="0.25">
      <c r="A11" s="2" t="s">
        <v>336</v>
      </c>
      <c r="B11" s="12">
        <v>6657</v>
      </c>
      <c r="C11" s="12">
        <v>1556</v>
      </c>
      <c r="D11" s="19">
        <v>23.4</v>
      </c>
      <c r="E11" s="12">
        <v>275</v>
      </c>
      <c r="F11" s="19">
        <v>17.7</v>
      </c>
      <c r="G11" s="12">
        <v>109</v>
      </c>
      <c r="H11" s="12">
        <v>90</v>
      </c>
      <c r="I11" s="19">
        <v>39.6</v>
      </c>
      <c r="J11" s="19">
        <v>82.6</v>
      </c>
      <c r="K11" s="19">
        <v>32.700000000000003</v>
      </c>
      <c r="L11" s="12">
        <v>4234</v>
      </c>
      <c r="M11" s="12">
        <v>792</v>
      </c>
      <c r="N11" s="19">
        <v>18.7</v>
      </c>
      <c r="O11" s="19">
        <v>160</v>
      </c>
      <c r="P11" s="19">
        <v>20.2</v>
      </c>
      <c r="Q11" s="19">
        <v>81</v>
      </c>
      <c r="R11" s="19">
        <v>54</v>
      </c>
      <c r="S11" s="19">
        <v>50.6</v>
      </c>
      <c r="T11" s="19">
        <v>66.7</v>
      </c>
      <c r="U11" s="19">
        <v>33.799999999999997</v>
      </c>
      <c r="V11" s="12">
        <v>8601</v>
      </c>
      <c r="W11" s="12">
        <v>1298</v>
      </c>
      <c r="X11" s="19">
        <v>15.1</v>
      </c>
      <c r="Y11" s="19">
        <v>189</v>
      </c>
      <c r="Z11" s="19">
        <v>14.6</v>
      </c>
      <c r="AA11" s="19">
        <v>91</v>
      </c>
      <c r="AB11" s="19">
        <v>58</v>
      </c>
      <c r="AC11" s="19">
        <v>48.1</v>
      </c>
      <c r="AD11" s="19">
        <v>63.7</v>
      </c>
      <c r="AE11" s="19">
        <v>30.7</v>
      </c>
      <c r="AF11" s="12">
        <v>13382</v>
      </c>
      <c r="AG11" s="12">
        <v>1026</v>
      </c>
      <c r="AH11" s="19">
        <v>7.7</v>
      </c>
      <c r="AI11" s="12">
        <v>122</v>
      </c>
      <c r="AJ11" s="19">
        <v>11.9</v>
      </c>
      <c r="AK11" s="12">
        <v>60</v>
      </c>
      <c r="AL11" s="12">
        <v>54</v>
      </c>
      <c r="AM11" s="19">
        <v>49.2</v>
      </c>
      <c r="AN11" s="19">
        <v>90</v>
      </c>
      <c r="AO11" s="19">
        <v>44.3</v>
      </c>
      <c r="AP11" s="12">
        <v>22942</v>
      </c>
      <c r="AQ11" s="12">
        <v>1937</v>
      </c>
      <c r="AR11" s="19">
        <v>8.4</v>
      </c>
      <c r="AS11" s="12">
        <v>292</v>
      </c>
      <c r="AT11" s="19">
        <v>15.1</v>
      </c>
      <c r="AU11" s="12">
        <v>124</v>
      </c>
      <c r="AV11" s="12">
        <v>109</v>
      </c>
      <c r="AW11" s="19">
        <v>42.5</v>
      </c>
      <c r="AX11" s="19">
        <v>87.9</v>
      </c>
      <c r="AY11" s="19">
        <v>37.299999999999997</v>
      </c>
      <c r="AZ11" s="12">
        <v>18629</v>
      </c>
      <c r="BA11" s="12">
        <v>2003</v>
      </c>
      <c r="BB11" s="19">
        <v>10.8</v>
      </c>
      <c r="BC11" s="12">
        <v>304</v>
      </c>
      <c r="BD11" s="19">
        <v>15.2</v>
      </c>
      <c r="BE11" s="12">
        <v>103</v>
      </c>
      <c r="BF11" s="12">
        <v>86</v>
      </c>
      <c r="BG11" s="19">
        <v>33.9</v>
      </c>
      <c r="BH11" s="19">
        <v>83.5</v>
      </c>
      <c r="BI11" s="19">
        <v>28.3</v>
      </c>
    </row>
    <row r="12" spans="1:61" x14ac:dyDescent="0.25">
      <c r="A12" s="2" t="s">
        <v>337</v>
      </c>
      <c r="B12" s="12">
        <v>1785</v>
      </c>
      <c r="C12" s="12">
        <v>25</v>
      </c>
      <c r="D12" s="19">
        <v>1.4</v>
      </c>
      <c r="E12" s="12">
        <v>25</v>
      </c>
      <c r="F12" s="19">
        <v>100</v>
      </c>
      <c r="G12" s="12">
        <v>22</v>
      </c>
      <c r="H12" s="12">
        <v>19</v>
      </c>
      <c r="I12" s="19">
        <v>88</v>
      </c>
      <c r="J12" s="19">
        <v>86.4</v>
      </c>
      <c r="K12" s="19">
        <v>76</v>
      </c>
      <c r="L12" s="12">
        <v>1379</v>
      </c>
      <c r="M12" s="12">
        <v>55</v>
      </c>
      <c r="N12" s="19">
        <v>4</v>
      </c>
      <c r="O12" s="19">
        <v>20</v>
      </c>
      <c r="P12" s="19">
        <v>36.4</v>
      </c>
      <c r="Q12" s="19">
        <v>19</v>
      </c>
      <c r="R12" s="19">
        <v>18</v>
      </c>
      <c r="S12" s="19">
        <v>95</v>
      </c>
      <c r="T12" s="19">
        <v>94.7</v>
      </c>
      <c r="U12" s="19">
        <v>90</v>
      </c>
      <c r="V12" s="12">
        <v>3600</v>
      </c>
      <c r="W12" s="12">
        <v>135</v>
      </c>
      <c r="X12" s="19">
        <v>3.8</v>
      </c>
      <c r="Y12" s="19">
        <v>31</v>
      </c>
      <c r="Z12" s="19">
        <v>23</v>
      </c>
      <c r="AA12" s="19">
        <v>29</v>
      </c>
      <c r="AB12" s="19">
        <v>24</v>
      </c>
      <c r="AC12" s="19">
        <v>93.5</v>
      </c>
      <c r="AD12" s="19">
        <v>82.8</v>
      </c>
      <c r="AE12" s="19">
        <v>77.400000000000006</v>
      </c>
      <c r="AF12" s="12">
        <v>4600</v>
      </c>
      <c r="AG12" s="12">
        <v>42</v>
      </c>
      <c r="AH12" s="19">
        <v>0.9</v>
      </c>
      <c r="AI12" s="12">
        <v>38</v>
      </c>
      <c r="AJ12" s="19">
        <v>90.5</v>
      </c>
      <c r="AK12" s="12">
        <v>32</v>
      </c>
      <c r="AL12" s="12">
        <v>29</v>
      </c>
      <c r="AM12" s="19">
        <v>84.2</v>
      </c>
      <c r="AN12" s="19">
        <v>90.6</v>
      </c>
      <c r="AO12" s="19">
        <v>76.3</v>
      </c>
      <c r="AP12" s="12">
        <v>5740</v>
      </c>
      <c r="AQ12" s="12">
        <v>404</v>
      </c>
      <c r="AR12" s="19">
        <v>7</v>
      </c>
      <c r="AS12" s="12">
        <v>68</v>
      </c>
      <c r="AT12" s="19">
        <v>16.8</v>
      </c>
      <c r="AU12" s="12">
        <v>53</v>
      </c>
      <c r="AV12" s="12">
        <v>40</v>
      </c>
      <c r="AW12" s="19">
        <v>77.900000000000006</v>
      </c>
      <c r="AX12" s="19">
        <v>75.5</v>
      </c>
      <c r="AY12" s="19">
        <v>58.8</v>
      </c>
      <c r="AZ12" s="12">
        <v>5232</v>
      </c>
      <c r="BA12" s="12">
        <v>338</v>
      </c>
      <c r="BB12" s="19">
        <v>6.5</v>
      </c>
      <c r="BC12" s="12">
        <v>58</v>
      </c>
      <c r="BD12" s="19">
        <v>17.2</v>
      </c>
      <c r="BE12" s="12">
        <v>34</v>
      </c>
      <c r="BF12" s="12">
        <v>25</v>
      </c>
      <c r="BG12" s="19">
        <v>58.6</v>
      </c>
      <c r="BH12" s="19">
        <v>73.5</v>
      </c>
      <c r="BI12" s="19">
        <v>43.1</v>
      </c>
    </row>
    <row r="13" spans="1:61" x14ac:dyDescent="0.25">
      <c r="A13" s="2" t="s">
        <v>338</v>
      </c>
      <c r="B13" s="12">
        <v>10419</v>
      </c>
      <c r="C13" s="12">
        <v>1189</v>
      </c>
      <c r="D13" s="19">
        <v>11.4</v>
      </c>
      <c r="E13" s="12">
        <v>214</v>
      </c>
      <c r="F13" s="19">
        <v>18</v>
      </c>
      <c r="G13" s="12">
        <v>56</v>
      </c>
      <c r="H13" s="12">
        <v>47</v>
      </c>
      <c r="I13" s="19">
        <v>26.2</v>
      </c>
      <c r="J13" s="19">
        <v>83.9</v>
      </c>
      <c r="K13" s="19">
        <v>22</v>
      </c>
      <c r="L13" s="12">
        <v>10265</v>
      </c>
      <c r="M13" s="12">
        <v>946</v>
      </c>
      <c r="N13" s="19">
        <v>9.1999999999999993</v>
      </c>
      <c r="O13" s="19">
        <v>158</v>
      </c>
      <c r="P13" s="19">
        <v>16.7</v>
      </c>
      <c r="Q13" s="19">
        <v>52</v>
      </c>
      <c r="R13" s="19">
        <v>39</v>
      </c>
      <c r="S13" s="19">
        <v>32.9</v>
      </c>
      <c r="T13" s="19">
        <v>75</v>
      </c>
      <c r="U13" s="19">
        <v>24.7</v>
      </c>
      <c r="V13" s="12">
        <v>20261</v>
      </c>
      <c r="W13" s="12">
        <v>1301</v>
      </c>
      <c r="X13" s="19">
        <v>6.4</v>
      </c>
      <c r="Y13" s="19">
        <v>176</v>
      </c>
      <c r="Z13" s="19">
        <v>13.5</v>
      </c>
      <c r="AA13" s="19">
        <v>55</v>
      </c>
      <c r="AB13" s="19">
        <v>45</v>
      </c>
      <c r="AC13" s="19">
        <v>31.3</v>
      </c>
      <c r="AD13" s="19">
        <v>81.8</v>
      </c>
      <c r="AE13" s="19">
        <v>25.6</v>
      </c>
      <c r="AF13" s="12">
        <v>30496</v>
      </c>
      <c r="AG13" s="12">
        <v>1434</v>
      </c>
      <c r="AH13" s="19">
        <v>4.7</v>
      </c>
      <c r="AI13" s="12">
        <v>267</v>
      </c>
      <c r="AJ13" s="19">
        <v>18.600000000000001</v>
      </c>
      <c r="AK13" s="12">
        <v>104</v>
      </c>
      <c r="AL13" s="12">
        <v>74</v>
      </c>
      <c r="AM13" s="19">
        <v>39</v>
      </c>
      <c r="AN13" s="19">
        <v>71.2</v>
      </c>
      <c r="AO13" s="19">
        <v>27.7</v>
      </c>
      <c r="AP13" s="12">
        <v>52567</v>
      </c>
      <c r="AQ13" s="12">
        <v>2550</v>
      </c>
      <c r="AR13" s="19">
        <v>4.9000000000000004</v>
      </c>
      <c r="AS13" s="12">
        <v>429</v>
      </c>
      <c r="AT13" s="19">
        <v>16.8</v>
      </c>
      <c r="AU13" s="12">
        <v>138</v>
      </c>
      <c r="AV13" s="12">
        <v>117</v>
      </c>
      <c r="AW13" s="19">
        <v>32.200000000000003</v>
      </c>
      <c r="AX13" s="19">
        <v>84.8</v>
      </c>
      <c r="AY13" s="19">
        <v>27.3</v>
      </c>
      <c r="AZ13" s="12">
        <v>39053</v>
      </c>
      <c r="BA13" s="12">
        <v>2217</v>
      </c>
      <c r="BB13" s="19">
        <v>5.7</v>
      </c>
      <c r="BC13" s="12">
        <v>360</v>
      </c>
      <c r="BD13" s="19">
        <v>16.2</v>
      </c>
      <c r="BE13" s="12">
        <v>89</v>
      </c>
      <c r="BF13" s="12">
        <v>55</v>
      </c>
      <c r="BG13" s="19">
        <v>24.7</v>
      </c>
      <c r="BH13" s="19">
        <v>61.8</v>
      </c>
      <c r="BI13" s="19">
        <v>15.3</v>
      </c>
    </row>
    <row r="14" spans="1:61" x14ac:dyDescent="0.25">
      <c r="A14" s="2" t="s">
        <v>339</v>
      </c>
      <c r="B14" s="12">
        <v>6104</v>
      </c>
      <c r="C14" s="12">
        <v>1962</v>
      </c>
      <c r="D14" s="19">
        <v>32.1</v>
      </c>
      <c r="E14" s="12">
        <v>440</v>
      </c>
      <c r="F14" s="19">
        <v>22.4</v>
      </c>
      <c r="G14" s="12">
        <v>128</v>
      </c>
      <c r="H14" s="12">
        <v>113</v>
      </c>
      <c r="I14" s="19">
        <v>29.1</v>
      </c>
      <c r="J14" s="19">
        <v>88.3</v>
      </c>
      <c r="K14" s="19">
        <v>25.7</v>
      </c>
      <c r="L14" s="12">
        <v>4459</v>
      </c>
      <c r="M14" s="12">
        <v>1595</v>
      </c>
      <c r="N14" s="19">
        <v>35.799999999999997</v>
      </c>
      <c r="O14" s="19">
        <v>259</v>
      </c>
      <c r="P14" s="19">
        <v>16.2</v>
      </c>
      <c r="Q14" s="19">
        <v>95</v>
      </c>
      <c r="R14" s="19">
        <v>87</v>
      </c>
      <c r="S14" s="19">
        <v>36.700000000000003</v>
      </c>
      <c r="T14" s="19">
        <v>91.6</v>
      </c>
      <c r="U14" s="19">
        <v>33.6</v>
      </c>
      <c r="V14" s="12">
        <v>10404</v>
      </c>
      <c r="W14" s="12">
        <v>3186</v>
      </c>
      <c r="X14" s="19">
        <v>30.6</v>
      </c>
      <c r="Y14" s="19">
        <v>459</v>
      </c>
      <c r="Z14" s="19">
        <v>14.4</v>
      </c>
      <c r="AA14" s="19">
        <v>254</v>
      </c>
      <c r="AB14" s="19">
        <v>226</v>
      </c>
      <c r="AC14" s="19">
        <v>55.3</v>
      </c>
      <c r="AD14" s="19">
        <v>89</v>
      </c>
      <c r="AE14" s="19">
        <v>49.2</v>
      </c>
      <c r="AF14" s="12">
        <v>15238</v>
      </c>
      <c r="AG14" s="12">
        <v>3767</v>
      </c>
      <c r="AH14" s="19">
        <v>24.7</v>
      </c>
      <c r="AI14" s="12">
        <v>511</v>
      </c>
      <c r="AJ14" s="19">
        <v>13.6</v>
      </c>
      <c r="AK14" s="12">
        <v>238</v>
      </c>
      <c r="AL14" s="12">
        <v>200</v>
      </c>
      <c r="AM14" s="19">
        <v>46.6</v>
      </c>
      <c r="AN14" s="19">
        <v>84</v>
      </c>
      <c r="AO14" s="19">
        <v>39.1</v>
      </c>
      <c r="AP14" s="12">
        <v>20503</v>
      </c>
      <c r="AQ14" s="12">
        <v>5884</v>
      </c>
      <c r="AR14" s="19">
        <v>28.7</v>
      </c>
      <c r="AS14" s="12">
        <v>828</v>
      </c>
      <c r="AT14" s="19">
        <v>14.1</v>
      </c>
      <c r="AU14" s="12">
        <v>321</v>
      </c>
      <c r="AV14" s="12">
        <v>298</v>
      </c>
      <c r="AW14" s="19">
        <v>38.799999999999997</v>
      </c>
      <c r="AX14" s="19">
        <v>92.8</v>
      </c>
      <c r="AY14" s="19">
        <v>36</v>
      </c>
      <c r="AZ14" s="12">
        <v>16290</v>
      </c>
      <c r="BA14" s="12">
        <v>5233</v>
      </c>
      <c r="BB14" s="19">
        <v>32.1</v>
      </c>
      <c r="BC14" s="12">
        <v>703</v>
      </c>
      <c r="BD14" s="19">
        <v>13.4</v>
      </c>
      <c r="BE14" s="12">
        <v>129</v>
      </c>
      <c r="BF14" s="12">
        <v>123</v>
      </c>
      <c r="BG14" s="19">
        <v>18.3</v>
      </c>
      <c r="BH14" s="19">
        <v>95.3</v>
      </c>
      <c r="BI14" s="19">
        <v>17.5</v>
      </c>
    </row>
    <row r="15" spans="1:61" x14ac:dyDescent="0.25">
      <c r="E15" s="31"/>
      <c r="M15" s="31"/>
      <c r="AU15" s="31"/>
      <c r="AZ15" s="31"/>
      <c r="BA15" s="31"/>
    </row>
    <row r="16" spans="1:61" x14ac:dyDescent="0.25">
      <c r="B16" s="34"/>
      <c r="BA16" s="34"/>
    </row>
    <row r="17" spans="2:54" x14ac:dyDescent="0.25">
      <c r="BA17" s="34"/>
      <c r="BB17" s="34"/>
    </row>
    <row r="18" spans="2:54" x14ac:dyDescent="0.25">
      <c r="BA18" s="34"/>
    </row>
    <row r="20" spans="2:54" x14ac:dyDescent="0.25">
      <c r="B20" s="31"/>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9D87-FF77-4430-ADED-AA085B653BD5}">
  <dimension ref="A1:BI36"/>
  <sheetViews>
    <sheetView workbookViewId="0"/>
  </sheetViews>
  <sheetFormatPr defaultColWidth="30.5546875" defaultRowHeight="15" x14ac:dyDescent="0.25"/>
  <cols>
    <col min="1" max="1" width="78" style="23" customWidth="1"/>
    <col min="2" max="4" width="30.5546875" style="23"/>
    <col min="5" max="5" width="17.5546875" style="23" customWidth="1"/>
    <col min="6" max="6" width="18" style="23" customWidth="1"/>
    <col min="7" max="7" width="19.88671875" style="23" customWidth="1"/>
    <col min="8" max="8" width="21.44140625" style="23" customWidth="1"/>
    <col min="9" max="9" width="22.109375" style="23" customWidth="1"/>
    <col min="10" max="10" width="33.88671875" style="23" customWidth="1"/>
    <col min="11" max="11" width="27.88671875" style="23" bestFit="1" customWidth="1"/>
    <col min="12" max="12" width="26.88671875" style="23" customWidth="1"/>
    <col min="13" max="13" width="26.109375" style="23" bestFit="1" customWidth="1"/>
    <col min="14" max="14" width="26.88671875" style="23" bestFit="1" customWidth="1"/>
    <col min="15" max="15" width="18.88671875" style="23" customWidth="1"/>
    <col min="16" max="16" width="15.88671875" style="23" customWidth="1"/>
    <col min="17" max="17" width="18.44140625" style="23" customWidth="1"/>
    <col min="18" max="18" width="19.44140625" style="23" customWidth="1"/>
    <col min="19" max="19" width="18.109375" style="23" customWidth="1"/>
    <col min="20" max="20" width="34.109375" style="23" customWidth="1"/>
    <col min="21" max="21" width="28.88671875" style="23" customWidth="1"/>
    <col min="22" max="22" width="26.5546875" style="23" customWidth="1"/>
    <col min="23" max="23" width="27.109375" style="23" customWidth="1"/>
    <col min="24" max="24" width="27.88671875" style="23" customWidth="1"/>
    <col min="25" max="25" width="18.44140625" style="23" customWidth="1"/>
    <col min="26" max="26" width="14.88671875" style="23" customWidth="1"/>
    <col min="27" max="27" width="18.88671875" style="23" customWidth="1"/>
    <col min="28" max="28" width="20.88671875" style="23" customWidth="1"/>
    <col min="29" max="29" width="20.109375" style="23" customWidth="1"/>
    <col min="30" max="30" width="34.109375" style="23" customWidth="1"/>
    <col min="31" max="31" width="27.88671875" style="23" bestFit="1" customWidth="1"/>
    <col min="32" max="32" width="26" style="23" bestFit="1" customWidth="1"/>
    <col min="33" max="33" width="26.109375" style="23" bestFit="1" customWidth="1"/>
    <col min="34" max="34" width="26.88671875" style="23" bestFit="1" customWidth="1"/>
    <col min="35" max="35" width="16.5546875" style="23" customWidth="1"/>
    <col min="36" max="36" width="15.44140625" style="23" customWidth="1"/>
    <col min="37" max="37" width="18.44140625" style="23" customWidth="1"/>
    <col min="38" max="38" width="19.44140625" style="23" customWidth="1"/>
    <col min="39" max="39" width="20.109375" style="23" customWidth="1"/>
    <col min="40" max="40" width="33.109375" style="23" customWidth="1"/>
    <col min="41" max="41" width="30.5546875" style="23"/>
    <col min="42" max="42" width="28.44140625" style="23" customWidth="1"/>
    <col min="43" max="43" width="26.109375" style="23" bestFit="1" customWidth="1"/>
    <col min="44" max="44" width="26.88671875" style="23" bestFit="1" customWidth="1"/>
    <col min="45" max="46" width="17.88671875" style="23" customWidth="1"/>
    <col min="47" max="47" width="18.88671875" style="23" customWidth="1"/>
    <col min="48" max="48" width="20.88671875" style="23" customWidth="1"/>
    <col min="49" max="49" width="19.88671875" style="23" customWidth="1"/>
    <col min="50" max="50" width="32.88671875" style="23" customWidth="1"/>
    <col min="51" max="51" width="27.88671875" style="23" bestFit="1" customWidth="1"/>
    <col min="52" max="52" width="25.109375" style="23" bestFit="1" customWidth="1"/>
    <col min="53" max="53" width="26.109375" style="23" bestFit="1" customWidth="1"/>
    <col min="54" max="54" width="26.88671875" style="23" bestFit="1" customWidth="1"/>
    <col min="55" max="55" width="17.109375" style="23" customWidth="1"/>
    <col min="56" max="56" width="18.88671875" style="23" customWidth="1"/>
    <col min="57" max="57" width="19.109375" style="23" customWidth="1"/>
    <col min="58" max="58" width="20" style="23" customWidth="1"/>
    <col min="59" max="59" width="19.109375" style="23" customWidth="1"/>
    <col min="60" max="60" width="33.88671875" style="23" customWidth="1"/>
    <col min="61" max="61" width="28.109375" style="23" customWidth="1"/>
    <col min="62" max="16384" width="30.5546875" style="23"/>
  </cols>
  <sheetData>
    <row r="1" spans="1:61" ht="21" x14ac:dyDescent="0.4">
      <c r="A1" s="16" t="s">
        <v>340</v>
      </c>
    </row>
    <row r="2" spans="1:61" x14ac:dyDescent="0.25">
      <c r="A2" s="24" t="s">
        <v>19</v>
      </c>
    </row>
    <row r="3" spans="1:61" x14ac:dyDescent="0.25">
      <c r="A3" s="24" t="s">
        <v>341</v>
      </c>
    </row>
    <row r="4" spans="1:61" x14ac:dyDescent="0.25">
      <c r="A4" s="24" t="s">
        <v>342</v>
      </c>
    </row>
    <row r="5" spans="1:61" x14ac:dyDescent="0.25">
      <c r="A5" s="24" t="s">
        <v>343</v>
      </c>
    </row>
    <row r="6" spans="1:61" x14ac:dyDescent="0.25">
      <c r="A6" s="24" t="s">
        <v>344</v>
      </c>
    </row>
    <row r="7" spans="1:61" ht="62.4" x14ac:dyDescent="0.3">
      <c r="A7" s="17" t="s">
        <v>345</v>
      </c>
      <c r="B7" s="32" t="s">
        <v>272</v>
      </c>
      <c r="C7" s="32" t="s">
        <v>273</v>
      </c>
      <c r="D7" s="32" t="s">
        <v>346</v>
      </c>
      <c r="E7" s="32" t="s">
        <v>347</v>
      </c>
      <c r="F7" s="32" t="s">
        <v>276</v>
      </c>
      <c r="G7" s="32" t="s">
        <v>277</v>
      </c>
      <c r="H7" s="32" t="s">
        <v>278</v>
      </c>
      <c r="I7" s="32" t="s">
        <v>348</v>
      </c>
      <c r="J7" s="32" t="s">
        <v>280</v>
      </c>
      <c r="K7" s="32" t="s">
        <v>281</v>
      </c>
      <c r="L7" s="32" t="s">
        <v>282</v>
      </c>
      <c r="M7" s="32" t="s">
        <v>283</v>
      </c>
      <c r="N7" s="32" t="s">
        <v>284</v>
      </c>
      <c r="O7" s="32" t="s">
        <v>285</v>
      </c>
      <c r="P7" s="32" t="s">
        <v>349</v>
      </c>
      <c r="Q7" s="32" t="s">
        <v>287</v>
      </c>
      <c r="R7" s="32" t="s">
        <v>288</v>
      </c>
      <c r="S7" s="32" t="s">
        <v>289</v>
      </c>
      <c r="T7" s="32" t="s">
        <v>290</v>
      </c>
      <c r="U7" s="32" t="s">
        <v>291</v>
      </c>
      <c r="V7" s="32" t="s">
        <v>350</v>
      </c>
      <c r="W7" s="32" t="s">
        <v>293</v>
      </c>
      <c r="X7" s="32" t="s">
        <v>294</v>
      </c>
      <c r="Y7" s="32" t="s">
        <v>351</v>
      </c>
      <c r="Z7" s="32" t="s">
        <v>352</v>
      </c>
      <c r="AA7" s="32" t="s">
        <v>297</v>
      </c>
      <c r="AB7" s="32" t="s">
        <v>353</v>
      </c>
      <c r="AC7" s="32" t="s">
        <v>299</v>
      </c>
      <c r="AD7" s="32" t="s">
        <v>300</v>
      </c>
      <c r="AE7" s="32" t="s">
        <v>301</v>
      </c>
      <c r="AF7" s="32" t="s">
        <v>302</v>
      </c>
      <c r="AG7" s="32" t="s">
        <v>303</v>
      </c>
      <c r="AH7" s="32" t="s">
        <v>304</v>
      </c>
      <c r="AI7" s="32" t="s">
        <v>305</v>
      </c>
      <c r="AJ7" s="32" t="s">
        <v>354</v>
      </c>
      <c r="AK7" s="32" t="s">
        <v>307</v>
      </c>
      <c r="AL7" s="32" t="s">
        <v>308</v>
      </c>
      <c r="AM7" s="32" t="s">
        <v>309</v>
      </c>
      <c r="AN7" s="32" t="s">
        <v>310</v>
      </c>
      <c r="AO7" s="32" t="s">
        <v>311</v>
      </c>
      <c r="AP7" s="32" t="s">
        <v>312</v>
      </c>
      <c r="AQ7" s="32" t="s">
        <v>313</v>
      </c>
      <c r="AR7" s="32" t="s">
        <v>314</v>
      </c>
      <c r="AS7" s="32" t="s">
        <v>315</v>
      </c>
      <c r="AT7" s="32" t="s">
        <v>355</v>
      </c>
      <c r="AU7" s="32" t="s">
        <v>317</v>
      </c>
      <c r="AV7" s="32" t="s">
        <v>318</v>
      </c>
      <c r="AW7" s="32" t="s">
        <v>319</v>
      </c>
      <c r="AX7" s="32" t="s">
        <v>356</v>
      </c>
      <c r="AY7" s="32" t="s">
        <v>321</v>
      </c>
      <c r="AZ7" s="32" t="s">
        <v>357</v>
      </c>
      <c r="BA7" s="32" t="s">
        <v>358</v>
      </c>
      <c r="BB7" s="32" t="s">
        <v>324</v>
      </c>
      <c r="BC7" s="32" t="s">
        <v>325</v>
      </c>
      <c r="BD7" s="32" t="s">
        <v>326</v>
      </c>
      <c r="BE7" s="32" t="s">
        <v>327</v>
      </c>
      <c r="BF7" s="32" t="s">
        <v>328</v>
      </c>
      <c r="BG7" s="32" t="s">
        <v>329</v>
      </c>
      <c r="BH7" s="32" t="s">
        <v>359</v>
      </c>
      <c r="BI7" s="32" t="s">
        <v>331</v>
      </c>
    </row>
    <row r="8" spans="1:61" x14ac:dyDescent="0.25">
      <c r="A8" s="2" t="s">
        <v>360</v>
      </c>
      <c r="B8" s="12">
        <v>1347</v>
      </c>
      <c r="C8" s="12">
        <v>83</v>
      </c>
      <c r="D8" s="38">
        <v>6.2</v>
      </c>
      <c r="E8" s="12" t="s">
        <v>361</v>
      </c>
      <c r="F8" s="12" t="s">
        <v>361</v>
      </c>
      <c r="G8" s="12" t="s">
        <v>361</v>
      </c>
      <c r="H8" s="12" t="s">
        <v>361</v>
      </c>
      <c r="I8" s="12" t="s">
        <v>361</v>
      </c>
      <c r="J8" s="12" t="s">
        <v>361</v>
      </c>
      <c r="K8" s="12" t="s">
        <v>361</v>
      </c>
      <c r="L8" s="12">
        <v>2165</v>
      </c>
      <c r="M8" s="12">
        <v>64</v>
      </c>
      <c r="N8" s="38">
        <v>3</v>
      </c>
      <c r="O8" s="19">
        <v>8</v>
      </c>
      <c r="P8" s="38">
        <v>12.5</v>
      </c>
      <c r="Q8" s="12">
        <v>1</v>
      </c>
      <c r="R8" s="12">
        <v>0</v>
      </c>
      <c r="S8" s="38">
        <v>12.5</v>
      </c>
      <c r="T8" s="38">
        <v>0</v>
      </c>
      <c r="U8" s="38">
        <v>0</v>
      </c>
      <c r="V8" s="12">
        <v>4505</v>
      </c>
      <c r="W8" s="12">
        <v>28</v>
      </c>
      <c r="X8" s="38">
        <v>0.6</v>
      </c>
      <c r="Y8" s="19" t="s">
        <v>362</v>
      </c>
      <c r="Z8" s="38">
        <v>0</v>
      </c>
      <c r="AA8" s="19" t="s">
        <v>363</v>
      </c>
      <c r="AB8" s="19" t="s">
        <v>363</v>
      </c>
      <c r="AC8" s="38" t="s">
        <v>266</v>
      </c>
      <c r="AD8" s="38" t="s">
        <v>363</v>
      </c>
      <c r="AE8" s="38" t="s">
        <v>266</v>
      </c>
      <c r="AF8" s="12">
        <v>7400</v>
      </c>
      <c r="AG8" s="12">
        <v>20</v>
      </c>
      <c r="AH8" s="38">
        <v>0.3</v>
      </c>
      <c r="AI8" s="12" t="s">
        <v>361</v>
      </c>
      <c r="AJ8" s="12" t="s">
        <v>361</v>
      </c>
      <c r="AK8" s="12" t="s">
        <v>361</v>
      </c>
      <c r="AL8" s="12" t="s">
        <v>361</v>
      </c>
      <c r="AM8" s="12" t="s">
        <v>361</v>
      </c>
      <c r="AN8" s="12" t="s">
        <v>361</v>
      </c>
      <c r="AO8" s="12" t="s">
        <v>361</v>
      </c>
      <c r="AP8" s="12">
        <v>10974</v>
      </c>
      <c r="AQ8" s="12">
        <v>45</v>
      </c>
      <c r="AR8" s="38">
        <v>0.4</v>
      </c>
      <c r="AS8" s="12">
        <v>12</v>
      </c>
      <c r="AT8" s="38">
        <v>26.7</v>
      </c>
      <c r="AU8" s="12">
        <v>6</v>
      </c>
      <c r="AV8" s="12" t="s">
        <v>361</v>
      </c>
      <c r="AW8" s="12" t="s">
        <v>361</v>
      </c>
      <c r="AX8" s="12" t="s">
        <v>361</v>
      </c>
      <c r="AY8" s="12" t="s">
        <v>361</v>
      </c>
      <c r="AZ8" s="12">
        <v>7924</v>
      </c>
      <c r="BA8" s="12">
        <v>247</v>
      </c>
      <c r="BB8" s="38">
        <v>3.1</v>
      </c>
      <c r="BC8" s="12">
        <v>28</v>
      </c>
      <c r="BD8" s="38">
        <v>11.3</v>
      </c>
      <c r="BE8" s="12">
        <v>11</v>
      </c>
      <c r="BF8" s="12">
        <v>9</v>
      </c>
      <c r="BG8" s="38">
        <v>39.299999999999997</v>
      </c>
      <c r="BH8" s="38">
        <v>81.8</v>
      </c>
      <c r="BI8" s="38">
        <v>32.1</v>
      </c>
    </row>
    <row r="9" spans="1:61" x14ac:dyDescent="0.25">
      <c r="A9" s="2" t="s">
        <v>364</v>
      </c>
      <c r="B9" s="12">
        <v>4571</v>
      </c>
      <c r="C9" s="12">
        <v>412</v>
      </c>
      <c r="D9" s="38">
        <v>9</v>
      </c>
      <c r="E9" s="12">
        <v>76</v>
      </c>
      <c r="F9" s="38">
        <v>18.399999999999999</v>
      </c>
      <c r="G9" s="12" t="s">
        <v>361</v>
      </c>
      <c r="H9" s="12" t="s">
        <v>361</v>
      </c>
      <c r="I9" s="12" t="s">
        <v>361</v>
      </c>
      <c r="J9" s="12" t="s">
        <v>361</v>
      </c>
      <c r="K9" s="12" t="s">
        <v>361</v>
      </c>
      <c r="L9" s="12">
        <v>4145</v>
      </c>
      <c r="M9" s="12">
        <v>205</v>
      </c>
      <c r="N9" s="38">
        <v>4.9000000000000004</v>
      </c>
      <c r="O9" s="19">
        <v>33</v>
      </c>
      <c r="P9" s="38">
        <v>16.100000000000001</v>
      </c>
      <c r="Q9" s="12">
        <v>0</v>
      </c>
      <c r="R9" s="12">
        <v>0</v>
      </c>
      <c r="S9" s="38">
        <v>0</v>
      </c>
      <c r="T9" s="38">
        <v>0</v>
      </c>
      <c r="U9" s="38">
        <v>0</v>
      </c>
      <c r="V9" s="12">
        <v>5428</v>
      </c>
      <c r="W9" s="12">
        <v>453</v>
      </c>
      <c r="X9" s="38">
        <v>8.3000000000000007</v>
      </c>
      <c r="Y9" s="19">
        <v>58</v>
      </c>
      <c r="Z9" s="38">
        <v>12.8</v>
      </c>
      <c r="AA9" s="12" t="s">
        <v>361</v>
      </c>
      <c r="AB9" s="12" t="s">
        <v>361</v>
      </c>
      <c r="AC9" s="12" t="s">
        <v>361</v>
      </c>
      <c r="AD9" s="12" t="s">
        <v>361</v>
      </c>
      <c r="AE9" s="12" t="s">
        <v>361</v>
      </c>
      <c r="AF9" s="12">
        <v>10540</v>
      </c>
      <c r="AG9" s="12">
        <v>732</v>
      </c>
      <c r="AH9" s="38">
        <v>6.9</v>
      </c>
      <c r="AI9" s="19">
        <v>89</v>
      </c>
      <c r="AJ9" s="38">
        <v>12.2</v>
      </c>
      <c r="AK9" s="19">
        <v>0</v>
      </c>
      <c r="AL9" s="19">
        <v>0</v>
      </c>
      <c r="AM9" s="38">
        <v>0</v>
      </c>
      <c r="AN9" s="38">
        <v>0</v>
      </c>
      <c r="AO9" s="38">
        <v>0</v>
      </c>
      <c r="AP9" s="12">
        <v>19040</v>
      </c>
      <c r="AQ9" s="12">
        <v>1185</v>
      </c>
      <c r="AR9" s="38">
        <v>6.2</v>
      </c>
      <c r="AS9" s="12">
        <v>150</v>
      </c>
      <c r="AT9" s="38">
        <v>12.7</v>
      </c>
      <c r="AU9" s="12">
        <v>0</v>
      </c>
      <c r="AV9" s="12">
        <v>0</v>
      </c>
      <c r="AW9" s="38">
        <v>0</v>
      </c>
      <c r="AX9" s="38">
        <v>0</v>
      </c>
      <c r="AY9" s="38">
        <v>0</v>
      </c>
      <c r="AZ9" s="12">
        <v>16268</v>
      </c>
      <c r="BA9" s="12">
        <v>1514</v>
      </c>
      <c r="BB9" s="38">
        <v>9.3000000000000007</v>
      </c>
      <c r="BC9" s="12">
        <v>207</v>
      </c>
      <c r="BD9" s="38">
        <v>13.7</v>
      </c>
      <c r="BE9" s="12">
        <v>0</v>
      </c>
      <c r="BF9" s="12">
        <v>0</v>
      </c>
      <c r="BG9" s="38">
        <v>0</v>
      </c>
      <c r="BH9" s="38">
        <v>0</v>
      </c>
      <c r="BI9" s="38">
        <v>0</v>
      </c>
    </row>
    <row r="10" spans="1:61" x14ac:dyDescent="0.25">
      <c r="A10" s="2" t="s">
        <v>365</v>
      </c>
      <c r="B10" s="12">
        <v>2426</v>
      </c>
      <c r="C10" s="12">
        <v>483</v>
      </c>
      <c r="D10" s="38">
        <v>19.899999999999999</v>
      </c>
      <c r="E10" s="12">
        <v>101</v>
      </c>
      <c r="F10" s="38">
        <v>20.9</v>
      </c>
      <c r="G10" s="19">
        <v>34</v>
      </c>
      <c r="H10" s="19">
        <v>30</v>
      </c>
      <c r="I10" s="38">
        <v>33.700000000000003</v>
      </c>
      <c r="J10" s="38">
        <v>88.2</v>
      </c>
      <c r="K10" s="38">
        <v>29.7</v>
      </c>
      <c r="L10" s="12">
        <v>3060</v>
      </c>
      <c r="M10" s="12">
        <v>384</v>
      </c>
      <c r="N10" s="38">
        <v>12.5</v>
      </c>
      <c r="O10" s="19">
        <v>70</v>
      </c>
      <c r="P10" s="38">
        <v>18.2</v>
      </c>
      <c r="Q10" s="12">
        <v>41</v>
      </c>
      <c r="R10" s="12">
        <v>31</v>
      </c>
      <c r="S10" s="38">
        <v>58.6</v>
      </c>
      <c r="T10" s="38">
        <v>75.599999999999994</v>
      </c>
      <c r="U10" s="38">
        <v>44.3</v>
      </c>
      <c r="V10" s="12">
        <v>7790</v>
      </c>
      <c r="W10" s="12">
        <v>88</v>
      </c>
      <c r="X10" s="38">
        <v>1.1000000000000001</v>
      </c>
      <c r="Y10" s="19">
        <v>33</v>
      </c>
      <c r="Z10" s="38">
        <v>37.5</v>
      </c>
      <c r="AA10" s="19">
        <v>26</v>
      </c>
      <c r="AB10" s="19">
        <v>19</v>
      </c>
      <c r="AC10" s="38">
        <v>78.8</v>
      </c>
      <c r="AD10" s="38">
        <v>73.099999999999994</v>
      </c>
      <c r="AE10" s="38">
        <v>57.6</v>
      </c>
      <c r="AF10" s="12">
        <v>8978</v>
      </c>
      <c r="AG10" s="12">
        <v>309</v>
      </c>
      <c r="AH10" s="38">
        <v>3.4</v>
      </c>
      <c r="AI10" s="19">
        <v>127</v>
      </c>
      <c r="AJ10" s="38">
        <v>41.1</v>
      </c>
      <c r="AK10" s="19">
        <v>83</v>
      </c>
      <c r="AL10" s="19">
        <v>58</v>
      </c>
      <c r="AM10" s="38">
        <v>65.400000000000006</v>
      </c>
      <c r="AN10" s="38">
        <v>69.900000000000006</v>
      </c>
      <c r="AO10" s="38">
        <v>45.7</v>
      </c>
      <c r="AP10" s="12">
        <v>16407</v>
      </c>
      <c r="AQ10" s="12">
        <v>817</v>
      </c>
      <c r="AR10" s="38">
        <v>5</v>
      </c>
      <c r="AS10" s="12">
        <v>186</v>
      </c>
      <c r="AT10" s="38">
        <v>22.8</v>
      </c>
      <c r="AU10" s="12">
        <v>92</v>
      </c>
      <c r="AV10" s="12">
        <v>79</v>
      </c>
      <c r="AW10" s="38">
        <v>49.5</v>
      </c>
      <c r="AX10" s="38">
        <v>85.9</v>
      </c>
      <c r="AY10" s="38">
        <v>42.5</v>
      </c>
      <c r="AZ10" s="12">
        <v>10353</v>
      </c>
      <c r="BA10" s="12">
        <v>648</v>
      </c>
      <c r="BB10" s="38">
        <v>6.3</v>
      </c>
      <c r="BC10" s="12">
        <v>146</v>
      </c>
      <c r="BD10" s="38">
        <v>22.5</v>
      </c>
      <c r="BE10" s="12">
        <v>89</v>
      </c>
      <c r="BF10" s="12">
        <v>55</v>
      </c>
      <c r="BG10" s="38">
        <v>61</v>
      </c>
      <c r="BH10" s="38">
        <v>61.8</v>
      </c>
      <c r="BI10" s="38">
        <v>37.700000000000003</v>
      </c>
    </row>
    <row r="11" spans="1:61" x14ac:dyDescent="0.25">
      <c r="A11" s="2" t="s">
        <v>366</v>
      </c>
      <c r="B11" s="12">
        <v>1785</v>
      </c>
      <c r="C11" s="12">
        <v>25</v>
      </c>
      <c r="D11" s="38">
        <v>1.4</v>
      </c>
      <c r="E11" s="12">
        <v>25</v>
      </c>
      <c r="F11" s="38">
        <v>100</v>
      </c>
      <c r="G11" s="19">
        <v>22</v>
      </c>
      <c r="H11" s="19">
        <v>19</v>
      </c>
      <c r="I11" s="38">
        <v>88</v>
      </c>
      <c r="J11" s="38">
        <v>86.4</v>
      </c>
      <c r="K11" s="38">
        <v>76</v>
      </c>
      <c r="L11" s="12">
        <v>1379</v>
      </c>
      <c r="M11" s="12">
        <v>55</v>
      </c>
      <c r="N11" s="38">
        <v>4</v>
      </c>
      <c r="O11" s="19">
        <v>20</v>
      </c>
      <c r="P11" s="38">
        <v>36.4</v>
      </c>
      <c r="Q11" s="12">
        <v>19</v>
      </c>
      <c r="R11" s="12">
        <v>18</v>
      </c>
      <c r="S11" s="38">
        <v>95</v>
      </c>
      <c r="T11" s="38">
        <v>94.7</v>
      </c>
      <c r="U11" s="38">
        <v>90</v>
      </c>
      <c r="V11" s="12">
        <v>3600</v>
      </c>
      <c r="W11" s="12">
        <v>135</v>
      </c>
      <c r="X11" s="38">
        <v>3.8</v>
      </c>
      <c r="Y11" s="19">
        <v>31</v>
      </c>
      <c r="Z11" s="38">
        <v>23</v>
      </c>
      <c r="AA11" s="19">
        <v>29</v>
      </c>
      <c r="AB11" s="19">
        <v>24</v>
      </c>
      <c r="AC11" s="38">
        <v>93.5</v>
      </c>
      <c r="AD11" s="38">
        <v>82.8</v>
      </c>
      <c r="AE11" s="38">
        <v>77.400000000000006</v>
      </c>
      <c r="AF11" s="12">
        <v>4600</v>
      </c>
      <c r="AG11" s="12">
        <v>42</v>
      </c>
      <c r="AH11" s="38">
        <v>0.9</v>
      </c>
      <c r="AI11" s="19">
        <v>38</v>
      </c>
      <c r="AJ11" s="38">
        <v>90.5</v>
      </c>
      <c r="AK11" s="19">
        <v>32</v>
      </c>
      <c r="AL11" s="19">
        <v>29</v>
      </c>
      <c r="AM11" s="38">
        <v>84.2</v>
      </c>
      <c r="AN11" s="38">
        <v>90.6</v>
      </c>
      <c r="AO11" s="38">
        <v>76.3</v>
      </c>
      <c r="AP11" s="12">
        <v>5740</v>
      </c>
      <c r="AQ11" s="12">
        <v>404</v>
      </c>
      <c r="AR11" s="38">
        <v>7</v>
      </c>
      <c r="AS11" s="12">
        <v>68</v>
      </c>
      <c r="AT11" s="38">
        <v>16.8</v>
      </c>
      <c r="AU11" s="12">
        <v>53</v>
      </c>
      <c r="AV11" s="12">
        <v>40</v>
      </c>
      <c r="AW11" s="38">
        <v>77.900000000000006</v>
      </c>
      <c r="AX11" s="38">
        <v>75.5</v>
      </c>
      <c r="AY11" s="38">
        <v>58.8</v>
      </c>
      <c r="AZ11" s="12">
        <v>5232</v>
      </c>
      <c r="BA11" s="12">
        <v>338</v>
      </c>
      <c r="BB11" s="38">
        <v>6.5</v>
      </c>
      <c r="BC11" s="12">
        <v>58</v>
      </c>
      <c r="BD11" s="38">
        <v>17.2</v>
      </c>
      <c r="BE11" s="12">
        <v>34</v>
      </c>
      <c r="BF11" s="12">
        <v>25</v>
      </c>
      <c r="BG11" s="38">
        <v>58.6</v>
      </c>
      <c r="BH11" s="38">
        <v>73.5</v>
      </c>
      <c r="BI11" s="38">
        <v>43.1</v>
      </c>
    </row>
    <row r="12" spans="1:61" x14ac:dyDescent="0.25">
      <c r="A12" s="2" t="s">
        <v>367</v>
      </c>
      <c r="B12" s="12">
        <v>3578</v>
      </c>
      <c r="C12" s="12">
        <v>402</v>
      </c>
      <c r="D12" s="38">
        <v>11.2</v>
      </c>
      <c r="E12" s="12">
        <v>111</v>
      </c>
      <c r="F12" s="38">
        <v>27.6</v>
      </c>
      <c r="G12" s="19">
        <v>25</v>
      </c>
      <c r="H12" s="19">
        <v>25</v>
      </c>
      <c r="I12" s="38">
        <v>22.5</v>
      </c>
      <c r="J12" s="38">
        <v>100</v>
      </c>
      <c r="K12" s="38">
        <v>22.5</v>
      </c>
      <c r="L12" s="12">
        <v>2006</v>
      </c>
      <c r="M12" s="12">
        <v>213</v>
      </c>
      <c r="N12" s="38">
        <v>10.6</v>
      </c>
      <c r="O12" s="19">
        <v>42</v>
      </c>
      <c r="P12" s="38">
        <v>19.7</v>
      </c>
      <c r="Q12" s="12">
        <v>16</v>
      </c>
      <c r="R12" s="12">
        <v>17</v>
      </c>
      <c r="S12" s="38">
        <v>38.1</v>
      </c>
      <c r="T12" s="38">
        <v>106.3</v>
      </c>
      <c r="U12" s="38">
        <v>40.5</v>
      </c>
      <c r="V12" s="12">
        <v>2221</v>
      </c>
      <c r="W12" s="12">
        <v>152</v>
      </c>
      <c r="X12" s="38">
        <v>6.8</v>
      </c>
      <c r="Y12" s="19">
        <v>17</v>
      </c>
      <c r="Z12" s="38">
        <v>11.2</v>
      </c>
      <c r="AA12" s="12" t="s">
        <v>361</v>
      </c>
      <c r="AB12" s="12" t="s">
        <v>361</v>
      </c>
      <c r="AC12" s="12" t="s">
        <v>361</v>
      </c>
      <c r="AD12" s="12" t="s">
        <v>361</v>
      </c>
      <c r="AE12" s="12" t="s">
        <v>361</v>
      </c>
      <c r="AF12" s="12">
        <v>3253</v>
      </c>
      <c r="AG12" s="12">
        <v>66</v>
      </c>
      <c r="AH12" s="38">
        <v>2</v>
      </c>
      <c r="AI12" s="19">
        <v>7</v>
      </c>
      <c r="AJ12" s="38">
        <v>10.6</v>
      </c>
      <c r="AK12" s="19">
        <v>0</v>
      </c>
      <c r="AL12" s="19">
        <v>0</v>
      </c>
      <c r="AM12" s="38">
        <v>0</v>
      </c>
      <c r="AN12" s="38">
        <v>0</v>
      </c>
      <c r="AO12" s="38">
        <v>0</v>
      </c>
      <c r="AP12" s="12">
        <v>7940</v>
      </c>
      <c r="AQ12" s="12">
        <v>559</v>
      </c>
      <c r="AR12" s="38">
        <v>7</v>
      </c>
      <c r="AS12" s="12">
        <v>92</v>
      </c>
      <c r="AT12" s="38">
        <v>16.5</v>
      </c>
      <c r="AU12" s="12">
        <v>0</v>
      </c>
      <c r="AV12" s="12">
        <v>0</v>
      </c>
      <c r="AW12" s="38">
        <v>0</v>
      </c>
      <c r="AX12" s="38">
        <v>0</v>
      </c>
      <c r="AY12" s="38">
        <v>0</v>
      </c>
      <c r="AZ12" s="12">
        <v>6353</v>
      </c>
      <c r="BA12" s="12">
        <v>777</v>
      </c>
      <c r="BB12" s="38">
        <v>12.2</v>
      </c>
      <c r="BC12" s="12">
        <v>105</v>
      </c>
      <c r="BD12" s="38">
        <v>13.5</v>
      </c>
      <c r="BE12" s="12">
        <v>6</v>
      </c>
      <c r="BF12" s="12">
        <v>6</v>
      </c>
      <c r="BG12" s="38">
        <v>5.7</v>
      </c>
      <c r="BH12" s="38">
        <v>100</v>
      </c>
      <c r="BI12" s="38">
        <v>5.7</v>
      </c>
    </row>
    <row r="13" spans="1:61" x14ac:dyDescent="0.25">
      <c r="A13" s="2" t="s">
        <v>368</v>
      </c>
      <c r="B13" s="12">
        <v>2060</v>
      </c>
      <c r="C13" s="12">
        <v>12</v>
      </c>
      <c r="D13" s="38">
        <v>0.6</v>
      </c>
      <c r="E13" s="12" t="s">
        <v>361</v>
      </c>
      <c r="F13" s="12" t="s">
        <v>361</v>
      </c>
      <c r="G13" s="12" t="s">
        <v>361</v>
      </c>
      <c r="H13" s="12" t="s">
        <v>361</v>
      </c>
      <c r="I13" s="12" t="s">
        <v>361</v>
      </c>
      <c r="J13" s="12" t="s">
        <v>361</v>
      </c>
      <c r="K13" s="12" t="s">
        <v>361</v>
      </c>
      <c r="L13" s="12">
        <v>1712</v>
      </c>
      <c r="M13" s="12">
        <v>9</v>
      </c>
      <c r="N13" s="38">
        <v>0.5</v>
      </c>
      <c r="O13" s="12" t="s">
        <v>361</v>
      </c>
      <c r="P13" s="12" t="s">
        <v>361</v>
      </c>
      <c r="Q13" s="12" t="s">
        <v>361</v>
      </c>
      <c r="R13" s="12" t="s">
        <v>361</v>
      </c>
      <c r="S13" s="12" t="s">
        <v>361</v>
      </c>
      <c r="T13" s="12" t="s">
        <v>361</v>
      </c>
      <c r="U13" s="12" t="s">
        <v>361</v>
      </c>
      <c r="V13" s="12">
        <v>2742</v>
      </c>
      <c r="W13" s="12" t="s">
        <v>361</v>
      </c>
      <c r="X13" s="12" t="s">
        <v>361</v>
      </c>
      <c r="Y13" s="12" t="s">
        <v>361</v>
      </c>
      <c r="Z13" s="12" t="s">
        <v>361</v>
      </c>
      <c r="AA13" s="12" t="s">
        <v>361</v>
      </c>
      <c r="AB13" s="12" t="s">
        <v>361</v>
      </c>
      <c r="AC13" s="12" t="s">
        <v>361</v>
      </c>
      <c r="AD13" s="12" t="s">
        <v>361</v>
      </c>
      <c r="AE13" s="12" t="s">
        <v>361</v>
      </c>
      <c r="AF13" s="12">
        <v>3582</v>
      </c>
      <c r="AG13" s="12">
        <v>8</v>
      </c>
      <c r="AH13" s="38">
        <v>0.2</v>
      </c>
      <c r="AI13" s="19" t="s">
        <v>362</v>
      </c>
      <c r="AJ13" s="38">
        <v>0</v>
      </c>
      <c r="AK13" s="19" t="s">
        <v>363</v>
      </c>
      <c r="AL13" s="19" t="s">
        <v>363</v>
      </c>
      <c r="AM13" s="38" t="s">
        <v>266</v>
      </c>
      <c r="AN13" s="38" t="s">
        <v>363</v>
      </c>
      <c r="AO13" s="38" t="s">
        <v>266</v>
      </c>
      <c r="AP13" s="12">
        <v>4778</v>
      </c>
      <c r="AQ13" s="12">
        <v>307</v>
      </c>
      <c r="AR13" s="38">
        <v>6.4</v>
      </c>
      <c r="AS13" s="12">
        <v>91</v>
      </c>
      <c r="AT13" s="38">
        <v>29.6</v>
      </c>
      <c r="AU13" s="12">
        <v>31</v>
      </c>
      <c r="AV13" s="12" t="s">
        <v>361</v>
      </c>
      <c r="AW13" s="12" t="s">
        <v>361</v>
      </c>
      <c r="AX13" s="12" t="s">
        <v>361</v>
      </c>
      <c r="AY13" s="12" t="s">
        <v>361</v>
      </c>
      <c r="AZ13" s="12">
        <v>4025</v>
      </c>
      <c r="BA13" s="12">
        <v>332</v>
      </c>
      <c r="BB13" s="38">
        <v>8.1999999999999993</v>
      </c>
      <c r="BC13" s="12">
        <v>39</v>
      </c>
      <c r="BD13" s="38">
        <v>11.7</v>
      </c>
      <c r="BE13" s="12">
        <v>11</v>
      </c>
      <c r="BF13" s="12">
        <v>9</v>
      </c>
      <c r="BG13" s="38">
        <v>28.2</v>
      </c>
      <c r="BH13" s="38">
        <v>81.8</v>
      </c>
      <c r="BI13" s="38">
        <v>23.1</v>
      </c>
    </row>
    <row r="14" spans="1:61" x14ac:dyDescent="0.25">
      <c r="A14" s="2" t="s">
        <v>369</v>
      </c>
      <c r="B14" s="12">
        <v>1019</v>
      </c>
      <c r="C14" s="12">
        <v>0</v>
      </c>
      <c r="D14" s="38">
        <v>0</v>
      </c>
      <c r="E14" s="12" t="s">
        <v>362</v>
      </c>
      <c r="F14" s="38" t="s">
        <v>266</v>
      </c>
      <c r="G14" s="19" t="s">
        <v>363</v>
      </c>
      <c r="H14" s="19" t="s">
        <v>363</v>
      </c>
      <c r="I14" s="38" t="s">
        <v>266</v>
      </c>
      <c r="J14" s="38" t="s">
        <v>363</v>
      </c>
      <c r="K14" s="38" t="s">
        <v>266</v>
      </c>
      <c r="L14" s="12">
        <v>817</v>
      </c>
      <c r="M14" s="12">
        <v>13</v>
      </c>
      <c r="N14" s="38">
        <v>1.6</v>
      </c>
      <c r="O14" s="19">
        <v>8</v>
      </c>
      <c r="P14" s="38">
        <v>61.5</v>
      </c>
      <c r="Q14" s="12">
        <v>2</v>
      </c>
      <c r="R14" s="12">
        <v>0</v>
      </c>
      <c r="S14" s="38">
        <v>25</v>
      </c>
      <c r="T14" s="38">
        <v>0</v>
      </c>
      <c r="U14" s="38">
        <v>0</v>
      </c>
      <c r="V14" s="12">
        <v>2489</v>
      </c>
      <c r="W14" s="12">
        <v>61</v>
      </c>
      <c r="X14" s="38">
        <v>2.5</v>
      </c>
      <c r="Y14" s="19">
        <v>20</v>
      </c>
      <c r="Z14" s="38">
        <v>32.799999999999997</v>
      </c>
      <c r="AA14" s="19">
        <v>0</v>
      </c>
      <c r="AB14" s="19">
        <v>0</v>
      </c>
      <c r="AC14" s="38">
        <v>0</v>
      </c>
      <c r="AD14" s="38">
        <v>0</v>
      </c>
      <c r="AE14" s="38">
        <v>0</v>
      </c>
      <c r="AF14" s="12">
        <v>4384</v>
      </c>
      <c r="AG14" s="12">
        <v>12</v>
      </c>
      <c r="AH14" s="38">
        <v>0.3</v>
      </c>
      <c r="AI14" s="12" t="s">
        <v>361</v>
      </c>
      <c r="AJ14" s="12" t="s">
        <v>361</v>
      </c>
      <c r="AK14" s="12" t="s">
        <v>361</v>
      </c>
      <c r="AL14" s="12" t="s">
        <v>361</v>
      </c>
      <c r="AM14" s="12" t="s">
        <v>361</v>
      </c>
      <c r="AN14" s="12" t="s">
        <v>361</v>
      </c>
      <c r="AO14" s="12" t="s">
        <v>361</v>
      </c>
      <c r="AP14" s="12">
        <v>5846</v>
      </c>
      <c r="AQ14" s="12">
        <v>283</v>
      </c>
      <c r="AR14" s="38">
        <v>4.8</v>
      </c>
      <c r="AS14" s="12">
        <v>69</v>
      </c>
      <c r="AT14" s="38">
        <v>24.4</v>
      </c>
      <c r="AU14" s="12">
        <v>0</v>
      </c>
      <c r="AV14" s="12">
        <v>0</v>
      </c>
      <c r="AW14" s="38">
        <v>0</v>
      </c>
      <c r="AX14" s="38">
        <v>0</v>
      </c>
      <c r="AY14" s="38">
        <v>0</v>
      </c>
      <c r="AZ14" s="12">
        <v>4345</v>
      </c>
      <c r="BA14" s="12">
        <v>521</v>
      </c>
      <c r="BB14" s="38">
        <v>12</v>
      </c>
      <c r="BC14" s="12">
        <v>127</v>
      </c>
      <c r="BD14" s="38">
        <v>24.4</v>
      </c>
      <c r="BE14" s="12">
        <v>0</v>
      </c>
      <c r="BF14" s="12">
        <v>0</v>
      </c>
      <c r="BG14" s="38">
        <v>0</v>
      </c>
      <c r="BH14" s="38">
        <v>0</v>
      </c>
      <c r="BI14" s="38">
        <v>0</v>
      </c>
    </row>
    <row r="15" spans="1:61" x14ac:dyDescent="0.25">
      <c r="A15" s="2" t="s">
        <v>370</v>
      </c>
      <c r="B15" s="12">
        <v>2882</v>
      </c>
      <c r="C15" s="12">
        <v>154</v>
      </c>
      <c r="D15" s="38">
        <v>5.3</v>
      </c>
      <c r="E15" s="12">
        <v>17</v>
      </c>
      <c r="F15" s="38">
        <v>11</v>
      </c>
      <c r="G15" s="19">
        <v>7</v>
      </c>
      <c r="H15" s="19">
        <v>5</v>
      </c>
      <c r="I15" s="38">
        <v>41.2</v>
      </c>
      <c r="J15" s="38">
        <v>71.400000000000006</v>
      </c>
      <c r="K15" s="38">
        <v>29.4</v>
      </c>
      <c r="L15" s="12">
        <v>2661</v>
      </c>
      <c r="M15" s="12">
        <v>159</v>
      </c>
      <c r="N15" s="38">
        <v>6</v>
      </c>
      <c r="O15" s="19">
        <v>31</v>
      </c>
      <c r="P15" s="38">
        <v>19.5</v>
      </c>
      <c r="Q15" s="12">
        <v>1</v>
      </c>
      <c r="R15" s="12">
        <v>0</v>
      </c>
      <c r="S15" s="38">
        <v>3.2</v>
      </c>
      <c r="T15" s="38">
        <v>0</v>
      </c>
      <c r="U15" s="38">
        <v>0</v>
      </c>
      <c r="V15" s="12">
        <v>6175</v>
      </c>
      <c r="W15" s="12">
        <v>369</v>
      </c>
      <c r="X15" s="38">
        <v>6</v>
      </c>
      <c r="Y15" s="19">
        <v>52</v>
      </c>
      <c r="Z15" s="38">
        <v>14.1</v>
      </c>
      <c r="AA15" s="19">
        <v>8</v>
      </c>
      <c r="AB15" s="19">
        <v>7</v>
      </c>
      <c r="AC15" s="38">
        <v>15.4</v>
      </c>
      <c r="AD15" s="38">
        <v>87.5</v>
      </c>
      <c r="AE15" s="38">
        <v>13.5</v>
      </c>
      <c r="AF15" s="12">
        <v>9402</v>
      </c>
      <c r="AG15" s="12">
        <v>159</v>
      </c>
      <c r="AH15" s="38">
        <v>1.7</v>
      </c>
      <c r="AI15" s="19">
        <v>20</v>
      </c>
      <c r="AJ15" s="38">
        <v>12.6</v>
      </c>
      <c r="AK15" s="19">
        <v>0</v>
      </c>
      <c r="AL15" s="19">
        <v>0</v>
      </c>
      <c r="AM15" s="38">
        <v>0</v>
      </c>
      <c r="AN15" s="38">
        <v>0</v>
      </c>
      <c r="AO15" s="38">
        <v>0</v>
      </c>
      <c r="AP15" s="12">
        <v>13109</v>
      </c>
      <c r="AQ15" s="12">
        <v>81</v>
      </c>
      <c r="AR15" s="38">
        <v>0.6</v>
      </c>
      <c r="AS15" s="12">
        <v>21</v>
      </c>
      <c r="AT15" s="38">
        <v>25.9</v>
      </c>
      <c r="AU15" s="12" t="s">
        <v>361</v>
      </c>
      <c r="AV15" s="12" t="s">
        <v>361</v>
      </c>
      <c r="AW15" s="12" t="s">
        <v>361</v>
      </c>
      <c r="AX15" s="12" t="s">
        <v>361</v>
      </c>
      <c r="AY15" s="12" t="s">
        <v>361</v>
      </c>
      <c r="AZ15" s="12">
        <v>9321</v>
      </c>
      <c r="BA15" s="12">
        <v>43</v>
      </c>
      <c r="BB15" s="38">
        <v>0.5</v>
      </c>
      <c r="BC15" s="12">
        <v>6</v>
      </c>
      <c r="BD15" s="38">
        <v>14</v>
      </c>
      <c r="BE15" s="12">
        <v>0</v>
      </c>
      <c r="BF15" s="12">
        <v>0</v>
      </c>
      <c r="BG15" s="38">
        <v>0</v>
      </c>
      <c r="BH15" s="38">
        <v>0</v>
      </c>
      <c r="BI15" s="38">
        <v>0</v>
      </c>
    </row>
    <row r="16" spans="1:61" x14ac:dyDescent="0.25">
      <c r="A16" s="2" t="s">
        <v>371</v>
      </c>
      <c r="B16" s="12">
        <v>569</v>
      </c>
      <c r="C16" s="12">
        <v>144</v>
      </c>
      <c r="D16" s="38">
        <v>25.3</v>
      </c>
      <c r="E16" s="12">
        <v>26</v>
      </c>
      <c r="F16" s="38">
        <v>18.100000000000001</v>
      </c>
      <c r="G16" s="19">
        <v>15</v>
      </c>
      <c r="H16" s="19">
        <v>11</v>
      </c>
      <c r="I16" s="38">
        <v>57.7</v>
      </c>
      <c r="J16" s="38">
        <v>73.3</v>
      </c>
      <c r="K16" s="38">
        <v>42.3</v>
      </c>
      <c r="L16" s="12">
        <v>650</v>
      </c>
      <c r="M16" s="12">
        <v>170</v>
      </c>
      <c r="N16" s="38">
        <v>26.2</v>
      </c>
      <c r="O16" s="19">
        <v>32</v>
      </c>
      <c r="P16" s="38">
        <v>18.8</v>
      </c>
      <c r="Q16" s="12">
        <v>18</v>
      </c>
      <c r="R16" s="12">
        <v>14</v>
      </c>
      <c r="S16" s="38">
        <v>56.3</v>
      </c>
      <c r="T16" s="38">
        <v>77.8</v>
      </c>
      <c r="U16" s="38">
        <v>43.8</v>
      </c>
      <c r="V16" s="12">
        <v>1112</v>
      </c>
      <c r="W16" s="12">
        <v>186</v>
      </c>
      <c r="X16" s="38">
        <v>16.7</v>
      </c>
      <c r="Y16" s="19">
        <v>27</v>
      </c>
      <c r="Z16" s="38">
        <v>14.5</v>
      </c>
      <c r="AA16" s="19">
        <v>12</v>
      </c>
      <c r="AB16" s="19">
        <v>12</v>
      </c>
      <c r="AC16" s="38">
        <v>44.4</v>
      </c>
      <c r="AD16" s="38">
        <v>100</v>
      </c>
      <c r="AE16" s="38">
        <v>44.4</v>
      </c>
      <c r="AF16" s="12">
        <v>2114</v>
      </c>
      <c r="AG16" s="12">
        <v>216</v>
      </c>
      <c r="AH16" s="38">
        <v>10.199999999999999</v>
      </c>
      <c r="AI16" s="19">
        <v>34</v>
      </c>
      <c r="AJ16" s="38">
        <v>15.7</v>
      </c>
      <c r="AK16" s="19">
        <v>10</v>
      </c>
      <c r="AL16" s="19">
        <v>10</v>
      </c>
      <c r="AM16" s="38">
        <v>29.4</v>
      </c>
      <c r="AN16" s="38">
        <v>100</v>
      </c>
      <c r="AO16" s="38">
        <v>29.4</v>
      </c>
      <c r="AP16" s="12">
        <v>3022</v>
      </c>
      <c r="AQ16" s="12">
        <v>241</v>
      </c>
      <c r="AR16" s="38">
        <v>8</v>
      </c>
      <c r="AS16" s="12">
        <v>26</v>
      </c>
      <c r="AT16" s="38">
        <v>10.8</v>
      </c>
      <c r="AU16" s="12" t="s">
        <v>361</v>
      </c>
      <c r="AV16" s="12" t="s">
        <v>361</v>
      </c>
      <c r="AW16" s="12" t="s">
        <v>361</v>
      </c>
      <c r="AX16" s="12" t="s">
        <v>361</v>
      </c>
      <c r="AY16" s="12" t="s">
        <v>361</v>
      </c>
      <c r="AZ16" s="12">
        <v>2497</v>
      </c>
      <c r="BA16" s="12">
        <v>118</v>
      </c>
      <c r="BB16" s="38">
        <v>4.7</v>
      </c>
      <c r="BC16" s="12">
        <v>24</v>
      </c>
      <c r="BD16" s="38">
        <v>20.3</v>
      </c>
      <c r="BE16" s="12">
        <v>0</v>
      </c>
      <c r="BF16" s="12">
        <v>0</v>
      </c>
      <c r="BG16" s="38">
        <v>0</v>
      </c>
      <c r="BH16" s="38">
        <v>0</v>
      </c>
      <c r="BI16" s="38">
        <v>0</v>
      </c>
    </row>
    <row r="17" spans="1:61" x14ac:dyDescent="0.25">
      <c r="A17" s="2" t="s">
        <v>372</v>
      </c>
      <c r="B17" s="12">
        <v>1755</v>
      </c>
      <c r="C17" s="12">
        <v>635</v>
      </c>
      <c r="D17" s="38">
        <v>36.200000000000003</v>
      </c>
      <c r="E17" s="12">
        <v>86</v>
      </c>
      <c r="F17" s="38">
        <v>13.5</v>
      </c>
      <c r="G17" s="19">
        <v>55</v>
      </c>
      <c r="H17" s="19">
        <v>42</v>
      </c>
      <c r="I17" s="38">
        <v>64</v>
      </c>
      <c r="J17" s="38">
        <v>76.400000000000006</v>
      </c>
      <c r="K17" s="38">
        <v>48.8</v>
      </c>
      <c r="L17" s="12">
        <v>1397</v>
      </c>
      <c r="M17" s="12">
        <v>416</v>
      </c>
      <c r="N17" s="38">
        <v>29.8</v>
      </c>
      <c r="O17" s="19">
        <v>71</v>
      </c>
      <c r="P17" s="38">
        <v>17.100000000000001</v>
      </c>
      <c r="Q17" s="12">
        <v>30</v>
      </c>
      <c r="R17" s="12">
        <v>22</v>
      </c>
      <c r="S17" s="38">
        <v>42.3</v>
      </c>
      <c r="T17" s="38">
        <v>73.3</v>
      </c>
      <c r="U17" s="38">
        <v>31</v>
      </c>
      <c r="V17" s="12">
        <v>2561</v>
      </c>
      <c r="W17" s="12">
        <v>888</v>
      </c>
      <c r="X17" s="38">
        <v>34.700000000000003</v>
      </c>
      <c r="Y17" s="19">
        <v>96</v>
      </c>
      <c r="Z17" s="38">
        <v>10.8</v>
      </c>
      <c r="AA17" s="19">
        <v>43</v>
      </c>
      <c r="AB17" s="19">
        <v>38</v>
      </c>
      <c r="AC17" s="38">
        <v>44.8</v>
      </c>
      <c r="AD17" s="38">
        <v>88.4</v>
      </c>
      <c r="AE17" s="38">
        <v>39.6</v>
      </c>
      <c r="AF17" s="12">
        <v>4810</v>
      </c>
      <c r="AG17" s="12">
        <v>832</v>
      </c>
      <c r="AH17" s="38">
        <v>17.3</v>
      </c>
      <c r="AI17" s="19">
        <v>97</v>
      </c>
      <c r="AJ17" s="38">
        <v>11.7</v>
      </c>
      <c r="AK17" s="19">
        <v>59</v>
      </c>
      <c r="AL17" s="19">
        <v>51</v>
      </c>
      <c r="AM17" s="38">
        <v>60.8</v>
      </c>
      <c r="AN17" s="38">
        <v>86.4</v>
      </c>
      <c r="AO17" s="38">
        <v>52.6</v>
      </c>
      <c r="AP17" s="12">
        <v>7655</v>
      </c>
      <c r="AQ17" s="12">
        <v>1263</v>
      </c>
      <c r="AR17" s="38">
        <v>16.5</v>
      </c>
      <c r="AS17" s="12">
        <v>172</v>
      </c>
      <c r="AT17" s="38">
        <v>13.6</v>
      </c>
      <c r="AU17" s="12">
        <v>124</v>
      </c>
      <c r="AV17" s="12">
        <v>108</v>
      </c>
      <c r="AW17" s="38">
        <v>72.099999999999994</v>
      </c>
      <c r="AX17" s="38">
        <v>87.1</v>
      </c>
      <c r="AY17" s="38">
        <v>62.8</v>
      </c>
      <c r="AZ17" s="12">
        <v>6056</v>
      </c>
      <c r="BA17" s="12">
        <v>1116</v>
      </c>
      <c r="BB17" s="38">
        <v>18.399999999999999</v>
      </c>
      <c r="BC17" s="12">
        <v>141</v>
      </c>
      <c r="BD17" s="38">
        <v>12.6</v>
      </c>
      <c r="BE17" s="12">
        <v>97</v>
      </c>
      <c r="BF17" s="12">
        <v>80</v>
      </c>
      <c r="BG17" s="38">
        <v>68.8</v>
      </c>
      <c r="BH17" s="38">
        <v>82.5</v>
      </c>
      <c r="BI17" s="38">
        <v>56.7</v>
      </c>
    </row>
    <row r="18" spans="1:61" x14ac:dyDescent="0.25">
      <c r="A18" s="2" t="s">
        <v>373</v>
      </c>
      <c r="B18" s="12">
        <v>5368</v>
      </c>
      <c r="C18" s="12">
        <v>363</v>
      </c>
      <c r="D18" s="38">
        <v>6.8</v>
      </c>
      <c r="E18" s="12">
        <v>49</v>
      </c>
      <c r="F18" s="38">
        <v>13.5</v>
      </c>
      <c r="G18" s="19">
        <v>36</v>
      </c>
      <c r="H18" s="19">
        <v>23</v>
      </c>
      <c r="I18" s="38">
        <v>73.5</v>
      </c>
      <c r="J18" s="38">
        <v>63.9</v>
      </c>
      <c r="K18" s="38">
        <v>46.9</v>
      </c>
      <c r="L18" s="12">
        <v>3226</v>
      </c>
      <c r="M18" s="12">
        <v>84</v>
      </c>
      <c r="N18" s="38">
        <v>2.6</v>
      </c>
      <c r="O18" s="19">
        <v>5</v>
      </c>
      <c r="P18" s="38">
        <v>6</v>
      </c>
      <c r="Q18" s="12">
        <v>4</v>
      </c>
      <c r="R18" s="12">
        <v>4</v>
      </c>
      <c r="S18" s="38">
        <v>80</v>
      </c>
      <c r="T18" s="38">
        <v>100</v>
      </c>
      <c r="U18" s="38">
        <v>80</v>
      </c>
      <c r="V18" s="12">
        <v>8833</v>
      </c>
      <c r="W18" s="12">
        <v>189</v>
      </c>
      <c r="X18" s="38">
        <v>2.1</v>
      </c>
      <c r="Y18" s="19">
        <v>22</v>
      </c>
      <c r="Z18" s="38">
        <v>11.6</v>
      </c>
      <c r="AA18" s="19">
        <v>15</v>
      </c>
      <c r="AB18" s="19">
        <v>11</v>
      </c>
      <c r="AC18" s="38">
        <v>68.2</v>
      </c>
      <c r="AD18" s="38">
        <v>73.3</v>
      </c>
      <c r="AE18" s="38">
        <v>50</v>
      </c>
      <c r="AF18" s="12">
        <v>10101</v>
      </c>
      <c r="AG18" s="12">
        <v>508</v>
      </c>
      <c r="AH18" s="38">
        <v>5</v>
      </c>
      <c r="AI18" s="19">
        <v>56</v>
      </c>
      <c r="AJ18" s="38">
        <v>11</v>
      </c>
      <c r="AK18" s="19">
        <v>19</v>
      </c>
      <c r="AL18" s="19">
        <v>14</v>
      </c>
      <c r="AM18" s="38">
        <v>33.9</v>
      </c>
      <c r="AN18" s="38">
        <v>73.7</v>
      </c>
      <c r="AO18" s="38">
        <v>25</v>
      </c>
      <c r="AP18" s="12">
        <v>15802</v>
      </c>
      <c r="AQ18" s="12">
        <v>636</v>
      </c>
      <c r="AR18" s="38">
        <v>4</v>
      </c>
      <c r="AS18" s="12">
        <v>66</v>
      </c>
      <c r="AT18" s="38">
        <v>10.4</v>
      </c>
      <c r="AU18" s="12">
        <v>33</v>
      </c>
      <c r="AV18" s="12">
        <v>27</v>
      </c>
      <c r="AW18" s="38">
        <v>50</v>
      </c>
      <c r="AX18" s="38">
        <v>81.8</v>
      </c>
      <c r="AY18" s="38">
        <v>40.9</v>
      </c>
      <c r="AZ18" s="12">
        <v>14262</v>
      </c>
      <c r="BA18" s="12">
        <v>1082</v>
      </c>
      <c r="BB18" s="38">
        <v>7.6</v>
      </c>
      <c r="BC18" s="12">
        <v>135</v>
      </c>
      <c r="BD18" s="38">
        <v>12.5</v>
      </c>
      <c r="BE18" s="12">
        <v>31</v>
      </c>
      <c r="BF18" s="12">
        <v>26</v>
      </c>
      <c r="BG18" s="38">
        <v>23</v>
      </c>
      <c r="BH18" s="38">
        <v>83.9</v>
      </c>
      <c r="BI18" s="38">
        <v>19.3</v>
      </c>
    </row>
    <row r="19" spans="1:61" x14ac:dyDescent="0.25">
      <c r="A19" s="2" t="s">
        <v>374</v>
      </c>
      <c r="B19" s="12">
        <v>999</v>
      </c>
      <c r="C19" s="12">
        <v>416</v>
      </c>
      <c r="D19" s="38">
        <v>41.6</v>
      </c>
      <c r="E19" s="12">
        <v>59</v>
      </c>
      <c r="F19" s="38">
        <v>14.2</v>
      </c>
      <c r="G19" s="19">
        <v>21</v>
      </c>
      <c r="H19" s="19">
        <v>15</v>
      </c>
      <c r="I19" s="38">
        <v>35.6</v>
      </c>
      <c r="J19" s="38">
        <v>71.400000000000006</v>
      </c>
      <c r="K19" s="38">
        <v>25.4</v>
      </c>
      <c r="L19" s="12">
        <v>470</v>
      </c>
      <c r="M19" s="12">
        <v>162</v>
      </c>
      <c r="N19" s="38">
        <v>34.5</v>
      </c>
      <c r="O19" s="19">
        <v>47</v>
      </c>
      <c r="P19" s="38">
        <v>29</v>
      </c>
      <c r="Q19" s="12">
        <v>35</v>
      </c>
      <c r="R19" s="12">
        <v>15</v>
      </c>
      <c r="S19" s="38">
        <v>74.5</v>
      </c>
      <c r="T19" s="38">
        <v>42.9</v>
      </c>
      <c r="U19" s="38">
        <v>31.9</v>
      </c>
      <c r="V19" s="12">
        <v>2640</v>
      </c>
      <c r="W19" s="12">
        <v>258</v>
      </c>
      <c r="X19" s="38">
        <v>9.8000000000000007</v>
      </c>
      <c r="Y19" s="19">
        <v>76</v>
      </c>
      <c r="Z19" s="38">
        <v>29.5</v>
      </c>
      <c r="AA19" s="19">
        <v>44</v>
      </c>
      <c r="AB19" s="19">
        <v>16</v>
      </c>
      <c r="AC19" s="38">
        <v>57.9</v>
      </c>
      <c r="AD19" s="38">
        <v>36.4</v>
      </c>
      <c r="AE19" s="38">
        <v>21.1</v>
      </c>
      <c r="AF19" s="12">
        <v>3671</v>
      </c>
      <c r="AG19" s="12">
        <v>81</v>
      </c>
      <c r="AH19" s="38">
        <v>2.2000000000000002</v>
      </c>
      <c r="AI19" s="19">
        <v>14</v>
      </c>
      <c r="AJ19" s="38">
        <v>17.3</v>
      </c>
      <c r="AK19" s="12" t="s">
        <v>361</v>
      </c>
      <c r="AL19" s="12" t="s">
        <v>361</v>
      </c>
      <c r="AM19" s="12" t="s">
        <v>361</v>
      </c>
      <c r="AN19" s="12" t="s">
        <v>361</v>
      </c>
      <c r="AO19" s="12" t="s">
        <v>361</v>
      </c>
      <c r="AP19" s="12">
        <v>5396</v>
      </c>
      <c r="AQ19" s="12">
        <v>22</v>
      </c>
      <c r="AR19" s="38">
        <v>0.4</v>
      </c>
      <c r="AS19" s="12">
        <v>16</v>
      </c>
      <c r="AT19" s="38">
        <v>72.7</v>
      </c>
      <c r="AU19" s="12" t="s">
        <v>361</v>
      </c>
      <c r="AV19" s="12" t="s">
        <v>361</v>
      </c>
      <c r="AW19" s="12" t="s">
        <v>361</v>
      </c>
      <c r="AX19" s="12" t="s">
        <v>361</v>
      </c>
      <c r="AY19" s="12" t="s">
        <v>361</v>
      </c>
      <c r="AZ19" s="12">
        <v>4144</v>
      </c>
      <c r="BA19" s="12">
        <v>54</v>
      </c>
      <c r="BB19" s="38">
        <v>1.3</v>
      </c>
      <c r="BC19" s="12">
        <v>50</v>
      </c>
      <c r="BD19" s="38">
        <v>92.6</v>
      </c>
      <c r="BE19" s="12">
        <v>0</v>
      </c>
      <c r="BF19" s="12">
        <v>0</v>
      </c>
      <c r="BG19" s="38">
        <v>0</v>
      </c>
      <c r="BH19" s="38">
        <v>0</v>
      </c>
      <c r="BI19" s="38">
        <v>0</v>
      </c>
    </row>
    <row r="20" spans="1:61" x14ac:dyDescent="0.25">
      <c r="A20" s="2" t="s">
        <v>375</v>
      </c>
      <c r="B20" s="12">
        <v>932</v>
      </c>
      <c r="C20" s="12" t="s">
        <v>361</v>
      </c>
      <c r="D20" s="12" t="s">
        <v>361</v>
      </c>
      <c r="E20" s="12" t="s">
        <v>361</v>
      </c>
      <c r="F20" s="12" t="s">
        <v>361</v>
      </c>
      <c r="G20" s="12" t="s">
        <v>361</v>
      </c>
      <c r="H20" s="12" t="s">
        <v>361</v>
      </c>
      <c r="I20" s="12" t="s">
        <v>361</v>
      </c>
      <c r="J20" s="12" t="s">
        <v>361</v>
      </c>
      <c r="K20" s="12" t="s">
        <v>361</v>
      </c>
      <c r="L20" s="12">
        <v>804</v>
      </c>
      <c r="M20" s="12">
        <v>11</v>
      </c>
      <c r="N20" s="38">
        <v>1.4</v>
      </c>
      <c r="O20" s="19" t="s">
        <v>362</v>
      </c>
      <c r="P20" s="38">
        <v>0</v>
      </c>
      <c r="Q20" s="12" t="s">
        <v>363</v>
      </c>
      <c r="R20" s="12" t="s">
        <v>363</v>
      </c>
      <c r="S20" s="38" t="s">
        <v>266</v>
      </c>
      <c r="T20" s="38" t="s">
        <v>363</v>
      </c>
      <c r="U20" s="38" t="s">
        <v>266</v>
      </c>
      <c r="V20" s="12">
        <v>1626</v>
      </c>
      <c r="W20" s="12">
        <v>195</v>
      </c>
      <c r="X20" s="38">
        <v>12</v>
      </c>
      <c r="Y20" s="19">
        <v>27</v>
      </c>
      <c r="Z20" s="38">
        <v>13.8</v>
      </c>
      <c r="AA20" s="19">
        <v>0</v>
      </c>
      <c r="AB20" s="19">
        <v>0</v>
      </c>
      <c r="AC20" s="38">
        <v>0</v>
      </c>
      <c r="AD20" s="38">
        <v>0</v>
      </c>
      <c r="AE20" s="38">
        <v>0</v>
      </c>
      <c r="AF20" s="12">
        <v>1829</v>
      </c>
      <c r="AG20" s="12">
        <v>118</v>
      </c>
      <c r="AH20" s="38">
        <v>6.5</v>
      </c>
      <c r="AI20" s="19">
        <v>8</v>
      </c>
      <c r="AJ20" s="38">
        <v>6.8</v>
      </c>
      <c r="AK20" s="19">
        <v>0</v>
      </c>
      <c r="AL20" s="19">
        <v>0</v>
      </c>
      <c r="AM20" s="38">
        <v>0</v>
      </c>
      <c r="AN20" s="38">
        <v>0</v>
      </c>
      <c r="AO20" s="38">
        <v>0</v>
      </c>
      <c r="AP20" s="12">
        <v>2716</v>
      </c>
      <c r="AQ20" s="12">
        <v>186</v>
      </c>
      <c r="AR20" s="38">
        <v>6.8</v>
      </c>
      <c r="AS20" s="12">
        <v>19</v>
      </c>
      <c r="AT20" s="38">
        <v>10.199999999999999</v>
      </c>
      <c r="AU20" s="12">
        <v>0</v>
      </c>
      <c r="AV20" s="12">
        <v>0</v>
      </c>
      <c r="AW20" s="38">
        <v>0</v>
      </c>
      <c r="AX20" s="38">
        <v>0</v>
      </c>
      <c r="AY20" s="38">
        <v>0</v>
      </c>
      <c r="AZ20" s="12">
        <v>1921</v>
      </c>
      <c r="BA20" s="12">
        <v>168</v>
      </c>
      <c r="BB20" s="38">
        <v>8.6999999999999993</v>
      </c>
      <c r="BC20" s="12">
        <v>19</v>
      </c>
      <c r="BD20" s="38">
        <v>11.3</v>
      </c>
      <c r="BE20" s="12">
        <v>0</v>
      </c>
      <c r="BF20" s="12">
        <v>0</v>
      </c>
      <c r="BG20" s="38">
        <v>0</v>
      </c>
      <c r="BH20" s="38">
        <v>0</v>
      </c>
      <c r="BI20" s="38">
        <v>0</v>
      </c>
    </row>
    <row r="21" spans="1:61" x14ac:dyDescent="0.25">
      <c r="A21" s="2" t="s">
        <v>376</v>
      </c>
      <c r="B21" s="12">
        <v>2986</v>
      </c>
      <c r="C21" s="12">
        <v>191</v>
      </c>
      <c r="D21" s="38">
        <v>6.4</v>
      </c>
      <c r="E21" s="12">
        <v>7</v>
      </c>
      <c r="F21" s="38">
        <v>3.7</v>
      </c>
      <c r="G21" s="19">
        <v>6</v>
      </c>
      <c r="H21" s="19">
        <v>4</v>
      </c>
      <c r="I21" s="38">
        <v>85.7</v>
      </c>
      <c r="J21" s="38">
        <v>66.7</v>
      </c>
      <c r="K21" s="38">
        <v>57.1</v>
      </c>
      <c r="L21" s="12">
        <v>1800</v>
      </c>
      <c r="M21" s="12">
        <v>86</v>
      </c>
      <c r="N21" s="38">
        <v>4.8</v>
      </c>
      <c r="O21" s="19">
        <v>29</v>
      </c>
      <c r="P21" s="38">
        <v>33.700000000000003</v>
      </c>
      <c r="Q21" s="12">
        <v>23</v>
      </c>
      <c r="R21" s="12">
        <v>23</v>
      </c>
      <c r="S21" s="38">
        <v>79.3</v>
      </c>
      <c r="T21" s="38">
        <v>100</v>
      </c>
      <c r="U21" s="38">
        <v>79.3</v>
      </c>
      <c r="V21" s="12">
        <v>1319</v>
      </c>
      <c r="W21" s="12">
        <v>616</v>
      </c>
      <c r="X21" s="38">
        <v>46.7</v>
      </c>
      <c r="Y21" s="19">
        <v>72</v>
      </c>
      <c r="Z21" s="38">
        <v>11.7</v>
      </c>
      <c r="AA21" s="19">
        <v>55</v>
      </c>
      <c r="AB21" s="19">
        <v>51</v>
      </c>
      <c r="AC21" s="38">
        <v>76.400000000000006</v>
      </c>
      <c r="AD21" s="38">
        <v>92.7</v>
      </c>
      <c r="AE21" s="38">
        <v>70.8</v>
      </c>
      <c r="AF21" s="12">
        <v>1305</v>
      </c>
      <c r="AG21" s="12">
        <v>321</v>
      </c>
      <c r="AH21" s="38">
        <v>24.6</v>
      </c>
      <c r="AI21" s="19">
        <v>37</v>
      </c>
      <c r="AJ21" s="38">
        <v>11.5</v>
      </c>
      <c r="AK21" s="19">
        <v>31</v>
      </c>
      <c r="AL21" s="19">
        <v>25</v>
      </c>
      <c r="AM21" s="38">
        <v>83.8</v>
      </c>
      <c r="AN21" s="38">
        <v>80.599999999999994</v>
      </c>
      <c r="AO21" s="38">
        <v>67.599999999999994</v>
      </c>
      <c r="AP21" s="12">
        <v>2495</v>
      </c>
      <c r="AQ21" s="12" t="s">
        <v>361</v>
      </c>
      <c r="AR21" s="12" t="s">
        <v>361</v>
      </c>
      <c r="AS21" s="12" t="s">
        <v>361</v>
      </c>
      <c r="AT21" s="12" t="s">
        <v>361</v>
      </c>
      <c r="AU21" s="12" t="s">
        <v>361</v>
      </c>
      <c r="AV21" s="12" t="s">
        <v>361</v>
      </c>
      <c r="AW21" s="12" t="s">
        <v>361</v>
      </c>
      <c r="AX21" s="12" t="s">
        <v>361</v>
      </c>
      <c r="AY21" s="12" t="s">
        <v>361</v>
      </c>
      <c r="AZ21" s="12">
        <v>2485</v>
      </c>
      <c r="BA21" s="12" t="s">
        <v>361</v>
      </c>
      <c r="BB21" s="12" t="s">
        <v>361</v>
      </c>
      <c r="BC21" s="12" t="s">
        <v>361</v>
      </c>
      <c r="BD21" s="12" t="s">
        <v>361</v>
      </c>
      <c r="BE21" s="12" t="s">
        <v>361</v>
      </c>
      <c r="BF21" s="12" t="s">
        <v>361</v>
      </c>
      <c r="BG21" s="12" t="s">
        <v>361</v>
      </c>
      <c r="BH21" s="12" t="s">
        <v>361</v>
      </c>
      <c r="BI21" s="12" t="s">
        <v>361</v>
      </c>
    </row>
    <row r="22" spans="1:61" x14ac:dyDescent="0.25">
      <c r="A22" s="2" t="s">
        <v>377</v>
      </c>
      <c r="B22" s="12" t="s">
        <v>266</v>
      </c>
      <c r="C22" s="12" t="s">
        <v>266</v>
      </c>
      <c r="D22" s="38" t="s">
        <v>266</v>
      </c>
      <c r="E22" s="12" t="s">
        <v>266</v>
      </c>
      <c r="F22" s="38" t="s">
        <v>266</v>
      </c>
      <c r="G22" s="19" t="s">
        <v>266</v>
      </c>
      <c r="H22" s="19" t="s">
        <v>266</v>
      </c>
      <c r="I22" s="38" t="s">
        <v>266</v>
      </c>
      <c r="J22" s="38" t="s">
        <v>266</v>
      </c>
      <c r="K22" s="38" t="s">
        <v>266</v>
      </c>
      <c r="L22" s="12">
        <v>1247</v>
      </c>
      <c r="M22" s="12">
        <v>302</v>
      </c>
      <c r="N22" s="38">
        <v>24.2</v>
      </c>
      <c r="O22" s="19">
        <v>42</v>
      </c>
      <c r="P22" s="38">
        <v>13.9</v>
      </c>
      <c r="Q22" s="12">
        <v>0</v>
      </c>
      <c r="R22" s="12">
        <v>0</v>
      </c>
      <c r="S22" s="38">
        <v>0</v>
      </c>
      <c r="T22" s="38">
        <v>0</v>
      </c>
      <c r="U22" s="38">
        <v>0</v>
      </c>
      <c r="V22" s="12">
        <v>5146</v>
      </c>
      <c r="W22" s="12">
        <v>430</v>
      </c>
      <c r="X22" s="38">
        <v>8.4</v>
      </c>
      <c r="Y22" s="19">
        <v>69</v>
      </c>
      <c r="Z22" s="38">
        <v>16</v>
      </c>
      <c r="AA22" s="19">
        <v>0</v>
      </c>
      <c r="AB22" s="19">
        <v>0</v>
      </c>
      <c r="AC22" s="38">
        <v>0</v>
      </c>
      <c r="AD22" s="38">
        <v>0</v>
      </c>
      <c r="AE22" s="38">
        <v>0</v>
      </c>
      <c r="AF22" s="12">
        <v>6859</v>
      </c>
      <c r="AG22" s="12">
        <v>608</v>
      </c>
      <c r="AH22" s="38">
        <v>8.9</v>
      </c>
      <c r="AI22" s="19">
        <v>89</v>
      </c>
      <c r="AJ22" s="38">
        <v>14.6</v>
      </c>
      <c r="AK22" s="19">
        <v>0</v>
      </c>
      <c r="AL22" s="19">
        <v>0</v>
      </c>
      <c r="AM22" s="38">
        <v>0</v>
      </c>
      <c r="AN22" s="38">
        <v>0</v>
      </c>
      <c r="AO22" s="38">
        <v>0</v>
      </c>
      <c r="AP22" s="12">
        <v>9622</v>
      </c>
      <c r="AQ22" s="12">
        <v>978</v>
      </c>
      <c r="AR22" s="38">
        <v>10.199999999999999</v>
      </c>
      <c r="AS22" s="12">
        <v>148</v>
      </c>
      <c r="AT22" s="38">
        <v>15.1</v>
      </c>
      <c r="AU22" s="12">
        <v>0</v>
      </c>
      <c r="AV22" s="12">
        <v>0</v>
      </c>
      <c r="AW22" s="38">
        <v>0</v>
      </c>
      <c r="AX22" s="38">
        <v>0</v>
      </c>
      <c r="AY22" s="38">
        <v>0</v>
      </c>
      <c r="AZ22" s="12">
        <v>5612</v>
      </c>
      <c r="BA22" s="12">
        <v>1143</v>
      </c>
      <c r="BB22" s="38">
        <v>20.399999999999999</v>
      </c>
      <c r="BC22" s="12">
        <v>197</v>
      </c>
      <c r="BD22" s="38">
        <v>17.2</v>
      </c>
      <c r="BE22" s="12">
        <v>0</v>
      </c>
      <c r="BF22" s="12">
        <v>0</v>
      </c>
      <c r="BG22" s="38">
        <v>0</v>
      </c>
      <c r="BH22" s="38">
        <v>0</v>
      </c>
      <c r="BI22" s="38">
        <v>0</v>
      </c>
    </row>
    <row r="23" spans="1:61" x14ac:dyDescent="0.25">
      <c r="A23" s="2" t="s">
        <v>378</v>
      </c>
      <c r="B23" s="12">
        <v>4495</v>
      </c>
      <c r="C23" s="12">
        <v>653</v>
      </c>
      <c r="D23" s="38">
        <v>14.5</v>
      </c>
      <c r="E23" s="12">
        <v>90</v>
      </c>
      <c r="F23" s="38">
        <v>13.8</v>
      </c>
      <c r="G23" s="19">
        <v>25</v>
      </c>
      <c r="H23" s="19">
        <v>13</v>
      </c>
      <c r="I23" s="38">
        <v>27.8</v>
      </c>
      <c r="J23" s="38">
        <v>52</v>
      </c>
      <c r="K23" s="38">
        <v>14.4</v>
      </c>
      <c r="L23" s="12">
        <v>2530</v>
      </c>
      <c r="M23" s="12">
        <v>215</v>
      </c>
      <c r="N23" s="38">
        <v>8.5</v>
      </c>
      <c r="O23" s="19">
        <v>37</v>
      </c>
      <c r="P23" s="38">
        <v>17.2</v>
      </c>
      <c r="Q23" s="12">
        <v>17</v>
      </c>
      <c r="R23" s="12">
        <v>13</v>
      </c>
      <c r="S23" s="38">
        <v>45.9</v>
      </c>
      <c r="T23" s="38">
        <v>76.5</v>
      </c>
      <c r="U23" s="38">
        <v>35.1</v>
      </c>
      <c r="V23" s="12">
        <v>8792</v>
      </c>
      <c r="W23" s="12">
        <v>220</v>
      </c>
      <c r="X23" s="38">
        <v>2.5</v>
      </c>
      <c r="Y23" s="19">
        <v>27</v>
      </c>
      <c r="Z23" s="38">
        <v>12.3</v>
      </c>
      <c r="AA23" s="19">
        <v>17</v>
      </c>
      <c r="AB23" s="19">
        <v>13</v>
      </c>
      <c r="AC23" s="38">
        <v>63</v>
      </c>
      <c r="AD23" s="38">
        <v>76.5</v>
      </c>
      <c r="AE23" s="38">
        <v>48.1</v>
      </c>
      <c r="AF23" s="12">
        <v>8860</v>
      </c>
      <c r="AG23" s="12">
        <v>407</v>
      </c>
      <c r="AH23" s="38">
        <v>4.5999999999999996</v>
      </c>
      <c r="AI23" s="19">
        <v>32</v>
      </c>
      <c r="AJ23" s="38">
        <v>7.9</v>
      </c>
      <c r="AK23" s="19">
        <v>11</v>
      </c>
      <c r="AL23" s="19">
        <v>5</v>
      </c>
      <c r="AM23" s="38">
        <v>34.4</v>
      </c>
      <c r="AN23" s="38">
        <v>45.5</v>
      </c>
      <c r="AO23" s="38">
        <v>15.6</v>
      </c>
      <c r="AP23" s="12">
        <v>11843</v>
      </c>
      <c r="AQ23" s="12">
        <v>1123</v>
      </c>
      <c r="AR23" s="38">
        <v>9.5</v>
      </c>
      <c r="AS23" s="12">
        <v>219</v>
      </c>
      <c r="AT23" s="38">
        <v>19.5</v>
      </c>
      <c r="AU23" s="12">
        <v>123</v>
      </c>
      <c r="AV23" s="12">
        <v>95</v>
      </c>
      <c r="AW23" s="38">
        <v>56.2</v>
      </c>
      <c r="AX23" s="38">
        <v>77.2</v>
      </c>
      <c r="AY23" s="38">
        <v>43.4</v>
      </c>
      <c r="AZ23" s="12">
        <v>10456</v>
      </c>
      <c r="BA23" s="12">
        <v>1291</v>
      </c>
      <c r="BB23" s="38">
        <v>12.3</v>
      </c>
      <c r="BC23" s="12">
        <v>200</v>
      </c>
      <c r="BD23" s="38">
        <v>15.5</v>
      </c>
      <c r="BE23" s="12">
        <v>75</v>
      </c>
      <c r="BF23" s="12">
        <v>59</v>
      </c>
      <c r="BG23" s="38">
        <v>37.5</v>
      </c>
      <c r="BH23" s="38">
        <v>78.7</v>
      </c>
      <c r="BI23" s="38">
        <v>29.5</v>
      </c>
    </row>
    <row r="24" spans="1:61" x14ac:dyDescent="0.25">
      <c r="A24" s="2" t="s">
        <v>379</v>
      </c>
      <c r="B24" s="12">
        <v>11035</v>
      </c>
      <c r="C24" s="12">
        <v>3310</v>
      </c>
      <c r="D24" s="38">
        <v>30</v>
      </c>
      <c r="E24" s="12">
        <v>424</v>
      </c>
      <c r="F24" s="38">
        <v>12.8</v>
      </c>
      <c r="G24" s="19">
        <v>16</v>
      </c>
      <c r="H24" s="19">
        <v>13</v>
      </c>
      <c r="I24" s="38">
        <v>3.8</v>
      </c>
      <c r="J24" s="38">
        <v>81.3</v>
      </c>
      <c r="K24" s="38">
        <v>3.1</v>
      </c>
      <c r="L24" s="12">
        <v>10708</v>
      </c>
      <c r="M24" s="12">
        <v>2006</v>
      </c>
      <c r="N24" s="38">
        <v>18.7</v>
      </c>
      <c r="O24" s="19">
        <v>303</v>
      </c>
      <c r="P24" s="38">
        <v>15.1</v>
      </c>
      <c r="Q24" s="12">
        <v>31</v>
      </c>
      <c r="R24" s="12">
        <v>29</v>
      </c>
      <c r="S24" s="38">
        <v>10.199999999999999</v>
      </c>
      <c r="T24" s="38">
        <v>93.5</v>
      </c>
      <c r="U24" s="38">
        <v>9.6</v>
      </c>
      <c r="V24" s="12">
        <v>24787</v>
      </c>
      <c r="W24" s="12">
        <v>3006</v>
      </c>
      <c r="X24" s="38">
        <v>12.1</v>
      </c>
      <c r="Y24" s="19">
        <v>446</v>
      </c>
      <c r="Z24" s="38">
        <v>14.8</v>
      </c>
      <c r="AA24" s="19">
        <v>27</v>
      </c>
      <c r="AB24" s="19">
        <v>23</v>
      </c>
      <c r="AC24" s="38">
        <v>6.1</v>
      </c>
      <c r="AD24" s="38">
        <v>85.2</v>
      </c>
      <c r="AE24" s="38">
        <v>5.2</v>
      </c>
      <c r="AF24" s="12">
        <v>31114</v>
      </c>
      <c r="AG24" s="12">
        <v>3632</v>
      </c>
      <c r="AH24" s="38">
        <v>11.7</v>
      </c>
      <c r="AI24" s="19">
        <v>542</v>
      </c>
      <c r="AJ24" s="38">
        <v>14.9</v>
      </c>
      <c r="AK24" s="19">
        <v>38</v>
      </c>
      <c r="AL24" s="19">
        <v>30</v>
      </c>
      <c r="AM24" s="38">
        <v>7</v>
      </c>
      <c r="AN24" s="38">
        <v>78.900000000000006</v>
      </c>
      <c r="AO24" s="38">
        <v>5.5</v>
      </c>
      <c r="AP24" s="12">
        <v>43485</v>
      </c>
      <c r="AQ24" s="12">
        <v>8204</v>
      </c>
      <c r="AR24" s="38">
        <v>18.899999999999999</v>
      </c>
      <c r="AS24" s="12">
        <v>1128</v>
      </c>
      <c r="AT24" s="38">
        <v>13.7</v>
      </c>
      <c r="AU24" s="12">
        <v>56</v>
      </c>
      <c r="AV24" s="12">
        <v>40</v>
      </c>
      <c r="AW24" s="38">
        <v>5</v>
      </c>
      <c r="AX24" s="38">
        <v>71.400000000000006</v>
      </c>
      <c r="AY24" s="38">
        <v>3.5</v>
      </c>
      <c r="AZ24" s="12">
        <v>32420</v>
      </c>
      <c r="BA24" s="12">
        <v>8546</v>
      </c>
      <c r="BB24" s="38">
        <v>26.4</v>
      </c>
      <c r="BC24" s="12">
        <v>1113</v>
      </c>
      <c r="BD24" s="38">
        <v>13</v>
      </c>
      <c r="BE24" s="12">
        <v>50</v>
      </c>
      <c r="BF24" s="12">
        <v>15</v>
      </c>
      <c r="BG24" s="38">
        <v>4.5</v>
      </c>
      <c r="BH24" s="38">
        <v>30</v>
      </c>
      <c r="BI24" s="38">
        <v>1.3</v>
      </c>
    </row>
    <row r="25" spans="1:61" x14ac:dyDescent="0.25">
      <c r="A25" s="2" t="s">
        <v>380</v>
      </c>
      <c r="B25" s="12">
        <v>15273</v>
      </c>
      <c r="C25" s="12">
        <v>4989</v>
      </c>
      <c r="D25" s="38">
        <v>32.700000000000003</v>
      </c>
      <c r="E25" s="12">
        <v>726</v>
      </c>
      <c r="F25" s="38">
        <v>14.6</v>
      </c>
      <c r="G25" s="19">
        <v>6</v>
      </c>
      <c r="H25" s="19">
        <v>6</v>
      </c>
      <c r="I25" s="38">
        <v>0.8</v>
      </c>
      <c r="J25" s="38">
        <v>100</v>
      </c>
      <c r="K25" s="38">
        <v>0.8</v>
      </c>
      <c r="L25" s="12">
        <v>14828</v>
      </c>
      <c r="M25" s="12">
        <v>2807</v>
      </c>
      <c r="N25" s="38">
        <v>18.899999999999999</v>
      </c>
      <c r="O25" s="19">
        <v>391</v>
      </c>
      <c r="P25" s="38">
        <v>13.9</v>
      </c>
      <c r="Q25" s="12">
        <v>27</v>
      </c>
      <c r="R25" s="12">
        <v>22</v>
      </c>
      <c r="S25" s="38">
        <v>6.9</v>
      </c>
      <c r="T25" s="38">
        <v>81.5</v>
      </c>
      <c r="U25" s="38">
        <v>5.6</v>
      </c>
      <c r="V25" s="12">
        <v>26200</v>
      </c>
      <c r="W25" s="12">
        <v>1652</v>
      </c>
      <c r="X25" s="38">
        <v>6.3</v>
      </c>
      <c r="Y25" s="19">
        <v>208</v>
      </c>
      <c r="Z25" s="38">
        <v>12.6</v>
      </c>
      <c r="AA25" s="19">
        <v>76</v>
      </c>
      <c r="AB25" s="19">
        <v>51</v>
      </c>
      <c r="AC25" s="38">
        <v>36.5</v>
      </c>
      <c r="AD25" s="38">
        <v>67.099999999999994</v>
      </c>
      <c r="AE25" s="38">
        <v>24.5</v>
      </c>
      <c r="AF25" s="12">
        <v>37096</v>
      </c>
      <c r="AG25" s="12">
        <v>3368</v>
      </c>
      <c r="AH25" s="38">
        <v>9.1</v>
      </c>
      <c r="AI25" s="19">
        <v>456</v>
      </c>
      <c r="AJ25" s="38">
        <v>13.5</v>
      </c>
      <c r="AK25" s="19">
        <v>121</v>
      </c>
      <c r="AL25" s="19">
        <v>91</v>
      </c>
      <c r="AM25" s="38">
        <v>26.5</v>
      </c>
      <c r="AN25" s="38">
        <v>75.2</v>
      </c>
      <c r="AO25" s="38">
        <v>20</v>
      </c>
      <c r="AP25" s="12">
        <v>54736</v>
      </c>
      <c r="AQ25" s="12">
        <v>9279</v>
      </c>
      <c r="AR25" s="38">
        <v>17</v>
      </c>
      <c r="AS25" s="12">
        <v>1440</v>
      </c>
      <c r="AT25" s="38">
        <v>15.5</v>
      </c>
      <c r="AU25" s="12">
        <v>324</v>
      </c>
      <c r="AV25" s="12">
        <v>254</v>
      </c>
      <c r="AW25" s="38">
        <v>22.5</v>
      </c>
      <c r="AX25" s="38">
        <v>78.400000000000006</v>
      </c>
      <c r="AY25" s="38">
        <v>17.600000000000001</v>
      </c>
      <c r="AZ25" s="12">
        <v>40887</v>
      </c>
      <c r="BA25" s="12">
        <v>14508</v>
      </c>
      <c r="BB25" s="38">
        <v>35.5</v>
      </c>
      <c r="BC25" s="12">
        <v>2324</v>
      </c>
      <c r="BD25" s="38">
        <v>16</v>
      </c>
      <c r="BE25" s="12">
        <v>378</v>
      </c>
      <c r="BF25" s="12">
        <v>228</v>
      </c>
      <c r="BG25" s="38">
        <v>16.3</v>
      </c>
      <c r="BH25" s="38">
        <v>60.3</v>
      </c>
      <c r="BI25" s="38">
        <v>9.8000000000000007</v>
      </c>
    </row>
    <row r="26" spans="1:61" x14ac:dyDescent="0.25">
      <c r="A26" s="2" t="s">
        <v>381</v>
      </c>
      <c r="B26" s="12">
        <v>919</v>
      </c>
      <c r="C26" s="12">
        <v>0</v>
      </c>
      <c r="D26" s="38">
        <v>0</v>
      </c>
      <c r="E26" s="12" t="s">
        <v>362</v>
      </c>
      <c r="F26" s="38" t="s">
        <v>266</v>
      </c>
      <c r="G26" s="19" t="s">
        <v>363</v>
      </c>
      <c r="H26" s="19" t="s">
        <v>363</v>
      </c>
      <c r="I26" s="38" t="s">
        <v>266</v>
      </c>
      <c r="J26" s="38" t="s">
        <v>363</v>
      </c>
      <c r="K26" s="38" t="s">
        <v>266</v>
      </c>
      <c r="L26" s="12">
        <v>570</v>
      </c>
      <c r="M26" s="12">
        <v>0</v>
      </c>
      <c r="N26" s="38">
        <v>0</v>
      </c>
      <c r="O26" s="19" t="s">
        <v>362</v>
      </c>
      <c r="P26" s="38" t="s">
        <v>266</v>
      </c>
      <c r="Q26" s="12" t="s">
        <v>363</v>
      </c>
      <c r="R26" s="12" t="s">
        <v>363</v>
      </c>
      <c r="S26" s="38" t="s">
        <v>266</v>
      </c>
      <c r="T26" s="38" t="s">
        <v>363</v>
      </c>
      <c r="U26" s="38" t="s">
        <v>266</v>
      </c>
      <c r="V26" s="12">
        <v>1722</v>
      </c>
      <c r="W26" s="12">
        <v>0</v>
      </c>
      <c r="X26" s="38">
        <v>0</v>
      </c>
      <c r="Y26" s="19" t="s">
        <v>362</v>
      </c>
      <c r="Z26" s="38" t="s">
        <v>266</v>
      </c>
      <c r="AA26" s="19" t="s">
        <v>363</v>
      </c>
      <c r="AB26" s="19" t="s">
        <v>363</v>
      </c>
      <c r="AC26" s="38" t="s">
        <v>266</v>
      </c>
      <c r="AD26" s="38" t="s">
        <v>363</v>
      </c>
      <c r="AE26" s="38" t="s">
        <v>266</v>
      </c>
      <c r="AF26" s="12">
        <v>2756</v>
      </c>
      <c r="AG26" s="12">
        <v>154</v>
      </c>
      <c r="AH26" s="38">
        <v>5.6</v>
      </c>
      <c r="AI26" s="19">
        <v>16</v>
      </c>
      <c r="AJ26" s="38">
        <v>10.4</v>
      </c>
      <c r="AK26" s="19">
        <v>0</v>
      </c>
      <c r="AL26" s="19">
        <v>0</v>
      </c>
      <c r="AM26" s="38">
        <v>0</v>
      </c>
      <c r="AN26" s="38">
        <v>0</v>
      </c>
      <c r="AO26" s="38">
        <v>0</v>
      </c>
      <c r="AP26" s="12">
        <v>4764</v>
      </c>
      <c r="AQ26" s="12">
        <v>250</v>
      </c>
      <c r="AR26" s="38">
        <v>5.2</v>
      </c>
      <c r="AS26" s="12">
        <v>50</v>
      </c>
      <c r="AT26" s="38">
        <v>20</v>
      </c>
      <c r="AU26" s="12">
        <v>8</v>
      </c>
      <c r="AV26" s="12">
        <v>8</v>
      </c>
      <c r="AW26" s="38">
        <v>16</v>
      </c>
      <c r="AX26" s="38">
        <v>100</v>
      </c>
      <c r="AY26" s="38">
        <v>16</v>
      </c>
      <c r="AZ26" s="12">
        <v>3220</v>
      </c>
      <c r="BA26" s="12">
        <v>371</v>
      </c>
      <c r="BB26" s="38">
        <v>11.5</v>
      </c>
      <c r="BC26" s="12">
        <v>60</v>
      </c>
      <c r="BD26" s="38">
        <v>16.2</v>
      </c>
      <c r="BE26" s="12">
        <v>14</v>
      </c>
      <c r="BF26" s="12">
        <v>13</v>
      </c>
      <c r="BG26" s="38">
        <v>23.3</v>
      </c>
      <c r="BH26" s="38">
        <v>92.9</v>
      </c>
      <c r="BI26" s="38">
        <v>21.7</v>
      </c>
    </row>
    <row r="27" spans="1:61" x14ac:dyDescent="0.25">
      <c r="A27" s="2" t="s">
        <v>382</v>
      </c>
      <c r="B27" s="12">
        <v>2166</v>
      </c>
      <c r="C27" s="12">
        <v>81</v>
      </c>
      <c r="D27" s="38">
        <v>3.7</v>
      </c>
      <c r="E27" s="12">
        <v>9</v>
      </c>
      <c r="F27" s="38">
        <v>11.1</v>
      </c>
      <c r="G27" s="19">
        <v>0</v>
      </c>
      <c r="H27" s="19">
        <v>0</v>
      </c>
      <c r="I27" s="38">
        <v>0</v>
      </c>
      <c r="J27" s="38">
        <v>0</v>
      </c>
      <c r="K27" s="38">
        <v>0</v>
      </c>
      <c r="L27" s="12">
        <v>1078</v>
      </c>
      <c r="M27" s="12">
        <v>422</v>
      </c>
      <c r="N27" s="38">
        <v>39.1</v>
      </c>
      <c r="O27" s="19">
        <v>30</v>
      </c>
      <c r="P27" s="38">
        <v>7.1</v>
      </c>
      <c r="Q27" s="12">
        <v>0</v>
      </c>
      <c r="R27" s="12">
        <v>0</v>
      </c>
      <c r="S27" s="38">
        <v>0</v>
      </c>
      <c r="T27" s="38">
        <v>0</v>
      </c>
      <c r="U27" s="38">
        <v>0</v>
      </c>
      <c r="V27" s="12">
        <v>3699</v>
      </c>
      <c r="W27" s="12">
        <v>172</v>
      </c>
      <c r="X27" s="38">
        <v>4.5999999999999996</v>
      </c>
      <c r="Y27" s="19">
        <v>20</v>
      </c>
      <c r="Z27" s="38">
        <v>11.6</v>
      </c>
      <c r="AA27" s="19">
        <v>0</v>
      </c>
      <c r="AB27" s="19">
        <v>0</v>
      </c>
      <c r="AC27" s="38">
        <v>0</v>
      </c>
      <c r="AD27" s="38">
        <v>0</v>
      </c>
      <c r="AE27" s="38">
        <v>0</v>
      </c>
      <c r="AF27" s="12">
        <v>5135</v>
      </c>
      <c r="AG27" s="12">
        <v>311</v>
      </c>
      <c r="AH27" s="38">
        <v>6.1</v>
      </c>
      <c r="AI27" s="19">
        <v>26</v>
      </c>
      <c r="AJ27" s="38">
        <v>8.4</v>
      </c>
      <c r="AK27" s="19">
        <v>0</v>
      </c>
      <c r="AL27" s="19">
        <v>0</v>
      </c>
      <c r="AM27" s="38">
        <v>0</v>
      </c>
      <c r="AN27" s="38">
        <v>0</v>
      </c>
      <c r="AO27" s="38">
        <v>0</v>
      </c>
      <c r="AP27" s="12">
        <v>6648</v>
      </c>
      <c r="AQ27" s="12">
        <v>628</v>
      </c>
      <c r="AR27" s="38">
        <v>9.4</v>
      </c>
      <c r="AS27" s="12">
        <v>102</v>
      </c>
      <c r="AT27" s="38">
        <v>16.2</v>
      </c>
      <c r="AU27" s="12">
        <v>0</v>
      </c>
      <c r="AV27" s="12">
        <v>0</v>
      </c>
      <c r="AW27" s="38">
        <v>0</v>
      </c>
      <c r="AX27" s="38">
        <v>0</v>
      </c>
      <c r="AY27" s="38">
        <v>0</v>
      </c>
      <c r="AZ27" s="12">
        <v>4784</v>
      </c>
      <c r="BA27" s="12">
        <v>325</v>
      </c>
      <c r="BB27" s="38">
        <v>6.8</v>
      </c>
      <c r="BC27" s="12">
        <v>61</v>
      </c>
      <c r="BD27" s="38">
        <v>18.8</v>
      </c>
      <c r="BE27" s="12">
        <v>9</v>
      </c>
      <c r="BF27" s="12">
        <v>0</v>
      </c>
      <c r="BG27" s="38">
        <v>14.8</v>
      </c>
      <c r="BH27" s="38">
        <v>0</v>
      </c>
      <c r="BI27" s="38">
        <v>0</v>
      </c>
    </row>
    <row r="28" spans="1:61" x14ac:dyDescent="0.25">
      <c r="A28" s="2" t="s">
        <v>383</v>
      </c>
      <c r="B28" s="12">
        <v>4347</v>
      </c>
      <c r="C28" s="12">
        <v>1292</v>
      </c>
      <c r="D28" s="38">
        <v>29.7</v>
      </c>
      <c r="E28" s="12">
        <v>220</v>
      </c>
      <c r="F28" s="38">
        <v>17</v>
      </c>
      <c r="G28" s="19">
        <v>54</v>
      </c>
      <c r="H28" s="19">
        <v>43</v>
      </c>
      <c r="I28" s="38">
        <v>24.5</v>
      </c>
      <c r="J28" s="38">
        <v>79.599999999999994</v>
      </c>
      <c r="K28" s="38">
        <v>19.5</v>
      </c>
      <c r="L28" s="12">
        <v>2512</v>
      </c>
      <c r="M28" s="12">
        <v>603</v>
      </c>
      <c r="N28" s="38">
        <v>24</v>
      </c>
      <c r="O28" s="19">
        <v>85</v>
      </c>
      <c r="P28" s="38">
        <v>14.1</v>
      </c>
      <c r="Q28" s="12">
        <v>13</v>
      </c>
      <c r="R28" s="12">
        <v>12</v>
      </c>
      <c r="S28" s="38">
        <v>15.3</v>
      </c>
      <c r="T28" s="38">
        <v>92.3</v>
      </c>
      <c r="U28" s="38">
        <v>14.1</v>
      </c>
      <c r="V28" s="12">
        <v>8234</v>
      </c>
      <c r="W28" s="12">
        <v>185</v>
      </c>
      <c r="X28" s="38">
        <v>2.2000000000000002</v>
      </c>
      <c r="Y28" s="19">
        <v>30</v>
      </c>
      <c r="Z28" s="38">
        <v>16.2</v>
      </c>
      <c r="AA28" s="19">
        <v>6</v>
      </c>
      <c r="AB28" s="19">
        <v>5</v>
      </c>
      <c r="AC28" s="38">
        <v>20</v>
      </c>
      <c r="AD28" s="38">
        <v>83.3</v>
      </c>
      <c r="AE28" s="38">
        <v>16.7</v>
      </c>
      <c r="AF28" s="12">
        <v>9571</v>
      </c>
      <c r="AG28" s="12">
        <v>544</v>
      </c>
      <c r="AH28" s="38">
        <v>5.7</v>
      </c>
      <c r="AI28" s="19">
        <v>112</v>
      </c>
      <c r="AJ28" s="38">
        <v>20.6</v>
      </c>
      <c r="AK28" s="19">
        <v>22</v>
      </c>
      <c r="AL28" s="19">
        <v>20</v>
      </c>
      <c r="AM28" s="38">
        <v>19.600000000000001</v>
      </c>
      <c r="AN28" s="38">
        <v>90.9</v>
      </c>
      <c r="AO28" s="38">
        <v>17.899999999999999</v>
      </c>
      <c r="AP28" s="12">
        <v>13986</v>
      </c>
      <c r="AQ28" s="12">
        <v>667</v>
      </c>
      <c r="AR28" s="38">
        <v>4.8</v>
      </c>
      <c r="AS28" s="12">
        <v>119</v>
      </c>
      <c r="AT28" s="38">
        <v>17.8</v>
      </c>
      <c r="AU28" s="12">
        <v>40</v>
      </c>
      <c r="AV28" s="12">
        <v>36</v>
      </c>
      <c r="AW28" s="38">
        <v>33.6</v>
      </c>
      <c r="AX28" s="38">
        <v>90</v>
      </c>
      <c r="AY28" s="38">
        <v>30.3</v>
      </c>
      <c r="AZ28" s="12">
        <v>11364</v>
      </c>
      <c r="BA28" s="12">
        <v>758</v>
      </c>
      <c r="BB28" s="38">
        <v>6.7</v>
      </c>
      <c r="BC28" s="12">
        <v>138</v>
      </c>
      <c r="BD28" s="38">
        <v>18.2</v>
      </c>
      <c r="BE28" s="12">
        <v>28</v>
      </c>
      <c r="BF28" s="12">
        <v>19</v>
      </c>
      <c r="BG28" s="38">
        <v>20.3</v>
      </c>
      <c r="BH28" s="38">
        <v>67.900000000000006</v>
      </c>
      <c r="BI28" s="38">
        <v>13.8</v>
      </c>
    </row>
    <row r="29" spans="1:61" x14ac:dyDescent="0.25">
      <c r="A29" s="2" t="s">
        <v>384</v>
      </c>
      <c r="B29" s="12">
        <v>3184</v>
      </c>
      <c r="C29" s="12">
        <v>983</v>
      </c>
      <c r="D29" s="38">
        <v>30.9</v>
      </c>
      <c r="E29" s="12">
        <v>118</v>
      </c>
      <c r="F29" s="38">
        <v>12</v>
      </c>
      <c r="G29" s="19">
        <v>33</v>
      </c>
      <c r="H29" s="19">
        <v>25</v>
      </c>
      <c r="I29" s="38">
        <v>28</v>
      </c>
      <c r="J29" s="38">
        <v>75.8</v>
      </c>
      <c r="K29" s="38">
        <v>21.2</v>
      </c>
      <c r="L29" s="12">
        <v>2351</v>
      </c>
      <c r="M29" s="12">
        <v>606</v>
      </c>
      <c r="N29" s="38">
        <v>25.8</v>
      </c>
      <c r="O29" s="19">
        <v>74</v>
      </c>
      <c r="P29" s="38">
        <v>12.2</v>
      </c>
      <c r="Q29" s="12">
        <v>25</v>
      </c>
      <c r="R29" s="12">
        <v>6</v>
      </c>
      <c r="S29" s="38">
        <v>33.799999999999997</v>
      </c>
      <c r="T29" s="38">
        <v>24</v>
      </c>
      <c r="U29" s="38">
        <v>8.1</v>
      </c>
      <c r="V29" s="12">
        <v>6801</v>
      </c>
      <c r="W29" s="12">
        <v>880</v>
      </c>
      <c r="X29" s="38">
        <v>12.9</v>
      </c>
      <c r="Y29" s="19">
        <v>104</v>
      </c>
      <c r="Z29" s="38">
        <v>11.8</v>
      </c>
      <c r="AA29" s="19">
        <v>38</v>
      </c>
      <c r="AB29" s="19">
        <v>20</v>
      </c>
      <c r="AC29" s="38">
        <v>36.5</v>
      </c>
      <c r="AD29" s="38">
        <v>52.6</v>
      </c>
      <c r="AE29" s="38">
        <v>19.2</v>
      </c>
      <c r="AF29" s="12">
        <v>8155</v>
      </c>
      <c r="AG29" s="12">
        <v>1021</v>
      </c>
      <c r="AH29" s="38">
        <v>12.5</v>
      </c>
      <c r="AI29" s="19">
        <v>143</v>
      </c>
      <c r="AJ29" s="38">
        <v>14</v>
      </c>
      <c r="AK29" s="19">
        <v>52</v>
      </c>
      <c r="AL29" s="19">
        <v>40</v>
      </c>
      <c r="AM29" s="38">
        <v>36.4</v>
      </c>
      <c r="AN29" s="38">
        <v>76.900000000000006</v>
      </c>
      <c r="AO29" s="38">
        <v>28</v>
      </c>
      <c r="AP29" s="12">
        <v>12480</v>
      </c>
      <c r="AQ29" s="12">
        <v>1254</v>
      </c>
      <c r="AR29" s="38">
        <v>10</v>
      </c>
      <c r="AS29" s="12">
        <v>217</v>
      </c>
      <c r="AT29" s="38">
        <v>17.3</v>
      </c>
      <c r="AU29" s="12">
        <v>62</v>
      </c>
      <c r="AV29" s="12">
        <v>55</v>
      </c>
      <c r="AW29" s="38">
        <v>28.6</v>
      </c>
      <c r="AX29" s="38">
        <v>88.7</v>
      </c>
      <c r="AY29" s="38">
        <v>25.3</v>
      </c>
      <c r="AZ29" s="12">
        <v>9408</v>
      </c>
      <c r="BA29" s="12">
        <v>1285</v>
      </c>
      <c r="BB29" s="38">
        <v>13.7</v>
      </c>
      <c r="BC29" s="12">
        <v>207</v>
      </c>
      <c r="BD29" s="38">
        <v>16.100000000000001</v>
      </c>
      <c r="BE29" s="12">
        <v>51</v>
      </c>
      <c r="BF29" s="12">
        <v>48</v>
      </c>
      <c r="BG29" s="38">
        <v>24.6</v>
      </c>
      <c r="BH29" s="38">
        <v>94.1</v>
      </c>
      <c r="BI29" s="38">
        <v>23.2</v>
      </c>
    </row>
    <row r="30" spans="1:61" x14ac:dyDescent="0.25">
      <c r="A30" s="2" t="s">
        <v>385</v>
      </c>
      <c r="B30" s="12">
        <v>1384</v>
      </c>
      <c r="C30" s="12">
        <v>125</v>
      </c>
      <c r="D30" s="38">
        <v>9</v>
      </c>
      <c r="E30" s="12">
        <v>58</v>
      </c>
      <c r="F30" s="38">
        <v>46.4</v>
      </c>
      <c r="G30" s="19">
        <v>31</v>
      </c>
      <c r="H30" s="19">
        <v>30</v>
      </c>
      <c r="I30" s="38">
        <v>53.4</v>
      </c>
      <c r="J30" s="38">
        <v>96.8</v>
      </c>
      <c r="K30" s="38">
        <v>51.7</v>
      </c>
      <c r="L30" s="12">
        <v>1217</v>
      </c>
      <c r="M30" s="12">
        <v>125</v>
      </c>
      <c r="N30" s="38">
        <v>10.3</v>
      </c>
      <c r="O30" s="19">
        <v>35</v>
      </c>
      <c r="P30" s="38">
        <v>28</v>
      </c>
      <c r="Q30" s="12">
        <v>27</v>
      </c>
      <c r="R30" s="12">
        <v>26</v>
      </c>
      <c r="S30" s="38">
        <v>77.099999999999994</v>
      </c>
      <c r="T30" s="38">
        <v>96.3</v>
      </c>
      <c r="U30" s="38">
        <v>74.3</v>
      </c>
      <c r="V30" s="12">
        <v>3183</v>
      </c>
      <c r="W30" s="12">
        <v>1617</v>
      </c>
      <c r="X30" s="38">
        <v>50.8</v>
      </c>
      <c r="Y30" s="19">
        <v>219</v>
      </c>
      <c r="Z30" s="38">
        <v>13.5</v>
      </c>
      <c r="AA30" s="19">
        <v>122</v>
      </c>
      <c r="AB30" s="19">
        <v>111</v>
      </c>
      <c r="AC30" s="38">
        <v>55.7</v>
      </c>
      <c r="AD30" s="38">
        <v>91</v>
      </c>
      <c r="AE30" s="38">
        <v>50.7</v>
      </c>
      <c r="AF30" s="12">
        <v>4686</v>
      </c>
      <c r="AG30" s="12">
        <v>1781</v>
      </c>
      <c r="AH30" s="38">
        <v>38</v>
      </c>
      <c r="AI30" s="19">
        <v>196</v>
      </c>
      <c r="AJ30" s="38">
        <v>11</v>
      </c>
      <c r="AK30" s="19">
        <v>102</v>
      </c>
      <c r="AL30" s="19">
        <v>87</v>
      </c>
      <c r="AM30" s="38">
        <v>52</v>
      </c>
      <c r="AN30" s="38">
        <v>85.3</v>
      </c>
      <c r="AO30" s="38">
        <v>44.4</v>
      </c>
      <c r="AP30" s="12">
        <v>5696</v>
      </c>
      <c r="AQ30" s="12">
        <v>1842</v>
      </c>
      <c r="AR30" s="38">
        <v>32.299999999999997</v>
      </c>
      <c r="AS30" s="12">
        <v>255</v>
      </c>
      <c r="AT30" s="38">
        <v>13.8</v>
      </c>
      <c r="AU30" s="12">
        <v>96</v>
      </c>
      <c r="AV30" s="12">
        <v>83</v>
      </c>
      <c r="AW30" s="38">
        <v>37.6</v>
      </c>
      <c r="AX30" s="38">
        <v>86.5</v>
      </c>
      <c r="AY30" s="38">
        <v>32.5</v>
      </c>
      <c r="AZ30" s="12">
        <v>4366</v>
      </c>
      <c r="BA30" s="12">
        <v>928</v>
      </c>
      <c r="BB30" s="38">
        <v>21.3</v>
      </c>
      <c r="BC30" s="12">
        <v>133</v>
      </c>
      <c r="BD30" s="38">
        <v>14.3</v>
      </c>
      <c r="BE30" s="12">
        <v>36</v>
      </c>
      <c r="BF30" s="12">
        <v>32</v>
      </c>
      <c r="BG30" s="38">
        <v>27.1</v>
      </c>
      <c r="BH30" s="38">
        <v>88.9</v>
      </c>
      <c r="BI30" s="38">
        <v>24.1</v>
      </c>
    </row>
    <row r="31" spans="1:61" x14ac:dyDescent="0.25">
      <c r="A31" s="2" t="s">
        <v>386</v>
      </c>
      <c r="B31" s="12">
        <v>540</v>
      </c>
      <c r="C31" s="12">
        <v>140</v>
      </c>
      <c r="D31" s="38">
        <v>25.9</v>
      </c>
      <c r="E31" s="12">
        <v>20</v>
      </c>
      <c r="F31" s="38">
        <v>14.3</v>
      </c>
      <c r="G31" s="19">
        <v>11</v>
      </c>
      <c r="H31" s="19">
        <v>8</v>
      </c>
      <c r="I31" s="38">
        <v>55</v>
      </c>
      <c r="J31" s="38">
        <v>72.7</v>
      </c>
      <c r="K31" s="38">
        <v>40</v>
      </c>
      <c r="L31" s="12">
        <v>399</v>
      </c>
      <c r="M31" s="12">
        <v>198</v>
      </c>
      <c r="N31" s="38">
        <v>49.6</v>
      </c>
      <c r="O31" s="19">
        <v>24</v>
      </c>
      <c r="P31" s="38">
        <v>12.1</v>
      </c>
      <c r="Q31" s="12">
        <v>10</v>
      </c>
      <c r="R31" s="12">
        <v>8</v>
      </c>
      <c r="S31" s="38">
        <v>41.7</v>
      </c>
      <c r="T31" s="38">
        <v>80</v>
      </c>
      <c r="U31" s="38">
        <v>33.299999999999997</v>
      </c>
      <c r="V31" s="12">
        <v>868</v>
      </c>
      <c r="W31" s="12">
        <v>391</v>
      </c>
      <c r="X31" s="38">
        <v>45</v>
      </c>
      <c r="Y31" s="19">
        <v>33</v>
      </c>
      <c r="Z31" s="38">
        <v>8.4</v>
      </c>
      <c r="AA31" s="19">
        <v>20</v>
      </c>
      <c r="AB31" s="19">
        <v>18</v>
      </c>
      <c r="AC31" s="38">
        <v>60.6</v>
      </c>
      <c r="AD31" s="38">
        <v>90</v>
      </c>
      <c r="AE31" s="38">
        <v>54.5</v>
      </c>
      <c r="AF31" s="12">
        <v>1576</v>
      </c>
      <c r="AG31" s="12">
        <v>234</v>
      </c>
      <c r="AH31" s="38">
        <v>14.8</v>
      </c>
      <c r="AI31" s="19">
        <v>31</v>
      </c>
      <c r="AJ31" s="38">
        <v>13.2</v>
      </c>
      <c r="AK31" s="19">
        <v>21</v>
      </c>
      <c r="AL31" s="19">
        <v>16</v>
      </c>
      <c r="AM31" s="38">
        <v>67.7</v>
      </c>
      <c r="AN31" s="38">
        <v>76.2</v>
      </c>
      <c r="AO31" s="38">
        <v>51.6</v>
      </c>
      <c r="AP31" s="12">
        <v>4011</v>
      </c>
      <c r="AQ31" s="12">
        <v>467</v>
      </c>
      <c r="AR31" s="38">
        <v>11.6</v>
      </c>
      <c r="AS31" s="12">
        <v>72</v>
      </c>
      <c r="AT31" s="38">
        <v>15.4</v>
      </c>
      <c r="AU31" s="12">
        <v>44</v>
      </c>
      <c r="AV31" s="12">
        <v>38</v>
      </c>
      <c r="AW31" s="38">
        <v>61.1</v>
      </c>
      <c r="AX31" s="38">
        <v>86.4</v>
      </c>
      <c r="AY31" s="38">
        <v>52.8</v>
      </c>
      <c r="AZ31" s="12">
        <v>3111</v>
      </c>
      <c r="BA31" s="12">
        <v>12</v>
      </c>
      <c r="BB31" s="38">
        <v>0.4</v>
      </c>
      <c r="BC31" s="12" t="s">
        <v>361</v>
      </c>
      <c r="BD31" s="12" t="s">
        <v>361</v>
      </c>
      <c r="BE31" s="12" t="s">
        <v>361</v>
      </c>
      <c r="BF31" s="12" t="s">
        <v>361</v>
      </c>
      <c r="BG31" s="12" t="s">
        <v>361</v>
      </c>
      <c r="BH31" s="12" t="s">
        <v>361</v>
      </c>
      <c r="BI31" s="12" t="s">
        <v>361</v>
      </c>
    </row>
    <row r="32" spans="1:61" x14ac:dyDescent="0.25">
      <c r="A32" s="2" t="s">
        <v>387</v>
      </c>
      <c r="B32" s="12">
        <v>325</v>
      </c>
      <c r="C32" s="12">
        <v>8</v>
      </c>
      <c r="D32" s="38">
        <v>2.5</v>
      </c>
      <c r="E32" s="12" t="s">
        <v>362</v>
      </c>
      <c r="F32" s="38">
        <v>0</v>
      </c>
      <c r="G32" s="19" t="s">
        <v>363</v>
      </c>
      <c r="H32" s="19" t="s">
        <v>363</v>
      </c>
      <c r="I32" s="38" t="s">
        <v>266</v>
      </c>
      <c r="J32" s="38" t="s">
        <v>363</v>
      </c>
      <c r="K32" s="38" t="s">
        <v>266</v>
      </c>
      <c r="L32" s="12">
        <v>361</v>
      </c>
      <c r="M32" s="12" t="s">
        <v>361</v>
      </c>
      <c r="N32" s="12" t="s">
        <v>361</v>
      </c>
      <c r="O32" s="12" t="s">
        <v>361</v>
      </c>
      <c r="P32" s="12" t="s">
        <v>361</v>
      </c>
      <c r="Q32" s="12" t="s">
        <v>361</v>
      </c>
      <c r="R32" s="12" t="s">
        <v>361</v>
      </c>
      <c r="S32" s="12" t="s">
        <v>361</v>
      </c>
      <c r="T32" s="12" t="s">
        <v>361</v>
      </c>
      <c r="U32" s="12" t="s">
        <v>361</v>
      </c>
      <c r="V32" s="12">
        <v>1179</v>
      </c>
      <c r="W32" s="12">
        <v>0</v>
      </c>
      <c r="X32" s="38">
        <v>0</v>
      </c>
      <c r="Y32" s="19" t="s">
        <v>362</v>
      </c>
      <c r="Z32" s="38" t="s">
        <v>266</v>
      </c>
      <c r="AA32" s="19" t="s">
        <v>363</v>
      </c>
      <c r="AB32" s="19" t="s">
        <v>363</v>
      </c>
      <c r="AC32" s="38" t="s">
        <v>266</v>
      </c>
      <c r="AD32" s="38" t="s">
        <v>363</v>
      </c>
      <c r="AE32" s="38" t="s">
        <v>266</v>
      </c>
      <c r="AF32" s="12">
        <v>1648</v>
      </c>
      <c r="AG32" s="12" t="s">
        <v>361</v>
      </c>
      <c r="AH32" s="12" t="s">
        <v>361</v>
      </c>
      <c r="AI32" s="12" t="s">
        <v>361</v>
      </c>
      <c r="AJ32" s="12" t="s">
        <v>361</v>
      </c>
      <c r="AK32" s="12" t="s">
        <v>361</v>
      </c>
      <c r="AL32" s="12" t="s">
        <v>361</v>
      </c>
      <c r="AM32" s="12" t="s">
        <v>361</v>
      </c>
      <c r="AN32" s="12" t="s">
        <v>361</v>
      </c>
      <c r="AO32" s="12" t="s">
        <v>361</v>
      </c>
      <c r="AP32" s="12">
        <v>1951</v>
      </c>
      <c r="AQ32" s="12">
        <v>74</v>
      </c>
      <c r="AR32" s="38">
        <v>3.8</v>
      </c>
      <c r="AS32" s="12">
        <v>11</v>
      </c>
      <c r="AT32" s="38">
        <v>14.9</v>
      </c>
      <c r="AU32" s="12">
        <v>0</v>
      </c>
      <c r="AV32" s="12">
        <v>0</v>
      </c>
      <c r="AW32" s="38">
        <v>0</v>
      </c>
      <c r="AX32" s="38">
        <v>0</v>
      </c>
      <c r="AY32" s="38">
        <v>0</v>
      </c>
      <c r="AZ32" s="12">
        <v>2076</v>
      </c>
      <c r="BA32" s="12">
        <v>35</v>
      </c>
      <c r="BB32" s="38">
        <v>1.7</v>
      </c>
      <c r="BC32" s="12">
        <v>5</v>
      </c>
      <c r="BD32" s="38">
        <v>14.3</v>
      </c>
      <c r="BE32" s="12">
        <v>0</v>
      </c>
      <c r="BF32" s="12">
        <v>0</v>
      </c>
      <c r="BG32" s="38">
        <v>0</v>
      </c>
      <c r="BH32" s="38">
        <v>0</v>
      </c>
      <c r="BI32" s="38">
        <v>0</v>
      </c>
    </row>
    <row r="33" spans="1:61" x14ac:dyDescent="0.25">
      <c r="A33" s="2" t="s">
        <v>388</v>
      </c>
      <c r="B33" s="12">
        <v>4720</v>
      </c>
      <c r="C33" s="12">
        <v>1522</v>
      </c>
      <c r="D33" s="38">
        <v>32.200000000000003</v>
      </c>
      <c r="E33" s="12">
        <v>326</v>
      </c>
      <c r="F33" s="38">
        <v>21.4</v>
      </c>
      <c r="G33" s="19">
        <v>53</v>
      </c>
      <c r="H33" s="19">
        <v>46</v>
      </c>
      <c r="I33" s="38">
        <v>16.3</v>
      </c>
      <c r="J33" s="38">
        <v>86.8</v>
      </c>
      <c r="K33" s="38">
        <v>14.1</v>
      </c>
      <c r="L33" s="12">
        <v>3242</v>
      </c>
      <c r="M33" s="12">
        <v>1340</v>
      </c>
      <c r="N33" s="38">
        <v>41.3</v>
      </c>
      <c r="O33" s="19">
        <v>199</v>
      </c>
      <c r="P33" s="38">
        <v>14.9</v>
      </c>
      <c r="Q33" s="12">
        <v>52</v>
      </c>
      <c r="R33" s="12">
        <v>45</v>
      </c>
      <c r="S33" s="38">
        <v>26.1</v>
      </c>
      <c r="T33" s="38">
        <v>86.5</v>
      </c>
      <c r="U33" s="38">
        <v>22.6</v>
      </c>
      <c r="V33" s="12">
        <v>7221</v>
      </c>
      <c r="W33" s="12">
        <v>1569</v>
      </c>
      <c r="X33" s="38">
        <v>21.7</v>
      </c>
      <c r="Y33" s="19">
        <v>240</v>
      </c>
      <c r="Z33" s="38">
        <v>15.3</v>
      </c>
      <c r="AA33" s="19">
        <v>132</v>
      </c>
      <c r="AB33" s="19">
        <v>115</v>
      </c>
      <c r="AC33" s="38">
        <v>55</v>
      </c>
      <c r="AD33" s="38">
        <v>87.1</v>
      </c>
      <c r="AE33" s="38">
        <v>47.9</v>
      </c>
      <c r="AF33" s="12">
        <v>10552</v>
      </c>
      <c r="AG33" s="12">
        <v>1986</v>
      </c>
      <c r="AH33" s="38">
        <v>18.8</v>
      </c>
      <c r="AI33" s="19">
        <v>315</v>
      </c>
      <c r="AJ33" s="38">
        <v>15.9</v>
      </c>
      <c r="AK33" s="19">
        <v>136</v>
      </c>
      <c r="AL33" s="19">
        <v>113</v>
      </c>
      <c r="AM33" s="38">
        <v>43.2</v>
      </c>
      <c r="AN33" s="38">
        <v>83.1</v>
      </c>
      <c r="AO33" s="38">
        <v>35.9</v>
      </c>
      <c r="AP33" s="12">
        <v>14807</v>
      </c>
      <c r="AQ33" s="12">
        <v>4042</v>
      </c>
      <c r="AR33" s="38">
        <v>27.3</v>
      </c>
      <c r="AS33" s="12">
        <v>573</v>
      </c>
      <c r="AT33" s="38">
        <v>14.2</v>
      </c>
      <c r="AU33" s="12">
        <v>225</v>
      </c>
      <c r="AV33" s="12">
        <v>215</v>
      </c>
      <c r="AW33" s="38">
        <v>39.299999999999997</v>
      </c>
      <c r="AX33" s="38">
        <v>95.6</v>
      </c>
      <c r="AY33" s="38">
        <v>37.5</v>
      </c>
      <c r="AZ33" s="12">
        <v>11924</v>
      </c>
      <c r="BA33" s="12">
        <v>4305</v>
      </c>
      <c r="BB33" s="38">
        <v>36.1</v>
      </c>
      <c r="BC33" s="12">
        <v>570</v>
      </c>
      <c r="BD33" s="38">
        <v>13.2</v>
      </c>
      <c r="BE33" s="12">
        <v>93</v>
      </c>
      <c r="BF33" s="12">
        <v>91</v>
      </c>
      <c r="BG33" s="38">
        <v>16.3</v>
      </c>
      <c r="BH33" s="38">
        <v>97.8</v>
      </c>
      <c r="BI33" s="38">
        <v>16</v>
      </c>
    </row>
    <row r="34" spans="1:61" x14ac:dyDescent="0.25">
      <c r="AP34" s="31"/>
      <c r="AQ34" s="31"/>
    </row>
    <row r="36" spans="1:61" x14ac:dyDescent="0.25">
      <c r="AZ36" s="34"/>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61F0C-BEE3-4958-8AAE-D5526CD199A7}">
  <dimension ref="A1:H97"/>
  <sheetViews>
    <sheetView workbookViewId="0"/>
  </sheetViews>
  <sheetFormatPr defaultColWidth="30.5546875" defaultRowHeight="15" x14ac:dyDescent="0.25"/>
  <cols>
    <col min="1" max="1" width="30.5546875" style="10"/>
    <col min="2" max="2" width="36.109375" style="10" bestFit="1" customWidth="1"/>
    <col min="3" max="3" width="32.88671875" style="10" customWidth="1"/>
    <col min="4" max="4" width="30.5546875" style="10"/>
    <col min="5" max="5" width="35.109375" style="10" customWidth="1"/>
    <col min="6" max="6" width="36" style="10" customWidth="1"/>
    <col min="7" max="7" width="30.5546875" style="10"/>
    <col min="8" max="8" width="38" style="10" customWidth="1"/>
    <col min="9" max="16384" width="30.5546875" style="10"/>
  </cols>
  <sheetData>
    <row r="1" spans="1:8" ht="21" x14ac:dyDescent="0.4">
      <c r="A1" s="16" t="s">
        <v>389</v>
      </c>
    </row>
    <row r="2" spans="1:8" x14ac:dyDescent="0.25">
      <c r="A2" s="24" t="s">
        <v>19</v>
      </c>
    </row>
    <row r="3" spans="1:8" x14ac:dyDescent="0.25">
      <c r="A3" s="24" t="s">
        <v>390</v>
      </c>
    </row>
    <row r="4" spans="1:8" x14ac:dyDescent="0.25">
      <c r="A4" s="24" t="s">
        <v>391</v>
      </c>
    </row>
    <row r="5" spans="1:8" x14ac:dyDescent="0.25">
      <c r="A5" s="24" t="s">
        <v>392</v>
      </c>
    </row>
    <row r="6" spans="1:8" ht="35.1" customHeight="1" x14ac:dyDescent="0.3">
      <c r="A6" s="18" t="s">
        <v>393</v>
      </c>
      <c r="B6" s="18" t="s">
        <v>394</v>
      </c>
      <c r="C6" s="30" t="s">
        <v>395</v>
      </c>
      <c r="D6" s="30" t="s">
        <v>396</v>
      </c>
      <c r="E6" s="30" t="s">
        <v>397</v>
      </c>
      <c r="F6" s="30" t="s">
        <v>398</v>
      </c>
      <c r="G6" s="30" t="s">
        <v>399</v>
      </c>
      <c r="H6" s="30" t="s">
        <v>400</v>
      </c>
    </row>
    <row r="7" spans="1:8" x14ac:dyDescent="0.25">
      <c r="A7" s="10" t="s">
        <v>271</v>
      </c>
      <c r="B7" s="10" t="s">
        <v>332</v>
      </c>
      <c r="C7" s="29">
        <v>4335</v>
      </c>
      <c r="D7" s="29">
        <v>90842</v>
      </c>
      <c r="E7" s="35">
        <v>4.8</v>
      </c>
      <c r="F7" s="29">
        <v>71576</v>
      </c>
      <c r="G7" s="29">
        <v>951771</v>
      </c>
      <c r="H7" s="35">
        <v>7.5</v>
      </c>
    </row>
    <row r="8" spans="1:8" x14ac:dyDescent="0.25">
      <c r="A8" s="10" t="s">
        <v>271</v>
      </c>
      <c r="B8" s="10" t="s">
        <v>333</v>
      </c>
      <c r="C8" s="29">
        <v>1295</v>
      </c>
      <c r="D8" s="29">
        <v>90842</v>
      </c>
      <c r="E8" s="35">
        <v>1.4</v>
      </c>
      <c r="F8" s="29">
        <v>61747</v>
      </c>
      <c r="G8" s="29">
        <v>951771</v>
      </c>
      <c r="H8" s="35">
        <v>6.5</v>
      </c>
    </row>
    <row r="9" spans="1:8" x14ac:dyDescent="0.25">
      <c r="A9" s="10" t="s">
        <v>271</v>
      </c>
      <c r="B9" s="10" t="s">
        <v>334</v>
      </c>
      <c r="C9" s="29">
        <v>49491</v>
      </c>
      <c r="D9" s="29">
        <v>90842</v>
      </c>
      <c r="E9" s="35">
        <v>54.5</v>
      </c>
      <c r="F9" s="29">
        <v>432447</v>
      </c>
      <c r="G9" s="29">
        <v>951771</v>
      </c>
      <c r="H9" s="35">
        <v>45.4</v>
      </c>
    </row>
    <row r="10" spans="1:8" x14ac:dyDescent="0.25">
      <c r="A10" s="10" t="s">
        <v>271</v>
      </c>
      <c r="B10" s="10" t="s">
        <v>335</v>
      </c>
      <c r="C10" s="29">
        <v>3966</v>
      </c>
      <c r="D10" s="29">
        <v>90842</v>
      </c>
      <c r="E10" s="35">
        <v>4.4000000000000004</v>
      </c>
      <c r="F10" s="29">
        <v>84916</v>
      </c>
      <c r="G10" s="29">
        <v>951771</v>
      </c>
      <c r="H10" s="35">
        <v>8.9</v>
      </c>
    </row>
    <row r="11" spans="1:8" x14ac:dyDescent="0.25">
      <c r="A11" s="10" t="s">
        <v>271</v>
      </c>
      <c r="B11" s="10" t="s">
        <v>336</v>
      </c>
      <c r="C11" s="29">
        <v>6011</v>
      </c>
      <c r="D11" s="29">
        <v>90842</v>
      </c>
      <c r="E11" s="35">
        <v>6.6</v>
      </c>
      <c r="F11" s="29">
        <v>68434</v>
      </c>
      <c r="G11" s="29">
        <v>951771</v>
      </c>
      <c r="H11" s="35">
        <v>7.2</v>
      </c>
    </row>
    <row r="12" spans="1:8" x14ac:dyDescent="0.25">
      <c r="A12" s="10" t="s">
        <v>271</v>
      </c>
      <c r="B12" s="10" t="s">
        <v>337</v>
      </c>
      <c r="C12" s="29">
        <v>881</v>
      </c>
      <c r="D12" s="29">
        <v>90842</v>
      </c>
      <c r="E12" s="35">
        <v>1</v>
      </c>
      <c r="F12" s="29">
        <v>21455</v>
      </c>
      <c r="G12" s="29">
        <v>951771</v>
      </c>
      <c r="H12" s="35">
        <v>2.2999999999999998</v>
      </c>
    </row>
    <row r="13" spans="1:8" x14ac:dyDescent="0.25">
      <c r="A13" s="10" t="s">
        <v>271</v>
      </c>
      <c r="B13" s="10" t="s">
        <v>338</v>
      </c>
      <c r="C13" s="29">
        <v>7522</v>
      </c>
      <c r="D13" s="29">
        <v>90842</v>
      </c>
      <c r="E13" s="35">
        <v>8.3000000000000007</v>
      </c>
      <c r="F13" s="29">
        <v>155539</v>
      </c>
      <c r="G13" s="29">
        <v>951771</v>
      </c>
      <c r="H13" s="35">
        <v>16.3</v>
      </c>
    </row>
    <row r="14" spans="1:8" x14ac:dyDescent="0.25">
      <c r="A14" s="10" t="s">
        <v>271</v>
      </c>
      <c r="B14" s="10" t="s">
        <v>339</v>
      </c>
      <c r="C14" s="29">
        <v>17341</v>
      </c>
      <c r="D14" s="29">
        <v>90842</v>
      </c>
      <c r="E14" s="35">
        <v>19.100000000000001</v>
      </c>
      <c r="F14" s="29">
        <v>55657</v>
      </c>
      <c r="G14" s="29">
        <v>951771</v>
      </c>
      <c r="H14" s="35">
        <v>5.8</v>
      </c>
    </row>
    <row r="15" spans="1:8" x14ac:dyDescent="0.25">
      <c r="A15" s="10" t="s">
        <v>401</v>
      </c>
      <c r="B15" s="23" t="s">
        <v>402</v>
      </c>
      <c r="C15" s="29">
        <v>9745</v>
      </c>
      <c r="D15" s="29">
        <v>90842</v>
      </c>
      <c r="E15" s="35">
        <v>10.7</v>
      </c>
      <c r="F15" s="29">
        <v>106541</v>
      </c>
      <c r="G15" s="29">
        <v>951771</v>
      </c>
      <c r="H15" s="35">
        <v>11.2</v>
      </c>
    </row>
    <row r="16" spans="1:8" x14ac:dyDescent="0.25">
      <c r="A16" s="10" t="s">
        <v>401</v>
      </c>
      <c r="B16" s="10" t="s">
        <v>403</v>
      </c>
      <c r="C16" s="29">
        <v>28112</v>
      </c>
      <c r="D16" s="29">
        <v>90842</v>
      </c>
      <c r="E16" s="35">
        <v>30.9</v>
      </c>
      <c r="F16" s="29">
        <v>313681</v>
      </c>
      <c r="G16" s="29">
        <v>951771</v>
      </c>
      <c r="H16" s="35">
        <v>33</v>
      </c>
    </row>
    <row r="17" spans="1:8" x14ac:dyDescent="0.25">
      <c r="A17" s="10" t="s">
        <v>401</v>
      </c>
      <c r="B17" s="10" t="s">
        <v>404</v>
      </c>
      <c r="C17" s="29">
        <v>32608</v>
      </c>
      <c r="D17" s="29">
        <v>90842</v>
      </c>
      <c r="E17" s="35">
        <v>35.9</v>
      </c>
      <c r="F17" s="29">
        <v>321579</v>
      </c>
      <c r="G17" s="29">
        <v>951771</v>
      </c>
      <c r="H17" s="35">
        <v>33.799999999999997</v>
      </c>
    </row>
    <row r="18" spans="1:8" x14ac:dyDescent="0.25">
      <c r="A18" s="10" t="s">
        <v>401</v>
      </c>
      <c r="B18" s="10" t="s">
        <v>405</v>
      </c>
      <c r="C18" s="29">
        <v>20377</v>
      </c>
      <c r="D18" s="29">
        <v>90842</v>
      </c>
      <c r="E18" s="35">
        <v>22.4</v>
      </c>
      <c r="F18" s="29">
        <v>209970</v>
      </c>
      <c r="G18" s="29">
        <v>951771</v>
      </c>
      <c r="H18" s="35">
        <v>22.1</v>
      </c>
    </row>
    <row r="19" spans="1:8" x14ac:dyDescent="0.25">
      <c r="A19" s="10" t="s">
        <v>406</v>
      </c>
      <c r="B19" s="23" t="s">
        <v>193</v>
      </c>
      <c r="C19" s="29">
        <v>46863</v>
      </c>
      <c r="D19" s="29">
        <v>90837</v>
      </c>
      <c r="E19" s="35">
        <v>51.6</v>
      </c>
      <c r="F19" s="29">
        <v>449834</v>
      </c>
      <c r="G19" s="29">
        <v>951701</v>
      </c>
      <c r="H19" s="35">
        <v>47.3</v>
      </c>
    </row>
    <row r="20" spans="1:8" x14ac:dyDescent="0.25">
      <c r="A20" s="10" t="s">
        <v>406</v>
      </c>
      <c r="B20" s="23" t="s">
        <v>194</v>
      </c>
      <c r="C20" s="29">
        <v>43974</v>
      </c>
      <c r="D20" s="29">
        <v>90837</v>
      </c>
      <c r="E20" s="35">
        <v>48.4</v>
      </c>
      <c r="F20" s="29">
        <v>501867</v>
      </c>
      <c r="G20" s="29">
        <v>951701</v>
      </c>
      <c r="H20" s="35">
        <v>52.7</v>
      </c>
    </row>
    <row r="21" spans="1:8" x14ac:dyDescent="0.25">
      <c r="A21" s="10" t="s">
        <v>407</v>
      </c>
      <c r="B21" s="10" t="s">
        <v>25</v>
      </c>
      <c r="C21" s="29">
        <v>3504</v>
      </c>
      <c r="D21" s="29">
        <v>90842</v>
      </c>
      <c r="E21" s="35">
        <v>3.9</v>
      </c>
      <c r="F21" s="29">
        <v>23653</v>
      </c>
      <c r="G21" s="29">
        <v>951771</v>
      </c>
      <c r="H21" s="35">
        <v>2.5</v>
      </c>
    </row>
    <row r="22" spans="1:8" x14ac:dyDescent="0.25">
      <c r="A22" s="10" t="s">
        <v>407</v>
      </c>
      <c r="B22" s="10" t="s">
        <v>408</v>
      </c>
      <c r="C22" s="29">
        <v>230</v>
      </c>
      <c r="D22" s="29">
        <v>90842</v>
      </c>
      <c r="E22" s="35">
        <v>0.3</v>
      </c>
      <c r="F22" s="29">
        <v>2166</v>
      </c>
      <c r="G22" s="29">
        <v>951771</v>
      </c>
      <c r="H22" s="35">
        <v>0.2</v>
      </c>
    </row>
    <row r="23" spans="1:8" x14ac:dyDescent="0.25">
      <c r="A23" s="10" t="s">
        <v>407</v>
      </c>
      <c r="B23" s="10" t="s">
        <v>24</v>
      </c>
      <c r="C23" s="29">
        <v>59</v>
      </c>
      <c r="D23" s="29">
        <v>90842</v>
      </c>
      <c r="E23" s="35">
        <v>0.1</v>
      </c>
      <c r="F23" s="29">
        <v>1381</v>
      </c>
      <c r="G23" s="29">
        <v>951771</v>
      </c>
      <c r="H23" s="35">
        <v>0.1</v>
      </c>
    </row>
    <row r="24" spans="1:8" x14ac:dyDescent="0.25">
      <c r="A24" s="10" t="s">
        <v>407</v>
      </c>
      <c r="B24" s="10" t="s">
        <v>26</v>
      </c>
      <c r="C24" s="29">
        <v>7731</v>
      </c>
      <c r="D24" s="29">
        <v>90842</v>
      </c>
      <c r="E24" s="35">
        <v>8.5</v>
      </c>
      <c r="F24" s="29">
        <v>56337</v>
      </c>
      <c r="G24" s="29">
        <v>951771</v>
      </c>
      <c r="H24" s="35">
        <v>5.9</v>
      </c>
    </row>
    <row r="25" spans="1:8" x14ac:dyDescent="0.25">
      <c r="A25" s="10" t="s">
        <v>407</v>
      </c>
      <c r="B25" s="10" t="s">
        <v>409</v>
      </c>
      <c r="C25" s="29">
        <v>84</v>
      </c>
      <c r="D25" s="29">
        <v>90842</v>
      </c>
      <c r="E25" s="35">
        <v>0.1</v>
      </c>
      <c r="F25" s="29">
        <v>745</v>
      </c>
      <c r="G25" s="29">
        <v>951771</v>
      </c>
      <c r="H25" s="35">
        <v>0.1</v>
      </c>
    </row>
    <row r="26" spans="1:8" x14ac:dyDescent="0.25">
      <c r="A26" s="10" t="s">
        <v>407</v>
      </c>
      <c r="B26" s="10" t="s">
        <v>33</v>
      </c>
      <c r="C26" s="29">
        <v>7</v>
      </c>
      <c r="D26" s="29">
        <v>90842</v>
      </c>
      <c r="E26" s="35">
        <v>0</v>
      </c>
      <c r="F26" s="29">
        <v>105</v>
      </c>
      <c r="G26" s="29">
        <v>951771</v>
      </c>
      <c r="H26" s="35">
        <v>0</v>
      </c>
    </row>
    <row r="27" spans="1:8" x14ac:dyDescent="0.25">
      <c r="A27" s="10" t="s">
        <v>407</v>
      </c>
      <c r="B27" s="23" t="s">
        <v>32</v>
      </c>
      <c r="C27" s="29">
        <v>72</v>
      </c>
      <c r="D27" s="29">
        <v>90842</v>
      </c>
      <c r="E27" s="35">
        <v>0.1</v>
      </c>
      <c r="F27" s="29">
        <v>1066</v>
      </c>
      <c r="G27" s="29">
        <v>951771</v>
      </c>
      <c r="H27" s="35">
        <v>0.1</v>
      </c>
    </row>
    <row r="28" spans="1:8" x14ac:dyDescent="0.25">
      <c r="A28" s="10" t="s">
        <v>407</v>
      </c>
      <c r="B28" s="23" t="s">
        <v>410</v>
      </c>
      <c r="C28" s="29">
        <v>13</v>
      </c>
      <c r="D28" s="29">
        <v>90842</v>
      </c>
      <c r="E28" s="35">
        <v>0</v>
      </c>
      <c r="F28" s="29">
        <v>118</v>
      </c>
      <c r="G28" s="29">
        <v>951771</v>
      </c>
      <c r="H28" s="35">
        <v>0</v>
      </c>
    </row>
    <row r="29" spans="1:8" x14ac:dyDescent="0.25">
      <c r="A29" s="10" t="s">
        <v>407</v>
      </c>
      <c r="B29" s="10" t="s">
        <v>150</v>
      </c>
      <c r="C29" s="29">
        <v>6</v>
      </c>
      <c r="D29" s="29">
        <v>90842</v>
      </c>
      <c r="E29" s="35">
        <v>0</v>
      </c>
      <c r="F29" s="29">
        <v>139</v>
      </c>
      <c r="G29" s="29">
        <v>951771</v>
      </c>
      <c r="H29" s="35">
        <v>0</v>
      </c>
    </row>
    <row r="30" spans="1:8" x14ac:dyDescent="0.25">
      <c r="A30" s="10" t="s">
        <v>407</v>
      </c>
      <c r="B30" s="10" t="s">
        <v>411</v>
      </c>
      <c r="C30" s="29">
        <v>12</v>
      </c>
      <c r="D30" s="29">
        <v>90842</v>
      </c>
      <c r="E30" s="35">
        <v>0</v>
      </c>
      <c r="F30" s="29">
        <v>321</v>
      </c>
      <c r="G30" s="29">
        <v>951771</v>
      </c>
      <c r="H30" s="35">
        <v>0</v>
      </c>
    </row>
    <row r="31" spans="1:8" x14ac:dyDescent="0.25">
      <c r="A31" s="10" t="s">
        <v>407</v>
      </c>
      <c r="B31" s="10" t="s">
        <v>151</v>
      </c>
      <c r="C31" s="29">
        <v>23</v>
      </c>
      <c r="D31" s="29">
        <v>90842</v>
      </c>
      <c r="E31" s="35">
        <v>0</v>
      </c>
      <c r="F31" s="29">
        <v>467</v>
      </c>
      <c r="G31" s="29">
        <v>951771</v>
      </c>
      <c r="H31" s="35">
        <v>0</v>
      </c>
    </row>
    <row r="32" spans="1:8" x14ac:dyDescent="0.25">
      <c r="A32" s="10" t="s">
        <v>407</v>
      </c>
      <c r="B32" s="10" t="s">
        <v>39</v>
      </c>
      <c r="C32" s="29">
        <v>187</v>
      </c>
      <c r="D32" s="29">
        <v>90842</v>
      </c>
      <c r="E32" s="35">
        <v>0.2</v>
      </c>
      <c r="F32" s="29">
        <v>3397</v>
      </c>
      <c r="G32" s="29">
        <v>951771</v>
      </c>
      <c r="H32" s="35">
        <v>0.4</v>
      </c>
    </row>
    <row r="33" spans="1:8" x14ac:dyDescent="0.25">
      <c r="A33" s="10" t="s">
        <v>407</v>
      </c>
      <c r="B33" s="10" t="s">
        <v>412</v>
      </c>
      <c r="C33" s="12" t="s">
        <v>361</v>
      </c>
      <c r="D33" s="29">
        <v>90842</v>
      </c>
      <c r="E33" s="35">
        <v>0</v>
      </c>
      <c r="F33" s="29">
        <v>34</v>
      </c>
      <c r="G33" s="29">
        <v>951771</v>
      </c>
      <c r="H33" s="35">
        <v>0</v>
      </c>
    </row>
    <row r="34" spans="1:8" x14ac:dyDescent="0.25">
      <c r="A34" s="10" t="s">
        <v>407</v>
      </c>
      <c r="B34" s="10" t="s">
        <v>413</v>
      </c>
      <c r="C34" s="29">
        <v>54</v>
      </c>
      <c r="D34" s="29">
        <v>90842</v>
      </c>
      <c r="E34" s="35">
        <v>0.1</v>
      </c>
      <c r="F34" s="29">
        <v>359</v>
      </c>
      <c r="G34" s="29">
        <v>951771</v>
      </c>
      <c r="H34" s="35">
        <v>0</v>
      </c>
    </row>
    <row r="35" spans="1:8" x14ac:dyDescent="0.25">
      <c r="A35" s="10" t="s">
        <v>407</v>
      </c>
      <c r="B35" s="10" t="s">
        <v>414</v>
      </c>
      <c r="C35" s="12" t="s">
        <v>361</v>
      </c>
      <c r="D35" s="29">
        <v>90842</v>
      </c>
      <c r="E35" s="35">
        <v>0</v>
      </c>
      <c r="F35" s="29">
        <v>8</v>
      </c>
      <c r="G35" s="29">
        <v>951771</v>
      </c>
      <c r="H35" s="35">
        <v>0</v>
      </c>
    </row>
    <row r="36" spans="1:8" x14ac:dyDescent="0.25">
      <c r="A36" s="10" t="s">
        <v>407</v>
      </c>
      <c r="B36" s="10" t="s">
        <v>415</v>
      </c>
      <c r="C36" s="29">
        <v>72</v>
      </c>
      <c r="D36" s="29">
        <v>90842</v>
      </c>
      <c r="E36" s="35">
        <v>0.1</v>
      </c>
      <c r="F36" s="29">
        <v>902</v>
      </c>
      <c r="G36" s="29">
        <v>951771</v>
      </c>
      <c r="H36" s="35">
        <v>0.1</v>
      </c>
    </row>
    <row r="37" spans="1:8" x14ac:dyDescent="0.25">
      <c r="A37" s="10" t="s">
        <v>407</v>
      </c>
      <c r="B37" s="10" t="s">
        <v>416</v>
      </c>
      <c r="C37" s="29">
        <v>21</v>
      </c>
      <c r="D37" s="29">
        <v>90842</v>
      </c>
      <c r="E37" s="35">
        <v>0</v>
      </c>
      <c r="F37" s="29">
        <v>214</v>
      </c>
      <c r="G37" s="29">
        <v>951771</v>
      </c>
      <c r="H37" s="35">
        <v>0</v>
      </c>
    </row>
    <row r="38" spans="1:8" x14ac:dyDescent="0.25">
      <c r="A38" s="10" t="s">
        <v>407</v>
      </c>
      <c r="B38" s="10" t="s">
        <v>417</v>
      </c>
      <c r="C38" s="12" t="s">
        <v>361</v>
      </c>
      <c r="D38" s="29">
        <v>90842</v>
      </c>
      <c r="E38" s="35">
        <v>0</v>
      </c>
      <c r="F38" s="29">
        <v>74</v>
      </c>
      <c r="G38" s="29">
        <v>951771</v>
      </c>
      <c r="H38" s="35">
        <v>0</v>
      </c>
    </row>
    <row r="39" spans="1:8" x14ac:dyDescent="0.25">
      <c r="A39" s="10" t="s">
        <v>407</v>
      </c>
      <c r="B39" s="10" t="s">
        <v>418</v>
      </c>
      <c r="C39" s="29">
        <v>9</v>
      </c>
      <c r="D39" s="29">
        <v>90842</v>
      </c>
      <c r="E39" s="35">
        <v>0</v>
      </c>
      <c r="F39" s="29">
        <v>172</v>
      </c>
      <c r="G39" s="29">
        <v>951771</v>
      </c>
      <c r="H39" s="35">
        <v>0</v>
      </c>
    </row>
    <row r="40" spans="1:8" x14ac:dyDescent="0.25">
      <c r="A40" s="10" t="s">
        <v>407</v>
      </c>
      <c r="B40" s="10" t="s">
        <v>419</v>
      </c>
      <c r="C40" s="29">
        <v>1487</v>
      </c>
      <c r="D40" s="29">
        <v>90842</v>
      </c>
      <c r="E40" s="35">
        <v>1.6</v>
      </c>
      <c r="F40" s="29">
        <v>12732</v>
      </c>
      <c r="G40" s="29">
        <v>951771</v>
      </c>
      <c r="H40" s="35">
        <v>1.3</v>
      </c>
    </row>
    <row r="41" spans="1:8" x14ac:dyDescent="0.25">
      <c r="A41" s="10" t="s">
        <v>407</v>
      </c>
      <c r="B41" s="10" t="s">
        <v>420</v>
      </c>
      <c r="C41" s="29">
        <v>7</v>
      </c>
      <c r="D41" s="29">
        <v>90842</v>
      </c>
      <c r="E41" s="35">
        <v>0</v>
      </c>
      <c r="F41" s="29">
        <v>157</v>
      </c>
      <c r="G41" s="29">
        <v>951771</v>
      </c>
      <c r="H41" s="35">
        <v>0</v>
      </c>
    </row>
    <row r="42" spans="1:8" x14ac:dyDescent="0.25">
      <c r="A42" s="10" t="s">
        <v>407</v>
      </c>
      <c r="B42" s="10" t="s">
        <v>153</v>
      </c>
      <c r="C42" s="29">
        <v>403</v>
      </c>
      <c r="D42" s="29">
        <v>90842</v>
      </c>
      <c r="E42" s="35">
        <v>0.4</v>
      </c>
      <c r="F42" s="29">
        <v>3631</v>
      </c>
      <c r="G42" s="29">
        <v>951771</v>
      </c>
      <c r="H42" s="35">
        <v>0.4</v>
      </c>
    </row>
    <row r="43" spans="1:8" x14ac:dyDescent="0.25">
      <c r="A43" s="10" t="s">
        <v>407</v>
      </c>
      <c r="B43" s="10" t="s">
        <v>421</v>
      </c>
      <c r="C43" s="12" t="s">
        <v>361</v>
      </c>
      <c r="D43" s="29">
        <v>90842</v>
      </c>
      <c r="E43" s="35">
        <v>0</v>
      </c>
      <c r="F43" s="29">
        <v>82</v>
      </c>
      <c r="G43" s="29">
        <v>951771</v>
      </c>
      <c r="H43" s="35">
        <v>0</v>
      </c>
    </row>
    <row r="44" spans="1:8" x14ac:dyDescent="0.25">
      <c r="A44" s="10" t="s">
        <v>407</v>
      </c>
      <c r="B44" s="10" t="s">
        <v>62</v>
      </c>
      <c r="C44" s="29">
        <v>198</v>
      </c>
      <c r="D44" s="29">
        <v>90842</v>
      </c>
      <c r="E44" s="35">
        <v>0.2</v>
      </c>
      <c r="F44" s="29">
        <v>1916</v>
      </c>
      <c r="G44" s="29">
        <v>951771</v>
      </c>
      <c r="H44" s="35">
        <v>0.2</v>
      </c>
    </row>
    <row r="45" spans="1:8" x14ac:dyDescent="0.25">
      <c r="A45" s="10" t="s">
        <v>407</v>
      </c>
      <c r="B45" s="23" t="s">
        <v>64</v>
      </c>
      <c r="C45" s="29">
        <v>3009</v>
      </c>
      <c r="D45" s="29">
        <v>90842</v>
      </c>
      <c r="E45" s="35">
        <v>3.3</v>
      </c>
      <c r="F45" s="29">
        <v>32915</v>
      </c>
      <c r="G45" s="29">
        <v>951771</v>
      </c>
      <c r="H45" s="35">
        <v>3.5</v>
      </c>
    </row>
    <row r="46" spans="1:8" x14ac:dyDescent="0.25">
      <c r="A46" s="10" t="s">
        <v>407</v>
      </c>
      <c r="B46" s="10" t="s">
        <v>422</v>
      </c>
      <c r="C46" s="29" t="s">
        <v>423</v>
      </c>
      <c r="D46" s="29" t="s">
        <v>423</v>
      </c>
      <c r="E46" s="35" t="s">
        <v>266</v>
      </c>
      <c r="F46" s="29">
        <v>6</v>
      </c>
      <c r="G46" s="29">
        <v>951771</v>
      </c>
      <c r="H46" s="35">
        <v>0</v>
      </c>
    </row>
    <row r="47" spans="1:8" x14ac:dyDescent="0.25">
      <c r="A47" s="10" t="s">
        <v>407</v>
      </c>
      <c r="B47" s="10" t="s">
        <v>424</v>
      </c>
      <c r="C47" s="29">
        <v>29</v>
      </c>
      <c r="D47" s="29">
        <v>90842</v>
      </c>
      <c r="E47" s="35">
        <v>0</v>
      </c>
      <c r="F47" s="29">
        <v>471</v>
      </c>
      <c r="G47" s="29">
        <v>951771</v>
      </c>
      <c r="H47" s="35">
        <v>0</v>
      </c>
    </row>
    <row r="48" spans="1:8" x14ac:dyDescent="0.25">
      <c r="A48" s="10" t="s">
        <v>407</v>
      </c>
      <c r="B48" s="10" t="s">
        <v>425</v>
      </c>
      <c r="C48" s="29">
        <v>96</v>
      </c>
      <c r="D48" s="29">
        <v>90842</v>
      </c>
      <c r="E48" s="35">
        <v>0.1</v>
      </c>
      <c r="F48" s="29">
        <v>1084</v>
      </c>
      <c r="G48" s="29">
        <v>951771</v>
      </c>
      <c r="H48" s="35">
        <v>0.1</v>
      </c>
    </row>
    <row r="49" spans="1:8" x14ac:dyDescent="0.25">
      <c r="A49" s="10" t="s">
        <v>407</v>
      </c>
      <c r="B49" s="10" t="s">
        <v>56</v>
      </c>
      <c r="C49" s="12" t="s">
        <v>361</v>
      </c>
      <c r="D49" s="29">
        <v>90842</v>
      </c>
      <c r="E49" s="35">
        <v>0</v>
      </c>
      <c r="F49" s="29">
        <v>151</v>
      </c>
      <c r="G49" s="29">
        <v>951771</v>
      </c>
      <c r="H49" s="35">
        <v>0</v>
      </c>
    </row>
    <row r="50" spans="1:8" x14ac:dyDescent="0.25">
      <c r="A50" s="10" t="s">
        <v>407</v>
      </c>
      <c r="B50" s="10" t="s">
        <v>59</v>
      </c>
      <c r="C50" s="29">
        <v>40703</v>
      </c>
      <c r="D50" s="29">
        <v>90842</v>
      </c>
      <c r="E50" s="35">
        <v>44.8</v>
      </c>
      <c r="F50" s="29">
        <v>445739</v>
      </c>
      <c r="G50" s="29">
        <v>951771</v>
      </c>
      <c r="H50" s="35">
        <v>46.8</v>
      </c>
    </row>
    <row r="51" spans="1:8" x14ac:dyDescent="0.25">
      <c r="A51" s="10" t="s">
        <v>407</v>
      </c>
      <c r="B51" s="10" t="s">
        <v>61</v>
      </c>
      <c r="C51" s="29">
        <v>364</v>
      </c>
      <c r="D51" s="29">
        <v>90842</v>
      </c>
      <c r="E51" s="35">
        <v>0.4</v>
      </c>
      <c r="F51" s="29">
        <v>8010</v>
      </c>
      <c r="G51" s="29">
        <v>951771</v>
      </c>
      <c r="H51" s="35">
        <v>0.8</v>
      </c>
    </row>
    <row r="52" spans="1:8" x14ac:dyDescent="0.25">
      <c r="A52" s="10" t="s">
        <v>407</v>
      </c>
      <c r="B52" s="10" t="s">
        <v>160</v>
      </c>
      <c r="C52" s="29">
        <v>50</v>
      </c>
      <c r="D52" s="29">
        <v>90842</v>
      </c>
      <c r="E52" s="35">
        <v>0.1</v>
      </c>
      <c r="F52" s="29">
        <v>833</v>
      </c>
      <c r="G52" s="29">
        <v>951771</v>
      </c>
      <c r="H52" s="35">
        <v>0.1</v>
      </c>
    </row>
    <row r="53" spans="1:8" x14ac:dyDescent="0.25">
      <c r="A53" s="10" t="s">
        <v>407</v>
      </c>
      <c r="B53" s="10" t="s">
        <v>74</v>
      </c>
      <c r="C53" s="29">
        <v>557</v>
      </c>
      <c r="D53" s="29">
        <v>90842</v>
      </c>
      <c r="E53" s="35">
        <v>0.6</v>
      </c>
      <c r="F53" s="29">
        <v>7952</v>
      </c>
      <c r="G53" s="29">
        <v>951771</v>
      </c>
      <c r="H53" s="35">
        <v>0.8</v>
      </c>
    </row>
    <row r="54" spans="1:8" x14ac:dyDescent="0.25">
      <c r="A54" s="10" t="s">
        <v>407</v>
      </c>
      <c r="B54" s="10" t="s">
        <v>63</v>
      </c>
      <c r="C54" s="29" t="s">
        <v>423</v>
      </c>
      <c r="D54" s="29" t="s">
        <v>423</v>
      </c>
      <c r="E54" s="35" t="s">
        <v>266</v>
      </c>
      <c r="F54" s="12" t="s">
        <v>361</v>
      </c>
      <c r="G54" s="29">
        <v>951771</v>
      </c>
      <c r="H54" s="35">
        <v>0</v>
      </c>
    </row>
    <row r="55" spans="1:8" x14ac:dyDescent="0.25">
      <c r="A55" s="10" t="s">
        <v>407</v>
      </c>
      <c r="B55" s="10" t="s">
        <v>163</v>
      </c>
      <c r="C55" s="29">
        <v>5</v>
      </c>
      <c r="D55" s="29">
        <v>90842</v>
      </c>
      <c r="E55" s="35">
        <v>0</v>
      </c>
      <c r="F55" s="29">
        <v>126</v>
      </c>
      <c r="G55" s="29">
        <v>951771</v>
      </c>
      <c r="H55" s="35">
        <v>0</v>
      </c>
    </row>
    <row r="56" spans="1:8" x14ac:dyDescent="0.25">
      <c r="A56" s="10" t="s">
        <v>407</v>
      </c>
      <c r="B56" s="10" t="s">
        <v>426</v>
      </c>
      <c r="C56" s="12" t="s">
        <v>361</v>
      </c>
      <c r="D56" s="29">
        <v>90842</v>
      </c>
      <c r="E56" s="35">
        <v>0</v>
      </c>
      <c r="F56" s="29">
        <v>81</v>
      </c>
      <c r="G56" s="29">
        <v>951771</v>
      </c>
      <c r="H56" s="35">
        <v>0</v>
      </c>
    </row>
    <row r="57" spans="1:8" x14ac:dyDescent="0.25">
      <c r="A57" s="10" t="s">
        <v>407</v>
      </c>
      <c r="B57" s="10" t="s">
        <v>427</v>
      </c>
      <c r="C57" s="29">
        <v>11</v>
      </c>
      <c r="D57" s="29">
        <v>90842</v>
      </c>
      <c r="E57" s="35">
        <v>0</v>
      </c>
      <c r="F57" s="29">
        <v>163</v>
      </c>
      <c r="G57" s="29">
        <v>951771</v>
      </c>
      <c r="H57" s="35">
        <v>0</v>
      </c>
    </row>
    <row r="58" spans="1:8" x14ac:dyDescent="0.25">
      <c r="A58" s="10" t="s">
        <v>407</v>
      </c>
      <c r="B58" s="10" t="s">
        <v>84</v>
      </c>
      <c r="C58" s="29">
        <v>6</v>
      </c>
      <c r="D58" s="29">
        <v>90842</v>
      </c>
      <c r="E58" s="35">
        <v>0</v>
      </c>
      <c r="F58" s="29">
        <v>143</v>
      </c>
      <c r="G58" s="29">
        <v>951771</v>
      </c>
      <c r="H58" s="35">
        <v>0</v>
      </c>
    </row>
    <row r="59" spans="1:8" x14ac:dyDescent="0.25">
      <c r="A59" s="10" t="s">
        <v>407</v>
      </c>
      <c r="B59" s="10" t="s">
        <v>86</v>
      </c>
      <c r="C59" s="29">
        <v>37</v>
      </c>
      <c r="D59" s="29">
        <v>90842</v>
      </c>
      <c r="E59" s="35">
        <v>0</v>
      </c>
      <c r="F59" s="29">
        <v>654</v>
      </c>
      <c r="G59" s="29">
        <v>951771</v>
      </c>
      <c r="H59" s="35">
        <v>0.1</v>
      </c>
    </row>
    <row r="60" spans="1:8" x14ac:dyDescent="0.25">
      <c r="A60" s="10" t="s">
        <v>407</v>
      </c>
      <c r="B60" s="10" t="s">
        <v>428</v>
      </c>
      <c r="C60" s="29">
        <v>27</v>
      </c>
      <c r="D60" s="29">
        <v>90842</v>
      </c>
      <c r="E60" s="35">
        <v>0</v>
      </c>
      <c r="F60" s="29">
        <v>320</v>
      </c>
      <c r="G60" s="29">
        <v>951771</v>
      </c>
      <c r="H60" s="35">
        <v>0</v>
      </c>
    </row>
    <row r="61" spans="1:8" x14ac:dyDescent="0.25">
      <c r="A61" s="10" t="s">
        <v>407</v>
      </c>
      <c r="B61" s="10" t="s">
        <v>429</v>
      </c>
      <c r="C61" s="29" t="s">
        <v>423</v>
      </c>
      <c r="D61" s="29" t="s">
        <v>423</v>
      </c>
      <c r="E61" s="35" t="s">
        <v>266</v>
      </c>
      <c r="F61" s="12" t="s">
        <v>361</v>
      </c>
      <c r="G61" s="29">
        <v>951771</v>
      </c>
      <c r="H61" s="35">
        <v>0</v>
      </c>
    </row>
    <row r="62" spans="1:8" x14ac:dyDescent="0.25">
      <c r="A62" s="10" t="s">
        <v>407</v>
      </c>
      <c r="B62" s="10" t="s">
        <v>430</v>
      </c>
      <c r="C62" s="12" t="s">
        <v>361</v>
      </c>
      <c r="D62" s="29">
        <v>90842</v>
      </c>
      <c r="E62" s="35">
        <v>0</v>
      </c>
      <c r="F62" s="29">
        <v>77</v>
      </c>
      <c r="G62" s="29">
        <v>951771</v>
      </c>
      <c r="H62" s="35">
        <v>0</v>
      </c>
    </row>
    <row r="63" spans="1:8" x14ac:dyDescent="0.25">
      <c r="A63" s="10" t="s">
        <v>407</v>
      </c>
      <c r="B63" s="10" t="s">
        <v>431</v>
      </c>
      <c r="C63" s="29">
        <v>103</v>
      </c>
      <c r="D63" s="29">
        <v>90842</v>
      </c>
      <c r="E63" s="35">
        <v>0.1</v>
      </c>
      <c r="F63" s="29">
        <v>2415</v>
      </c>
      <c r="G63" s="29">
        <v>951771</v>
      </c>
      <c r="H63" s="35">
        <v>0.3</v>
      </c>
    </row>
    <row r="64" spans="1:8" x14ac:dyDescent="0.25">
      <c r="A64" s="10" t="s">
        <v>407</v>
      </c>
      <c r="B64" s="10" t="s">
        <v>75</v>
      </c>
      <c r="C64" s="29">
        <v>22</v>
      </c>
      <c r="D64" s="29">
        <v>90842</v>
      </c>
      <c r="E64" s="35">
        <v>0</v>
      </c>
      <c r="F64" s="29">
        <v>747</v>
      </c>
      <c r="G64" s="29">
        <v>951771</v>
      </c>
      <c r="H64" s="35">
        <v>0.1</v>
      </c>
    </row>
    <row r="65" spans="1:8" x14ac:dyDescent="0.25">
      <c r="A65" s="10" t="s">
        <v>407</v>
      </c>
      <c r="B65" s="10" t="s">
        <v>92</v>
      </c>
      <c r="C65" s="29">
        <v>21</v>
      </c>
      <c r="D65" s="29">
        <v>90842</v>
      </c>
      <c r="E65" s="35">
        <v>0</v>
      </c>
      <c r="F65" s="29">
        <v>308</v>
      </c>
      <c r="G65" s="29">
        <v>951771</v>
      </c>
      <c r="H65" s="35">
        <v>0</v>
      </c>
    </row>
    <row r="66" spans="1:8" x14ac:dyDescent="0.25">
      <c r="A66" s="10" t="s">
        <v>407</v>
      </c>
      <c r="B66" s="10" t="s">
        <v>164</v>
      </c>
      <c r="C66" s="29">
        <v>217</v>
      </c>
      <c r="D66" s="29">
        <v>90842</v>
      </c>
      <c r="E66" s="35">
        <v>0.2</v>
      </c>
      <c r="F66" s="29">
        <v>2726</v>
      </c>
      <c r="G66" s="29">
        <v>951771</v>
      </c>
      <c r="H66" s="35">
        <v>0.3</v>
      </c>
    </row>
    <row r="67" spans="1:8" x14ac:dyDescent="0.25">
      <c r="A67" s="10" t="s">
        <v>407</v>
      </c>
      <c r="B67" s="23" t="s">
        <v>96</v>
      </c>
      <c r="C67" s="29">
        <v>125</v>
      </c>
      <c r="D67" s="29">
        <v>90842</v>
      </c>
      <c r="E67" s="35">
        <v>0.1</v>
      </c>
      <c r="F67" s="29">
        <v>1883</v>
      </c>
      <c r="G67" s="29">
        <v>951771</v>
      </c>
      <c r="H67" s="35">
        <v>0.2</v>
      </c>
    </row>
    <row r="68" spans="1:8" x14ac:dyDescent="0.25">
      <c r="A68" s="10" t="s">
        <v>407</v>
      </c>
      <c r="B68" s="23" t="s">
        <v>432</v>
      </c>
      <c r="C68" s="29" t="s">
        <v>423</v>
      </c>
      <c r="D68" s="29" t="s">
        <v>423</v>
      </c>
      <c r="E68" s="35" t="s">
        <v>266</v>
      </c>
      <c r="F68" s="12" t="s">
        <v>361</v>
      </c>
      <c r="G68" s="29">
        <v>951771</v>
      </c>
      <c r="H68" s="35">
        <v>0</v>
      </c>
    </row>
    <row r="69" spans="1:8" x14ac:dyDescent="0.25">
      <c r="A69" s="10" t="s">
        <v>407</v>
      </c>
      <c r="B69" s="10" t="s">
        <v>98</v>
      </c>
      <c r="C69" s="29">
        <v>1796</v>
      </c>
      <c r="D69" s="29">
        <v>90842</v>
      </c>
      <c r="E69" s="35">
        <v>2</v>
      </c>
      <c r="F69" s="29">
        <v>25084</v>
      </c>
      <c r="G69" s="29">
        <v>951771</v>
      </c>
      <c r="H69" s="35">
        <v>2.6</v>
      </c>
    </row>
    <row r="70" spans="1:8" x14ac:dyDescent="0.25">
      <c r="A70" s="10" t="s">
        <v>407</v>
      </c>
      <c r="B70" s="10" t="s">
        <v>100</v>
      </c>
      <c r="C70" s="29">
        <v>11</v>
      </c>
      <c r="D70" s="29">
        <v>90842</v>
      </c>
      <c r="E70" s="35">
        <v>0</v>
      </c>
      <c r="F70" s="29">
        <v>182</v>
      </c>
      <c r="G70" s="29">
        <v>951771</v>
      </c>
      <c r="H70" s="35">
        <v>0</v>
      </c>
    </row>
    <row r="71" spans="1:8" x14ac:dyDescent="0.25">
      <c r="A71" s="10" t="s">
        <v>407</v>
      </c>
      <c r="B71" s="10" t="s">
        <v>165</v>
      </c>
      <c r="C71" s="29">
        <v>8246</v>
      </c>
      <c r="D71" s="29">
        <v>90842</v>
      </c>
      <c r="E71" s="35">
        <v>9.1</v>
      </c>
      <c r="F71" s="29">
        <v>86330</v>
      </c>
      <c r="G71" s="29">
        <v>951771</v>
      </c>
      <c r="H71" s="35">
        <v>9.1</v>
      </c>
    </row>
    <row r="72" spans="1:8" x14ac:dyDescent="0.25">
      <c r="A72" s="10" t="s">
        <v>407</v>
      </c>
      <c r="B72" s="10" t="s">
        <v>433</v>
      </c>
      <c r="C72" s="29" t="s">
        <v>423</v>
      </c>
      <c r="D72" s="29" t="s">
        <v>423</v>
      </c>
      <c r="E72" s="35" t="s">
        <v>266</v>
      </c>
      <c r="F72" s="29">
        <v>10</v>
      </c>
      <c r="G72" s="29">
        <v>951771</v>
      </c>
      <c r="H72" s="35">
        <v>0</v>
      </c>
    </row>
    <row r="73" spans="1:8" x14ac:dyDescent="0.25">
      <c r="A73" s="10" t="s">
        <v>407</v>
      </c>
      <c r="B73" s="10" t="s">
        <v>166</v>
      </c>
      <c r="C73" s="29">
        <v>15186</v>
      </c>
      <c r="D73" s="29">
        <v>90842</v>
      </c>
      <c r="E73" s="35">
        <v>16.7</v>
      </c>
      <c r="F73" s="29">
        <v>125859</v>
      </c>
      <c r="G73" s="29">
        <v>951771</v>
      </c>
      <c r="H73" s="35">
        <v>13.2</v>
      </c>
    </row>
    <row r="74" spans="1:8" x14ac:dyDescent="0.25">
      <c r="A74" s="10" t="s">
        <v>407</v>
      </c>
      <c r="B74" s="10" t="s">
        <v>85</v>
      </c>
      <c r="C74" s="12" t="s">
        <v>361</v>
      </c>
      <c r="D74" s="29">
        <v>90842</v>
      </c>
      <c r="E74" s="35">
        <v>0</v>
      </c>
      <c r="F74" s="29">
        <v>32</v>
      </c>
      <c r="G74" s="29">
        <v>951771</v>
      </c>
      <c r="H74" s="35">
        <v>0</v>
      </c>
    </row>
    <row r="75" spans="1:8" x14ac:dyDescent="0.25">
      <c r="A75" s="10" t="s">
        <v>407</v>
      </c>
      <c r="B75" s="10" t="s">
        <v>89</v>
      </c>
      <c r="C75" s="29">
        <v>5</v>
      </c>
      <c r="D75" s="29">
        <v>90842</v>
      </c>
      <c r="E75" s="35">
        <v>0</v>
      </c>
      <c r="F75" s="29">
        <v>520</v>
      </c>
      <c r="G75" s="29">
        <v>951771</v>
      </c>
      <c r="H75" s="35">
        <v>0.1</v>
      </c>
    </row>
    <row r="76" spans="1:8" x14ac:dyDescent="0.25">
      <c r="A76" s="10" t="s">
        <v>407</v>
      </c>
      <c r="B76" s="10" t="s">
        <v>167</v>
      </c>
      <c r="C76" s="29">
        <v>1008</v>
      </c>
      <c r="D76" s="29">
        <v>90842</v>
      </c>
      <c r="E76" s="35">
        <v>1.1000000000000001</v>
      </c>
      <c r="F76" s="29">
        <v>17982</v>
      </c>
      <c r="G76" s="29">
        <v>951771</v>
      </c>
      <c r="H76" s="35">
        <v>1.9</v>
      </c>
    </row>
    <row r="77" spans="1:8" x14ac:dyDescent="0.25">
      <c r="A77" s="10" t="s">
        <v>407</v>
      </c>
      <c r="B77" s="10" t="s">
        <v>108</v>
      </c>
      <c r="C77" s="29">
        <v>20</v>
      </c>
      <c r="D77" s="29">
        <v>90842</v>
      </c>
      <c r="E77" s="35">
        <v>0</v>
      </c>
      <c r="F77" s="29">
        <v>321</v>
      </c>
      <c r="G77" s="29">
        <v>951771</v>
      </c>
      <c r="H77" s="35">
        <v>0</v>
      </c>
    </row>
    <row r="78" spans="1:8" x14ac:dyDescent="0.25">
      <c r="A78" s="10" t="s">
        <v>407</v>
      </c>
      <c r="B78" s="10" t="s">
        <v>434</v>
      </c>
      <c r="C78" s="29">
        <v>16</v>
      </c>
      <c r="D78" s="29">
        <v>90842</v>
      </c>
      <c r="E78" s="35">
        <v>0</v>
      </c>
      <c r="F78" s="29">
        <v>464</v>
      </c>
      <c r="G78" s="29">
        <v>951771</v>
      </c>
      <c r="H78" s="35">
        <v>0</v>
      </c>
    </row>
    <row r="79" spans="1:8" x14ac:dyDescent="0.25">
      <c r="A79" s="10" t="s">
        <v>407</v>
      </c>
      <c r="B79" s="10" t="s">
        <v>112</v>
      </c>
      <c r="C79" s="29">
        <v>101</v>
      </c>
      <c r="D79" s="29">
        <v>90842</v>
      </c>
      <c r="E79" s="35">
        <v>0.1</v>
      </c>
      <c r="F79" s="29">
        <v>1406</v>
      </c>
      <c r="G79" s="29">
        <v>951771</v>
      </c>
      <c r="H79" s="35">
        <v>0.1</v>
      </c>
    </row>
    <row r="80" spans="1:8" x14ac:dyDescent="0.25">
      <c r="A80" s="10" t="s">
        <v>407</v>
      </c>
      <c r="B80" s="10" t="s">
        <v>435</v>
      </c>
      <c r="C80" s="29">
        <v>7</v>
      </c>
      <c r="D80" s="29">
        <v>90842</v>
      </c>
      <c r="E80" s="35">
        <v>0</v>
      </c>
      <c r="F80" s="29">
        <v>156</v>
      </c>
      <c r="G80" s="29">
        <v>951771</v>
      </c>
      <c r="H80" s="35">
        <v>0</v>
      </c>
    </row>
    <row r="81" spans="1:8" x14ac:dyDescent="0.25">
      <c r="A81" s="10" t="s">
        <v>407</v>
      </c>
      <c r="B81" s="10" t="s">
        <v>113</v>
      </c>
      <c r="C81" s="29">
        <v>155</v>
      </c>
      <c r="D81" s="29">
        <v>90842</v>
      </c>
      <c r="E81" s="35">
        <v>0.2</v>
      </c>
      <c r="F81" s="29">
        <v>1468</v>
      </c>
      <c r="G81" s="29">
        <v>951771</v>
      </c>
      <c r="H81" s="35">
        <v>0.2</v>
      </c>
    </row>
    <row r="82" spans="1:8" x14ac:dyDescent="0.25">
      <c r="A82" s="10" t="s">
        <v>407</v>
      </c>
      <c r="B82" s="10" t="s">
        <v>436</v>
      </c>
      <c r="C82" s="29">
        <v>1029</v>
      </c>
      <c r="D82" s="29">
        <v>90842</v>
      </c>
      <c r="E82" s="35">
        <v>1.1000000000000001</v>
      </c>
      <c r="F82" s="29">
        <v>10924</v>
      </c>
      <c r="G82" s="29">
        <v>951771</v>
      </c>
      <c r="H82" s="35">
        <v>1.1000000000000001</v>
      </c>
    </row>
    <row r="83" spans="1:8" x14ac:dyDescent="0.25">
      <c r="A83" s="10" t="s">
        <v>407</v>
      </c>
      <c r="B83" s="10" t="s">
        <v>170</v>
      </c>
      <c r="C83" s="29">
        <v>637</v>
      </c>
      <c r="D83" s="29">
        <v>90842</v>
      </c>
      <c r="E83" s="35">
        <v>0.7</v>
      </c>
      <c r="F83" s="29">
        <v>18074</v>
      </c>
      <c r="G83" s="29">
        <v>951771</v>
      </c>
      <c r="H83" s="35">
        <v>1.9</v>
      </c>
    </row>
    <row r="84" spans="1:8" x14ac:dyDescent="0.25">
      <c r="A84" s="10" t="s">
        <v>407</v>
      </c>
      <c r="B84" s="10" t="s">
        <v>437</v>
      </c>
      <c r="C84" s="29">
        <v>10</v>
      </c>
      <c r="D84" s="29">
        <v>90842</v>
      </c>
      <c r="E84" s="35">
        <v>0</v>
      </c>
      <c r="F84" s="29">
        <v>130</v>
      </c>
      <c r="G84" s="29">
        <v>951771</v>
      </c>
      <c r="H84" s="35">
        <v>0</v>
      </c>
    </row>
    <row r="85" spans="1:8" x14ac:dyDescent="0.25">
      <c r="A85" s="10" t="s">
        <v>407</v>
      </c>
      <c r="B85" s="10" t="s">
        <v>117</v>
      </c>
      <c r="C85" s="29">
        <v>1228</v>
      </c>
      <c r="D85" s="29">
        <v>90842</v>
      </c>
      <c r="E85" s="35">
        <v>1.4</v>
      </c>
      <c r="F85" s="29">
        <v>10926</v>
      </c>
      <c r="G85" s="29">
        <v>951771</v>
      </c>
      <c r="H85" s="35">
        <v>1.1000000000000001</v>
      </c>
    </row>
    <row r="86" spans="1:8" x14ac:dyDescent="0.25">
      <c r="A86" s="10" t="s">
        <v>407</v>
      </c>
      <c r="B86" s="10" t="s">
        <v>119</v>
      </c>
      <c r="C86" s="29">
        <v>77</v>
      </c>
      <c r="D86" s="29">
        <v>90842</v>
      </c>
      <c r="E86" s="35">
        <v>0.1</v>
      </c>
      <c r="F86" s="29">
        <v>1205</v>
      </c>
      <c r="G86" s="29">
        <v>951771</v>
      </c>
      <c r="H86" s="35">
        <v>0.1</v>
      </c>
    </row>
    <row r="87" spans="1:8" x14ac:dyDescent="0.25">
      <c r="A87" s="10" t="s">
        <v>407</v>
      </c>
      <c r="B87" s="10" t="s">
        <v>120</v>
      </c>
      <c r="C87" s="29">
        <v>301</v>
      </c>
      <c r="D87" s="29">
        <v>90842</v>
      </c>
      <c r="E87" s="35">
        <v>0.3</v>
      </c>
      <c r="F87" s="29">
        <v>9342</v>
      </c>
      <c r="G87" s="29">
        <v>951771</v>
      </c>
      <c r="H87" s="35">
        <v>1</v>
      </c>
    </row>
    <row r="88" spans="1:8" x14ac:dyDescent="0.25">
      <c r="A88" s="10" t="s">
        <v>407</v>
      </c>
      <c r="B88" s="10" t="s">
        <v>438</v>
      </c>
      <c r="C88" s="29">
        <v>36</v>
      </c>
      <c r="D88" s="29">
        <v>90842</v>
      </c>
      <c r="E88" s="35">
        <v>0</v>
      </c>
      <c r="F88" s="29">
        <v>1528</v>
      </c>
      <c r="G88" s="29">
        <v>951771</v>
      </c>
      <c r="H88" s="35">
        <v>0.2</v>
      </c>
    </row>
    <row r="89" spans="1:8" x14ac:dyDescent="0.25">
      <c r="A89" s="10" t="s">
        <v>407</v>
      </c>
      <c r="B89" s="10" t="s">
        <v>439</v>
      </c>
      <c r="C89" s="29">
        <v>13</v>
      </c>
      <c r="D89" s="29">
        <v>90842</v>
      </c>
      <c r="E89" s="35">
        <v>0</v>
      </c>
      <c r="F89" s="29">
        <v>107</v>
      </c>
      <c r="G89" s="29">
        <v>951771</v>
      </c>
      <c r="H89" s="35">
        <v>0</v>
      </c>
    </row>
    <row r="90" spans="1:8" x14ac:dyDescent="0.25">
      <c r="A90" s="10" t="s">
        <v>407</v>
      </c>
      <c r="B90" s="10" t="s">
        <v>122</v>
      </c>
      <c r="C90" s="29">
        <v>282</v>
      </c>
      <c r="D90" s="29">
        <v>90842</v>
      </c>
      <c r="E90" s="35">
        <v>0.3</v>
      </c>
      <c r="F90" s="29">
        <v>3222</v>
      </c>
      <c r="G90" s="29">
        <v>951771</v>
      </c>
      <c r="H90" s="35">
        <v>0.3</v>
      </c>
    </row>
    <row r="91" spans="1:8" x14ac:dyDescent="0.25">
      <c r="A91" s="10" t="s">
        <v>407</v>
      </c>
      <c r="B91" s="23" t="s">
        <v>176</v>
      </c>
      <c r="C91" s="29">
        <v>200</v>
      </c>
      <c r="D91" s="29">
        <v>90842</v>
      </c>
      <c r="E91" s="35">
        <v>0.2</v>
      </c>
      <c r="F91" s="29">
        <v>4183</v>
      </c>
      <c r="G91" s="29">
        <v>951771</v>
      </c>
      <c r="H91" s="35">
        <v>0.4</v>
      </c>
    </row>
    <row r="92" spans="1:8" x14ac:dyDescent="0.25">
      <c r="A92" s="10" t="s">
        <v>407</v>
      </c>
      <c r="B92" s="10" t="s">
        <v>124</v>
      </c>
      <c r="C92" s="29">
        <v>75</v>
      </c>
      <c r="D92" s="29">
        <v>90842</v>
      </c>
      <c r="E92" s="35">
        <v>0.1</v>
      </c>
      <c r="F92" s="29">
        <v>1202</v>
      </c>
      <c r="G92" s="29">
        <v>951771</v>
      </c>
      <c r="H92" s="35">
        <v>0.1</v>
      </c>
    </row>
    <row r="93" spans="1:8" x14ac:dyDescent="0.25">
      <c r="A93" s="10" t="s">
        <v>407</v>
      </c>
      <c r="B93" s="10" t="s">
        <v>125</v>
      </c>
      <c r="C93" s="29">
        <v>820</v>
      </c>
      <c r="D93" s="29">
        <v>90842</v>
      </c>
      <c r="E93" s="35">
        <v>0.9</v>
      </c>
      <c r="F93" s="29">
        <v>14129</v>
      </c>
      <c r="G93" s="29">
        <v>951771</v>
      </c>
      <c r="H93" s="35">
        <v>1.5</v>
      </c>
    </row>
    <row r="97" spans="3:3" x14ac:dyDescent="0.25">
      <c r="C97" s="14"/>
    </row>
  </sheetData>
  <pageMargins left="0.7" right="0.7" top="0.75" bottom="0.75" header="0.3" footer="0.3"/>
  <pageSetup paperSize="9" orientation="portrait" horizontalDpi="300" verticalDpi="300"/>
  <legacy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EC2A3-4013-48D9-BC50-916A749F3CC4}">
  <dimension ref="A1:AJ83"/>
  <sheetViews>
    <sheetView workbookViewId="0"/>
  </sheetViews>
  <sheetFormatPr defaultColWidth="30.5546875" defaultRowHeight="15" x14ac:dyDescent="0.25"/>
  <cols>
    <col min="1" max="1" width="30.5546875" style="23"/>
    <col min="2" max="2" width="30" style="23" customWidth="1"/>
    <col min="3" max="6" width="30.5546875" style="23"/>
    <col min="7" max="7" width="26.109375" style="23" customWidth="1"/>
    <col min="8" max="8" width="27.5546875" style="23" customWidth="1"/>
    <col min="9" max="9" width="28.88671875" style="23" customWidth="1"/>
    <col min="10" max="10" width="19.88671875" style="23" customWidth="1"/>
    <col min="11" max="11" width="17.88671875" style="23" customWidth="1"/>
    <col min="12" max="12" width="25.88671875" style="23" customWidth="1"/>
    <col min="13" max="13" width="29.5546875" style="23" customWidth="1"/>
    <col min="14" max="14" width="27" style="23" customWidth="1"/>
    <col min="15" max="15" width="18.88671875" style="23" customWidth="1"/>
    <col min="16" max="16" width="20" style="23" customWidth="1"/>
    <col min="17" max="17" width="27.5546875" style="23" customWidth="1"/>
    <col min="18" max="18" width="27.88671875" style="23" customWidth="1"/>
    <col min="19" max="19" width="26.88671875" style="23" bestFit="1" customWidth="1"/>
    <col min="20" max="20" width="19" style="23" customWidth="1"/>
    <col min="21" max="21" width="25" style="23" bestFit="1" customWidth="1"/>
    <col min="22" max="22" width="26.109375" style="23" customWidth="1"/>
    <col min="23" max="23" width="28.109375" style="23" customWidth="1"/>
    <col min="24" max="24" width="27.5546875" style="23" customWidth="1"/>
    <col min="25" max="26" width="16.5546875" style="23" customWidth="1"/>
    <col min="27" max="27" width="26" style="23" bestFit="1" customWidth="1"/>
    <col min="28" max="28" width="28.44140625" style="23" customWidth="1"/>
    <col min="29" max="29" width="28.88671875" style="23" customWidth="1"/>
    <col min="30" max="31" width="18.109375" style="23" customWidth="1"/>
    <col min="32" max="32" width="25.109375" style="23" customWidth="1"/>
    <col min="33" max="33" width="27.5546875" style="23" customWidth="1"/>
    <col min="34" max="34" width="27.88671875" style="23" customWidth="1"/>
    <col min="35" max="35" width="19.44140625" style="23" customWidth="1"/>
    <col min="36" max="36" width="17.109375" style="23" customWidth="1"/>
    <col min="37" max="16384" width="30.5546875" style="23"/>
  </cols>
  <sheetData>
    <row r="1" spans="1:36" ht="21" x14ac:dyDescent="0.4">
      <c r="A1" s="16" t="s">
        <v>440</v>
      </c>
    </row>
    <row r="2" spans="1:36" x14ac:dyDescent="0.25">
      <c r="A2" s="24" t="s">
        <v>19</v>
      </c>
    </row>
    <row r="3" spans="1:36" x14ac:dyDescent="0.25">
      <c r="A3" s="24" t="s">
        <v>441</v>
      </c>
    </row>
    <row r="4" spans="1:36" x14ac:dyDescent="0.25">
      <c r="A4" s="24" t="s">
        <v>442</v>
      </c>
    </row>
    <row r="5" spans="1:36" x14ac:dyDescent="0.25">
      <c r="A5" s="24" t="s">
        <v>443</v>
      </c>
    </row>
    <row r="6" spans="1:36" x14ac:dyDescent="0.25">
      <c r="A6" s="24" t="s">
        <v>344</v>
      </c>
    </row>
    <row r="7" spans="1:36" ht="53.4" customHeight="1" x14ac:dyDescent="0.3">
      <c r="A7" s="17" t="s">
        <v>407</v>
      </c>
      <c r="B7" s="32" t="s">
        <v>444</v>
      </c>
      <c r="C7" s="32" t="s">
        <v>445</v>
      </c>
      <c r="D7" s="32" t="s">
        <v>446</v>
      </c>
      <c r="E7" s="32" t="s">
        <v>447</v>
      </c>
      <c r="F7" s="32" t="s">
        <v>448</v>
      </c>
      <c r="G7" s="32" t="s">
        <v>272</v>
      </c>
      <c r="H7" s="32" t="s">
        <v>273</v>
      </c>
      <c r="I7" s="32" t="s">
        <v>346</v>
      </c>
      <c r="J7" s="32" t="s">
        <v>449</v>
      </c>
      <c r="K7" s="32" t="s">
        <v>450</v>
      </c>
      <c r="L7" s="32" t="s">
        <v>282</v>
      </c>
      <c r="M7" s="32" t="s">
        <v>283</v>
      </c>
      <c r="N7" s="32" t="s">
        <v>451</v>
      </c>
      <c r="O7" s="32" t="s">
        <v>452</v>
      </c>
      <c r="P7" s="32" t="s">
        <v>349</v>
      </c>
      <c r="Q7" s="32" t="s">
        <v>453</v>
      </c>
      <c r="R7" s="32" t="s">
        <v>293</v>
      </c>
      <c r="S7" s="32" t="s">
        <v>294</v>
      </c>
      <c r="T7" s="32" t="s">
        <v>454</v>
      </c>
      <c r="U7" s="32" t="s">
        <v>352</v>
      </c>
      <c r="V7" s="32" t="s">
        <v>302</v>
      </c>
      <c r="W7" s="32" t="s">
        <v>303</v>
      </c>
      <c r="X7" s="32" t="s">
        <v>304</v>
      </c>
      <c r="Y7" s="32" t="s">
        <v>455</v>
      </c>
      <c r="Z7" s="32" t="s">
        <v>306</v>
      </c>
      <c r="AA7" s="32" t="s">
        <v>312</v>
      </c>
      <c r="AB7" s="32" t="s">
        <v>456</v>
      </c>
      <c r="AC7" s="32" t="s">
        <v>314</v>
      </c>
      <c r="AD7" s="32" t="s">
        <v>457</v>
      </c>
      <c r="AE7" s="32" t="s">
        <v>355</v>
      </c>
      <c r="AF7" s="32" t="s">
        <v>322</v>
      </c>
      <c r="AG7" s="32" t="s">
        <v>358</v>
      </c>
      <c r="AH7" s="32" t="s">
        <v>324</v>
      </c>
      <c r="AI7" s="32" t="s">
        <v>458</v>
      </c>
      <c r="AJ7" s="32" t="s">
        <v>326</v>
      </c>
    </row>
    <row r="8" spans="1:36" x14ac:dyDescent="0.25">
      <c r="A8" s="2" t="s">
        <v>25</v>
      </c>
      <c r="B8" s="12">
        <v>27157</v>
      </c>
      <c r="C8" s="12">
        <v>4490</v>
      </c>
      <c r="D8" s="19">
        <v>16.5</v>
      </c>
      <c r="E8" s="12">
        <v>748</v>
      </c>
      <c r="F8" s="38">
        <v>16.7</v>
      </c>
      <c r="G8" s="12">
        <v>2017</v>
      </c>
      <c r="H8" s="12">
        <v>289</v>
      </c>
      <c r="I8" s="38">
        <v>14.3</v>
      </c>
      <c r="J8" s="12">
        <v>46</v>
      </c>
      <c r="K8" s="38">
        <v>15.9</v>
      </c>
      <c r="L8" s="12">
        <v>1365</v>
      </c>
      <c r="M8" s="12">
        <v>225</v>
      </c>
      <c r="N8" s="38">
        <v>16.5</v>
      </c>
      <c r="O8" s="12">
        <v>29</v>
      </c>
      <c r="P8" s="38">
        <v>12.9</v>
      </c>
      <c r="Q8" s="12">
        <v>5244</v>
      </c>
      <c r="R8" s="12">
        <v>549</v>
      </c>
      <c r="S8" s="38">
        <v>10.5</v>
      </c>
      <c r="T8" s="12">
        <v>89</v>
      </c>
      <c r="U8" s="38">
        <v>16.2</v>
      </c>
      <c r="V8" s="12">
        <v>5218</v>
      </c>
      <c r="W8" s="12">
        <v>726</v>
      </c>
      <c r="X8" s="38">
        <v>13.9</v>
      </c>
      <c r="Y8" s="12">
        <v>120</v>
      </c>
      <c r="Z8" s="38">
        <v>16.5</v>
      </c>
      <c r="AA8" s="12">
        <v>6157</v>
      </c>
      <c r="AB8" s="12">
        <v>1266</v>
      </c>
      <c r="AC8" s="38">
        <v>20.6</v>
      </c>
      <c r="AD8" s="12">
        <v>228</v>
      </c>
      <c r="AE8" s="38">
        <v>18</v>
      </c>
      <c r="AF8" s="12">
        <v>7156</v>
      </c>
      <c r="AG8" s="12">
        <v>1435</v>
      </c>
      <c r="AH8" s="38">
        <v>20.100000000000001</v>
      </c>
      <c r="AI8" s="12">
        <v>236</v>
      </c>
      <c r="AJ8" s="38">
        <v>16.399999999999999</v>
      </c>
    </row>
    <row r="9" spans="1:36" x14ac:dyDescent="0.25">
      <c r="A9" s="2" t="s">
        <v>408</v>
      </c>
      <c r="B9" s="12">
        <v>2396</v>
      </c>
      <c r="C9" s="12">
        <v>189</v>
      </c>
      <c r="D9" s="19">
        <v>7.9</v>
      </c>
      <c r="E9" s="12">
        <v>33</v>
      </c>
      <c r="F9" s="38">
        <v>17.5</v>
      </c>
      <c r="G9" s="12">
        <v>323</v>
      </c>
      <c r="H9" s="12">
        <v>15</v>
      </c>
      <c r="I9" s="38">
        <v>4.5999999999999996</v>
      </c>
      <c r="J9" s="12" t="s">
        <v>361</v>
      </c>
      <c r="K9" s="38" t="s">
        <v>361</v>
      </c>
      <c r="L9" s="12">
        <v>229</v>
      </c>
      <c r="M9" s="12">
        <v>10</v>
      </c>
      <c r="N9" s="38">
        <v>4.4000000000000004</v>
      </c>
      <c r="O9" s="12" t="s">
        <v>361</v>
      </c>
      <c r="P9" s="38" t="s">
        <v>361</v>
      </c>
      <c r="Q9" s="12">
        <v>419</v>
      </c>
      <c r="R9" s="12">
        <v>15</v>
      </c>
      <c r="S9" s="38">
        <v>3.6</v>
      </c>
      <c r="T9" s="12">
        <v>5</v>
      </c>
      <c r="U9" s="38">
        <v>33.299999999999997</v>
      </c>
      <c r="V9" s="12">
        <v>488</v>
      </c>
      <c r="W9" s="12">
        <v>30</v>
      </c>
      <c r="X9" s="38">
        <v>6.1</v>
      </c>
      <c r="Y9" s="12" t="s">
        <v>361</v>
      </c>
      <c r="Z9" s="38" t="s">
        <v>361</v>
      </c>
      <c r="AA9" s="12">
        <v>561</v>
      </c>
      <c r="AB9" s="12">
        <v>60</v>
      </c>
      <c r="AC9" s="38">
        <v>10.7</v>
      </c>
      <c r="AD9" s="12">
        <v>14</v>
      </c>
      <c r="AE9" s="38">
        <v>23.3</v>
      </c>
      <c r="AF9" s="12">
        <v>376</v>
      </c>
      <c r="AG9" s="12">
        <v>59</v>
      </c>
      <c r="AH9" s="38">
        <v>15.7</v>
      </c>
      <c r="AI9" s="12" t="s">
        <v>361</v>
      </c>
      <c r="AJ9" s="38" t="s">
        <v>361</v>
      </c>
    </row>
    <row r="10" spans="1:36" x14ac:dyDescent="0.25">
      <c r="A10" s="2" t="s">
        <v>24</v>
      </c>
      <c r="B10" s="12">
        <v>1440</v>
      </c>
      <c r="C10" s="12">
        <v>74</v>
      </c>
      <c r="D10" s="19">
        <v>5.0999999999999996</v>
      </c>
      <c r="E10" s="12">
        <v>13</v>
      </c>
      <c r="F10" s="38">
        <v>17.600000000000001</v>
      </c>
      <c r="G10" s="12">
        <v>346</v>
      </c>
      <c r="H10" s="12">
        <v>20</v>
      </c>
      <c r="I10" s="38">
        <v>5.8</v>
      </c>
      <c r="J10" s="12" t="s">
        <v>361</v>
      </c>
      <c r="K10" s="38" t="s">
        <v>361</v>
      </c>
      <c r="L10" s="12">
        <v>232</v>
      </c>
      <c r="M10" s="12">
        <v>15</v>
      </c>
      <c r="N10" s="38">
        <v>6.5</v>
      </c>
      <c r="O10" s="12" t="s">
        <v>361</v>
      </c>
      <c r="P10" s="38" t="s">
        <v>361</v>
      </c>
      <c r="Q10" s="12">
        <v>383</v>
      </c>
      <c r="R10" s="12">
        <v>14</v>
      </c>
      <c r="S10" s="38">
        <v>3.7</v>
      </c>
      <c r="T10" s="12" t="s">
        <v>361</v>
      </c>
      <c r="U10" s="38" t="s">
        <v>361</v>
      </c>
      <c r="V10" s="12">
        <v>172</v>
      </c>
      <c r="W10" s="12">
        <v>6</v>
      </c>
      <c r="X10" s="38">
        <v>3.5</v>
      </c>
      <c r="Y10" s="12" t="s">
        <v>361</v>
      </c>
      <c r="Z10" s="38" t="s">
        <v>361</v>
      </c>
      <c r="AA10" s="12">
        <v>163</v>
      </c>
      <c r="AB10" s="12">
        <v>7</v>
      </c>
      <c r="AC10" s="38">
        <v>4.3</v>
      </c>
      <c r="AD10" s="12" t="s">
        <v>361</v>
      </c>
      <c r="AE10" s="38" t="s">
        <v>361</v>
      </c>
      <c r="AF10" s="12">
        <v>144</v>
      </c>
      <c r="AG10" s="12">
        <v>12</v>
      </c>
      <c r="AH10" s="38">
        <v>8.3000000000000007</v>
      </c>
      <c r="AI10" s="12" t="s">
        <v>361</v>
      </c>
      <c r="AJ10" s="38" t="s">
        <v>361</v>
      </c>
    </row>
    <row r="11" spans="1:36" x14ac:dyDescent="0.25">
      <c r="A11" s="2" t="s">
        <v>26</v>
      </c>
      <c r="B11" s="12">
        <v>64068</v>
      </c>
      <c r="C11" s="12">
        <v>8188</v>
      </c>
      <c r="D11" s="19">
        <v>12.8</v>
      </c>
      <c r="E11" s="12">
        <v>790</v>
      </c>
      <c r="F11" s="38">
        <v>9.6</v>
      </c>
      <c r="G11" s="12">
        <v>3987</v>
      </c>
      <c r="H11" s="12">
        <v>609</v>
      </c>
      <c r="I11" s="38">
        <v>15.3</v>
      </c>
      <c r="J11" s="12">
        <v>55</v>
      </c>
      <c r="K11" s="38">
        <v>9</v>
      </c>
      <c r="L11" s="12">
        <v>3829</v>
      </c>
      <c r="M11" s="12">
        <v>427</v>
      </c>
      <c r="N11" s="38">
        <v>11.2</v>
      </c>
      <c r="O11" s="12">
        <v>51</v>
      </c>
      <c r="P11" s="38">
        <v>11.9</v>
      </c>
      <c r="Q11" s="12">
        <v>8543</v>
      </c>
      <c r="R11" s="12">
        <v>704</v>
      </c>
      <c r="S11" s="38">
        <v>8.1999999999999993</v>
      </c>
      <c r="T11" s="12">
        <v>71</v>
      </c>
      <c r="U11" s="38">
        <v>10.1</v>
      </c>
      <c r="V11" s="12">
        <v>12074</v>
      </c>
      <c r="W11" s="12">
        <v>932</v>
      </c>
      <c r="X11" s="38">
        <v>7.7</v>
      </c>
      <c r="Y11" s="12">
        <v>96</v>
      </c>
      <c r="Z11" s="38">
        <v>10.3</v>
      </c>
      <c r="AA11" s="12">
        <v>20822</v>
      </c>
      <c r="AB11" s="12">
        <v>2415</v>
      </c>
      <c r="AC11" s="38">
        <v>11.6</v>
      </c>
      <c r="AD11" s="12">
        <v>227</v>
      </c>
      <c r="AE11" s="38">
        <v>9.4</v>
      </c>
      <c r="AF11" s="12">
        <v>14813</v>
      </c>
      <c r="AG11" s="12">
        <v>3101</v>
      </c>
      <c r="AH11" s="38">
        <v>20.9</v>
      </c>
      <c r="AI11" s="12">
        <v>290</v>
      </c>
      <c r="AJ11" s="38">
        <v>9.4</v>
      </c>
    </row>
    <row r="12" spans="1:36" x14ac:dyDescent="0.25">
      <c r="A12" s="2" t="s">
        <v>409</v>
      </c>
      <c r="B12" s="12">
        <v>829</v>
      </c>
      <c r="C12" s="12">
        <v>72</v>
      </c>
      <c r="D12" s="19">
        <v>8.6999999999999993</v>
      </c>
      <c r="E12" s="12">
        <v>14</v>
      </c>
      <c r="F12" s="38">
        <v>19.399999999999999</v>
      </c>
      <c r="G12" s="12">
        <v>62</v>
      </c>
      <c r="H12" s="12" t="s">
        <v>361</v>
      </c>
      <c r="I12" s="38" t="s">
        <v>361</v>
      </c>
      <c r="J12" s="12" t="s">
        <v>361</v>
      </c>
      <c r="K12" s="38" t="s">
        <v>361</v>
      </c>
      <c r="L12" s="12">
        <v>65</v>
      </c>
      <c r="M12" s="12">
        <v>0</v>
      </c>
      <c r="N12" s="38">
        <v>0</v>
      </c>
      <c r="O12" s="12" t="s">
        <v>362</v>
      </c>
      <c r="P12" s="38" t="s">
        <v>266</v>
      </c>
      <c r="Q12" s="12">
        <v>172</v>
      </c>
      <c r="R12" s="12">
        <v>15</v>
      </c>
      <c r="S12" s="38">
        <v>8.6999999999999993</v>
      </c>
      <c r="T12" s="12" t="s">
        <v>361</v>
      </c>
      <c r="U12" s="38" t="s">
        <v>361</v>
      </c>
      <c r="V12" s="12">
        <v>179</v>
      </c>
      <c r="W12" s="12">
        <v>13</v>
      </c>
      <c r="X12" s="38">
        <v>7.3</v>
      </c>
      <c r="Y12" s="12" t="s">
        <v>361</v>
      </c>
      <c r="Z12" s="38" t="s">
        <v>361</v>
      </c>
      <c r="AA12" s="12">
        <v>159</v>
      </c>
      <c r="AB12" s="12">
        <v>21</v>
      </c>
      <c r="AC12" s="38">
        <v>13.2</v>
      </c>
      <c r="AD12" s="12">
        <v>7</v>
      </c>
      <c r="AE12" s="38">
        <v>33.299999999999997</v>
      </c>
      <c r="AF12" s="12">
        <v>192</v>
      </c>
      <c r="AG12" s="12">
        <v>20</v>
      </c>
      <c r="AH12" s="38">
        <v>10.4</v>
      </c>
      <c r="AI12" s="12" t="s">
        <v>361</v>
      </c>
      <c r="AJ12" s="38" t="s">
        <v>361</v>
      </c>
    </row>
    <row r="13" spans="1:36" x14ac:dyDescent="0.25">
      <c r="A13" s="2" t="s">
        <v>33</v>
      </c>
      <c r="B13" s="12">
        <v>112</v>
      </c>
      <c r="C13" s="12">
        <v>8</v>
      </c>
      <c r="D13" s="19">
        <v>7.1</v>
      </c>
      <c r="E13" s="12" t="s">
        <v>361</v>
      </c>
      <c r="F13" s="38" t="s">
        <v>361</v>
      </c>
      <c r="G13" s="12">
        <v>9</v>
      </c>
      <c r="H13" s="12">
        <v>0</v>
      </c>
      <c r="I13" s="38">
        <v>0</v>
      </c>
      <c r="J13" s="12">
        <v>0</v>
      </c>
      <c r="K13" s="38" t="s">
        <v>266</v>
      </c>
      <c r="L13" s="12">
        <v>7</v>
      </c>
      <c r="M13" s="12">
        <v>0</v>
      </c>
      <c r="N13" s="38">
        <v>0</v>
      </c>
      <c r="O13" s="12" t="s">
        <v>362</v>
      </c>
      <c r="P13" s="38" t="s">
        <v>266</v>
      </c>
      <c r="Q13" s="12">
        <v>20</v>
      </c>
      <c r="R13" s="12" t="s">
        <v>361</v>
      </c>
      <c r="S13" s="38" t="s">
        <v>361</v>
      </c>
      <c r="T13" s="12" t="s">
        <v>361</v>
      </c>
      <c r="U13" s="38" t="s">
        <v>361</v>
      </c>
      <c r="V13" s="12">
        <v>13</v>
      </c>
      <c r="W13" s="12" t="s">
        <v>361</v>
      </c>
      <c r="X13" s="38" t="s">
        <v>361</v>
      </c>
      <c r="Y13" s="12" t="s">
        <v>361</v>
      </c>
      <c r="Z13" s="38" t="s">
        <v>361</v>
      </c>
      <c r="AA13" s="12">
        <v>30</v>
      </c>
      <c r="AB13" s="12" t="s">
        <v>361</v>
      </c>
      <c r="AC13" s="38" t="s">
        <v>361</v>
      </c>
      <c r="AD13" s="12" t="s">
        <v>361</v>
      </c>
      <c r="AE13" s="38" t="s">
        <v>361</v>
      </c>
      <c r="AF13" s="12">
        <v>33</v>
      </c>
      <c r="AG13" s="12" t="s">
        <v>361</v>
      </c>
      <c r="AH13" s="38" t="s">
        <v>361</v>
      </c>
      <c r="AI13" s="12" t="s">
        <v>361</v>
      </c>
      <c r="AJ13" s="38" t="s">
        <v>361</v>
      </c>
    </row>
    <row r="14" spans="1:36" x14ac:dyDescent="0.25">
      <c r="A14" s="2" t="s">
        <v>32</v>
      </c>
      <c r="B14" s="12">
        <v>1138</v>
      </c>
      <c r="C14" s="12">
        <v>93</v>
      </c>
      <c r="D14" s="19">
        <v>8.1999999999999993</v>
      </c>
      <c r="E14" s="12">
        <v>24</v>
      </c>
      <c r="F14" s="38">
        <v>25.8</v>
      </c>
      <c r="G14" s="12">
        <v>121</v>
      </c>
      <c r="H14" s="12">
        <v>7</v>
      </c>
      <c r="I14" s="38">
        <v>5.8</v>
      </c>
      <c r="J14" s="12" t="s">
        <v>361</v>
      </c>
      <c r="K14" s="38" t="s">
        <v>361</v>
      </c>
      <c r="L14" s="12">
        <v>73</v>
      </c>
      <c r="M14" s="12">
        <v>6</v>
      </c>
      <c r="N14" s="38">
        <v>8.1999999999999993</v>
      </c>
      <c r="O14" s="12" t="s">
        <v>361</v>
      </c>
      <c r="P14" s="38" t="s">
        <v>361</v>
      </c>
      <c r="Q14" s="12">
        <v>145</v>
      </c>
      <c r="R14" s="12">
        <v>15</v>
      </c>
      <c r="S14" s="38">
        <v>10.3</v>
      </c>
      <c r="T14" s="12" t="s">
        <v>361</v>
      </c>
      <c r="U14" s="38" t="s">
        <v>361</v>
      </c>
      <c r="V14" s="12">
        <v>215</v>
      </c>
      <c r="W14" s="12">
        <v>6</v>
      </c>
      <c r="X14" s="38">
        <v>2.8</v>
      </c>
      <c r="Y14" s="12">
        <v>0</v>
      </c>
      <c r="Z14" s="38">
        <v>0</v>
      </c>
      <c r="AA14" s="12">
        <v>336</v>
      </c>
      <c r="AB14" s="12">
        <v>32</v>
      </c>
      <c r="AC14" s="38">
        <v>9.5</v>
      </c>
      <c r="AD14" s="12">
        <v>11</v>
      </c>
      <c r="AE14" s="38">
        <v>34.4</v>
      </c>
      <c r="AF14" s="12">
        <v>248</v>
      </c>
      <c r="AG14" s="12">
        <v>27</v>
      </c>
      <c r="AH14" s="38">
        <v>10.9</v>
      </c>
      <c r="AI14" s="12">
        <v>8</v>
      </c>
      <c r="AJ14" s="38">
        <v>29.6</v>
      </c>
    </row>
    <row r="15" spans="1:36" x14ac:dyDescent="0.25">
      <c r="A15" s="2" t="s">
        <v>410</v>
      </c>
      <c r="B15" s="12">
        <v>131</v>
      </c>
      <c r="C15" s="12">
        <v>13</v>
      </c>
      <c r="D15" s="19">
        <v>9.9</v>
      </c>
      <c r="E15" s="12">
        <v>6</v>
      </c>
      <c r="F15" s="38">
        <v>46.2</v>
      </c>
      <c r="G15" s="12">
        <v>18</v>
      </c>
      <c r="H15" s="12" t="s">
        <v>361</v>
      </c>
      <c r="I15" s="38" t="s">
        <v>361</v>
      </c>
      <c r="J15" s="12" t="s">
        <v>361</v>
      </c>
      <c r="K15" s="38" t="s">
        <v>361</v>
      </c>
      <c r="L15" s="12">
        <v>16</v>
      </c>
      <c r="M15" s="12">
        <v>0</v>
      </c>
      <c r="N15" s="38">
        <v>0</v>
      </c>
      <c r="O15" s="12" t="s">
        <v>362</v>
      </c>
      <c r="P15" s="38" t="s">
        <v>266</v>
      </c>
      <c r="Q15" s="12">
        <v>34</v>
      </c>
      <c r="R15" s="12" t="s">
        <v>361</v>
      </c>
      <c r="S15" s="38" t="s">
        <v>361</v>
      </c>
      <c r="T15" s="12" t="s">
        <v>361</v>
      </c>
      <c r="U15" s="38" t="s">
        <v>361</v>
      </c>
      <c r="V15" s="12">
        <v>10</v>
      </c>
      <c r="W15" s="12" t="s">
        <v>361</v>
      </c>
      <c r="X15" s="38" t="s">
        <v>361</v>
      </c>
      <c r="Y15" s="12" t="s">
        <v>361</v>
      </c>
      <c r="Z15" s="38" t="s">
        <v>361</v>
      </c>
      <c r="AA15" s="12">
        <v>31</v>
      </c>
      <c r="AB15" s="12" t="s">
        <v>361</v>
      </c>
      <c r="AC15" s="38" t="s">
        <v>361</v>
      </c>
      <c r="AD15" s="12" t="s">
        <v>361</v>
      </c>
      <c r="AE15" s="38" t="s">
        <v>361</v>
      </c>
      <c r="AF15" s="12">
        <v>22</v>
      </c>
      <c r="AG15" s="12" t="s">
        <v>361</v>
      </c>
      <c r="AH15" s="38" t="s">
        <v>361</v>
      </c>
      <c r="AI15" s="12" t="s">
        <v>361</v>
      </c>
      <c r="AJ15" s="38" t="s">
        <v>361</v>
      </c>
    </row>
    <row r="16" spans="1:36" x14ac:dyDescent="0.25">
      <c r="A16" s="2" t="s">
        <v>150</v>
      </c>
      <c r="B16" s="12">
        <v>145</v>
      </c>
      <c r="C16" s="12">
        <v>8</v>
      </c>
      <c r="D16" s="19">
        <v>5.5</v>
      </c>
      <c r="E16" s="12" t="s">
        <v>361</v>
      </c>
      <c r="F16" s="38" t="s">
        <v>361</v>
      </c>
      <c r="G16" s="12">
        <v>24</v>
      </c>
      <c r="H16" s="12" t="s">
        <v>361</v>
      </c>
      <c r="I16" s="38" t="s">
        <v>361</v>
      </c>
      <c r="J16" s="12" t="s">
        <v>361</v>
      </c>
      <c r="K16" s="38" t="s">
        <v>361</v>
      </c>
      <c r="L16" s="12">
        <v>18</v>
      </c>
      <c r="M16" s="12">
        <v>0</v>
      </c>
      <c r="N16" s="38">
        <v>0</v>
      </c>
      <c r="O16" s="12" t="s">
        <v>362</v>
      </c>
      <c r="P16" s="38" t="s">
        <v>266</v>
      </c>
      <c r="Q16" s="12">
        <v>20</v>
      </c>
      <c r="R16" s="12">
        <v>0</v>
      </c>
      <c r="S16" s="38">
        <v>0</v>
      </c>
      <c r="T16" s="12" t="s">
        <v>362</v>
      </c>
      <c r="U16" s="38" t="s">
        <v>266</v>
      </c>
      <c r="V16" s="12">
        <v>23</v>
      </c>
      <c r="W16" s="12" t="s">
        <v>361</v>
      </c>
      <c r="X16" s="38" t="s">
        <v>361</v>
      </c>
      <c r="Y16" s="12" t="s">
        <v>361</v>
      </c>
      <c r="Z16" s="38" t="s">
        <v>361</v>
      </c>
      <c r="AA16" s="12">
        <v>33</v>
      </c>
      <c r="AB16" s="12" t="s">
        <v>361</v>
      </c>
      <c r="AC16" s="38" t="s">
        <v>361</v>
      </c>
      <c r="AD16" s="12" t="s">
        <v>361</v>
      </c>
      <c r="AE16" s="38" t="s">
        <v>361</v>
      </c>
      <c r="AF16" s="12">
        <v>27</v>
      </c>
      <c r="AG16" s="12" t="s">
        <v>361</v>
      </c>
      <c r="AH16" s="38" t="s">
        <v>361</v>
      </c>
      <c r="AI16" s="12" t="s">
        <v>361</v>
      </c>
      <c r="AJ16" s="38" t="s">
        <v>361</v>
      </c>
    </row>
    <row r="17" spans="1:36" x14ac:dyDescent="0.25">
      <c r="A17" s="2" t="s">
        <v>411</v>
      </c>
      <c r="B17" s="12">
        <v>333</v>
      </c>
      <c r="C17" s="12">
        <v>18</v>
      </c>
      <c r="D17" s="19">
        <v>5.4</v>
      </c>
      <c r="E17" s="12" t="s">
        <v>361</v>
      </c>
      <c r="F17" s="38" t="s">
        <v>361</v>
      </c>
      <c r="G17" s="12">
        <v>96</v>
      </c>
      <c r="H17" s="12">
        <v>8</v>
      </c>
      <c r="I17" s="38">
        <v>8.3000000000000007</v>
      </c>
      <c r="J17" s="12" t="s">
        <v>361</v>
      </c>
      <c r="K17" s="38" t="s">
        <v>361</v>
      </c>
      <c r="L17" s="12">
        <v>72</v>
      </c>
      <c r="M17" s="12" t="s">
        <v>361</v>
      </c>
      <c r="N17" s="38" t="s">
        <v>361</v>
      </c>
      <c r="O17" s="12" t="s">
        <v>361</v>
      </c>
      <c r="P17" s="38" t="s">
        <v>361</v>
      </c>
      <c r="Q17" s="12">
        <v>101</v>
      </c>
      <c r="R17" s="12" t="s">
        <v>361</v>
      </c>
      <c r="S17" s="38" t="s">
        <v>361</v>
      </c>
      <c r="T17" s="12" t="s">
        <v>361</v>
      </c>
      <c r="U17" s="38" t="s">
        <v>361</v>
      </c>
      <c r="V17" s="12">
        <v>28</v>
      </c>
      <c r="W17" s="12" t="s">
        <v>361</v>
      </c>
      <c r="X17" s="38" t="s">
        <v>361</v>
      </c>
      <c r="Y17" s="12" t="s">
        <v>361</v>
      </c>
      <c r="Z17" s="38" t="s">
        <v>361</v>
      </c>
      <c r="AA17" s="12">
        <v>15</v>
      </c>
      <c r="AB17" s="12">
        <v>0</v>
      </c>
      <c r="AC17" s="38">
        <v>0</v>
      </c>
      <c r="AD17" s="12" t="s">
        <v>362</v>
      </c>
      <c r="AE17" s="38" t="s">
        <v>266</v>
      </c>
      <c r="AF17" s="12">
        <v>21</v>
      </c>
      <c r="AG17" s="12" t="s">
        <v>361</v>
      </c>
      <c r="AH17" s="38" t="s">
        <v>361</v>
      </c>
      <c r="AI17" s="12" t="s">
        <v>361</v>
      </c>
      <c r="AJ17" s="38" t="s">
        <v>361</v>
      </c>
    </row>
    <row r="18" spans="1:36" x14ac:dyDescent="0.25">
      <c r="A18" s="2" t="s">
        <v>151</v>
      </c>
      <c r="B18" s="12">
        <v>490</v>
      </c>
      <c r="C18" s="12">
        <v>28</v>
      </c>
      <c r="D18" s="19">
        <v>5.7</v>
      </c>
      <c r="E18" s="12" t="s">
        <v>361</v>
      </c>
      <c r="F18" s="38" t="s">
        <v>361</v>
      </c>
      <c r="G18" s="12">
        <v>66</v>
      </c>
      <c r="H18" s="12">
        <v>5</v>
      </c>
      <c r="I18" s="38">
        <v>7.6</v>
      </c>
      <c r="J18" s="12" t="s">
        <v>361</v>
      </c>
      <c r="K18" s="38" t="s">
        <v>361</v>
      </c>
      <c r="L18" s="12">
        <v>30</v>
      </c>
      <c r="M18" s="12" t="s">
        <v>361</v>
      </c>
      <c r="N18" s="38" t="s">
        <v>361</v>
      </c>
      <c r="O18" s="12" t="s">
        <v>361</v>
      </c>
      <c r="P18" s="38" t="s">
        <v>361</v>
      </c>
      <c r="Q18" s="12">
        <v>103</v>
      </c>
      <c r="R18" s="12" t="s">
        <v>361</v>
      </c>
      <c r="S18" s="38" t="s">
        <v>361</v>
      </c>
      <c r="T18" s="12" t="s">
        <v>361</v>
      </c>
      <c r="U18" s="38" t="s">
        <v>361</v>
      </c>
      <c r="V18" s="12">
        <v>85</v>
      </c>
      <c r="W18" s="12" t="s">
        <v>361</v>
      </c>
      <c r="X18" s="38" t="s">
        <v>361</v>
      </c>
      <c r="Y18" s="12" t="s">
        <v>361</v>
      </c>
      <c r="Z18" s="38" t="s">
        <v>361</v>
      </c>
      <c r="AA18" s="12">
        <v>97</v>
      </c>
      <c r="AB18" s="12">
        <v>8</v>
      </c>
      <c r="AC18" s="38">
        <v>8.1999999999999993</v>
      </c>
      <c r="AD18" s="12">
        <v>0</v>
      </c>
      <c r="AE18" s="38">
        <v>0</v>
      </c>
      <c r="AF18" s="12">
        <v>109</v>
      </c>
      <c r="AG18" s="12" t="s">
        <v>361</v>
      </c>
      <c r="AH18" s="38" t="s">
        <v>361</v>
      </c>
      <c r="AI18" s="12" t="s">
        <v>361</v>
      </c>
      <c r="AJ18" s="38" t="s">
        <v>361</v>
      </c>
    </row>
    <row r="19" spans="1:36" x14ac:dyDescent="0.25">
      <c r="A19" s="2" t="s">
        <v>39</v>
      </c>
      <c r="B19" s="12">
        <v>3584</v>
      </c>
      <c r="C19" s="12">
        <v>226</v>
      </c>
      <c r="D19" s="19">
        <v>6.3</v>
      </c>
      <c r="E19" s="12">
        <v>58</v>
      </c>
      <c r="F19" s="38">
        <v>25.7</v>
      </c>
      <c r="G19" s="12">
        <v>292</v>
      </c>
      <c r="H19" s="12">
        <v>24</v>
      </c>
      <c r="I19" s="38">
        <v>8.1999999999999993</v>
      </c>
      <c r="J19" s="12" t="s">
        <v>361</v>
      </c>
      <c r="K19" s="38" t="s">
        <v>361</v>
      </c>
      <c r="L19" s="12">
        <v>183</v>
      </c>
      <c r="M19" s="12">
        <v>15</v>
      </c>
      <c r="N19" s="38">
        <v>8.1999999999999993</v>
      </c>
      <c r="O19" s="12" t="s">
        <v>361</v>
      </c>
      <c r="P19" s="38" t="s">
        <v>361</v>
      </c>
      <c r="Q19" s="12">
        <v>406</v>
      </c>
      <c r="R19" s="12">
        <v>21</v>
      </c>
      <c r="S19" s="38">
        <v>5.2</v>
      </c>
      <c r="T19" s="12">
        <v>6</v>
      </c>
      <c r="U19" s="38">
        <v>28.6</v>
      </c>
      <c r="V19" s="12">
        <v>471</v>
      </c>
      <c r="W19" s="12">
        <v>23</v>
      </c>
      <c r="X19" s="38">
        <v>4.9000000000000004</v>
      </c>
      <c r="Y19" s="12">
        <v>5</v>
      </c>
      <c r="Z19" s="38">
        <v>21.7</v>
      </c>
      <c r="AA19" s="12">
        <v>1173</v>
      </c>
      <c r="AB19" s="12">
        <v>40</v>
      </c>
      <c r="AC19" s="38">
        <v>3.4</v>
      </c>
      <c r="AD19" s="12">
        <v>12</v>
      </c>
      <c r="AE19" s="38">
        <v>30</v>
      </c>
      <c r="AF19" s="12">
        <v>1059</v>
      </c>
      <c r="AG19" s="12">
        <v>103</v>
      </c>
      <c r="AH19" s="38">
        <v>9.6999999999999993</v>
      </c>
      <c r="AI19" s="12">
        <v>29</v>
      </c>
      <c r="AJ19" s="38">
        <v>28.2</v>
      </c>
    </row>
    <row r="20" spans="1:36" x14ac:dyDescent="0.25">
      <c r="A20" s="2" t="s">
        <v>412</v>
      </c>
      <c r="B20" s="12">
        <v>38</v>
      </c>
      <c r="C20" s="12">
        <v>10</v>
      </c>
      <c r="D20" s="19">
        <v>26.3</v>
      </c>
      <c r="E20" s="12" t="s">
        <v>361</v>
      </c>
      <c r="F20" s="38" t="s">
        <v>361</v>
      </c>
      <c r="G20" s="12">
        <v>8</v>
      </c>
      <c r="H20" s="12">
        <v>0</v>
      </c>
      <c r="I20" s="38">
        <v>0</v>
      </c>
      <c r="J20" s="12">
        <v>0</v>
      </c>
      <c r="K20" s="38" t="s">
        <v>266</v>
      </c>
      <c r="L20" s="12">
        <v>9</v>
      </c>
      <c r="M20" s="12" t="s">
        <v>361</v>
      </c>
      <c r="N20" s="38" t="s">
        <v>361</v>
      </c>
      <c r="O20" s="12" t="s">
        <v>361</v>
      </c>
      <c r="P20" s="38" t="s">
        <v>361</v>
      </c>
      <c r="Q20" s="12">
        <v>10</v>
      </c>
      <c r="R20" s="12" t="s">
        <v>361</v>
      </c>
      <c r="S20" s="38" t="s">
        <v>361</v>
      </c>
      <c r="T20" s="12" t="s">
        <v>361</v>
      </c>
      <c r="U20" s="38" t="s">
        <v>361</v>
      </c>
      <c r="V20" s="12" t="s">
        <v>361</v>
      </c>
      <c r="W20" s="12" t="s">
        <v>361</v>
      </c>
      <c r="X20" s="38" t="s">
        <v>361</v>
      </c>
      <c r="Y20" s="12" t="s">
        <v>361</v>
      </c>
      <c r="Z20" s="38" t="s">
        <v>361</v>
      </c>
      <c r="AA20" s="12">
        <v>6</v>
      </c>
      <c r="AB20" s="12" t="s">
        <v>361</v>
      </c>
      <c r="AC20" s="38" t="s">
        <v>361</v>
      </c>
      <c r="AD20" s="12" t="s">
        <v>361</v>
      </c>
      <c r="AE20" s="38" t="s">
        <v>361</v>
      </c>
      <c r="AF20" s="12" t="s">
        <v>361</v>
      </c>
      <c r="AG20" s="12" t="s">
        <v>361</v>
      </c>
      <c r="AH20" s="38" t="s">
        <v>361</v>
      </c>
      <c r="AI20" s="12" t="s">
        <v>361</v>
      </c>
      <c r="AJ20" s="38" t="s">
        <v>361</v>
      </c>
    </row>
    <row r="21" spans="1:36" x14ac:dyDescent="0.25">
      <c r="A21" s="2" t="s">
        <v>413</v>
      </c>
      <c r="B21" s="12">
        <v>413</v>
      </c>
      <c r="C21" s="12">
        <v>64</v>
      </c>
      <c r="D21" s="19">
        <v>15.5</v>
      </c>
      <c r="E21" s="12">
        <v>16</v>
      </c>
      <c r="F21" s="38">
        <v>25</v>
      </c>
      <c r="G21" s="12">
        <v>42</v>
      </c>
      <c r="H21" s="12" t="s">
        <v>361</v>
      </c>
      <c r="I21" s="38" t="s">
        <v>361</v>
      </c>
      <c r="J21" s="12" t="s">
        <v>361</v>
      </c>
      <c r="K21" s="38" t="s">
        <v>361</v>
      </c>
      <c r="L21" s="12">
        <v>65</v>
      </c>
      <c r="M21" s="12" t="s">
        <v>361</v>
      </c>
      <c r="N21" s="38" t="s">
        <v>361</v>
      </c>
      <c r="O21" s="12" t="s">
        <v>361</v>
      </c>
      <c r="P21" s="38" t="s">
        <v>361</v>
      </c>
      <c r="Q21" s="12">
        <v>90</v>
      </c>
      <c r="R21" s="12" t="s">
        <v>361</v>
      </c>
      <c r="S21" s="38" t="s">
        <v>361</v>
      </c>
      <c r="T21" s="12" t="s">
        <v>361</v>
      </c>
      <c r="U21" s="38" t="s">
        <v>361</v>
      </c>
      <c r="V21" s="12">
        <v>98</v>
      </c>
      <c r="W21" s="12">
        <v>11</v>
      </c>
      <c r="X21" s="38">
        <v>11.2</v>
      </c>
      <c r="Y21" s="12" t="s">
        <v>361</v>
      </c>
      <c r="Z21" s="38" t="s">
        <v>361</v>
      </c>
      <c r="AA21" s="12">
        <v>62</v>
      </c>
      <c r="AB21" s="12">
        <v>17</v>
      </c>
      <c r="AC21" s="38">
        <v>27.4</v>
      </c>
      <c r="AD21" s="12">
        <v>6</v>
      </c>
      <c r="AE21" s="38">
        <v>35.299999999999997</v>
      </c>
      <c r="AF21" s="12">
        <v>56</v>
      </c>
      <c r="AG21" s="12">
        <v>24</v>
      </c>
      <c r="AH21" s="38">
        <v>42.9</v>
      </c>
      <c r="AI21" s="12">
        <v>6</v>
      </c>
      <c r="AJ21" s="38">
        <v>25</v>
      </c>
    </row>
    <row r="22" spans="1:36" x14ac:dyDescent="0.25">
      <c r="A22" s="2" t="s">
        <v>414</v>
      </c>
      <c r="B22" s="12">
        <v>9</v>
      </c>
      <c r="C22" s="12" t="s">
        <v>361</v>
      </c>
      <c r="D22" s="12" t="s">
        <v>361</v>
      </c>
      <c r="E22" s="12" t="s">
        <v>361</v>
      </c>
      <c r="F22" s="38" t="s">
        <v>361</v>
      </c>
      <c r="G22" s="12" t="s">
        <v>361</v>
      </c>
      <c r="H22" s="12" t="s">
        <v>361</v>
      </c>
      <c r="I22" s="38" t="s">
        <v>361</v>
      </c>
      <c r="J22" s="12" t="s">
        <v>361</v>
      </c>
      <c r="K22" s="38" t="s">
        <v>361</v>
      </c>
      <c r="L22" s="12" t="s">
        <v>361</v>
      </c>
      <c r="M22" s="12" t="s">
        <v>361</v>
      </c>
      <c r="N22" s="38" t="s">
        <v>361</v>
      </c>
      <c r="O22" s="12" t="s">
        <v>361</v>
      </c>
      <c r="P22" s="38" t="s">
        <v>361</v>
      </c>
      <c r="Q22" s="12">
        <v>2</v>
      </c>
      <c r="R22" s="12">
        <v>0</v>
      </c>
      <c r="S22" s="38">
        <v>0</v>
      </c>
      <c r="T22" s="12" t="s">
        <v>362</v>
      </c>
      <c r="U22" s="38" t="s">
        <v>266</v>
      </c>
      <c r="V22" s="12" t="s">
        <v>266</v>
      </c>
      <c r="W22" s="12" t="s">
        <v>266</v>
      </c>
      <c r="X22" s="38" t="s">
        <v>266</v>
      </c>
      <c r="Y22" s="12" t="s">
        <v>266</v>
      </c>
      <c r="Z22" s="38" t="s">
        <v>266</v>
      </c>
      <c r="AA22" s="12" t="s">
        <v>266</v>
      </c>
      <c r="AB22" s="12" t="s">
        <v>266</v>
      </c>
      <c r="AC22" s="38" t="s">
        <v>266</v>
      </c>
      <c r="AD22" s="12" t="s">
        <v>266</v>
      </c>
      <c r="AE22" s="38" t="s">
        <v>266</v>
      </c>
      <c r="AF22" s="12" t="s">
        <v>361</v>
      </c>
      <c r="AG22" s="12" t="s">
        <v>361</v>
      </c>
      <c r="AH22" s="38" t="s">
        <v>361</v>
      </c>
      <c r="AI22" s="12" t="s">
        <v>361</v>
      </c>
      <c r="AJ22" s="38" t="s">
        <v>361</v>
      </c>
    </row>
    <row r="23" spans="1:36" x14ac:dyDescent="0.25">
      <c r="A23" s="2" t="s">
        <v>415</v>
      </c>
      <c r="B23" s="12">
        <v>974</v>
      </c>
      <c r="C23" s="12">
        <v>95</v>
      </c>
      <c r="D23" s="19">
        <v>9.8000000000000007</v>
      </c>
      <c r="E23" s="12">
        <v>39</v>
      </c>
      <c r="F23" s="38">
        <v>41.1</v>
      </c>
      <c r="G23" s="12">
        <v>172</v>
      </c>
      <c r="H23" s="12">
        <v>32</v>
      </c>
      <c r="I23" s="38">
        <v>18.600000000000001</v>
      </c>
      <c r="J23" s="12">
        <v>16</v>
      </c>
      <c r="K23" s="38">
        <v>50</v>
      </c>
      <c r="L23" s="12">
        <v>142</v>
      </c>
      <c r="M23" s="12">
        <v>8</v>
      </c>
      <c r="N23" s="38">
        <v>5.6</v>
      </c>
      <c r="O23" s="12" t="s">
        <v>361</v>
      </c>
      <c r="P23" s="38" t="s">
        <v>361</v>
      </c>
      <c r="Q23" s="12">
        <v>249</v>
      </c>
      <c r="R23" s="12">
        <v>13</v>
      </c>
      <c r="S23" s="38">
        <v>5.2</v>
      </c>
      <c r="T23" s="12" t="s">
        <v>361</v>
      </c>
      <c r="U23" s="38" t="s">
        <v>361</v>
      </c>
      <c r="V23" s="12">
        <v>186</v>
      </c>
      <c r="W23" s="12">
        <v>10</v>
      </c>
      <c r="X23" s="38">
        <v>5.4</v>
      </c>
      <c r="Y23" s="12" t="s">
        <v>361</v>
      </c>
      <c r="Z23" s="38" t="s">
        <v>361</v>
      </c>
      <c r="AA23" s="12">
        <v>221</v>
      </c>
      <c r="AB23" s="12">
        <v>19</v>
      </c>
      <c r="AC23" s="38">
        <v>8.6</v>
      </c>
      <c r="AD23" s="12">
        <v>6</v>
      </c>
      <c r="AE23" s="38">
        <v>31.6</v>
      </c>
      <c r="AF23" s="12" t="s">
        <v>361</v>
      </c>
      <c r="AG23" s="12" t="s">
        <v>361</v>
      </c>
      <c r="AH23" s="38" t="s">
        <v>361</v>
      </c>
      <c r="AI23" s="12" t="s">
        <v>361</v>
      </c>
      <c r="AJ23" s="38" t="s">
        <v>361</v>
      </c>
    </row>
    <row r="24" spans="1:36" x14ac:dyDescent="0.25">
      <c r="A24" s="2" t="s">
        <v>416</v>
      </c>
      <c r="B24" s="12">
        <v>235</v>
      </c>
      <c r="C24" s="12">
        <v>25</v>
      </c>
      <c r="D24" s="19">
        <v>10.6</v>
      </c>
      <c r="E24" s="12">
        <v>16</v>
      </c>
      <c r="F24" s="38">
        <v>64</v>
      </c>
      <c r="G24" s="12">
        <v>53</v>
      </c>
      <c r="H24" s="12" t="s">
        <v>361</v>
      </c>
      <c r="I24" s="38" t="s">
        <v>361</v>
      </c>
      <c r="J24" s="12" t="s">
        <v>361</v>
      </c>
      <c r="K24" s="38" t="s">
        <v>361</v>
      </c>
      <c r="L24" s="12">
        <v>6</v>
      </c>
      <c r="M24" s="12">
        <v>5</v>
      </c>
      <c r="N24" s="38">
        <v>83.3</v>
      </c>
      <c r="O24" s="12" t="s">
        <v>361</v>
      </c>
      <c r="P24" s="38" t="s">
        <v>361</v>
      </c>
      <c r="Q24" s="12" t="s">
        <v>266</v>
      </c>
      <c r="R24" s="12" t="s">
        <v>266</v>
      </c>
      <c r="S24" s="38" t="s">
        <v>266</v>
      </c>
      <c r="T24" s="12" t="s">
        <v>266</v>
      </c>
      <c r="U24" s="38" t="s">
        <v>266</v>
      </c>
      <c r="V24" s="12" t="s">
        <v>266</v>
      </c>
      <c r="W24" s="12" t="s">
        <v>266</v>
      </c>
      <c r="X24" s="38" t="s">
        <v>266</v>
      </c>
      <c r="Y24" s="12" t="s">
        <v>266</v>
      </c>
      <c r="Z24" s="38" t="s">
        <v>266</v>
      </c>
      <c r="AA24" s="12">
        <v>10</v>
      </c>
      <c r="AB24" s="12" t="s">
        <v>361</v>
      </c>
      <c r="AC24" s="38" t="s">
        <v>361</v>
      </c>
      <c r="AD24" s="12" t="s">
        <v>361</v>
      </c>
      <c r="AE24" s="38" t="s">
        <v>361</v>
      </c>
      <c r="AF24" s="12">
        <v>166</v>
      </c>
      <c r="AG24" s="12">
        <v>13</v>
      </c>
      <c r="AH24" s="38">
        <v>7.8</v>
      </c>
      <c r="AI24" s="12">
        <v>7</v>
      </c>
      <c r="AJ24" s="38">
        <v>53.8</v>
      </c>
    </row>
    <row r="25" spans="1:36" x14ac:dyDescent="0.25">
      <c r="A25" s="2" t="s">
        <v>417</v>
      </c>
      <c r="B25" s="12">
        <v>78</v>
      </c>
      <c r="C25" s="12">
        <v>6</v>
      </c>
      <c r="D25" s="19">
        <v>7.7</v>
      </c>
      <c r="E25" s="12" t="s">
        <v>361</v>
      </c>
      <c r="F25" s="38" t="s">
        <v>361</v>
      </c>
      <c r="G25" s="12">
        <v>17</v>
      </c>
      <c r="H25" s="12" t="s">
        <v>361</v>
      </c>
      <c r="I25" s="38" t="s">
        <v>361</v>
      </c>
      <c r="J25" s="12" t="s">
        <v>361</v>
      </c>
      <c r="K25" s="38" t="s">
        <v>361</v>
      </c>
      <c r="L25" s="12">
        <v>5</v>
      </c>
      <c r="M25" s="12" t="s">
        <v>361</v>
      </c>
      <c r="N25" s="38" t="s">
        <v>361</v>
      </c>
      <c r="O25" s="12" t="s">
        <v>361</v>
      </c>
      <c r="P25" s="38" t="s">
        <v>361</v>
      </c>
      <c r="Q25" s="12">
        <v>15</v>
      </c>
      <c r="R25" s="12">
        <v>0</v>
      </c>
      <c r="S25" s="38">
        <v>0</v>
      </c>
      <c r="T25" s="12" t="s">
        <v>362</v>
      </c>
      <c r="U25" s="38" t="s">
        <v>266</v>
      </c>
      <c r="V25" s="12">
        <v>8</v>
      </c>
      <c r="W25" s="12">
        <v>0</v>
      </c>
      <c r="X25" s="38">
        <v>0</v>
      </c>
      <c r="Y25" s="12" t="s">
        <v>362</v>
      </c>
      <c r="Z25" s="38" t="s">
        <v>266</v>
      </c>
      <c r="AA25" s="12">
        <v>20</v>
      </c>
      <c r="AB25" s="12" t="s">
        <v>361</v>
      </c>
      <c r="AC25" s="38" t="s">
        <v>361</v>
      </c>
      <c r="AD25" s="12" t="s">
        <v>361</v>
      </c>
      <c r="AE25" s="38" t="s">
        <v>361</v>
      </c>
      <c r="AF25" s="12">
        <v>13</v>
      </c>
      <c r="AG25" s="12" t="s">
        <v>361</v>
      </c>
      <c r="AH25" s="38" t="s">
        <v>361</v>
      </c>
      <c r="AI25" s="12" t="s">
        <v>361</v>
      </c>
      <c r="AJ25" s="38" t="s">
        <v>361</v>
      </c>
    </row>
    <row r="26" spans="1:36" x14ac:dyDescent="0.25">
      <c r="A26" s="2" t="s">
        <v>418</v>
      </c>
      <c r="B26" s="12">
        <v>181</v>
      </c>
      <c r="C26" s="12">
        <v>10</v>
      </c>
      <c r="D26" s="19">
        <v>5.5</v>
      </c>
      <c r="E26" s="12" t="s">
        <v>361</v>
      </c>
      <c r="F26" s="38" t="s">
        <v>361</v>
      </c>
      <c r="G26" s="12">
        <v>32</v>
      </c>
      <c r="H26" s="12" t="s">
        <v>361</v>
      </c>
      <c r="I26" s="38" t="s">
        <v>361</v>
      </c>
      <c r="J26" s="12" t="s">
        <v>361</v>
      </c>
      <c r="K26" s="38" t="s">
        <v>361</v>
      </c>
      <c r="L26" s="12">
        <v>33</v>
      </c>
      <c r="M26" s="12">
        <v>0</v>
      </c>
      <c r="N26" s="38">
        <v>0</v>
      </c>
      <c r="O26" s="12" t="s">
        <v>362</v>
      </c>
      <c r="P26" s="38" t="s">
        <v>266</v>
      </c>
      <c r="Q26" s="12">
        <v>52</v>
      </c>
      <c r="R26" s="12" t="s">
        <v>361</v>
      </c>
      <c r="S26" s="38" t="s">
        <v>361</v>
      </c>
      <c r="T26" s="12" t="s">
        <v>361</v>
      </c>
      <c r="U26" s="38" t="s">
        <v>361</v>
      </c>
      <c r="V26" s="12">
        <v>21</v>
      </c>
      <c r="W26" s="12" t="s">
        <v>361</v>
      </c>
      <c r="X26" s="38" t="s">
        <v>361</v>
      </c>
      <c r="Y26" s="12" t="s">
        <v>361</v>
      </c>
      <c r="Z26" s="38" t="s">
        <v>361</v>
      </c>
      <c r="AA26" s="12">
        <v>28</v>
      </c>
      <c r="AB26" s="12">
        <v>0</v>
      </c>
      <c r="AC26" s="38">
        <v>0</v>
      </c>
      <c r="AD26" s="12" t="s">
        <v>362</v>
      </c>
      <c r="AE26" s="38" t="s">
        <v>266</v>
      </c>
      <c r="AF26" s="12">
        <v>15</v>
      </c>
      <c r="AG26" s="12">
        <v>5</v>
      </c>
      <c r="AH26" s="38">
        <v>33.299999999999997</v>
      </c>
      <c r="AI26" s="12" t="s">
        <v>361</v>
      </c>
      <c r="AJ26" s="38" t="s">
        <v>361</v>
      </c>
    </row>
    <row r="27" spans="1:36" x14ac:dyDescent="0.25">
      <c r="A27" s="2" t="s">
        <v>419</v>
      </c>
      <c r="B27" s="12">
        <v>14219</v>
      </c>
      <c r="C27" s="12">
        <v>2068</v>
      </c>
      <c r="D27" s="19">
        <v>14.5</v>
      </c>
      <c r="E27" s="12">
        <v>693</v>
      </c>
      <c r="F27" s="38">
        <v>33.5</v>
      </c>
      <c r="G27" s="12">
        <v>1765</v>
      </c>
      <c r="H27" s="12">
        <v>298</v>
      </c>
      <c r="I27" s="38">
        <v>16.899999999999999</v>
      </c>
      <c r="J27" s="12">
        <v>103</v>
      </c>
      <c r="K27" s="38">
        <v>34.6</v>
      </c>
      <c r="L27" s="12">
        <v>1549</v>
      </c>
      <c r="M27" s="12">
        <v>200</v>
      </c>
      <c r="N27" s="38">
        <v>12.9</v>
      </c>
      <c r="O27" s="12">
        <v>81</v>
      </c>
      <c r="P27" s="38">
        <v>40.5</v>
      </c>
      <c r="Q27" s="12">
        <v>3076</v>
      </c>
      <c r="R27" s="12">
        <v>332</v>
      </c>
      <c r="S27" s="38">
        <v>10.8</v>
      </c>
      <c r="T27" s="12">
        <v>100</v>
      </c>
      <c r="U27" s="38">
        <v>30.1</v>
      </c>
      <c r="V27" s="12">
        <v>2114</v>
      </c>
      <c r="W27" s="12">
        <v>307</v>
      </c>
      <c r="X27" s="38">
        <v>14.5</v>
      </c>
      <c r="Y27" s="12">
        <v>100</v>
      </c>
      <c r="Z27" s="38">
        <v>32.6</v>
      </c>
      <c r="AA27" s="12">
        <v>2257</v>
      </c>
      <c r="AB27" s="12">
        <v>402</v>
      </c>
      <c r="AC27" s="38">
        <v>17.8</v>
      </c>
      <c r="AD27" s="12">
        <v>126</v>
      </c>
      <c r="AE27" s="38">
        <v>31.3</v>
      </c>
      <c r="AF27" s="12">
        <v>3458</v>
      </c>
      <c r="AG27" s="12">
        <v>529</v>
      </c>
      <c r="AH27" s="38">
        <v>15.3</v>
      </c>
      <c r="AI27" s="12">
        <v>183</v>
      </c>
      <c r="AJ27" s="38">
        <v>34.6</v>
      </c>
    </row>
    <row r="28" spans="1:36" x14ac:dyDescent="0.25">
      <c r="A28" s="2" t="s">
        <v>420</v>
      </c>
      <c r="B28" s="12">
        <v>164</v>
      </c>
      <c r="C28" s="12">
        <v>7</v>
      </c>
      <c r="D28" s="19">
        <v>4.3</v>
      </c>
      <c r="E28" s="12" t="s">
        <v>361</v>
      </c>
      <c r="F28" s="38" t="s">
        <v>361</v>
      </c>
      <c r="G28" s="12">
        <v>16</v>
      </c>
      <c r="H28" s="12" t="s">
        <v>361</v>
      </c>
      <c r="I28" s="38" t="s">
        <v>361</v>
      </c>
      <c r="J28" s="12" t="s">
        <v>361</v>
      </c>
      <c r="K28" s="38" t="s">
        <v>361</v>
      </c>
      <c r="L28" s="12">
        <v>5</v>
      </c>
      <c r="M28" s="12">
        <v>0</v>
      </c>
      <c r="N28" s="38">
        <v>0</v>
      </c>
      <c r="O28" s="12" t="s">
        <v>362</v>
      </c>
      <c r="P28" s="38" t="s">
        <v>266</v>
      </c>
      <c r="Q28" s="12">
        <v>12</v>
      </c>
      <c r="R28" s="12" t="s">
        <v>361</v>
      </c>
      <c r="S28" s="38" t="s">
        <v>361</v>
      </c>
      <c r="T28" s="12" t="s">
        <v>361</v>
      </c>
      <c r="U28" s="38" t="s">
        <v>361</v>
      </c>
      <c r="V28" s="12">
        <v>17</v>
      </c>
      <c r="W28" s="12">
        <v>0</v>
      </c>
      <c r="X28" s="38">
        <v>0</v>
      </c>
      <c r="Y28" s="12" t="s">
        <v>362</v>
      </c>
      <c r="Z28" s="38" t="s">
        <v>266</v>
      </c>
      <c r="AA28" s="12">
        <v>50</v>
      </c>
      <c r="AB28" s="12" t="s">
        <v>361</v>
      </c>
      <c r="AC28" s="38" t="s">
        <v>361</v>
      </c>
      <c r="AD28" s="12" t="s">
        <v>361</v>
      </c>
      <c r="AE28" s="38" t="s">
        <v>361</v>
      </c>
      <c r="AF28" s="12">
        <v>64</v>
      </c>
      <c r="AG28" s="12" t="s">
        <v>361</v>
      </c>
      <c r="AH28" s="38" t="s">
        <v>361</v>
      </c>
      <c r="AI28" s="12" t="s">
        <v>361</v>
      </c>
      <c r="AJ28" s="38" t="s">
        <v>361</v>
      </c>
    </row>
    <row r="29" spans="1:36" x14ac:dyDescent="0.25">
      <c r="A29" s="2" t="s">
        <v>153</v>
      </c>
      <c r="B29" s="12">
        <v>4034</v>
      </c>
      <c r="C29" s="12">
        <v>520</v>
      </c>
      <c r="D29" s="19">
        <v>12.9</v>
      </c>
      <c r="E29" s="12">
        <v>197</v>
      </c>
      <c r="F29" s="38">
        <v>37.9</v>
      </c>
      <c r="G29" s="12">
        <v>570</v>
      </c>
      <c r="H29" s="12">
        <v>87</v>
      </c>
      <c r="I29" s="38">
        <v>15.3</v>
      </c>
      <c r="J29" s="12">
        <v>40</v>
      </c>
      <c r="K29" s="38">
        <v>46</v>
      </c>
      <c r="L29" s="12">
        <v>392</v>
      </c>
      <c r="M29" s="12">
        <v>52</v>
      </c>
      <c r="N29" s="38">
        <v>13.3</v>
      </c>
      <c r="O29" s="12">
        <v>21</v>
      </c>
      <c r="P29" s="38">
        <v>40.4</v>
      </c>
      <c r="Q29" s="12">
        <v>780</v>
      </c>
      <c r="R29" s="12">
        <v>73</v>
      </c>
      <c r="S29" s="38">
        <v>9.4</v>
      </c>
      <c r="T29" s="12">
        <v>30</v>
      </c>
      <c r="U29" s="38">
        <v>41.1</v>
      </c>
      <c r="V29" s="12">
        <v>653</v>
      </c>
      <c r="W29" s="12">
        <v>71</v>
      </c>
      <c r="X29" s="38">
        <v>10.9</v>
      </c>
      <c r="Y29" s="12">
        <v>26</v>
      </c>
      <c r="Z29" s="38">
        <v>36.6</v>
      </c>
      <c r="AA29" s="12">
        <v>683</v>
      </c>
      <c r="AB29" s="12">
        <v>125</v>
      </c>
      <c r="AC29" s="38">
        <v>18.3</v>
      </c>
      <c r="AD29" s="12">
        <v>47</v>
      </c>
      <c r="AE29" s="38">
        <v>37.6</v>
      </c>
      <c r="AF29" s="12">
        <v>956</v>
      </c>
      <c r="AG29" s="12">
        <v>112</v>
      </c>
      <c r="AH29" s="38">
        <v>11.7</v>
      </c>
      <c r="AI29" s="12">
        <v>33</v>
      </c>
      <c r="AJ29" s="38">
        <v>29.5</v>
      </c>
    </row>
    <row r="30" spans="1:36" x14ac:dyDescent="0.25">
      <c r="A30" s="2" t="s">
        <v>421</v>
      </c>
      <c r="B30" s="12">
        <v>86</v>
      </c>
      <c r="C30" s="12" t="s">
        <v>361</v>
      </c>
      <c r="D30" s="12" t="s">
        <v>361</v>
      </c>
      <c r="E30" s="12" t="s">
        <v>361</v>
      </c>
      <c r="F30" s="38" t="s">
        <v>361</v>
      </c>
      <c r="G30" s="12">
        <v>12</v>
      </c>
      <c r="H30" s="12" t="s">
        <v>361</v>
      </c>
      <c r="I30" s="38" t="s">
        <v>361</v>
      </c>
      <c r="J30" s="12" t="s">
        <v>361</v>
      </c>
      <c r="K30" s="38" t="s">
        <v>361</v>
      </c>
      <c r="L30" s="12">
        <v>14</v>
      </c>
      <c r="M30" s="12">
        <v>0</v>
      </c>
      <c r="N30" s="38">
        <v>0</v>
      </c>
      <c r="O30" s="12" t="s">
        <v>362</v>
      </c>
      <c r="P30" s="38" t="s">
        <v>266</v>
      </c>
      <c r="Q30" s="12">
        <v>19</v>
      </c>
      <c r="R30" s="12">
        <v>0</v>
      </c>
      <c r="S30" s="38">
        <v>0</v>
      </c>
      <c r="T30" s="12" t="s">
        <v>362</v>
      </c>
      <c r="U30" s="38" t="s">
        <v>266</v>
      </c>
      <c r="V30" s="12">
        <v>14</v>
      </c>
      <c r="W30" s="12">
        <v>0</v>
      </c>
      <c r="X30" s="38">
        <v>0</v>
      </c>
      <c r="Y30" s="12" t="s">
        <v>362</v>
      </c>
      <c r="Z30" s="38" t="s">
        <v>266</v>
      </c>
      <c r="AA30" s="12">
        <v>14</v>
      </c>
      <c r="AB30" s="12" t="s">
        <v>361</v>
      </c>
      <c r="AC30" s="38" t="s">
        <v>361</v>
      </c>
      <c r="AD30" s="12" t="s">
        <v>361</v>
      </c>
      <c r="AE30" s="38" t="s">
        <v>361</v>
      </c>
      <c r="AF30" s="12">
        <v>13</v>
      </c>
      <c r="AG30" s="12" t="s">
        <v>361</v>
      </c>
      <c r="AH30" s="38" t="s">
        <v>361</v>
      </c>
      <c r="AI30" s="12" t="s">
        <v>361</v>
      </c>
      <c r="AJ30" s="38" t="s">
        <v>361</v>
      </c>
    </row>
    <row r="31" spans="1:36" x14ac:dyDescent="0.25">
      <c r="A31" s="2" t="s">
        <v>62</v>
      </c>
      <c r="B31" s="12">
        <v>2114</v>
      </c>
      <c r="C31" s="12">
        <v>237</v>
      </c>
      <c r="D31" s="19">
        <v>11.2</v>
      </c>
      <c r="E31" s="12">
        <v>57</v>
      </c>
      <c r="F31" s="38">
        <v>24.1</v>
      </c>
      <c r="G31" s="12">
        <v>394</v>
      </c>
      <c r="H31" s="12">
        <v>37</v>
      </c>
      <c r="I31" s="38">
        <v>9.4</v>
      </c>
      <c r="J31" s="12">
        <v>8</v>
      </c>
      <c r="K31" s="38">
        <v>21.6</v>
      </c>
      <c r="L31" s="12">
        <v>268</v>
      </c>
      <c r="M31" s="12">
        <v>35</v>
      </c>
      <c r="N31" s="38">
        <v>13.1</v>
      </c>
      <c r="O31" s="12">
        <v>8</v>
      </c>
      <c r="P31" s="38">
        <v>22.9</v>
      </c>
      <c r="Q31" s="12">
        <v>439</v>
      </c>
      <c r="R31" s="12">
        <v>32</v>
      </c>
      <c r="S31" s="38">
        <v>7.3</v>
      </c>
      <c r="T31" s="12">
        <v>7</v>
      </c>
      <c r="U31" s="38">
        <v>21.9</v>
      </c>
      <c r="V31" s="12">
        <v>282</v>
      </c>
      <c r="W31" s="12">
        <v>34</v>
      </c>
      <c r="X31" s="38">
        <v>12.1</v>
      </c>
      <c r="Y31" s="12">
        <v>9</v>
      </c>
      <c r="Z31" s="38">
        <v>26.5</v>
      </c>
      <c r="AA31" s="12">
        <v>379</v>
      </c>
      <c r="AB31" s="12">
        <v>55</v>
      </c>
      <c r="AC31" s="38">
        <v>14.5</v>
      </c>
      <c r="AD31" s="12">
        <v>13</v>
      </c>
      <c r="AE31" s="38">
        <v>23.6</v>
      </c>
      <c r="AF31" s="12">
        <v>352</v>
      </c>
      <c r="AG31" s="12">
        <v>44</v>
      </c>
      <c r="AH31" s="38">
        <v>12.5</v>
      </c>
      <c r="AI31" s="12">
        <v>12</v>
      </c>
      <c r="AJ31" s="38">
        <v>27.3</v>
      </c>
    </row>
    <row r="32" spans="1:36" x14ac:dyDescent="0.25">
      <c r="A32" s="2" t="s">
        <v>64</v>
      </c>
      <c r="B32" s="12">
        <v>35924</v>
      </c>
      <c r="C32" s="12">
        <v>3275</v>
      </c>
      <c r="D32" s="19">
        <v>9.1</v>
      </c>
      <c r="E32" s="12">
        <v>416</v>
      </c>
      <c r="F32" s="38">
        <v>12.7</v>
      </c>
      <c r="G32" s="12">
        <v>3442</v>
      </c>
      <c r="H32" s="12">
        <v>442</v>
      </c>
      <c r="I32" s="38">
        <v>12.8</v>
      </c>
      <c r="J32" s="12">
        <v>51</v>
      </c>
      <c r="K32" s="38">
        <v>11.5</v>
      </c>
      <c r="L32" s="12">
        <v>1561</v>
      </c>
      <c r="M32" s="12">
        <v>222</v>
      </c>
      <c r="N32" s="38">
        <v>14.2</v>
      </c>
      <c r="O32" s="12">
        <v>27</v>
      </c>
      <c r="P32" s="38">
        <v>12.2</v>
      </c>
      <c r="Q32" s="12">
        <v>3552</v>
      </c>
      <c r="R32" s="12">
        <v>263</v>
      </c>
      <c r="S32" s="38">
        <v>7.4</v>
      </c>
      <c r="T32" s="12">
        <v>29</v>
      </c>
      <c r="U32" s="38">
        <v>11</v>
      </c>
      <c r="V32" s="12">
        <v>4968</v>
      </c>
      <c r="W32" s="12">
        <v>316</v>
      </c>
      <c r="X32" s="38">
        <v>6.4</v>
      </c>
      <c r="Y32" s="12">
        <v>38</v>
      </c>
      <c r="Z32" s="38">
        <v>12</v>
      </c>
      <c r="AA32" s="12">
        <v>13227</v>
      </c>
      <c r="AB32" s="12">
        <v>866</v>
      </c>
      <c r="AC32" s="38">
        <v>6.5</v>
      </c>
      <c r="AD32" s="12">
        <v>129</v>
      </c>
      <c r="AE32" s="38">
        <v>14.9</v>
      </c>
      <c r="AF32" s="12">
        <v>9174</v>
      </c>
      <c r="AG32" s="12">
        <v>1166</v>
      </c>
      <c r="AH32" s="38">
        <v>12.7</v>
      </c>
      <c r="AI32" s="12">
        <v>142</v>
      </c>
      <c r="AJ32" s="38">
        <v>12.2</v>
      </c>
    </row>
    <row r="33" spans="1:36" x14ac:dyDescent="0.25">
      <c r="A33" s="2" t="s">
        <v>422</v>
      </c>
      <c r="B33" s="12">
        <v>6</v>
      </c>
      <c r="C33" s="12" t="s">
        <v>423</v>
      </c>
      <c r="D33" s="19" t="s">
        <v>266</v>
      </c>
      <c r="E33" s="12" t="s">
        <v>362</v>
      </c>
      <c r="F33" s="38" t="s">
        <v>266</v>
      </c>
      <c r="G33" s="12" t="s">
        <v>266</v>
      </c>
      <c r="H33" s="12" t="s">
        <v>266</v>
      </c>
      <c r="I33" s="38" t="s">
        <v>266</v>
      </c>
      <c r="J33" s="19" t="s">
        <v>266</v>
      </c>
      <c r="K33" s="38" t="s">
        <v>266</v>
      </c>
      <c r="L33" s="12" t="s">
        <v>361</v>
      </c>
      <c r="M33" s="12" t="s">
        <v>361</v>
      </c>
      <c r="N33" s="38" t="s">
        <v>361</v>
      </c>
      <c r="O33" s="12" t="s">
        <v>361</v>
      </c>
      <c r="P33" s="38" t="s">
        <v>361</v>
      </c>
      <c r="Q33" s="12">
        <v>1</v>
      </c>
      <c r="R33" s="12">
        <v>0</v>
      </c>
      <c r="S33" s="38">
        <v>0</v>
      </c>
      <c r="T33" s="12" t="s">
        <v>362</v>
      </c>
      <c r="U33" s="38" t="s">
        <v>266</v>
      </c>
      <c r="V33" s="12" t="s">
        <v>266</v>
      </c>
      <c r="W33" s="12" t="s">
        <v>266</v>
      </c>
      <c r="X33" s="38" t="s">
        <v>266</v>
      </c>
      <c r="Y33" s="12" t="s">
        <v>266</v>
      </c>
      <c r="Z33" s="38" t="s">
        <v>266</v>
      </c>
      <c r="AA33" s="12" t="s">
        <v>361</v>
      </c>
      <c r="AB33" s="12" t="s">
        <v>361</v>
      </c>
      <c r="AC33" s="38" t="s">
        <v>361</v>
      </c>
      <c r="AD33" s="12" t="s">
        <v>361</v>
      </c>
      <c r="AE33" s="38" t="s">
        <v>361</v>
      </c>
      <c r="AF33" s="12" t="s">
        <v>266</v>
      </c>
      <c r="AG33" s="12" t="s">
        <v>266</v>
      </c>
      <c r="AH33" s="38" t="s">
        <v>266</v>
      </c>
      <c r="AI33" s="12" t="s">
        <v>266</v>
      </c>
      <c r="AJ33" s="38" t="s">
        <v>266</v>
      </c>
    </row>
    <row r="34" spans="1:36" x14ac:dyDescent="0.25">
      <c r="A34" s="2" t="s">
        <v>424</v>
      </c>
      <c r="B34" s="12">
        <v>500</v>
      </c>
      <c r="C34" s="12">
        <v>60</v>
      </c>
      <c r="D34" s="38">
        <v>12</v>
      </c>
      <c r="E34" s="12">
        <v>21</v>
      </c>
      <c r="F34" s="38">
        <v>35</v>
      </c>
      <c r="G34" s="12">
        <v>108</v>
      </c>
      <c r="H34" s="12">
        <v>14</v>
      </c>
      <c r="I34" s="38">
        <v>13</v>
      </c>
      <c r="J34" s="12">
        <v>6</v>
      </c>
      <c r="K34" s="38">
        <v>42.9</v>
      </c>
      <c r="L34" s="12">
        <v>59</v>
      </c>
      <c r="M34" s="12">
        <v>7</v>
      </c>
      <c r="N34" s="38">
        <v>11.9</v>
      </c>
      <c r="O34" s="12">
        <v>5</v>
      </c>
      <c r="P34" s="38">
        <v>71.400000000000006</v>
      </c>
      <c r="Q34" s="12">
        <v>90</v>
      </c>
      <c r="R34" s="12" t="s">
        <v>361</v>
      </c>
      <c r="S34" s="38" t="s">
        <v>361</v>
      </c>
      <c r="T34" s="12" t="s">
        <v>361</v>
      </c>
      <c r="U34" s="38" t="s">
        <v>361</v>
      </c>
      <c r="V34" s="12">
        <v>44</v>
      </c>
      <c r="W34" s="12">
        <v>10</v>
      </c>
      <c r="X34" s="38">
        <v>22.7</v>
      </c>
      <c r="Y34" s="12" t="s">
        <v>361</v>
      </c>
      <c r="Z34" s="38" t="s">
        <v>361</v>
      </c>
      <c r="AA34" s="12" t="s">
        <v>361</v>
      </c>
      <c r="AB34" s="12" t="s">
        <v>361</v>
      </c>
      <c r="AC34" s="38" t="s">
        <v>361</v>
      </c>
      <c r="AD34" s="12" t="s">
        <v>361</v>
      </c>
      <c r="AE34" s="38" t="s">
        <v>361</v>
      </c>
      <c r="AF34" s="12">
        <v>196</v>
      </c>
      <c r="AG34" s="12">
        <v>20</v>
      </c>
      <c r="AH34" s="38">
        <v>10.199999999999999</v>
      </c>
      <c r="AI34" s="12">
        <v>7</v>
      </c>
      <c r="AJ34" s="38">
        <v>35</v>
      </c>
    </row>
    <row r="35" spans="1:36" x14ac:dyDescent="0.25">
      <c r="A35" s="2" t="s">
        <v>425</v>
      </c>
      <c r="B35" s="12">
        <v>1180</v>
      </c>
      <c r="C35" s="12">
        <v>80</v>
      </c>
      <c r="D35" s="19">
        <v>6.8</v>
      </c>
      <c r="E35" s="12">
        <v>19</v>
      </c>
      <c r="F35" s="38">
        <v>23.8</v>
      </c>
      <c r="G35" s="12">
        <v>208</v>
      </c>
      <c r="H35" s="12">
        <v>12</v>
      </c>
      <c r="I35" s="38">
        <v>5.8</v>
      </c>
      <c r="J35" s="12" t="s">
        <v>361</v>
      </c>
      <c r="K35" s="38" t="s">
        <v>361</v>
      </c>
      <c r="L35" s="12">
        <v>158</v>
      </c>
      <c r="M35" s="12">
        <v>14</v>
      </c>
      <c r="N35" s="38">
        <v>8.9</v>
      </c>
      <c r="O35" s="12">
        <v>5</v>
      </c>
      <c r="P35" s="38">
        <v>35.700000000000003</v>
      </c>
      <c r="Q35" s="12">
        <v>305</v>
      </c>
      <c r="R35" s="12">
        <v>6</v>
      </c>
      <c r="S35" s="38">
        <v>2</v>
      </c>
      <c r="T35" s="12">
        <v>0</v>
      </c>
      <c r="U35" s="38">
        <v>0</v>
      </c>
      <c r="V35" s="12">
        <v>211</v>
      </c>
      <c r="W35" s="12">
        <v>18</v>
      </c>
      <c r="X35" s="38">
        <v>8.5</v>
      </c>
      <c r="Y35" s="12">
        <v>5</v>
      </c>
      <c r="Z35" s="38">
        <v>27.8</v>
      </c>
      <c r="AA35" s="12">
        <v>260</v>
      </c>
      <c r="AB35" s="12">
        <v>17</v>
      </c>
      <c r="AC35" s="38">
        <v>6.5</v>
      </c>
      <c r="AD35" s="12" t="s">
        <v>361</v>
      </c>
      <c r="AE35" s="38" t="s">
        <v>361</v>
      </c>
      <c r="AF35" s="12">
        <v>38</v>
      </c>
      <c r="AG35" s="12">
        <v>13</v>
      </c>
      <c r="AH35" s="38">
        <v>34.200000000000003</v>
      </c>
      <c r="AI35" s="12" t="s">
        <v>361</v>
      </c>
      <c r="AJ35" s="38" t="s">
        <v>361</v>
      </c>
    </row>
    <row r="36" spans="1:36" x14ac:dyDescent="0.25">
      <c r="A36" s="2" t="s">
        <v>56</v>
      </c>
      <c r="B36" s="12">
        <v>152</v>
      </c>
      <c r="C36" s="12" t="s">
        <v>361</v>
      </c>
      <c r="D36" s="12" t="s">
        <v>361</v>
      </c>
      <c r="E36" s="12" t="s">
        <v>361</v>
      </c>
      <c r="F36" s="38" t="s">
        <v>361</v>
      </c>
      <c r="G36" s="12">
        <v>38</v>
      </c>
      <c r="H36" s="12" t="s">
        <v>361</v>
      </c>
      <c r="I36" s="38" t="s">
        <v>361</v>
      </c>
      <c r="J36" s="12" t="s">
        <v>361</v>
      </c>
      <c r="K36" s="38" t="s">
        <v>361</v>
      </c>
      <c r="L36" s="12">
        <v>17</v>
      </c>
      <c r="M36" s="12">
        <v>0</v>
      </c>
      <c r="N36" s="38">
        <v>0</v>
      </c>
      <c r="O36" s="12" t="s">
        <v>362</v>
      </c>
      <c r="P36" s="38" t="s">
        <v>266</v>
      </c>
      <c r="Q36" s="12">
        <v>22</v>
      </c>
      <c r="R36" s="12">
        <v>0</v>
      </c>
      <c r="S36" s="38">
        <v>0</v>
      </c>
      <c r="T36" s="12" t="s">
        <v>362</v>
      </c>
      <c r="U36" s="38" t="s">
        <v>266</v>
      </c>
      <c r="V36" s="12">
        <v>28</v>
      </c>
      <c r="W36" s="12">
        <v>0</v>
      </c>
      <c r="X36" s="38">
        <v>0</v>
      </c>
      <c r="Y36" s="12" t="s">
        <v>362</v>
      </c>
      <c r="Z36" s="38" t="s">
        <v>266</v>
      </c>
      <c r="AA36" s="12">
        <v>24</v>
      </c>
      <c r="AB36" s="12">
        <v>0</v>
      </c>
      <c r="AC36" s="38">
        <v>0</v>
      </c>
      <c r="AD36" s="12" t="s">
        <v>362</v>
      </c>
      <c r="AE36" s="38" t="s">
        <v>266</v>
      </c>
      <c r="AF36" s="12">
        <v>23</v>
      </c>
      <c r="AG36" s="12">
        <v>0</v>
      </c>
      <c r="AH36" s="38">
        <v>0</v>
      </c>
      <c r="AI36" s="12" t="s">
        <v>362</v>
      </c>
      <c r="AJ36" s="38" t="s">
        <v>266</v>
      </c>
    </row>
    <row r="37" spans="1:36" x14ac:dyDescent="0.25">
      <c r="A37" s="2" t="s">
        <v>59</v>
      </c>
      <c r="B37" s="12">
        <v>486442</v>
      </c>
      <c r="C37" s="12">
        <v>44564</v>
      </c>
      <c r="D37" s="19">
        <v>9.1999999999999993</v>
      </c>
      <c r="E37" s="12">
        <v>6868</v>
      </c>
      <c r="F37" s="38">
        <v>15.4</v>
      </c>
      <c r="G37" s="12">
        <v>33248</v>
      </c>
      <c r="H37" s="12">
        <v>3700</v>
      </c>
      <c r="I37" s="38">
        <v>11.1</v>
      </c>
      <c r="J37" s="12">
        <v>588</v>
      </c>
      <c r="K37" s="38">
        <v>15.9</v>
      </c>
      <c r="L37" s="12">
        <v>33249</v>
      </c>
      <c r="M37" s="12">
        <v>3050</v>
      </c>
      <c r="N37" s="38">
        <v>9.1999999999999993</v>
      </c>
      <c r="O37" s="12">
        <v>477</v>
      </c>
      <c r="P37" s="38">
        <v>15.6</v>
      </c>
      <c r="Q37" s="12">
        <v>71931</v>
      </c>
      <c r="R37" s="12">
        <v>4759</v>
      </c>
      <c r="S37" s="38">
        <v>6.6</v>
      </c>
      <c r="T37" s="12">
        <v>658</v>
      </c>
      <c r="U37" s="38">
        <v>13.8</v>
      </c>
      <c r="V37" s="12">
        <v>107866</v>
      </c>
      <c r="W37" s="12">
        <v>6510</v>
      </c>
      <c r="X37" s="38">
        <v>6</v>
      </c>
      <c r="Y37" s="12">
        <v>872</v>
      </c>
      <c r="Z37" s="38">
        <v>13.4</v>
      </c>
      <c r="AA37" s="12">
        <v>144648</v>
      </c>
      <c r="AB37" s="12">
        <v>12806</v>
      </c>
      <c r="AC37" s="38">
        <v>8.9</v>
      </c>
      <c r="AD37" s="12">
        <v>2038</v>
      </c>
      <c r="AE37" s="38">
        <v>15.9</v>
      </c>
      <c r="AF37" s="12">
        <v>95500</v>
      </c>
      <c r="AG37" s="12">
        <v>13739</v>
      </c>
      <c r="AH37" s="38">
        <v>14.4</v>
      </c>
      <c r="AI37" s="12">
        <v>2235</v>
      </c>
      <c r="AJ37" s="38">
        <v>16.3</v>
      </c>
    </row>
    <row r="38" spans="1:36" x14ac:dyDescent="0.25">
      <c r="A38" s="2" t="s">
        <v>61</v>
      </c>
      <c r="B38" s="12">
        <v>8374</v>
      </c>
      <c r="C38" s="12">
        <v>410</v>
      </c>
      <c r="D38" s="19">
        <v>4.9000000000000004</v>
      </c>
      <c r="E38" s="12">
        <v>62</v>
      </c>
      <c r="F38" s="38">
        <v>15.1</v>
      </c>
      <c r="G38" s="12">
        <v>1126</v>
      </c>
      <c r="H38" s="12">
        <v>48</v>
      </c>
      <c r="I38" s="38">
        <v>4.3</v>
      </c>
      <c r="J38" s="12">
        <v>6</v>
      </c>
      <c r="K38" s="38">
        <v>12.5</v>
      </c>
      <c r="L38" s="12">
        <v>522</v>
      </c>
      <c r="M38" s="12">
        <v>26</v>
      </c>
      <c r="N38" s="38">
        <v>5</v>
      </c>
      <c r="O38" s="12">
        <v>6</v>
      </c>
      <c r="P38" s="38">
        <v>23.1</v>
      </c>
      <c r="Q38" s="12">
        <v>1535</v>
      </c>
      <c r="R38" s="12">
        <v>54</v>
      </c>
      <c r="S38" s="38">
        <v>3.5</v>
      </c>
      <c r="T38" s="12">
        <v>10</v>
      </c>
      <c r="U38" s="38">
        <v>18.5</v>
      </c>
      <c r="V38" s="12">
        <v>1604</v>
      </c>
      <c r="W38" s="12">
        <v>65</v>
      </c>
      <c r="X38" s="38">
        <v>4.0999999999999996</v>
      </c>
      <c r="Y38" s="12">
        <v>8</v>
      </c>
      <c r="Z38" s="38">
        <v>12.3</v>
      </c>
      <c r="AA38" s="12">
        <v>1784</v>
      </c>
      <c r="AB38" s="12">
        <v>105</v>
      </c>
      <c r="AC38" s="38">
        <v>5.9</v>
      </c>
      <c r="AD38" s="12">
        <v>16</v>
      </c>
      <c r="AE38" s="38">
        <v>15.2</v>
      </c>
      <c r="AF38" s="12">
        <v>1803</v>
      </c>
      <c r="AG38" s="12">
        <v>112</v>
      </c>
      <c r="AH38" s="38">
        <v>6.2</v>
      </c>
      <c r="AI38" s="12">
        <v>16</v>
      </c>
      <c r="AJ38" s="38">
        <v>14.3</v>
      </c>
    </row>
    <row r="39" spans="1:36" x14ac:dyDescent="0.25">
      <c r="A39" s="2" t="s">
        <v>160</v>
      </c>
      <c r="B39" s="12">
        <v>883</v>
      </c>
      <c r="C39" s="12">
        <v>56</v>
      </c>
      <c r="D39" s="19">
        <v>6.3</v>
      </c>
      <c r="E39" s="12">
        <v>6</v>
      </c>
      <c r="F39" s="38">
        <v>10.7</v>
      </c>
      <c r="G39" s="12">
        <v>207</v>
      </c>
      <c r="H39" s="12">
        <v>14</v>
      </c>
      <c r="I39" s="38">
        <v>6.8</v>
      </c>
      <c r="J39" s="12" t="s">
        <v>361</v>
      </c>
      <c r="K39" s="38" t="s">
        <v>361</v>
      </c>
      <c r="L39" s="12">
        <v>112</v>
      </c>
      <c r="M39" s="12">
        <v>10</v>
      </c>
      <c r="N39" s="38">
        <v>8.9</v>
      </c>
      <c r="O39" s="12" t="s">
        <v>361</v>
      </c>
      <c r="P39" s="38" t="s">
        <v>361</v>
      </c>
      <c r="Q39" s="12">
        <v>194</v>
      </c>
      <c r="R39" s="12" t="s">
        <v>361</v>
      </c>
      <c r="S39" s="38" t="s">
        <v>361</v>
      </c>
      <c r="T39" s="12" t="s">
        <v>361</v>
      </c>
      <c r="U39" s="38" t="s">
        <v>361</v>
      </c>
      <c r="V39" s="12">
        <v>134</v>
      </c>
      <c r="W39" s="12" t="s">
        <v>361</v>
      </c>
      <c r="X39" s="38" t="s">
        <v>361</v>
      </c>
      <c r="Y39" s="12" t="s">
        <v>361</v>
      </c>
      <c r="Z39" s="38" t="s">
        <v>361</v>
      </c>
      <c r="AA39" s="12">
        <v>90</v>
      </c>
      <c r="AB39" s="12">
        <v>9</v>
      </c>
      <c r="AC39" s="38">
        <v>10</v>
      </c>
      <c r="AD39" s="12" t="s">
        <v>361</v>
      </c>
      <c r="AE39" s="38" t="s">
        <v>361</v>
      </c>
      <c r="AF39" s="12">
        <v>146</v>
      </c>
      <c r="AG39" s="12">
        <v>16</v>
      </c>
      <c r="AH39" s="38">
        <v>11</v>
      </c>
      <c r="AI39" s="12" t="s">
        <v>361</v>
      </c>
      <c r="AJ39" s="38" t="s">
        <v>361</v>
      </c>
    </row>
    <row r="40" spans="1:36" x14ac:dyDescent="0.25">
      <c r="A40" s="2" t="s">
        <v>74</v>
      </c>
      <c r="B40" s="12">
        <v>8509</v>
      </c>
      <c r="C40" s="12">
        <v>634</v>
      </c>
      <c r="D40" s="19">
        <v>7.5</v>
      </c>
      <c r="E40" s="12">
        <v>223</v>
      </c>
      <c r="F40" s="38">
        <v>35.200000000000003</v>
      </c>
      <c r="G40" s="12">
        <v>726</v>
      </c>
      <c r="H40" s="12">
        <v>48</v>
      </c>
      <c r="I40" s="38">
        <v>6.6</v>
      </c>
      <c r="J40" s="12">
        <v>17</v>
      </c>
      <c r="K40" s="38">
        <v>35.4</v>
      </c>
      <c r="L40" s="12">
        <v>490</v>
      </c>
      <c r="M40" s="12">
        <v>41</v>
      </c>
      <c r="N40" s="38">
        <v>8.4</v>
      </c>
      <c r="O40" s="12">
        <v>15</v>
      </c>
      <c r="P40" s="38">
        <v>36.6</v>
      </c>
      <c r="Q40" s="12">
        <v>1066</v>
      </c>
      <c r="R40" s="12">
        <v>53</v>
      </c>
      <c r="S40" s="38">
        <v>5</v>
      </c>
      <c r="T40" s="12">
        <v>15</v>
      </c>
      <c r="U40" s="38">
        <v>28.3</v>
      </c>
      <c r="V40" s="12">
        <v>1379</v>
      </c>
      <c r="W40" s="12">
        <v>70</v>
      </c>
      <c r="X40" s="38">
        <v>5.0999999999999996</v>
      </c>
      <c r="Y40" s="12">
        <v>16</v>
      </c>
      <c r="Z40" s="38">
        <v>22.9</v>
      </c>
      <c r="AA40" s="12">
        <v>2552</v>
      </c>
      <c r="AB40" s="12">
        <v>202</v>
      </c>
      <c r="AC40" s="38">
        <v>7.9</v>
      </c>
      <c r="AD40" s="12">
        <v>84</v>
      </c>
      <c r="AE40" s="38">
        <v>41.6</v>
      </c>
      <c r="AF40" s="12">
        <v>2296</v>
      </c>
      <c r="AG40" s="12">
        <v>220</v>
      </c>
      <c r="AH40" s="38">
        <v>9.6</v>
      </c>
      <c r="AI40" s="12">
        <v>76</v>
      </c>
      <c r="AJ40" s="38">
        <v>34.5</v>
      </c>
    </row>
    <row r="41" spans="1:36" x14ac:dyDescent="0.25">
      <c r="A41" s="2" t="s">
        <v>63</v>
      </c>
      <c r="B41" s="12" t="s">
        <v>361</v>
      </c>
      <c r="C41" s="12" t="s">
        <v>423</v>
      </c>
      <c r="D41" s="19" t="s">
        <v>266</v>
      </c>
      <c r="E41" s="12" t="s">
        <v>362</v>
      </c>
      <c r="F41" s="38" t="s">
        <v>266</v>
      </c>
      <c r="G41" s="12" t="s">
        <v>361</v>
      </c>
      <c r="H41" s="12" t="s">
        <v>361</v>
      </c>
      <c r="I41" s="38" t="s">
        <v>361</v>
      </c>
      <c r="J41" s="12" t="s">
        <v>361</v>
      </c>
      <c r="K41" s="38" t="s">
        <v>361</v>
      </c>
      <c r="L41" s="12" t="s">
        <v>266</v>
      </c>
      <c r="M41" s="12" t="s">
        <v>266</v>
      </c>
      <c r="N41" s="38" t="s">
        <v>266</v>
      </c>
      <c r="O41" s="12" t="s">
        <v>266</v>
      </c>
      <c r="P41" s="38" t="s">
        <v>266</v>
      </c>
      <c r="Q41" s="12" t="s">
        <v>266</v>
      </c>
      <c r="R41" s="12" t="s">
        <v>266</v>
      </c>
      <c r="S41" s="38" t="s">
        <v>266</v>
      </c>
      <c r="T41" s="12" t="s">
        <v>266</v>
      </c>
      <c r="U41" s="38" t="s">
        <v>266</v>
      </c>
      <c r="V41" s="12" t="s">
        <v>266</v>
      </c>
      <c r="W41" s="12" t="s">
        <v>266</v>
      </c>
      <c r="X41" s="38" t="s">
        <v>266</v>
      </c>
      <c r="Y41" s="12" t="s">
        <v>266</v>
      </c>
      <c r="Z41" s="38" t="s">
        <v>266</v>
      </c>
      <c r="AA41" s="12" t="s">
        <v>266</v>
      </c>
      <c r="AB41" s="12" t="s">
        <v>266</v>
      </c>
      <c r="AC41" s="38" t="s">
        <v>266</v>
      </c>
      <c r="AD41" s="12" t="s">
        <v>266</v>
      </c>
      <c r="AE41" s="38" t="s">
        <v>266</v>
      </c>
      <c r="AF41" s="12" t="s">
        <v>361</v>
      </c>
      <c r="AG41" s="12" t="s">
        <v>361</v>
      </c>
      <c r="AH41" s="38" t="s">
        <v>361</v>
      </c>
      <c r="AI41" s="12" t="s">
        <v>361</v>
      </c>
      <c r="AJ41" s="38" t="s">
        <v>361</v>
      </c>
    </row>
    <row r="42" spans="1:36" x14ac:dyDescent="0.25">
      <c r="A42" s="2" t="s">
        <v>163</v>
      </c>
      <c r="B42" s="12">
        <v>131</v>
      </c>
      <c r="C42" s="12" t="s">
        <v>361</v>
      </c>
      <c r="D42" s="12" t="s">
        <v>361</v>
      </c>
      <c r="E42" s="12" t="s">
        <v>361</v>
      </c>
      <c r="F42" s="38" t="s">
        <v>361</v>
      </c>
      <c r="G42" s="12">
        <v>31</v>
      </c>
      <c r="H42" s="12" t="s">
        <v>361</v>
      </c>
      <c r="I42" s="38" t="s">
        <v>361</v>
      </c>
      <c r="J42" s="12" t="s">
        <v>361</v>
      </c>
      <c r="K42" s="38" t="s">
        <v>361</v>
      </c>
      <c r="L42" s="12">
        <v>6</v>
      </c>
      <c r="M42" s="12">
        <v>0</v>
      </c>
      <c r="N42" s="38">
        <v>0</v>
      </c>
      <c r="O42" s="12" t="s">
        <v>362</v>
      </c>
      <c r="P42" s="38" t="s">
        <v>266</v>
      </c>
      <c r="Q42" s="12">
        <v>32</v>
      </c>
      <c r="R42" s="12">
        <v>0</v>
      </c>
      <c r="S42" s="38">
        <v>0</v>
      </c>
      <c r="T42" s="12" t="s">
        <v>362</v>
      </c>
      <c r="U42" s="38" t="s">
        <v>266</v>
      </c>
      <c r="V42" s="12">
        <v>21</v>
      </c>
      <c r="W42" s="12" t="s">
        <v>361</v>
      </c>
      <c r="X42" s="38" t="s">
        <v>361</v>
      </c>
      <c r="Y42" s="12" t="s">
        <v>361</v>
      </c>
      <c r="Z42" s="38" t="s">
        <v>361</v>
      </c>
      <c r="AA42" s="12">
        <v>22</v>
      </c>
      <c r="AB42" s="12">
        <v>0</v>
      </c>
      <c r="AC42" s="38">
        <v>0</v>
      </c>
      <c r="AD42" s="12" t="s">
        <v>362</v>
      </c>
      <c r="AE42" s="38" t="s">
        <v>266</v>
      </c>
      <c r="AF42" s="12">
        <v>19</v>
      </c>
      <c r="AG42" s="12" t="s">
        <v>361</v>
      </c>
      <c r="AH42" s="38" t="s">
        <v>361</v>
      </c>
      <c r="AI42" s="12" t="s">
        <v>361</v>
      </c>
      <c r="AJ42" s="38" t="s">
        <v>361</v>
      </c>
    </row>
    <row r="43" spans="1:36" x14ac:dyDescent="0.25">
      <c r="A43" s="2" t="s">
        <v>426</v>
      </c>
      <c r="B43" s="12">
        <v>84</v>
      </c>
      <c r="C43" s="12">
        <v>6</v>
      </c>
      <c r="D43" s="19">
        <v>7.1</v>
      </c>
      <c r="E43" s="12" t="s">
        <v>361</v>
      </c>
      <c r="F43" s="38" t="s">
        <v>361</v>
      </c>
      <c r="G43" s="12">
        <v>10</v>
      </c>
      <c r="H43" s="12">
        <v>0</v>
      </c>
      <c r="I43" s="38">
        <v>0</v>
      </c>
      <c r="J43" s="12" t="s">
        <v>362</v>
      </c>
      <c r="K43" s="38" t="s">
        <v>266</v>
      </c>
      <c r="L43" s="12" t="s">
        <v>361</v>
      </c>
      <c r="M43" s="12" t="s">
        <v>361</v>
      </c>
      <c r="N43" s="38" t="s">
        <v>361</v>
      </c>
      <c r="O43" s="12" t="s">
        <v>361</v>
      </c>
      <c r="P43" s="38" t="s">
        <v>361</v>
      </c>
      <c r="Q43" s="12">
        <v>10</v>
      </c>
      <c r="R43" s="12" t="s">
        <v>361</v>
      </c>
      <c r="S43" s="38" t="s">
        <v>361</v>
      </c>
      <c r="T43" s="12" t="s">
        <v>361</v>
      </c>
      <c r="U43" s="38" t="s">
        <v>361</v>
      </c>
      <c r="V43" s="12">
        <v>13</v>
      </c>
      <c r="W43" s="12">
        <v>0</v>
      </c>
      <c r="X43" s="38">
        <v>0</v>
      </c>
      <c r="Y43" s="12" t="s">
        <v>362</v>
      </c>
      <c r="Z43" s="38" t="s">
        <v>266</v>
      </c>
      <c r="AA43" s="12">
        <v>18</v>
      </c>
      <c r="AB43" s="12" t="s">
        <v>361</v>
      </c>
      <c r="AC43" s="38" t="s">
        <v>361</v>
      </c>
      <c r="AD43" s="12" t="s">
        <v>361</v>
      </c>
      <c r="AE43" s="38" t="s">
        <v>361</v>
      </c>
      <c r="AF43" s="12">
        <v>29</v>
      </c>
      <c r="AG43" s="12" t="s">
        <v>361</v>
      </c>
      <c r="AH43" s="38" t="s">
        <v>361</v>
      </c>
      <c r="AI43" s="12" t="s">
        <v>361</v>
      </c>
      <c r="AJ43" s="38" t="s">
        <v>361</v>
      </c>
    </row>
    <row r="44" spans="1:36" x14ac:dyDescent="0.25">
      <c r="A44" s="2" t="s">
        <v>427</v>
      </c>
      <c r="B44" s="12">
        <v>174</v>
      </c>
      <c r="C44" s="12">
        <v>14</v>
      </c>
      <c r="D44" s="38">
        <v>8</v>
      </c>
      <c r="E44" s="12">
        <v>5</v>
      </c>
      <c r="F44" s="38">
        <v>35.700000000000003</v>
      </c>
      <c r="G44" s="12">
        <v>27</v>
      </c>
      <c r="H44" s="12" t="s">
        <v>361</v>
      </c>
      <c r="I44" s="38" t="s">
        <v>361</v>
      </c>
      <c r="J44" s="12" t="s">
        <v>361</v>
      </c>
      <c r="K44" s="38" t="s">
        <v>361</v>
      </c>
      <c r="L44" s="12">
        <v>15</v>
      </c>
      <c r="M44" s="12" t="s">
        <v>361</v>
      </c>
      <c r="N44" s="38" t="s">
        <v>361</v>
      </c>
      <c r="O44" s="12" t="s">
        <v>361</v>
      </c>
      <c r="P44" s="38" t="s">
        <v>361</v>
      </c>
      <c r="Q44" s="12">
        <v>39</v>
      </c>
      <c r="R44" s="12" t="s">
        <v>361</v>
      </c>
      <c r="S44" s="38" t="s">
        <v>361</v>
      </c>
      <c r="T44" s="12" t="s">
        <v>361</v>
      </c>
      <c r="U44" s="38" t="s">
        <v>361</v>
      </c>
      <c r="V44" s="12">
        <v>31</v>
      </c>
      <c r="W44" s="12" t="s">
        <v>361</v>
      </c>
      <c r="X44" s="38" t="s">
        <v>361</v>
      </c>
      <c r="Y44" s="12" t="s">
        <v>361</v>
      </c>
      <c r="Z44" s="38" t="s">
        <v>361</v>
      </c>
      <c r="AA44" s="12">
        <v>35</v>
      </c>
      <c r="AB44" s="12" t="s">
        <v>361</v>
      </c>
      <c r="AC44" s="38" t="s">
        <v>361</v>
      </c>
      <c r="AD44" s="12" t="s">
        <v>361</v>
      </c>
      <c r="AE44" s="38" t="s">
        <v>361</v>
      </c>
      <c r="AF44" s="12">
        <v>27</v>
      </c>
      <c r="AG44" s="12" t="s">
        <v>361</v>
      </c>
      <c r="AH44" s="38" t="s">
        <v>361</v>
      </c>
      <c r="AI44" s="12" t="s">
        <v>361</v>
      </c>
      <c r="AJ44" s="38" t="s">
        <v>361</v>
      </c>
    </row>
    <row r="45" spans="1:36" x14ac:dyDescent="0.25">
      <c r="A45" s="2" t="s">
        <v>84</v>
      </c>
      <c r="B45" s="12">
        <v>149</v>
      </c>
      <c r="C45" s="12">
        <v>7</v>
      </c>
      <c r="D45" s="19">
        <v>4.7</v>
      </c>
      <c r="E45" s="12">
        <v>0</v>
      </c>
      <c r="F45" s="38">
        <v>0</v>
      </c>
      <c r="G45" s="12">
        <v>28</v>
      </c>
      <c r="H45" s="12">
        <v>0</v>
      </c>
      <c r="I45" s="38">
        <v>0</v>
      </c>
      <c r="J45" s="12" t="s">
        <v>362</v>
      </c>
      <c r="K45" s="38" t="s">
        <v>266</v>
      </c>
      <c r="L45" s="12">
        <v>17</v>
      </c>
      <c r="M45" s="12">
        <v>0</v>
      </c>
      <c r="N45" s="38">
        <v>0</v>
      </c>
      <c r="O45" s="12" t="s">
        <v>362</v>
      </c>
      <c r="P45" s="38" t="s">
        <v>266</v>
      </c>
      <c r="Q45" s="12">
        <v>36</v>
      </c>
      <c r="R45" s="12" t="s">
        <v>361</v>
      </c>
      <c r="S45" s="38" t="s">
        <v>361</v>
      </c>
      <c r="T45" s="12" t="s">
        <v>361</v>
      </c>
      <c r="U45" s="38" t="s">
        <v>361</v>
      </c>
      <c r="V45" s="12">
        <v>17</v>
      </c>
      <c r="W45" s="12" t="s">
        <v>361</v>
      </c>
      <c r="X45" s="38" t="s">
        <v>361</v>
      </c>
      <c r="Y45" s="12" t="s">
        <v>361</v>
      </c>
      <c r="Z45" s="38" t="s">
        <v>361</v>
      </c>
      <c r="AA45" s="12">
        <v>25</v>
      </c>
      <c r="AB45" s="12" t="s">
        <v>361</v>
      </c>
      <c r="AC45" s="38" t="s">
        <v>361</v>
      </c>
      <c r="AD45" s="12" t="s">
        <v>361</v>
      </c>
      <c r="AE45" s="38" t="s">
        <v>361</v>
      </c>
      <c r="AF45" s="12">
        <v>26</v>
      </c>
      <c r="AG45" s="12" t="s">
        <v>361</v>
      </c>
      <c r="AH45" s="38" t="s">
        <v>361</v>
      </c>
      <c r="AI45" s="12" t="s">
        <v>361</v>
      </c>
      <c r="AJ45" s="38" t="s">
        <v>361</v>
      </c>
    </row>
    <row r="46" spans="1:36" x14ac:dyDescent="0.25">
      <c r="A46" s="2" t="s">
        <v>86</v>
      </c>
      <c r="B46" s="12">
        <v>691</v>
      </c>
      <c r="C46" s="12">
        <v>41</v>
      </c>
      <c r="D46" s="19">
        <v>5.9</v>
      </c>
      <c r="E46" s="12">
        <v>5</v>
      </c>
      <c r="F46" s="38">
        <v>12.2</v>
      </c>
      <c r="G46" s="12">
        <v>82</v>
      </c>
      <c r="H46" s="12" t="s">
        <v>361</v>
      </c>
      <c r="I46" s="38" t="s">
        <v>361</v>
      </c>
      <c r="J46" s="12" t="s">
        <v>361</v>
      </c>
      <c r="K46" s="38" t="s">
        <v>361</v>
      </c>
      <c r="L46" s="12">
        <v>31</v>
      </c>
      <c r="M46" s="12" t="s">
        <v>361</v>
      </c>
      <c r="N46" s="38" t="s">
        <v>361</v>
      </c>
      <c r="O46" s="12" t="s">
        <v>361</v>
      </c>
      <c r="P46" s="38" t="s">
        <v>361</v>
      </c>
      <c r="Q46" s="12">
        <v>96</v>
      </c>
      <c r="R46" s="12">
        <v>6</v>
      </c>
      <c r="S46" s="38">
        <v>6.3</v>
      </c>
      <c r="T46" s="12" t="s">
        <v>361</v>
      </c>
      <c r="U46" s="38" t="s">
        <v>361</v>
      </c>
      <c r="V46" s="12">
        <v>113</v>
      </c>
      <c r="W46" s="12">
        <v>7</v>
      </c>
      <c r="X46" s="38">
        <v>6.2</v>
      </c>
      <c r="Y46" s="12" t="s">
        <v>361</v>
      </c>
      <c r="Z46" s="38" t="s">
        <v>361</v>
      </c>
      <c r="AA46" s="12">
        <v>197</v>
      </c>
      <c r="AB46" s="12">
        <v>10</v>
      </c>
      <c r="AC46" s="38">
        <v>5.0999999999999996</v>
      </c>
      <c r="AD46" s="12" t="s">
        <v>361</v>
      </c>
      <c r="AE46" s="38" t="s">
        <v>361</v>
      </c>
      <c r="AF46" s="12">
        <v>172</v>
      </c>
      <c r="AG46" s="12">
        <v>12</v>
      </c>
      <c r="AH46" s="38">
        <v>7</v>
      </c>
      <c r="AI46" s="12">
        <v>0</v>
      </c>
      <c r="AJ46" s="38">
        <v>0</v>
      </c>
    </row>
    <row r="47" spans="1:36" x14ac:dyDescent="0.25">
      <c r="A47" s="2" t="s">
        <v>428</v>
      </c>
      <c r="B47" s="12">
        <v>347</v>
      </c>
      <c r="C47" s="12">
        <v>31</v>
      </c>
      <c r="D47" s="19">
        <v>8.9</v>
      </c>
      <c r="E47" s="12" t="s">
        <v>361</v>
      </c>
      <c r="F47" s="38" t="s">
        <v>361</v>
      </c>
      <c r="G47" s="12">
        <v>27</v>
      </c>
      <c r="H47" s="12" t="s">
        <v>361</v>
      </c>
      <c r="I47" s="38" t="s">
        <v>361</v>
      </c>
      <c r="J47" s="12" t="s">
        <v>361</v>
      </c>
      <c r="K47" s="38" t="s">
        <v>361</v>
      </c>
      <c r="L47" s="12">
        <v>31</v>
      </c>
      <c r="M47" s="12">
        <v>5</v>
      </c>
      <c r="N47" s="38">
        <v>16.100000000000001</v>
      </c>
      <c r="O47" s="12">
        <v>0</v>
      </c>
      <c r="P47" s="38">
        <v>0</v>
      </c>
      <c r="Q47" s="12">
        <v>48</v>
      </c>
      <c r="R47" s="12" t="s">
        <v>361</v>
      </c>
      <c r="S47" s="38" t="s">
        <v>361</v>
      </c>
      <c r="T47" s="12" t="s">
        <v>361</v>
      </c>
      <c r="U47" s="38" t="s">
        <v>361</v>
      </c>
      <c r="V47" s="12">
        <v>16</v>
      </c>
      <c r="W47" s="12" t="s">
        <v>361</v>
      </c>
      <c r="X47" s="38" t="s">
        <v>361</v>
      </c>
      <c r="Y47" s="12" t="s">
        <v>361</v>
      </c>
      <c r="Z47" s="38" t="s">
        <v>361</v>
      </c>
      <c r="AA47" s="12">
        <v>39</v>
      </c>
      <c r="AB47" s="12" t="s">
        <v>361</v>
      </c>
      <c r="AC47" s="38" t="s">
        <v>361</v>
      </c>
      <c r="AD47" s="12" t="s">
        <v>361</v>
      </c>
      <c r="AE47" s="38" t="s">
        <v>361</v>
      </c>
      <c r="AF47" s="12">
        <v>186</v>
      </c>
      <c r="AG47" s="12">
        <v>16</v>
      </c>
      <c r="AH47" s="38">
        <v>8.6</v>
      </c>
      <c r="AI47" s="12" t="s">
        <v>361</v>
      </c>
      <c r="AJ47" s="38" t="s">
        <v>361</v>
      </c>
    </row>
    <row r="48" spans="1:36" x14ac:dyDescent="0.25">
      <c r="A48" s="2" t="s">
        <v>429</v>
      </c>
      <c r="B48" s="12" t="s">
        <v>361</v>
      </c>
      <c r="C48" s="12" t="s">
        <v>423</v>
      </c>
      <c r="D48" s="19" t="s">
        <v>266</v>
      </c>
      <c r="E48" s="12" t="s">
        <v>362</v>
      </c>
      <c r="F48" s="38" t="s">
        <v>266</v>
      </c>
      <c r="G48" s="12" t="s">
        <v>361</v>
      </c>
      <c r="H48" s="12" t="s">
        <v>361</v>
      </c>
      <c r="I48" s="38" t="s">
        <v>361</v>
      </c>
      <c r="J48" s="12" t="s">
        <v>361</v>
      </c>
      <c r="K48" s="38" t="s">
        <v>361</v>
      </c>
      <c r="L48" s="12" t="s">
        <v>266</v>
      </c>
      <c r="M48" s="12" t="s">
        <v>266</v>
      </c>
      <c r="N48" s="38" t="s">
        <v>266</v>
      </c>
      <c r="O48" s="12" t="s">
        <v>266</v>
      </c>
      <c r="P48" s="38" t="s">
        <v>266</v>
      </c>
      <c r="Q48" s="12" t="s">
        <v>266</v>
      </c>
      <c r="R48" s="12" t="s">
        <v>266</v>
      </c>
      <c r="S48" s="38" t="s">
        <v>266</v>
      </c>
      <c r="T48" s="12" t="s">
        <v>266</v>
      </c>
      <c r="U48" s="38" t="s">
        <v>266</v>
      </c>
      <c r="V48" s="12" t="s">
        <v>266</v>
      </c>
      <c r="W48" s="12" t="s">
        <v>266</v>
      </c>
      <c r="X48" s="38" t="s">
        <v>266</v>
      </c>
      <c r="Y48" s="12" t="s">
        <v>266</v>
      </c>
      <c r="Z48" s="38" t="s">
        <v>266</v>
      </c>
      <c r="AA48" s="12" t="s">
        <v>266</v>
      </c>
      <c r="AB48" s="12" t="s">
        <v>266</v>
      </c>
      <c r="AC48" s="38" t="s">
        <v>266</v>
      </c>
      <c r="AD48" s="12" t="s">
        <v>266</v>
      </c>
      <c r="AE48" s="38" t="s">
        <v>266</v>
      </c>
      <c r="AF48" s="12" t="s">
        <v>361</v>
      </c>
      <c r="AG48" s="12" t="s">
        <v>361</v>
      </c>
      <c r="AH48" s="38" t="s">
        <v>361</v>
      </c>
      <c r="AI48" s="12" t="s">
        <v>361</v>
      </c>
      <c r="AJ48" s="38" t="s">
        <v>361</v>
      </c>
    </row>
    <row r="49" spans="1:36" x14ac:dyDescent="0.25">
      <c r="A49" s="2" t="s">
        <v>430</v>
      </c>
      <c r="B49" s="12">
        <v>81</v>
      </c>
      <c r="C49" s="12" t="s">
        <v>361</v>
      </c>
      <c r="D49" s="12" t="s">
        <v>361</v>
      </c>
      <c r="E49" s="12" t="s">
        <v>361</v>
      </c>
      <c r="F49" s="38" t="s">
        <v>361</v>
      </c>
      <c r="G49" s="12">
        <v>6</v>
      </c>
      <c r="H49" s="12">
        <v>0</v>
      </c>
      <c r="I49" s="38">
        <v>0</v>
      </c>
      <c r="J49" s="12" t="s">
        <v>362</v>
      </c>
      <c r="K49" s="38" t="s">
        <v>266</v>
      </c>
      <c r="L49" s="12">
        <v>9</v>
      </c>
      <c r="M49" s="12">
        <v>0</v>
      </c>
      <c r="N49" s="38">
        <v>0</v>
      </c>
      <c r="O49" s="12" t="s">
        <v>362</v>
      </c>
      <c r="P49" s="38" t="s">
        <v>266</v>
      </c>
      <c r="Q49" s="12">
        <v>13</v>
      </c>
      <c r="R49" s="12" t="s">
        <v>361</v>
      </c>
      <c r="S49" s="38" t="s">
        <v>361</v>
      </c>
      <c r="T49" s="12" t="s">
        <v>361</v>
      </c>
      <c r="U49" s="38" t="s">
        <v>361</v>
      </c>
      <c r="V49" s="12">
        <v>20</v>
      </c>
      <c r="W49" s="12">
        <v>0</v>
      </c>
      <c r="X49" s="38">
        <v>0</v>
      </c>
      <c r="Y49" s="12" t="s">
        <v>362</v>
      </c>
      <c r="Z49" s="38" t="s">
        <v>266</v>
      </c>
      <c r="AA49" s="12">
        <v>19</v>
      </c>
      <c r="AB49" s="12" t="s">
        <v>361</v>
      </c>
      <c r="AC49" s="38" t="s">
        <v>361</v>
      </c>
      <c r="AD49" s="12" t="s">
        <v>361</v>
      </c>
      <c r="AE49" s="38" t="s">
        <v>361</v>
      </c>
      <c r="AF49" s="12">
        <v>14</v>
      </c>
      <c r="AG49" s="12" t="s">
        <v>361</v>
      </c>
      <c r="AH49" s="38" t="s">
        <v>361</v>
      </c>
      <c r="AI49" s="12" t="s">
        <v>361</v>
      </c>
      <c r="AJ49" s="38" t="s">
        <v>361</v>
      </c>
    </row>
    <row r="50" spans="1:36" x14ac:dyDescent="0.25">
      <c r="A50" s="2" t="s">
        <v>431</v>
      </c>
      <c r="B50" s="12">
        <v>2518</v>
      </c>
      <c r="C50" s="12">
        <v>114</v>
      </c>
      <c r="D50" s="38">
        <v>4.5</v>
      </c>
      <c r="E50" s="12" t="s">
        <v>361</v>
      </c>
      <c r="F50" s="38" t="s">
        <v>361</v>
      </c>
      <c r="G50" s="12">
        <v>352</v>
      </c>
      <c r="H50" s="12">
        <v>14</v>
      </c>
      <c r="I50" s="38">
        <v>4</v>
      </c>
      <c r="J50" s="12" t="s">
        <v>361</v>
      </c>
      <c r="K50" s="38" t="s">
        <v>361</v>
      </c>
      <c r="L50" s="12">
        <v>157</v>
      </c>
      <c r="M50" s="12">
        <v>13</v>
      </c>
      <c r="N50" s="38">
        <v>8.3000000000000007</v>
      </c>
      <c r="O50" s="12">
        <v>0</v>
      </c>
      <c r="P50" s="38">
        <v>0</v>
      </c>
      <c r="Q50" s="12">
        <v>385</v>
      </c>
      <c r="R50" s="12">
        <v>13</v>
      </c>
      <c r="S50" s="38">
        <v>3.4</v>
      </c>
      <c r="T50" s="12" t="s">
        <v>361</v>
      </c>
      <c r="U50" s="38" t="s">
        <v>361</v>
      </c>
      <c r="V50" s="12">
        <v>432</v>
      </c>
      <c r="W50" s="12">
        <v>14</v>
      </c>
      <c r="X50" s="38">
        <v>3.2</v>
      </c>
      <c r="Y50" s="12">
        <v>0</v>
      </c>
      <c r="Z50" s="38">
        <v>0</v>
      </c>
      <c r="AA50" s="12">
        <v>493</v>
      </c>
      <c r="AB50" s="12">
        <v>38</v>
      </c>
      <c r="AC50" s="38">
        <v>7.7</v>
      </c>
      <c r="AD50" s="12">
        <v>0</v>
      </c>
      <c r="AE50" s="38">
        <v>0</v>
      </c>
      <c r="AF50" s="12">
        <v>699</v>
      </c>
      <c r="AG50" s="12">
        <v>22</v>
      </c>
      <c r="AH50" s="38">
        <v>3.1</v>
      </c>
      <c r="AI50" s="12">
        <v>0</v>
      </c>
      <c r="AJ50" s="38">
        <v>0</v>
      </c>
    </row>
    <row r="51" spans="1:36" x14ac:dyDescent="0.25">
      <c r="A51" s="2" t="s">
        <v>75</v>
      </c>
      <c r="B51" s="12">
        <v>769</v>
      </c>
      <c r="C51" s="12">
        <v>23</v>
      </c>
      <c r="D51" s="38">
        <v>3</v>
      </c>
      <c r="E51" s="12" t="s">
        <v>361</v>
      </c>
      <c r="F51" s="38" t="s">
        <v>361</v>
      </c>
      <c r="G51" s="12">
        <v>138</v>
      </c>
      <c r="H51" s="12" t="s">
        <v>361</v>
      </c>
      <c r="I51" s="38" t="s">
        <v>361</v>
      </c>
      <c r="J51" s="12" t="s">
        <v>361</v>
      </c>
      <c r="K51" s="38" t="s">
        <v>361</v>
      </c>
      <c r="L51" s="12">
        <v>51</v>
      </c>
      <c r="M51" s="12" t="s">
        <v>361</v>
      </c>
      <c r="N51" s="38" t="s">
        <v>361</v>
      </c>
      <c r="O51" s="12" t="s">
        <v>361</v>
      </c>
      <c r="P51" s="38" t="s">
        <v>361</v>
      </c>
      <c r="Q51" s="12">
        <v>144</v>
      </c>
      <c r="R51" s="12" t="s">
        <v>361</v>
      </c>
      <c r="S51" s="38" t="s">
        <v>361</v>
      </c>
      <c r="T51" s="12" t="s">
        <v>361</v>
      </c>
      <c r="U51" s="38" t="s">
        <v>361</v>
      </c>
      <c r="V51" s="12">
        <v>143</v>
      </c>
      <c r="W51" s="12" t="s">
        <v>361</v>
      </c>
      <c r="X51" s="38" t="s">
        <v>361</v>
      </c>
      <c r="Y51" s="12" t="s">
        <v>361</v>
      </c>
      <c r="Z51" s="38" t="s">
        <v>361</v>
      </c>
      <c r="AA51" s="12">
        <v>140</v>
      </c>
      <c r="AB51" s="12">
        <v>8</v>
      </c>
      <c r="AC51" s="38">
        <v>5.7</v>
      </c>
      <c r="AD51" s="12" t="s">
        <v>361</v>
      </c>
      <c r="AE51" s="38" t="s">
        <v>361</v>
      </c>
      <c r="AF51" s="12">
        <v>153</v>
      </c>
      <c r="AG51" s="12">
        <v>10</v>
      </c>
      <c r="AH51" s="38">
        <v>6.5</v>
      </c>
      <c r="AI51" s="12" t="s">
        <v>361</v>
      </c>
      <c r="AJ51" s="38" t="s">
        <v>361</v>
      </c>
    </row>
    <row r="52" spans="1:36" x14ac:dyDescent="0.25">
      <c r="A52" s="2" t="s">
        <v>92</v>
      </c>
      <c r="B52" s="12">
        <v>329</v>
      </c>
      <c r="C52" s="12">
        <v>24</v>
      </c>
      <c r="D52" s="38">
        <v>7.3</v>
      </c>
      <c r="E52" s="12">
        <v>5</v>
      </c>
      <c r="F52" s="38">
        <v>20.8</v>
      </c>
      <c r="G52" s="12">
        <v>51</v>
      </c>
      <c r="H52" s="12" t="s">
        <v>361</v>
      </c>
      <c r="I52" s="38" t="s">
        <v>361</v>
      </c>
      <c r="J52" s="12" t="s">
        <v>361</v>
      </c>
      <c r="K52" s="38" t="s">
        <v>361</v>
      </c>
      <c r="L52" s="12">
        <v>55</v>
      </c>
      <c r="M52" s="12" t="s">
        <v>361</v>
      </c>
      <c r="N52" s="38" t="s">
        <v>361</v>
      </c>
      <c r="O52" s="12" t="s">
        <v>361</v>
      </c>
      <c r="P52" s="38" t="s">
        <v>361</v>
      </c>
      <c r="Q52" s="12">
        <v>71</v>
      </c>
      <c r="R52" s="12" t="s">
        <v>361</v>
      </c>
      <c r="S52" s="38" t="s">
        <v>361</v>
      </c>
      <c r="T52" s="12" t="s">
        <v>361</v>
      </c>
      <c r="U52" s="38" t="s">
        <v>361</v>
      </c>
      <c r="V52" s="12">
        <v>43</v>
      </c>
      <c r="W52" s="12">
        <v>6</v>
      </c>
      <c r="X52" s="38">
        <v>14</v>
      </c>
      <c r="Y52" s="12" t="s">
        <v>361</v>
      </c>
      <c r="Z52" s="38" t="s">
        <v>361</v>
      </c>
      <c r="AA52" s="12">
        <v>53</v>
      </c>
      <c r="AB52" s="12">
        <v>5</v>
      </c>
      <c r="AC52" s="38">
        <v>9.4</v>
      </c>
      <c r="AD52" s="12" t="s">
        <v>361</v>
      </c>
      <c r="AE52" s="38" t="s">
        <v>361</v>
      </c>
      <c r="AF52" s="12">
        <v>56</v>
      </c>
      <c r="AG52" s="12">
        <v>6</v>
      </c>
      <c r="AH52" s="38">
        <v>10.7</v>
      </c>
      <c r="AI52" s="12" t="s">
        <v>361</v>
      </c>
      <c r="AJ52" s="38" t="s">
        <v>361</v>
      </c>
    </row>
    <row r="53" spans="1:36" x14ac:dyDescent="0.25">
      <c r="A53" s="2" t="s">
        <v>164</v>
      </c>
      <c r="B53" s="12">
        <v>2943</v>
      </c>
      <c r="C53" s="12">
        <v>238</v>
      </c>
      <c r="D53" s="38">
        <v>8.1</v>
      </c>
      <c r="E53" s="12">
        <v>51</v>
      </c>
      <c r="F53" s="38">
        <v>21.4</v>
      </c>
      <c r="G53" s="12">
        <v>195</v>
      </c>
      <c r="H53" s="12">
        <v>13</v>
      </c>
      <c r="I53" s="38">
        <v>6.7</v>
      </c>
      <c r="J53" s="12" t="s">
        <v>361</v>
      </c>
      <c r="K53" s="38" t="s">
        <v>361</v>
      </c>
      <c r="L53" s="12">
        <v>109</v>
      </c>
      <c r="M53" s="12" t="s">
        <v>361</v>
      </c>
      <c r="N53" s="38" t="s">
        <v>361</v>
      </c>
      <c r="O53" s="12" t="s">
        <v>361</v>
      </c>
      <c r="P53" s="38" t="s">
        <v>361</v>
      </c>
      <c r="Q53" s="12">
        <v>354</v>
      </c>
      <c r="R53" s="12">
        <v>8</v>
      </c>
      <c r="S53" s="38">
        <v>2.2999999999999998</v>
      </c>
      <c r="T53" s="12" t="s">
        <v>361</v>
      </c>
      <c r="U53" s="38" t="s">
        <v>361</v>
      </c>
      <c r="V53" s="12">
        <v>496</v>
      </c>
      <c r="W53" s="12">
        <v>29</v>
      </c>
      <c r="X53" s="38">
        <v>5.8</v>
      </c>
      <c r="Y53" s="12" t="s">
        <v>361</v>
      </c>
      <c r="Z53" s="38" t="s">
        <v>361</v>
      </c>
      <c r="AA53" s="12">
        <v>831</v>
      </c>
      <c r="AB53" s="12">
        <v>85</v>
      </c>
      <c r="AC53" s="38">
        <v>10.199999999999999</v>
      </c>
      <c r="AD53" s="12">
        <v>21</v>
      </c>
      <c r="AE53" s="38">
        <v>24.7</v>
      </c>
      <c r="AF53" s="12">
        <v>958</v>
      </c>
      <c r="AG53" s="12">
        <v>100</v>
      </c>
      <c r="AH53" s="38">
        <v>10.4</v>
      </c>
      <c r="AI53" s="12">
        <v>22</v>
      </c>
      <c r="AJ53" s="38">
        <v>22</v>
      </c>
    </row>
    <row r="54" spans="1:36" x14ac:dyDescent="0.25">
      <c r="A54" s="2" t="s">
        <v>96</v>
      </c>
      <c r="B54" s="12">
        <v>2008</v>
      </c>
      <c r="C54" s="12">
        <v>147</v>
      </c>
      <c r="D54" s="38">
        <v>7.3</v>
      </c>
      <c r="E54" s="12">
        <v>39</v>
      </c>
      <c r="F54" s="38">
        <v>26.5</v>
      </c>
      <c r="G54" s="12">
        <v>151</v>
      </c>
      <c r="H54" s="12">
        <v>7</v>
      </c>
      <c r="I54" s="38">
        <v>4.5999999999999996</v>
      </c>
      <c r="J54" s="12">
        <v>5</v>
      </c>
      <c r="K54" s="38">
        <v>71.400000000000006</v>
      </c>
      <c r="L54" s="12">
        <v>121</v>
      </c>
      <c r="M54" s="12">
        <v>9</v>
      </c>
      <c r="N54" s="38">
        <v>7.4</v>
      </c>
      <c r="O54" s="12" t="s">
        <v>361</v>
      </c>
      <c r="P54" s="38" t="s">
        <v>361</v>
      </c>
      <c r="Q54" s="12">
        <v>275</v>
      </c>
      <c r="R54" s="12">
        <v>20</v>
      </c>
      <c r="S54" s="38">
        <v>7.3</v>
      </c>
      <c r="T54" s="12">
        <v>7</v>
      </c>
      <c r="U54" s="38">
        <v>35</v>
      </c>
      <c r="V54" s="12">
        <v>907</v>
      </c>
      <c r="W54" s="12">
        <v>19</v>
      </c>
      <c r="X54" s="38">
        <v>2.1</v>
      </c>
      <c r="Y54" s="12">
        <v>5</v>
      </c>
      <c r="Z54" s="38">
        <v>26.3</v>
      </c>
      <c r="AA54" s="12">
        <v>445</v>
      </c>
      <c r="AB54" s="12">
        <v>58</v>
      </c>
      <c r="AC54" s="38">
        <v>13</v>
      </c>
      <c r="AD54" s="12">
        <v>12</v>
      </c>
      <c r="AE54" s="38">
        <v>20.7</v>
      </c>
      <c r="AF54" s="12">
        <v>109</v>
      </c>
      <c r="AG54" s="12">
        <v>34</v>
      </c>
      <c r="AH54" s="38">
        <v>31.2</v>
      </c>
      <c r="AI54" s="12">
        <v>8</v>
      </c>
      <c r="AJ54" s="38">
        <v>23.5</v>
      </c>
    </row>
    <row r="55" spans="1:36" x14ac:dyDescent="0.25">
      <c r="A55" s="2" t="s">
        <v>432</v>
      </c>
      <c r="B55" s="12" t="s">
        <v>361</v>
      </c>
      <c r="C55" s="12" t="s">
        <v>423</v>
      </c>
      <c r="D55" s="19" t="s">
        <v>266</v>
      </c>
      <c r="E55" s="12" t="s">
        <v>362</v>
      </c>
      <c r="F55" s="38" t="s">
        <v>266</v>
      </c>
      <c r="G55" s="12" t="s">
        <v>266</v>
      </c>
      <c r="H55" s="12" t="s">
        <v>266</v>
      </c>
      <c r="I55" s="38" t="s">
        <v>266</v>
      </c>
      <c r="J55" s="12" t="s">
        <v>266</v>
      </c>
      <c r="K55" s="38" t="s">
        <v>266</v>
      </c>
      <c r="L55" s="12" t="s">
        <v>266</v>
      </c>
      <c r="M55" s="12" t="s">
        <v>266</v>
      </c>
      <c r="N55" s="38" t="s">
        <v>266</v>
      </c>
      <c r="O55" s="12" t="s">
        <v>266</v>
      </c>
      <c r="P55" s="38" t="s">
        <v>266</v>
      </c>
      <c r="Q55" s="12" t="s">
        <v>266</v>
      </c>
      <c r="R55" s="12" t="s">
        <v>266</v>
      </c>
      <c r="S55" s="38" t="s">
        <v>266</v>
      </c>
      <c r="T55" s="12" t="s">
        <v>266</v>
      </c>
      <c r="U55" s="38" t="s">
        <v>266</v>
      </c>
      <c r="V55" s="12" t="s">
        <v>266</v>
      </c>
      <c r="W55" s="12" t="s">
        <v>266</v>
      </c>
      <c r="X55" s="38" t="s">
        <v>266</v>
      </c>
      <c r="Y55" s="12" t="s">
        <v>266</v>
      </c>
      <c r="Z55" s="38" t="s">
        <v>266</v>
      </c>
      <c r="AA55" s="12" t="s">
        <v>266</v>
      </c>
      <c r="AB55" s="12" t="s">
        <v>266</v>
      </c>
      <c r="AC55" s="38" t="s">
        <v>266</v>
      </c>
      <c r="AD55" s="12" t="s">
        <v>266</v>
      </c>
      <c r="AE55" s="38" t="s">
        <v>266</v>
      </c>
      <c r="AF55" s="12" t="s">
        <v>361</v>
      </c>
      <c r="AG55" s="12" t="s">
        <v>361</v>
      </c>
      <c r="AH55" s="38" t="s">
        <v>361</v>
      </c>
      <c r="AI55" s="12" t="s">
        <v>361</v>
      </c>
      <c r="AJ55" s="38" t="s">
        <v>361</v>
      </c>
    </row>
    <row r="56" spans="1:36" x14ac:dyDescent="0.25">
      <c r="A56" s="2" t="s">
        <v>98</v>
      </c>
      <c r="B56" s="12">
        <v>26880</v>
      </c>
      <c r="C56" s="12">
        <v>1959</v>
      </c>
      <c r="D56" s="19">
        <v>7.3</v>
      </c>
      <c r="E56" s="12">
        <v>401</v>
      </c>
      <c r="F56" s="38">
        <v>20.5</v>
      </c>
      <c r="G56" s="12">
        <v>1055</v>
      </c>
      <c r="H56" s="12">
        <v>125</v>
      </c>
      <c r="I56" s="38">
        <v>11.8</v>
      </c>
      <c r="J56" s="12">
        <v>35</v>
      </c>
      <c r="K56" s="38">
        <v>28</v>
      </c>
      <c r="L56" s="12">
        <v>972</v>
      </c>
      <c r="M56" s="12">
        <v>113</v>
      </c>
      <c r="N56" s="38">
        <v>11.6</v>
      </c>
      <c r="O56" s="12">
        <v>28</v>
      </c>
      <c r="P56" s="38">
        <v>24.8</v>
      </c>
      <c r="Q56" s="12">
        <v>2695</v>
      </c>
      <c r="R56" s="12">
        <v>108</v>
      </c>
      <c r="S56" s="38">
        <v>4</v>
      </c>
      <c r="T56" s="12">
        <v>16</v>
      </c>
      <c r="U56" s="38">
        <v>14.8</v>
      </c>
      <c r="V56" s="12">
        <v>3697</v>
      </c>
      <c r="W56" s="12">
        <v>140</v>
      </c>
      <c r="X56" s="38">
        <v>3.8</v>
      </c>
      <c r="Y56" s="12">
        <v>28</v>
      </c>
      <c r="Z56" s="38">
        <v>20</v>
      </c>
      <c r="AA56" s="12">
        <v>8714</v>
      </c>
      <c r="AB56" s="12">
        <v>520</v>
      </c>
      <c r="AC56" s="38">
        <v>6</v>
      </c>
      <c r="AD56" s="12">
        <v>111</v>
      </c>
      <c r="AE56" s="38">
        <v>21.3</v>
      </c>
      <c r="AF56" s="12">
        <v>9747</v>
      </c>
      <c r="AG56" s="12">
        <v>953</v>
      </c>
      <c r="AH56" s="38">
        <v>9.8000000000000007</v>
      </c>
      <c r="AI56" s="12">
        <v>183</v>
      </c>
      <c r="AJ56" s="38">
        <v>19.2</v>
      </c>
    </row>
    <row r="57" spans="1:36" x14ac:dyDescent="0.25">
      <c r="A57" s="2" t="s">
        <v>100</v>
      </c>
      <c r="B57" s="12">
        <v>193</v>
      </c>
      <c r="C57" s="12">
        <v>26</v>
      </c>
      <c r="D57" s="19">
        <v>13.5</v>
      </c>
      <c r="E57" s="12">
        <v>5</v>
      </c>
      <c r="F57" s="38">
        <v>19.2</v>
      </c>
      <c r="G57" s="12">
        <v>7</v>
      </c>
      <c r="H57" s="12" t="s">
        <v>361</v>
      </c>
      <c r="I57" s="38" t="s">
        <v>361</v>
      </c>
      <c r="J57" s="12" t="s">
        <v>361</v>
      </c>
      <c r="K57" s="38" t="s">
        <v>361</v>
      </c>
      <c r="L57" s="12">
        <v>7</v>
      </c>
      <c r="M57" s="12" t="s">
        <v>361</v>
      </c>
      <c r="N57" s="38" t="s">
        <v>361</v>
      </c>
      <c r="O57" s="12" t="s">
        <v>361</v>
      </c>
      <c r="P57" s="38" t="s">
        <v>361</v>
      </c>
      <c r="Q57" s="12">
        <v>7</v>
      </c>
      <c r="R57" s="12" t="s">
        <v>361</v>
      </c>
      <c r="S57" s="38" t="s">
        <v>361</v>
      </c>
      <c r="T57" s="12" t="s">
        <v>361</v>
      </c>
      <c r="U57" s="38" t="s">
        <v>361</v>
      </c>
      <c r="V57" s="12">
        <v>20</v>
      </c>
      <c r="W57" s="12" t="s">
        <v>361</v>
      </c>
      <c r="X57" s="38" t="s">
        <v>361</v>
      </c>
      <c r="Y57" s="12" t="s">
        <v>361</v>
      </c>
      <c r="Z57" s="38" t="s">
        <v>361</v>
      </c>
      <c r="AA57" s="12">
        <v>31</v>
      </c>
      <c r="AB57" s="12">
        <v>7</v>
      </c>
      <c r="AC57" s="38">
        <v>22.6</v>
      </c>
      <c r="AD57" s="12">
        <v>0</v>
      </c>
      <c r="AE57" s="38">
        <v>0</v>
      </c>
      <c r="AF57" s="12">
        <v>121</v>
      </c>
      <c r="AG57" s="12">
        <v>9</v>
      </c>
      <c r="AH57" s="38">
        <v>7.4</v>
      </c>
      <c r="AI57" s="12" t="s">
        <v>361</v>
      </c>
      <c r="AJ57" s="38" t="s">
        <v>361</v>
      </c>
    </row>
    <row r="58" spans="1:36" x14ac:dyDescent="0.25">
      <c r="A58" s="2" t="s">
        <v>165</v>
      </c>
      <c r="B58" s="12">
        <v>94576</v>
      </c>
      <c r="C58" s="12">
        <v>8834</v>
      </c>
      <c r="D58" s="19">
        <v>9.3000000000000007</v>
      </c>
      <c r="E58" s="12">
        <v>1957</v>
      </c>
      <c r="F58" s="38">
        <v>22.2</v>
      </c>
      <c r="G58" s="12">
        <v>4362</v>
      </c>
      <c r="H58" s="12">
        <v>329</v>
      </c>
      <c r="I58" s="38">
        <v>7.5</v>
      </c>
      <c r="J58" s="12">
        <v>87</v>
      </c>
      <c r="K58" s="38">
        <v>26.4</v>
      </c>
      <c r="L58" s="12">
        <v>3595</v>
      </c>
      <c r="M58" s="12">
        <v>292</v>
      </c>
      <c r="N58" s="38">
        <v>8.1</v>
      </c>
      <c r="O58" s="12">
        <v>91</v>
      </c>
      <c r="P58" s="38">
        <v>31.2</v>
      </c>
      <c r="Q58" s="12">
        <v>12354</v>
      </c>
      <c r="R58" s="12">
        <v>979</v>
      </c>
      <c r="S58" s="38">
        <v>7.9</v>
      </c>
      <c r="T58" s="12">
        <v>221</v>
      </c>
      <c r="U58" s="38">
        <v>22.6</v>
      </c>
      <c r="V58" s="12">
        <v>21660</v>
      </c>
      <c r="W58" s="12">
        <v>1554</v>
      </c>
      <c r="X58" s="38">
        <v>7.2</v>
      </c>
      <c r="Y58" s="12">
        <v>351</v>
      </c>
      <c r="Z58" s="38">
        <v>22.6</v>
      </c>
      <c r="AA58" s="12">
        <v>33863</v>
      </c>
      <c r="AB58" s="12">
        <v>3065</v>
      </c>
      <c r="AC58" s="38">
        <v>9.1</v>
      </c>
      <c r="AD58" s="12">
        <v>685</v>
      </c>
      <c r="AE58" s="38">
        <v>22.3</v>
      </c>
      <c r="AF58" s="12">
        <v>18742</v>
      </c>
      <c r="AG58" s="12">
        <v>2615</v>
      </c>
      <c r="AH58" s="38">
        <v>14</v>
      </c>
      <c r="AI58" s="12">
        <v>522</v>
      </c>
      <c r="AJ58" s="38">
        <v>20</v>
      </c>
    </row>
    <row r="59" spans="1:36" x14ac:dyDescent="0.25">
      <c r="A59" s="2" t="s">
        <v>433</v>
      </c>
      <c r="B59" s="12">
        <v>10</v>
      </c>
      <c r="C59" s="12" t="s">
        <v>423</v>
      </c>
      <c r="D59" s="19" t="s">
        <v>266</v>
      </c>
      <c r="E59" s="12" t="s">
        <v>362</v>
      </c>
      <c r="F59" s="38" t="s">
        <v>266</v>
      </c>
      <c r="G59" s="12" t="s">
        <v>266</v>
      </c>
      <c r="H59" s="12" t="s">
        <v>266</v>
      </c>
      <c r="I59" s="38" t="s">
        <v>266</v>
      </c>
      <c r="J59" s="12" t="s">
        <v>266</v>
      </c>
      <c r="K59" s="38" t="s">
        <v>266</v>
      </c>
      <c r="L59" s="12" t="s">
        <v>266</v>
      </c>
      <c r="M59" s="12" t="s">
        <v>266</v>
      </c>
      <c r="N59" s="38" t="s">
        <v>266</v>
      </c>
      <c r="O59" s="12" t="s">
        <v>266</v>
      </c>
      <c r="P59" s="38" t="s">
        <v>266</v>
      </c>
      <c r="Q59" s="12" t="s">
        <v>266</v>
      </c>
      <c r="R59" s="12" t="s">
        <v>266</v>
      </c>
      <c r="S59" s="38" t="s">
        <v>266</v>
      </c>
      <c r="T59" s="12" t="s">
        <v>266</v>
      </c>
      <c r="U59" s="38" t="s">
        <v>266</v>
      </c>
      <c r="V59" s="12" t="s">
        <v>266</v>
      </c>
      <c r="W59" s="12" t="s">
        <v>266</v>
      </c>
      <c r="X59" s="38" t="s">
        <v>266</v>
      </c>
      <c r="Y59" s="12" t="s">
        <v>266</v>
      </c>
      <c r="Z59" s="38" t="s">
        <v>266</v>
      </c>
      <c r="AA59" s="12" t="s">
        <v>361</v>
      </c>
      <c r="AB59" s="12" t="s">
        <v>361</v>
      </c>
      <c r="AC59" s="38" t="s">
        <v>361</v>
      </c>
      <c r="AD59" s="12" t="s">
        <v>361</v>
      </c>
      <c r="AE59" s="38" t="s">
        <v>361</v>
      </c>
      <c r="AF59" s="12">
        <v>9</v>
      </c>
      <c r="AG59" s="12">
        <v>0</v>
      </c>
      <c r="AH59" s="38">
        <v>0</v>
      </c>
      <c r="AI59" s="12" t="s">
        <v>362</v>
      </c>
      <c r="AJ59" s="38" t="s">
        <v>266</v>
      </c>
    </row>
    <row r="60" spans="1:36" x14ac:dyDescent="0.25">
      <c r="A60" s="2" t="s">
        <v>166</v>
      </c>
      <c r="B60" s="12">
        <v>141045</v>
      </c>
      <c r="C60" s="12">
        <v>16850</v>
      </c>
      <c r="D60" s="19">
        <v>11.9</v>
      </c>
      <c r="E60" s="12">
        <v>2057</v>
      </c>
      <c r="F60" s="38">
        <v>12.2</v>
      </c>
      <c r="G60" s="12">
        <v>11881</v>
      </c>
      <c r="H60" s="12">
        <v>1753</v>
      </c>
      <c r="I60" s="38">
        <v>14.8</v>
      </c>
      <c r="J60" s="12">
        <v>249</v>
      </c>
      <c r="K60" s="38">
        <v>14.2</v>
      </c>
      <c r="L60" s="12">
        <v>8618</v>
      </c>
      <c r="M60" s="12">
        <v>1237</v>
      </c>
      <c r="N60" s="38">
        <v>14.4</v>
      </c>
      <c r="O60" s="12">
        <v>171</v>
      </c>
      <c r="P60" s="38">
        <v>13.8</v>
      </c>
      <c r="Q60" s="12">
        <v>17060</v>
      </c>
      <c r="R60" s="12">
        <v>2132</v>
      </c>
      <c r="S60" s="38">
        <v>12.5</v>
      </c>
      <c r="T60" s="12">
        <v>226</v>
      </c>
      <c r="U60" s="38">
        <v>10.6</v>
      </c>
      <c r="V60" s="12">
        <v>21152</v>
      </c>
      <c r="W60" s="12">
        <v>2314</v>
      </c>
      <c r="X60" s="38">
        <v>10.9</v>
      </c>
      <c r="Y60" s="12">
        <v>276</v>
      </c>
      <c r="Z60" s="38">
        <v>11.9</v>
      </c>
      <c r="AA60" s="12">
        <v>39327</v>
      </c>
      <c r="AB60" s="12">
        <v>3865</v>
      </c>
      <c r="AC60" s="38">
        <v>9.8000000000000007</v>
      </c>
      <c r="AD60" s="12">
        <v>454</v>
      </c>
      <c r="AE60" s="38">
        <v>11.7</v>
      </c>
      <c r="AF60" s="12">
        <v>43007</v>
      </c>
      <c r="AG60" s="12">
        <v>5549</v>
      </c>
      <c r="AH60" s="38">
        <v>12.9</v>
      </c>
      <c r="AI60" s="12">
        <v>681</v>
      </c>
      <c r="AJ60" s="38">
        <v>12.3</v>
      </c>
    </row>
    <row r="61" spans="1:36" x14ac:dyDescent="0.25">
      <c r="A61" s="2" t="s">
        <v>85</v>
      </c>
      <c r="B61" s="12">
        <v>33</v>
      </c>
      <c r="C61" s="12" t="s">
        <v>423</v>
      </c>
      <c r="D61" s="19" t="s">
        <v>266</v>
      </c>
      <c r="E61" s="12" t="s">
        <v>362</v>
      </c>
      <c r="F61" s="38" t="s">
        <v>266</v>
      </c>
      <c r="G61" s="12">
        <v>9</v>
      </c>
      <c r="H61" s="12">
        <v>0</v>
      </c>
      <c r="I61" s="38">
        <v>0</v>
      </c>
      <c r="J61" s="12" t="s">
        <v>362</v>
      </c>
      <c r="K61" s="38" t="s">
        <v>266</v>
      </c>
      <c r="L61" s="12" t="s">
        <v>361</v>
      </c>
      <c r="M61" s="12" t="s">
        <v>361</v>
      </c>
      <c r="N61" s="38" t="s">
        <v>361</v>
      </c>
      <c r="O61" s="12" t="s">
        <v>361</v>
      </c>
      <c r="P61" s="38" t="s">
        <v>361</v>
      </c>
      <c r="Q61" s="12">
        <v>5</v>
      </c>
      <c r="R61" s="12">
        <v>0</v>
      </c>
      <c r="S61" s="38">
        <v>0</v>
      </c>
      <c r="T61" s="12" t="s">
        <v>362</v>
      </c>
      <c r="U61" s="38" t="s">
        <v>266</v>
      </c>
      <c r="V61" s="12" t="s">
        <v>361</v>
      </c>
      <c r="W61" s="12" t="s">
        <v>361</v>
      </c>
      <c r="X61" s="38" t="s">
        <v>361</v>
      </c>
      <c r="Y61" s="12" t="s">
        <v>361</v>
      </c>
      <c r="Z61" s="38" t="s">
        <v>361</v>
      </c>
      <c r="AA61" s="12" t="s">
        <v>361</v>
      </c>
      <c r="AB61" s="12" t="s">
        <v>361</v>
      </c>
      <c r="AC61" s="38" t="s">
        <v>361</v>
      </c>
      <c r="AD61" s="12" t="s">
        <v>361</v>
      </c>
      <c r="AE61" s="38" t="s">
        <v>361</v>
      </c>
      <c r="AF61" s="12">
        <v>10</v>
      </c>
      <c r="AG61" s="12">
        <v>0</v>
      </c>
      <c r="AH61" s="38">
        <v>0</v>
      </c>
      <c r="AI61" s="12" t="s">
        <v>362</v>
      </c>
      <c r="AJ61" s="38" t="s">
        <v>266</v>
      </c>
    </row>
    <row r="62" spans="1:36" x14ac:dyDescent="0.25">
      <c r="A62" s="2" t="s">
        <v>89</v>
      </c>
      <c r="B62" s="12">
        <v>525</v>
      </c>
      <c r="C62" s="12">
        <v>6</v>
      </c>
      <c r="D62" s="38">
        <v>1.1000000000000001</v>
      </c>
      <c r="E62" s="12" t="s">
        <v>361</v>
      </c>
      <c r="F62" s="38" t="s">
        <v>361</v>
      </c>
      <c r="G62" s="12" t="s">
        <v>266</v>
      </c>
      <c r="H62" s="12" t="s">
        <v>266</v>
      </c>
      <c r="I62" s="38" t="s">
        <v>266</v>
      </c>
      <c r="J62" s="12" t="s">
        <v>266</v>
      </c>
      <c r="K62" s="38" t="s">
        <v>266</v>
      </c>
      <c r="L62" s="12" t="s">
        <v>266</v>
      </c>
      <c r="M62" s="12" t="s">
        <v>266</v>
      </c>
      <c r="N62" s="38" t="s">
        <v>266</v>
      </c>
      <c r="O62" s="12" t="s">
        <v>266</v>
      </c>
      <c r="P62" s="38" t="s">
        <v>266</v>
      </c>
      <c r="Q62" s="12" t="s">
        <v>266</v>
      </c>
      <c r="R62" s="12" t="s">
        <v>266</v>
      </c>
      <c r="S62" s="38" t="s">
        <v>266</v>
      </c>
      <c r="T62" s="12" t="s">
        <v>266</v>
      </c>
      <c r="U62" s="38" t="s">
        <v>266</v>
      </c>
      <c r="V62" s="12" t="s">
        <v>266</v>
      </c>
      <c r="W62" s="12" t="s">
        <v>266</v>
      </c>
      <c r="X62" s="38" t="s">
        <v>266</v>
      </c>
      <c r="Y62" s="12" t="s">
        <v>266</v>
      </c>
      <c r="Z62" s="38" t="s">
        <v>266</v>
      </c>
      <c r="AA62" s="12" t="s">
        <v>266</v>
      </c>
      <c r="AB62" s="12" t="s">
        <v>266</v>
      </c>
      <c r="AC62" s="38" t="s">
        <v>266</v>
      </c>
      <c r="AD62" s="12" t="s">
        <v>266</v>
      </c>
      <c r="AE62" s="38" t="s">
        <v>266</v>
      </c>
      <c r="AF62" s="12">
        <v>525</v>
      </c>
      <c r="AG62" s="12">
        <v>5</v>
      </c>
      <c r="AH62" s="38">
        <v>1</v>
      </c>
      <c r="AI62" s="12">
        <v>0</v>
      </c>
      <c r="AJ62" s="38">
        <v>0</v>
      </c>
    </row>
    <row r="63" spans="1:36" x14ac:dyDescent="0.25">
      <c r="A63" s="2" t="s">
        <v>167</v>
      </c>
      <c r="B63" s="12">
        <v>18990</v>
      </c>
      <c r="C63" s="12">
        <v>1239</v>
      </c>
      <c r="D63" s="38">
        <v>6.5</v>
      </c>
      <c r="E63" s="12">
        <v>279</v>
      </c>
      <c r="F63" s="38">
        <v>22.5</v>
      </c>
      <c r="G63" s="12">
        <v>2895</v>
      </c>
      <c r="H63" s="12">
        <v>183</v>
      </c>
      <c r="I63" s="38">
        <v>6.3</v>
      </c>
      <c r="J63" s="12">
        <v>44</v>
      </c>
      <c r="K63" s="38">
        <v>24</v>
      </c>
      <c r="L63" s="12">
        <v>2059</v>
      </c>
      <c r="M63" s="12">
        <v>119</v>
      </c>
      <c r="N63" s="38">
        <v>5.8</v>
      </c>
      <c r="O63" s="12">
        <v>24</v>
      </c>
      <c r="P63" s="38">
        <v>20.2</v>
      </c>
      <c r="Q63" s="12">
        <v>4614</v>
      </c>
      <c r="R63" s="12">
        <v>196</v>
      </c>
      <c r="S63" s="38">
        <v>4.2</v>
      </c>
      <c r="T63" s="12">
        <v>53</v>
      </c>
      <c r="U63" s="38">
        <v>27</v>
      </c>
      <c r="V63" s="12">
        <v>3086</v>
      </c>
      <c r="W63" s="12">
        <v>148</v>
      </c>
      <c r="X63" s="38">
        <v>4.8</v>
      </c>
      <c r="Y63" s="12">
        <v>24</v>
      </c>
      <c r="Z63" s="38">
        <v>16.2</v>
      </c>
      <c r="AA63" s="12">
        <v>3346</v>
      </c>
      <c r="AB63" s="12">
        <v>257</v>
      </c>
      <c r="AC63" s="38">
        <v>7.7</v>
      </c>
      <c r="AD63" s="12">
        <v>52</v>
      </c>
      <c r="AE63" s="38">
        <v>20.2</v>
      </c>
      <c r="AF63" s="12">
        <v>2990</v>
      </c>
      <c r="AG63" s="12">
        <v>336</v>
      </c>
      <c r="AH63" s="38">
        <v>11.2</v>
      </c>
      <c r="AI63" s="12">
        <v>82</v>
      </c>
      <c r="AJ63" s="38">
        <v>24.4</v>
      </c>
    </row>
    <row r="64" spans="1:36" x14ac:dyDescent="0.25">
      <c r="A64" s="2" t="s">
        <v>108</v>
      </c>
      <c r="B64" s="12">
        <v>341</v>
      </c>
      <c r="C64" s="12">
        <v>24</v>
      </c>
      <c r="D64" s="38">
        <v>7</v>
      </c>
      <c r="E64" s="12">
        <v>7</v>
      </c>
      <c r="F64" s="38">
        <v>29.2</v>
      </c>
      <c r="G64" s="12">
        <v>58</v>
      </c>
      <c r="H64" s="12" t="s">
        <v>361</v>
      </c>
      <c r="I64" s="38" t="s">
        <v>361</v>
      </c>
      <c r="J64" s="12" t="s">
        <v>361</v>
      </c>
      <c r="K64" s="38" t="s">
        <v>361</v>
      </c>
      <c r="L64" s="12">
        <v>29</v>
      </c>
      <c r="M64" s="12" t="s">
        <v>361</v>
      </c>
      <c r="N64" s="38" t="s">
        <v>361</v>
      </c>
      <c r="O64" s="12" t="s">
        <v>361</v>
      </c>
      <c r="P64" s="38" t="s">
        <v>361</v>
      </c>
      <c r="Q64" s="12">
        <v>70</v>
      </c>
      <c r="R64" s="12" t="s">
        <v>361</v>
      </c>
      <c r="S64" s="38" t="s">
        <v>361</v>
      </c>
      <c r="T64" s="12" t="s">
        <v>361</v>
      </c>
      <c r="U64" s="38" t="s">
        <v>361</v>
      </c>
      <c r="V64" s="12">
        <v>55</v>
      </c>
      <c r="W64" s="12" t="s">
        <v>361</v>
      </c>
      <c r="X64" s="38" t="s">
        <v>361</v>
      </c>
      <c r="Y64" s="12" t="s">
        <v>361</v>
      </c>
      <c r="Z64" s="38" t="s">
        <v>361</v>
      </c>
      <c r="AA64" s="12">
        <v>64</v>
      </c>
      <c r="AB64" s="12">
        <v>7</v>
      </c>
      <c r="AC64" s="38">
        <v>10.9</v>
      </c>
      <c r="AD64" s="12" t="s">
        <v>361</v>
      </c>
      <c r="AE64" s="38" t="s">
        <v>361</v>
      </c>
      <c r="AF64" s="12">
        <v>65</v>
      </c>
      <c r="AG64" s="12">
        <v>6</v>
      </c>
      <c r="AH64" s="38">
        <v>9.1999999999999993</v>
      </c>
      <c r="AI64" s="12" t="s">
        <v>361</v>
      </c>
      <c r="AJ64" s="38" t="s">
        <v>361</v>
      </c>
    </row>
    <row r="65" spans="1:36" x14ac:dyDescent="0.25">
      <c r="A65" s="2" t="s">
        <v>434</v>
      </c>
      <c r="B65" s="12">
        <v>480</v>
      </c>
      <c r="C65" s="12">
        <v>15</v>
      </c>
      <c r="D65" s="38">
        <v>3.1</v>
      </c>
      <c r="E65" s="12">
        <v>0</v>
      </c>
      <c r="F65" s="38">
        <v>0</v>
      </c>
      <c r="G65" s="12">
        <v>73</v>
      </c>
      <c r="H65" s="12" t="s">
        <v>361</v>
      </c>
      <c r="I65" s="38" t="s">
        <v>361</v>
      </c>
      <c r="J65" s="12" t="s">
        <v>361</v>
      </c>
      <c r="K65" s="38" t="s">
        <v>361</v>
      </c>
      <c r="L65" s="12">
        <v>51</v>
      </c>
      <c r="M65" s="12">
        <v>0</v>
      </c>
      <c r="N65" s="38">
        <v>0</v>
      </c>
      <c r="O65" s="12" t="s">
        <v>362</v>
      </c>
      <c r="P65" s="38" t="s">
        <v>266</v>
      </c>
      <c r="Q65" s="12">
        <v>168</v>
      </c>
      <c r="R65" s="12" t="s">
        <v>361</v>
      </c>
      <c r="S65" s="38" t="s">
        <v>361</v>
      </c>
      <c r="T65" s="12" t="s">
        <v>361</v>
      </c>
      <c r="U65" s="38" t="s">
        <v>361</v>
      </c>
      <c r="V65" s="12">
        <v>88</v>
      </c>
      <c r="W65" s="12" t="s">
        <v>361</v>
      </c>
      <c r="X65" s="38" t="s">
        <v>361</v>
      </c>
      <c r="Y65" s="12" t="s">
        <v>361</v>
      </c>
      <c r="Z65" s="38" t="s">
        <v>361</v>
      </c>
      <c r="AA65" s="12">
        <v>78</v>
      </c>
      <c r="AB65" s="12" t="s">
        <v>361</v>
      </c>
      <c r="AC65" s="38" t="s">
        <v>361</v>
      </c>
      <c r="AD65" s="12" t="s">
        <v>361</v>
      </c>
      <c r="AE65" s="38" t="s">
        <v>361</v>
      </c>
      <c r="AF65" s="12">
        <v>22</v>
      </c>
      <c r="AG65" s="12" t="s">
        <v>361</v>
      </c>
      <c r="AH65" s="38" t="s">
        <v>361</v>
      </c>
      <c r="AI65" s="12" t="s">
        <v>361</v>
      </c>
      <c r="AJ65" s="38" t="s">
        <v>361</v>
      </c>
    </row>
    <row r="66" spans="1:36" x14ac:dyDescent="0.25">
      <c r="A66" s="2" t="s">
        <v>112</v>
      </c>
      <c r="B66" s="12">
        <v>1507</v>
      </c>
      <c r="C66" s="12">
        <v>116</v>
      </c>
      <c r="D66" s="38">
        <v>7.7</v>
      </c>
      <c r="E66" s="12">
        <v>18</v>
      </c>
      <c r="F66" s="38">
        <v>15.5</v>
      </c>
      <c r="G66" s="12">
        <v>249</v>
      </c>
      <c r="H66" s="12">
        <v>19</v>
      </c>
      <c r="I66" s="38">
        <v>7.6</v>
      </c>
      <c r="J66" s="12" t="s">
        <v>361</v>
      </c>
      <c r="K66" s="38" t="s">
        <v>361</v>
      </c>
      <c r="L66" s="12">
        <v>187</v>
      </c>
      <c r="M66" s="12">
        <v>8</v>
      </c>
      <c r="N66" s="38">
        <v>4.3</v>
      </c>
      <c r="O66" s="12" t="s">
        <v>361</v>
      </c>
      <c r="P66" s="38" t="s">
        <v>361</v>
      </c>
      <c r="Q66" s="12">
        <v>342</v>
      </c>
      <c r="R66" s="12">
        <v>14</v>
      </c>
      <c r="S66" s="38">
        <v>4.0999999999999996</v>
      </c>
      <c r="T66" s="12" t="s">
        <v>361</v>
      </c>
      <c r="U66" s="38" t="s">
        <v>361</v>
      </c>
      <c r="V66" s="12">
        <v>242</v>
      </c>
      <c r="W66" s="12">
        <v>21</v>
      </c>
      <c r="X66" s="38">
        <v>8.6999999999999993</v>
      </c>
      <c r="Y66" s="12" t="s">
        <v>361</v>
      </c>
      <c r="Z66" s="38" t="s">
        <v>361</v>
      </c>
      <c r="AA66" s="12">
        <v>240</v>
      </c>
      <c r="AB66" s="12">
        <v>26</v>
      </c>
      <c r="AC66" s="38">
        <v>10.8</v>
      </c>
      <c r="AD66" s="12" t="s">
        <v>361</v>
      </c>
      <c r="AE66" s="38" t="s">
        <v>361</v>
      </c>
      <c r="AF66" s="12">
        <v>247</v>
      </c>
      <c r="AG66" s="12">
        <v>28</v>
      </c>
      <c r="AH66" s="38">
        <v>11.3</v>
      </c>
      <c r="AI66" s="12" t="s">
        <v>361</v>
      </c>
      <c r="AJ66" s="38" t="s">
        <v>361</v>
      </c>
    </row>
    <row r="67" spans="1:36" x14ac:dyDescent="0.25">
      <c r="A67" s="2" t="s">
        <v>435</v>
      </c>
      <c r="B67" s="12">
        <v>163</v>
      </c>
      <c r="C67" s="12">
        <v>11</v>
      </c>
      <c r="D67" s="38">
        <v>6.7</v>
      </c>
      <c r="E67" s="12">
        <v>0</v>
      </c>
      <c r="F67" s="38">
        <v>0</v>
      </c>
      <c r="G67" s="12">
        <v>27</v>
      </c>
      <c r="H67" s="12" t="s">
        <v>361</v>
      </c>
      <c r="I67" s="38" t="s">
        <v>361</v>
      </c>
      <c r="J67" s="12" t="s">
        <v>361</v>
      </c>
      <c r="K67" s="38" t="s">
        <v>361</v>
      </c>
      <c r="L67" s="12">
        <v>16</v>
      </c>
      <c r="M67" s="12" t="s">
        <v>361</v>
      </c>
      <c r="N67" s="38" t="s">
        <v>361</v>
      </c>
      <c r="O67" s="12" t="s">
        <v>361</v>
      </c>
      <c r="P67" s="38" t="s">
        <v>361</v>
      </c>
      <c r="Q67" s="12">
        <v>36</v>
      </c>
      <c r="R67" s="12" t="s">
        <v>361</v>
      </c>
      <c r="S67" s="38" t="s">
        <v>361</v>
      </c>
      <c r="T67" s="12" t="s">
        <v>361</v>
      </c>
      <c r="U67" s="38" t="s">
        <v>361</v>
      </c>
      <c r="V67" s="12">
        <v>40</v>
      </c>
      <c r="W67" s="12" t="s">
        <v>361</v>
      </c>
      <c r="X67" s="38" t="s">
        <v>361</v>
      </c>
      <c r="Y67" s="12" t="s">
        <v>361</v>
      </c>
      <c r="Z67" s="38" t="s">
        <v>361</v>
      </c>
      <c r="AA67" s="12">
        <v>17</v>
      </c>
      <c r="AB67" s="12" t="s">
        <v>361</v>
      </c>
      <c r="AC67" s="38" t="s">
        <v>361</v>
      </c>
      <c r="AD67" s="12" t="s">
        <v>361</v>
      </c>
      <c r="AE67" s="38" t="s">
        <v>361</v>
      </c>
      <c r="AF67" s="12">
        <v>27</v>
      </c>
      <c r="AG67" s="12" t="s">
        <v>361</v>
      </c>
      <c r="AH67" s="38" t="s">
        <v>361</v>
      </c>
      <c r="AI67" s="12" t="s">
        <v>361</v>
      </c>
      <c r="AJ67" s="38" t="s">
        <v>361</v>
      </c>
    </row>
    <row r="68" spans="1:36" x14ac:dyDescent="0.25">
      <c r="A68" s="2" t="s">
        <v>113</v>
      </c>
      <c r="B68" s="12">
        <v>1623</v>
      </c>
      <c r="C68" s="12">
        <v>185</v>
      </c>
      <c r="D68" s="38">
        <v>11.4</v>
      </c>
      <c r="E68" s="12">
        <v>86</v>
      </c>
      <c r="F68" s="38">
        <v>46.5</v>
      </c>
      <c r="G68" s="12">
        <v>268</v>
      </c>
      <c r="H68" s="12">
        <v>28</v>
      </c>
      <c r="I68" s="38">
        <v>10.4</v>
      </c>
      <c r="J68" s="12">
        <v>21</v>
      </c>
      <c r="K68" s="38">
        <v>75</v>
      </c>
      <c r="L68" s="12">
        <v>142</v>
      </c>
      <c r="M68" s="12">
        <v>14</v>
      </c>
      <c r="N68" s="38">
        <v>9.9</v>
      </c>
      <c r="O68" s="12">
        <v>6</v>
      </c>
      <c r="P68" s="38">
        <v>42.9</v>
      </c>
      <c r="Q68" s="12">
        <v>217</v>
      </c>
      <c r="R68" s="12">
        <v>17</v>
      </c>
      <c r="S68" s="38">
        <v>7.8</v>
      </c>
      <c r="T68" s="12">
        <v>8</v>
      </c>
      <c r="U68" s="38">
        <v>47.1</v>
      </c>
      <c r="V68" s="12">
        <v>258</v>
      </c>
      <c r="W68" s="12">
        <v>17</v>
      </c>
      <c r="X68" s="38">
        <v>6.6</v>
      </c>
      <c r="Y68" s="12">
        <v>5</v>
      </c>
      <c r="Z68" s="38">
        <v>29.4</v>
      </c>
      <c r="AA68" s="12">
        <v>367</v>
      </c>
      <c r="AB68" s="12">
        <v>49</v>
      </c>
      <c r="AC68" s="38">
        <v>13.4</v>
      </c>
      <c r="AD68" s="12">
        <v>15</v>
      </c>
      <c r="AE68" s="38">
        <v>30.6</v>
      </c>
      <c r="AF68" s="12">
        <v>371</v>
      </c>
      <c r="AG68" s="12">
        <v>60</v>
      </c>
      <c r="AH68" s="38">
        <v>16.2</v>
      </c>
      <c r="AI68" s="12">
        <v>31</v>
      </c>
      <c r="AJ68" s="38">
        <v>51.7</v>
      </c>
    </row>
    <row r="69" spans="1:36" x14ac:dyDescent="0.25">
      <c r="A69" s="2" t="s">
        <v>436</v>
      </c>
      <c r="B69" s="12">
        <v>11953</v>
      </c>
      <c r="C69" s="12">
        <v>1173</v>
      </c>
      <c r="D69" s="38">
        <v>9.8000000000000007</v>
      </c>
      <c r="E69" s="12">
        <v>345</v>
      </c>
      <c r="F69" s="38">
        <v>29.4</v>
      </c>
      <c r="G69" s="12">
        <v>1538</v>
      </c>
      <c r="H69" s="12">
        <v>157</v>
      </c>
      <c r="I69" s="38">
        <v>10.199999999999999</v>
      </c>
      <c r="J69" s="12">
        <v>47</v>
      </c>
      <c r="K69" s="38">
        <v>29.9</v>
      </c>
      <c r="L69" s="12">
        <v>1264</v>
      </c>
      <c r="M69" s="12">
        <v>68</v>
      </c>
      <c r="N69" s="38">
        <v>5.4</v>
      </c>
      <c r="O69" s="12">
        <v>20</v>
      </c>
      <c r="P69" s="38">
        <v>29.4</v>
      </c>
      <c r="Q69" s="12">
        <v>2304</v>
      </c>
      <c r="R69" s="12">
        <v>96</v>
      </c>
      <c r="S69" s="38">
        <v>4.2</v>
      </c>
      <c r="T69" s="12">
        <v>27</v>
      </c>
      <c r="U69" s="38">
        <v>28.1</v>
      </c>
      <c r="V69" s="12">
        <v>2171</v>
      </c>
      <c r="W69" s="12">
        <v>168</v>
      </c>
      <c r="X69" s="38">
        <v>7.7</v>
      </c>
      <c r="Y69" s="12">
        <v>48</v>
      </c>
      <c r="Z69" s="38">
        <v>28.6</v>
      </c>
      <c r="AA69" s="12">
        <v>2401</v>
      </c>
      <c r="AB69" s="12">
        <v>299</v>
      </c>
      <c r="AC69" s="38">
        <v>12.5</v>
      </c>
      <c r="AD69" s="12">
        <v>90</v>
      </c>
      <c r="AE69" s="38">
        <v>30.1</v>
      </c>
      <c r="AF69" s="12">
        <v>2275</v>
      </c>
      <c r="AG69" s="12">
        <v>385</v>
      </c>
      <c r="AH69" s="38">
        <v>16.899999999999999</v>
      </c>
      <c r="AI69" s="12">
        <v>113</v>
      </c>
      <c r="AJ69" s="38">
        <v>29.4</v>
      </c>
    </row>
    <row r="70" spans="1:36" x14ac:dyDescent="0.25">
      <c r="A70" s="2" t="s">
        <v>170</v>
      </c>
      <c r="B70" s="12">
        <v>18711</v>
      </c>
      <c r="C70" s="12">
        <v>765</v>
      </c>
      <c r="D70" s="38">
        <v>4.0999999999999996</v>
      </c>
      <c r="E70" s="12">
        <v>67</v>
      </c>
      <c r="F70" s="38">
        <v>8.8000000000000007</v>
      </c>
      <c r="G70" s="12">
        <v>2879</v>
      </c>
      <c r="H70" s="12">
        <v>151</v>
      </c>
      <c r="I70" s="38">
        <v>5.2</v>
      </c>
      <c r="J70" s="12">
        <v>15</v>
      </c>
      <c r="K70" s="38">
        <v>9.9</v>
      </c>
      <c r="L70" s="12">
        <v>2031</v>
      </c>
      <c r="M70" s="12">
        <v>63</v>
      </c>
      <c r="N70" s="38">
        <v>3.1</v>
      </c>
      <c r="O70" s="12">
        <v>5</v>
      </c>
      <c r="P70" s="38">
        <v>7.9</v>
      </c>
      <c r="Q70" s="12">
        <v>3972</v>
      </c>
      <c r="R70" s="12">
        <v>100</v>
      </c>
      <c r="S70" s="38">
        <v>2.5</v>
      </c>
      <c r="T70" s="12">
        <v>6</v>
      </c>
      <c r="U70" s="38">
        <v>6</v>
      </c>
      <c r="V70" s="12">
        <v>3125</v>
      </c>
      <c r="W70" s="12">
        <v>82</v>
      </c>
      <c r="X70" s="38">
        <v>2.6</v>
      </c>
      <c r="Y70" s="12">
        <v>8</v>
      </c>
      <c r="Z70" s="38">
        <v>9.8000000000000007</v>
      </c>
      <c r="AA70" s="12">
        <v>3796</v>
      </c>
      <c r="AB70" s="12">
        <v>193</v>
      </c>
      <c r="AC70" s="38">
        <v>5.0999999999999996</v>
      </c>
      <c r="AD70" s="12">
        <v>18</v>
      </c>
      <c r="AE70" s="38">
        <v>9.3000000000000007</v>
      </c>
      <c r="AF70" s="12">
        <v>2908</v>
      </c>
      <c r="AG70" s="12">
        <v>176</v>
      </c>
      <c r="AH70" s="38">
        <v>6.1</v>
      </c>
      <c r="AI70" s="12">
        <v>15</v>
      </c>
      <c r="AJ70" s="38">
        <v>8.5</v>
      </c>
    </row>
    <row r="71" spans="1:36" x14ac:dyDescent="0.25">
      <c r="A71" s="2" t="s">
        <v>437</v>
      </c>
      <c r="B71" s="12">
        <v>140</v>
      </c>
      <c r="C71" s="12">
        <v>43</v>
      </c>
      <c r="D71" s="38">
        <v>30.7</v>
      </c>
      <c r="E71" s="12">
        <v>11</v>
      </c>
      <c r="F71" s="38">
        <v>25.6</v>
      </c>
      <c r="G71" s="12" t="s">
        <v>266</v>
      </c>
      <c r="H71" s="12" t="s">
        <v>266</v>
      </c>
      <c r="I71" s="38" t="s">
        <v>266</v>
      </c>
      <c r="J71" s="12" t="s">
        <v>266</v>
      </c>
      <c r="K71" s="38" t="s">
        <v>266</v>
      </c>
      <c r="L71" s="12" t="s">
        <v>266</v>
      </c>
      <c r="M71" s="12" t="s">
        <v>266</v>
      </c>
      <c r="N71" s="38" t="s">
        <v>266</v>
      </c>
      <c r="O71" s="12" t="s">
        <v>266</v>
      </c>
      <c r="P71" s="38" t="s">
        <v>266</v>
      </c>
      <c r="Q71" s="12">
        <v>1</v>
      </c>
      <c r="R71" s="12">
        <v>9</v>
      </c>
      <c r="S71" s="38">
        <v>900</v>
      </c>
      <c r="T71" s="12">
        <v>0</v>
      </c>
      <c r="U71" s="38">
        <v>0</v>
      </c>
      <c r="V71" s="12" t="s">
        <v>361</v>
      </c>
      <c r="W71" s="12" t="s">
        <v>361</v>
      </c>
      <c r="X71" s="38" t="s">
        <v>361</v>
      </c>
      <c r="Y71" s="12" t="s">
        <v>361</v>
      </c>
      <c r="Z71" s="38" t="s">
        <v>361</v>
      </c>
      <c r="AA71" s="12" t="s">
        <v>361</v>
      </c>
      <c r="AB71" s="12" t="s">
        <v>361</v>
      </c>
      <c r="AC71" s="38" t="s">
        <v>361</v>
      </c>
      <c r="AD71" s="12" t="s">
        <v>361</v>
      </c>
      <c r="AE71" s="38" t="s">
        <v>361</v>
      </c>
      <c r="AF71" s="12">
        <v>134</v>
      </c>
      <c r="AG71" s="12">
        <v>6</v>
      </c>
      <c r="AH71" s="38">
        <v>4.5</v>
      </c>
      <c r="AI71" s="12" t="s">
        <v>361</v>
      </c>
      <c r="AJ71" s="38" t="s">
        <v>361</v>
      </c>
    </row>
    <row r="72" spans="1:36" x14ac:dyDescent="0.25">
      <c r="A72" s="2" t="s">
        <v>117</v>
      </c>
      <c r="B72" s="12">
        <v>12154</v>
      </c>
      <c r="C72" s="12">
        <v>1631</v>
      </c>
      <c r="D72" s="38">
        <v>13.4</v>
      </c>
      <c r="E72" s="12">
        <v>462</v>
      </c>
      <c r="F72" s="38">
        <v>28.3</v>
      </c>
      <c r="G72" s="12">
        <v>1270</v>
      </c>
      <c r="H72" s="12">
        <v>171</v>
      </c>
      <c r="I72" s="38">
        <v>13.5</v>
      </c>
      <c r="J72" s="12">
        <v>42</v>
      </c>
      <c r="K72" s="38">
        <v>24.6</v>
      </c>
      <c r="L72" s="12">
        <v>1305</v>
      </c>
      <c r="M72" s="12">
        <v>141</v>
      </c>
      <c r="N72" s="38">
        <v>10.8</v>
      </c>
      <c r="O72" s="12">
        <v>37</v>
      </c>
      <c r="P72" s="38">
        <v>26.2</v>
      </c>
      <c r="Q72" s="12">
        <v>2194</v>
      </c>
      <c r="R72" s="12">
        <v>213</v>
      </c>
      <c r="S72" s="38">
        <v>9.6999999999999993</v>
      </c>
      <c r="T72" s="12">
        <v>56</v>
      </c>
      <c r="U72" s="38">
        <v>26.3</v>
      </c>
      <c r="V72" s="12">
        <v>2062</v>
      </c>
      <c r="W72" s="12">
        <v>224</v>
      </c>
      <c r="X72" s="38">
        <v>10.9</v>
      </c>
      <c r="Y72" s="12">
        <v>82</v>
      </c>
      <c r="Z72" s="38">
        <v>36.6</v>
      </c>
      <c r="AA72" s="12">
        <v>2278</v>
      </c>
      <c r="AB72" s="12">
        <v>405</v>
      </c>
      <c r="AC72" s="38">
        <v>17.8</v>
      </c>
      <c r="AD72" s="12">
        <v>100</v>
      </c>
      <c r="AE72" s="38">
        <v>24.7</v>
      </c>
      <c r="AF72" s="12">
        <v>3045</v>
      </c>
      <c r="AG72" s="12">
        <v>477</v>
      </c>
      <c r="AH72" s="38">
        <v>15.7</v>
      </c>
      <c r="AI72" s="12">
        <v>145</v>
      </c>
      <c r="AJ72" s="38">
        <v>30.4</v>
      </c>
    </row>
    <row r="73" spans="1:36" x14ac:dyDescent="0.25">
      <c r="A73" s="2" t="s">
        <v>119</v>
      </c>
      <c r="B73" s="12">
        <v>1282</v>
      </c>
      <c r="C73" s="12">
        <v>93</v>
      </c>
      <c r="D73" s="38">
        <v>7.3</v>
      </c>
      <c r="E73" s="12">
        <v>10</v>
      </c>
      <c r="F73" s="38">
        <v>10.8</v>
      </c>
      <c r="G73" s="12">
        <v>179</v>
      </c>
      <c r="H73" s="12">
        <v>20</v>
      </c>
      <c r="I73" s="38">
        <v>11.2</v>
      </c>
      <c r="J73" s="12" t="s">
        <v>361</v>
      </c>
      <c r="K73" s="38" t="s">
        <v>361</v>
      </c>
      <c r="L73" s="12">
        <v>111</v>
      </c>
      <c r="M73" s="12">
        <v>9</v>
      </c>
      <c r="N73" s="38">
        <v>8.1</v>
      </c>
      <c r="O73" s="12">
        <v>0</v>
      </c>
      <c r="P73" s="38">
        <v>0</v>
      </c>
      <c r="Q73" s="12">
        <v>185</v>
      </c>
      <c r="R73" s="12">
        <v>7</v>
      </c>
      <c r="S73" s="38">
        <v>3.8</v>
      </c>
      <c r="T73" s="12" t="s">
        <v>361</v>
      </c>
      <c r="U73" s="38" t="s">
        <v>361</v>
      </c>
      <c r="V73" s="12">
        <v>191</v>
      </c>
      <c r="W73" s="12">
        <v>13</v>
      </c>
      <c r="X73" s="38">
        <v>6.8</v>
      </c>
      <c r="Y73" s="12" t="s">
        <v>361</v>
      </c>
      <c r="Z73" s="38" t="s">
        <v>361</v>
      </c>
      <c r="AA73" s="12">
        <v>300</v>
      </c>
      <c r="AB73" s="12">
        <v>22</v>
      </c>
      <c r="AC73" s="38">
        <v>7.3</v>
      </c>
      <c r="AD73" s="12" t="s">
        <v>361</v>
      </c>
      <c r="AE73" s="38" t="s">
        <v>361</v>
      </c>
      <c r="AF73" s="12">
        <v>316</v>
      </c>
      <c r="AG73" s="12">
        <v>22</v>
      </c>
      <c r="AH73" s="38">
        <v>7</v>
      </c>
      <c r="AI73" s="12" t="s">
        <v>361</v>
      </c>
      <c r="AJ73" s="38" t="s">
        <v>361</v>
      </c>
    </row>
    <row r="74" spans="1:36" x14ac:dyDescent="0.25">
      <c r="A74" s="2" t="s">
        <v>120</v>
      </c>
      <c r="B74" s="12">
        <v>9643</v>
      </c>
      <c r="C74" s="12">
        <v>341</v>
      </c>
      <c r="D74" s="38">
        <v>3.5</v>
      </c>
      <c r="E74" s="12">
        <v>24</v>
      </c>
      <c r="F74" s="38">
        <v>7</v>
      </c>
      <c r="G74" s="12">
        <v>1793</v>
      </c>
      <c r="H74" s="12">
        <v>53</v>
      </c>
      <c r="I74" s="38">
        <v>3</v>
      </c>
      <c r="J74" s="12">
        <v>13</v>
      </c>
      <c r="K74" s="38">
        <v>24.5</v>
      </c>
      <c r="L74" s="12">
        <v>620</v>
      </c>
      <c r="M74" s="12">
        <v>23</v>
      </c>
      <c r="N74" s="38">
        <v>3.7</v>
      </c>
      <c r="O74" s="12" t="s">
        <v>361</v>
      </c>
      <c r="P74" s="38" t="s">
        <v>361</v>
      </c>
      <c r="Q74" s="12">
        <v>2240</v>
      </c>
      <c r="R74" s="12">
        <v>59</v>
      </c>
      <c r="S74" s="38">
        <v>2.6</v>
      </c>
      <c r="T74" s="12" t="s">
        <v>361</v>
      </c>
      <c r="U74" s="38" t="s">
        <v>361</v>
      </c>
      <c r="V74" s="12">
        <v>1705</v>
      </c>
      <c r="W74" s="12">
        <v>53</v>
      </c>
      <c r="X74" s="38">
        <v>3.1</v>
      </c>
      <c r="Y74" s="12" t="s">
        <v>361</v>
      </c>
      <c r="Z74" s="38" t="s">
        <v>361</v>
      </c>
      <c r="AA74" s="12">
        <v>1718</v>
      </c>
      <c r="AB74" s="12">
        <v>85</v>
      </c>
      <c r="AC74" s="38">
        <v>4.9000000000000004</v>
      </c>
      <c r="AD74" s="12" t="s">
        <v>361</v>
      </c>
      <c r="AE74" s="38" t="s">
        <v>361</v>
      </c>
      <c r="AF74" s="12">
        <v>1567</v>
      </c>
      <c r="AG74" s="12">
        <v>68</v>
      </c>
      <c r="AH74" s="38">
        <v>4.3</v>
      </c>
      <c r="AI74" s="12" t="s">
        <v>361</v>
      </c>
      <c r="AJ74" s="38" t="s">
        <v>361</v>
      </c>
    </row>
    <row r="75" spans="1:36" x14ac:dyDescent="0.25">
      <c r="A75" s="2" t="s">
        <v>438</v>
      </c>
      <c r="B75" s="12">
        <v>1564</v>
      </c>
      <c r="C75" s="12">
        <v>48</v>
      </c>
      <c r="D75" s="38">
        <v>3.1</v>
      </c>
      <c r="E75" s="12">
        <v>19</v>
      </c>
      <c r="F75" s="38">
        <v>39.6</v>
      </c>
      <c r="G75" s="12">
        <v>336</v>
      </c>
      <c r="H75" s="12" t="s">
        <v>361</v>
      </c>
      <c r="I75" s="38" t="s">
        <v>361</v>
      </c>
      <c r="J75" s="12" t="s">
        <v>361</v>
      </c>
      <c r="K75" s="38" t="s">
        <v>361</v>
      </c>
      <c r="L75" s="12">
        <v>217</v>
      </c>
      <c r="M75" s="12">
        <v>5</v>
      </c>
      <c r="N75" s="38">
        <v>2.2999999999999998</v>
      </c>
      <c r="O75" s="12">
        <v>0</v>
      </c>
      <c r="P75" s="38">
        <v>0</v>
      </c>
      <c r="Q75" s="12">
        <v>312</v>
      </c>
      <c r="R75" s="12" t="s">
        <v>361</v>
      </c>
      <c r="S75" s="38" t="s">
        <v>361</v>
      </c>
      <c r="T75" s="12" t="s">
        <v>361</v>
      </c>
      <c r="U75" s="38" t="s">
        <v>361</v>
      </c>
      <c r="V75" s="12">
        <v>445</v>
      </c>
      <c r="W75" s="12">
        <v>7</v>
      </c>
      <c r="X75" s="38">
        <v>1.6</v>
      </c>
      <c r="Y75" s="12" t="s">
        <v>361</v>
      </c>
      <c r="Z75" s="38" t="s">
        <v>361</v>
      </c>
      <c r="AA75" s="12">
        <v>182</v>
      </c>
      <c r="AB75" s="12">
        <v>21</v>
      </c>
      <c r="AC75" s="38">
        <v>11.5</v>
      </c>
      <c r="AD75" s="12">
        <v>11</v>
      </c>
      <c r="AE75" s="38">
        <v>52.4</v>
      </c>
      <c r="AF75" s="12">
        <v>72</v>
      </c>
      <c r="AG75" s="12">
        <v>10</v>
      </c>
      <c r="AH75" s="38">
        <v>13.9</v>
      </c>
      <c r="AI75" s="12" t="s">
        <v>361</v>
      </c>
      <c r="AJ75" s="38" t="s">
        <v>361</v>
      </c>
    </row>
    <row r="76" spans="1:36" x14ac:dyDescent="0.25">
      <c r="A76" s="2" t="s">
        <v>439</v>
      </c>
      <c r="B76" s="12">
        <v>120</v>
      </c>
      <c r="C76" s="12">
        <v>14</v>
      </c>
      <c r="D76" s="38">
        <v>11.7</v>
      </c>
      <c r="E76" s="12" t="s">
        <v>361</v>
      </c>
      <c r="F76" s="38" t="s">
        <v>361</v>
      </c>
      <c r="G76" s="12">
        <v>22</v>
      </c>
      <c r="H76" s="12" t="s">
        <v>361</v>
      </c>
      <c r="I76" s="38" t="s">
        <v>361</v>
      </c>
      <c r="J76" s="12" t="s">
        <v>361</v>
      </c>
      <c r="K76" s="38" t="s">
        <v>361</v>
      </c>
      <c r="L76" s="12">
        <v>19</v>
      </c>
      <c r="M76" s="12" t="s">
        <v>361</v>
      </c>
      <c r="N76" s="38" t="s">
        <v>361</v>
      </c>
      <c r="O76" s="12" t="s">
        <v>361</v>
      </c>
      <c r="P76" s="38" t="s">
        <v>361</v>
      </c>
      <c r="Q76" s="12">
        <v>25</v>
      </c>
      <c r="R76" s="12" t="s">
        <v>361</v>
      </c>
      <c r="S76" s="38" t="s">
        <v>361</v>
      </c>
      <c r="T76" s="12" t="s">
        <v>361</v>
      </c>
      <c r="U76" s="38" t="s">
        <v>361</v>
      </c>
      <c r="V76" s="12">
        <v>20</v>
      </c>
      <c r="W76" s="12" t="s">
        <v>361</v>
      </c>
      <c r="X76" s="38" t="s">
        <v>361</v>
      </c>
      <c r="Y76" s="12" t="s">
        <v>361</v>
      </c>
      <c r="Z76" s="38" t="s">
        <v>361</v>
      </c>
      <c r="AA76" s="12">
        <v>15</v>
      </c>
      <c r="AB76" s="12" t="s">
        <v>361</v>
      </c>
      <c r="AC76" s="38" t="s">
        <v>361</v>
      </c>
      <c r="AD76" s="12" t="s">
        <v>361</v>
      </c>
      <c r="AE76" s="38" t="s">
        <v>361</v>
      </c>
      <c r="AF76" s="12">
        <v>19</v>
      </c>
      <c r="AG76" s="12">
        <v>5</v>
      </c>
      <c r="AH76" s="38">
        <v>26.3</v>
      </c>
      <c r="AI76" s="12" t="s">
        <v>361</v>
      </c>
      <c r="AJ76" s="38" t="s">
        <v>361</v>
      </c>
    </row>
    <row r="77" spans="1:36" x14ac:dyDescent="0.25">
      <c r="A77" s="2" t="s">
        <v>122</v>
      </c>
      <c r="B77" s="12">
        <v>3504</v>
      </c>
      <c r="C77" s="12">
        <v>351</v>
      </c>
      <c r="D77" s="38">
        <v>10</v>
      </c>
      <c r="E77" s="12">
        <v>101</v>
      </c>
      <c r="F77" s="38">
        <v>28.8</v>
      </c>
      <c r="G77" s="12">
        <v>354</v>
      </c>
      <c r="H77" s="12">
        <v>41</v>
      </c>
      <c r="I77" s="38">
        <v>11.6</v>
      </c>
      <c r="J77" s="12">
        <v>13</v>
      </c>
      <c r="K77" s="38">
        <v>31.7</v>
      </c>
      <c r="L77" s="12">
        <v>209</v>
      </c>
      <c r="M77" s="12">
        <v>24</v>
      </c>
      <c r="N77" s="38">
        <v>11.5</v>
      </c>
      <c r="O77" s="12">
        <v>8</v>
      </c>
      <c r="P77" s="38">
        <v>33.299999999999997</v>
      </c>
      <c r="Q77" s="12">
        <v>402</v>
      </c>
      <c r="R77" s="12">
        <v>27</v>
      </c>
      <c r="S77" s="38">
        <v>6.7</v>
      </c>
      <c r="T77" s="12">
        <v>8</v>
      </c>
      <c r="U77" s="38">
        <v>29.6</v>
      </c>
      <c r="V77" s="12">
        <v>454</v>
      </c>
      <c r="W77" s="12">
        <v>34</v>
      </c>
      <c r="X77" s="38">
        <v>7.5</v>
      </c>
      <c r="Y77" s="12">
        <v>8</v>
      </c>
      <c r="Z77" s="38">
        <v>23.5</v>
      </c>
      <c r="AA77" s="12">
        <v>1154</v>
      </c>
      <c r="AB77" s="12">
        <v>100</v>
      </c>
      <c r="AC77" s="38">
        <v>8.6999999999999993</v>
      </c>
      <c r="AD77" s="12">
        <v>28</v>
      </c>
      <c r="AE77" s="38">
        <v>28</v>
      </c>
      <c r="AF77" s="12">
        <v>931</v>
      </c>
      <c r="AG77" s="12">
        <v>125</v>
      </c>
      <c r="AH77" s="38">
        <v>13.4</v>
      </c>
      <c r="AI77" s="12">
        <v>36</v>
      </c>
      <c r="AJ77" s="38">
        <v>28.8</v>
      </c>
    </row>
    <row r="78" spans="1:36" x14ac:dyDescent="0.25">
      <c r="A78" s="2" t="s">
        <v>176</v>
      </c>
      <c r="B78" s="12">
        <v>4383</v>
      </c>
      <c r="C78" s="12">
        <v>302</v>
      </c>
      <c r="D78" s="38">
        <v>6.9</v>
      </c>
      <c r="E78" s="12">
        <v>36</v>
      </c>
      <c r="F78" s="38">
        <v>11.9</v>
      </c>
      <c r="G78" s="12" t="s">
        <v>266</v>
      </c>
      <c r="H78" s="12" t="s">
        <v>266</v>
      </c>
      <c r="I78" s="38" t="s">
        <v>266</v>
      </c>
      <c r="J78" s="12" t="s">
        <v>266</v>
      </c>
      <c r="K78" s="38" t="s">
        <v>266</v>
      </c>
      <c r="L78" s="12" t="s">
        <v>266</v>
      </c>
      <c r="M78" s="12" t="s">
        <v>266</v>
      </c>
      <c r="N78" s="38" t="s">
        <v>266</v>
      </c>
      <c r="O78" s="12" t="s">
        <v>266</v>
      </c>
      <c r="P78" s="38" t="s">
        <v>266</v>
      </c>
      <c r="Q78" s="12" t="s">
        <v>266</v>
      </c>
      <c r="R78" s="12" t="s">
        <v>266</v>
      </c>
      <c r="S78" s="38" t="s">
        <v>266</v>
      </c>
      <c r="T78" s="12" t="s">
        <v>266</v>
      </c>
      <c r="U78" s="38" t="s">
        <v>266</v>
      </c>
      <c r="V78" s="12" t="s">
        <v>266</v>
      </c>
      <c r="W78" s="12" t="s">
        <v>266</v>
      </c>
      <c r="X78" s="38" t="s">
        <v>266</v>
      </c>
      <c r="Y78" s="12" t="s">
        <v>266</v>
      </c>
      <c r="Z78" s="38" t="s">
        <v>266</v>
      </c>
      <c r="AA78" s="12">
        <v>1795</v>
      </c>
      <c r="AB78" s="12">
        <v>72</v>
      </c>
      <c r="AC78" s="38">
        <v>4</v>
      </c>
      <c r="AD78" s="12">
        <v>13</v>
      </c>
      <c r="AE78" s="38">
        <v>18.100000000000001</v>
      </c>
      <c r="AF78" s="12">
        <v>2588</v>
      </c>
      <c r="AG78" s="12">
        <v>197</v>
      </c>
      <c r="AH78" s="38">
        <v>7.6</v>
      </c>
      <c r="AI78" s="12">
        <v>17</v>
      </c>
      <c r="AJ78" s="38">
        <v>8.6</v>
      </c>
    </row>
    <row r="79" spans="1:36" x14ac:dyDescent="0.25">
      <c r="A79" s="2" t="s">
        <v>124</v>
      </c>
      <c r="B79" s="12">
        <v>1277</v>
      </c>
      <c r="C79" s="12">
        <v>87</v>
      </c>
      <c r="D79" s="38">
        <v>6.8</v>
      </c>
      <c r="E79" s="12">
        <v>19</v>
      </c>
      <c r="F79" s="38">
        <v>21.8</v>
      </c>
      <c r="G79" s="12">
        <v>113</v>
      </c>
      <c r="H79" s="12">
        <v>7</v>
      </c>
      <c r="I79" s="38">
        <v>6.2</v>
      </c>
      <c r="J79" s="12" t="s">
        <v>361</v>
      </c>
      <c r="K79" s="38" t="s">
        <v>361</v>
      </c>
      <c r="L79" s="12">
        <v>65</v>
      </c>
      <c r="M79" s="12">
        <v>5</v>
      </c>
      <c r="N79" s="38">
        <v>7.7</v>
      </c>
      <c r="O79" s="12" t="s">
        <v>361</v>
      </c>
      <c r="P79" s="38" t="s">
        <v>361</v>
      </c>
      <c r="Q79" s="12">
        <v>140</v>
      </c>
      <c r="R79" s="12">
        <v>6</v>
      </c>
      <c r="S79" s="38">
        <v>4.3</v>
      </c>
      <c r="T79" s="12">
        <v>0</v>
      </c>
      <c r="U79" s="38">
        <v>0</v>
      </c>
      <c r="V79" s="12">
        <v>200</v>
      </c>
      <c r="W79" s="12">
        <v>9</v>
      </c>
      <c r="X79" s="38">
        <v>4.5</v>
      </c>
      <c r="Y79" s="12" t="s">
        <v>361</v>
      </c>
      <c r="Z79" s="38" t="s">
        <v>361</v>
      </c>
      <c r="AA79" s="12">
        <v>411</v>
      </c>
      <c r="AB79" s="12">
        <v>26</v>
      </c>
      <c r="AC79" s="38">
        <v>6.3</v>
      </c>
      <c r="AD79" s="12">
        <v>8</v>
      </c>
      <c r="AE79" s="38">
        <v>30.8</v>
      </c>
      <c r="AF79" s="12">
        <v>348</v>
      </c>
      <c r="AG79" s="12">
        <v>34</v>
      </c>
      <c r="AH79" s="38">
        <v>9.8000000000000007</v>
      </c>
      <c r="AI79" s="12">
        <v>5</v>
      </c>
      <c r="AJ79" s="38">
        <v>14.7</v>
      </c>
    </row>
    <row r="80" spans="1:36" x14ac:dyDescent="0.25">
      <c r="A80" s="2" t="s">
        <v>125</v>
      </c>
      <c r="B80" s="12">
        <v>14949</v>
      </c>
      <c r="C80" s="12">
        <v>907</v>
      </c>
      <c r="D80" s="38">
        <v>6.1</v>
      </c>
      <c r="E80" s="12">
        <v>204</v>
      </c>
      <c r="F80" s="38">
        <v>22.5</v>
      </c>
      <c r="G80" s="12">
        <v>650</v>
      </c>
      <c r="H80" s="12">
        <v>53</v>
      </c>
      <c r="I80" s="38">
        <v>8.1999999999999993</v>
      </c>
      <c r="J80" s="12">
        <v>14</v>
      </c>
      <c r="K80" s="38">
        <v>26.4</v>
      </c>
      <c r="L80" s="12">
        <v>431</v>
      </c>
      <c r="M80" s="12">
        <v>40</v>
      </c>
      <c r="N80" s="38">
        <v>9.3000000000000007</v>
      </c>
      <c r="O80" s="12">
        <v>19</v>
      </c>
      <c r="P80" s="38">
        <v>47.5</v>
      </c>
      <c r="Q80" s="12">
        <v>997</v>
      </c>
      <c r="R80" s="12">
        <v>49</v>
      </c>
      <c r="S80" s="38">
        <v>4.9000000000000004</v>
      </c>
      <c r="T80" s="12">
        <v>8</v>
      </c>
      <c r="U80" s="38">
        <v>16.3</v>
      </c>
      <c r="V80" s="12">
        <v>2442</v>
      </c>
      <c r="W80" s="12">
        <v>84</v>
      </c>
      <c r="X80" s="38">
        <v>3.4</v>
      </c>
      <c r="Y80" s="12">
        <v>19</v>
      </c>
      <c r="Z80" s="38">
        <v>22.6</v>
      </c>
      <c r="AA80" s="12">
        <v>6628</v>
      </c>
      <c r="AB80" s="12">
        <v>348</v>
      </c>
      <c r="AC80" s="38">
        <v>5.3</v>
      </c>
      <c r="AD80" s="12">
        <v>72</v>
      </c>
      <c r="AE80" s="38">
        <v>20.7</v>
      </c>
      <c r="AF80" s="12">
        <v>3801</v>
      </c>
      <c r="AG80" s="12">
        <v>333</v>
      </c>
      <c r="AH80" s="38">
        <v>8.8000000000000007</v>
      </c>
      <c r="AI80" s="12">
        <v>72</v>
      </c>
      <c r="AJ80" s="38">
        <v>21.6</v>
      </c>
    </row>
    <row r="83" spans="2:3" x14ac:dyDescent="0.25">
      <c r="B83" s="34"/>
      <c r="C83" s="34"/>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4E4D3-3336-41A5-A66D-71C14F764B27}">
  <dimension ref="A1:F12"/>
  <sheetViews>
    <sheetView workbookViewId="0"/>
  </sheetViews>
  <sheetFormatPr defaultColWidth="30.5546875" defaultRowHeight="15" x14ac:dyDescent="0.25"/>
  <cols>
    <col min="1" max="1" width="11.109375" style="10" customWidth="1"/>
    <col min="2" max="2" width="18.109375" style="10" bestFit="1" customWidth="1"/>
    <col min="3" max="3" width="30.5546875" style="10"/>
    <col min="4" max="4" width="27.88671875" style="10" customWidth="1"/>
    <col min="5" max="5" width="15.5546875" style="10" customWidth="1"/>
    <col min="6" max="6" width="16" style="10" customWidth="1"/>
    <col min="7" max="16384" width="30.5546875" style="10"/>
  </cols>
  <sheetData>
    <row r="1" spans="1:6" ht="21" x14ac:dyDescent="0.4">
      <c r="A1" s="16" t="s">
        <v>459</v>
      </c>
    </row>
    <row r="2" spans="1:6" x14ac:dyDescent="0.25">
      <c r="A2" s="24" t="s">
        <v>19</v>
      </c>
    </row>
    <row r="3" spans="1:6" x14ac:dyDescent="0.25">
      <c r="A3" s="24" t="s">
        <v>460</v>
      </c>
    </row>
    <row r="4" spans="1:6" x14ac:dyDescent="0.25">
      <c r="A4" s="24" t="s">
        <v>253</v>
      </c>
    </row>
    <row r="5" spans="1:6" x14ac:dyDescent="0.25">
      <c r="A5" s="24" t="s">
        <v>461</v>
      </c>
    </row>
    <row r="6" spans="1:6" ht="23.1" customHeight="1" x14ac:dyDescent="0.3">
      <c r="A6" s="18" t="s">
        <v>126</v>
      </c>
      <c r="B6" s="30" t="s">
        <v>462</v>
      </c>
      <c r="C6" s="30" t="s">
        <v>463</v>
      </c>
      <c r="D6" s="30" t="s">
        <v>464</v>
      </c>
      <c r="E6" s="30" t="s">
        <v>465</v>
      </c>
      <c r="F6" s="30" t="s">
        <v>466</v>
      </c>
    </row>
    <row r="7" spans="1:6" x14ac:dyDescent="0.25">
      <c r="A7" s="11">
        <v>2019</v>
      </c>
      <c r="B7" s="14">
        <v>17416</v>
      </c>
      <c r="C7" s="14">
        <v>2719</v>
      </c>
      <c r="D7" s="33">
        <v>15.6</v>
      </c>
      <c r="E7" s="10">
        <v>15.1</v>
      </c>
      <c r="F7" s="10">
        <v>16.100000000000001</v>
      </c>
    </row>
    <row r="8" spans="1:6" x14ac:dyDescent="0.25">
      <c r="A8" s="11">
        <v>2020</v>
      </c>
      <c r="B8" s="14">
        <v>10786</v>
      </c>
      <c r="C8" s="14">
        <v>1643</v>
      </c>
      <c r="D8" s="33">
        <v>15.2</v>
      </c>
      <c r="E8" s="10">
        <v>14.5</v>
      </c>
      <c r="F8" s="10">
        <v>15.9</v>
      </c>
    </row>
    <row r="9" spans="1:6" x14ac:dyDescent="0.25">
      <c r="A9" s="11">
        <v>2021</v>
      </c>
      <c r="B9" s="14">
        <v>13744</v>
      </c>
      <c r="C9" s="14">
        <v>1928</v>
      </c>
      <c r="D9" s="33">
        <v>14</v>
      </c>
      <c r="E9" s="10">
        <v>13.4</v>
      </c>
      <c r="F9" s="10">
        <v>14.6</v>
      </c>
    </row>
    <row r="10" spans="1:6" x14ac:dyDescent="0.25">
      <c r="A10" s="11">
        <v>2022</v>
      </c>
      <c r="B10" s="14">
        <v>17517</v>
      </c>
      <c r="C10" s="14">
        <v>2494</v>
      </c>
      <c r="D10" s="33">
        <v>14.2</v>
      </c>
      <c r="E10" s="10">
        <v>13.7</v>
      </c>
      <c r="F10" s="10">
        <v>14.7</v>
      </c>
    </row>
    <row r="11" spans="1:6" x14ac:dyDescent="0.25">
      <c r="A11" s="11">
        <v>2023</v>
      </c>
      <c r="B11" s="14">
        <v>34858</v>
      </c>
      <c r="C11" s="14">
        <v>5324</v>
      </c>
      <c r="D11" s="33">
        <v>15.3</v>
      </c>
      <c r="E11" s="10">
        <v>14.9</v>
      </c>
      <c r="F11" s="10">
        <v>15.7</v>
      </c>
    </row>
    <row r="12" spans="1:6" x14ac:dyDescent="0.25">
      <c r="A12" s="11">
        <v>2024</v>
      </c>
      <c r="B12" s="14">
        <v>40490</v>
      </c>
      <c r="C12" s="14">
        <v>6097</v>
      </c>
      <c r="D12" s="33">
        <v>15.1</v>
      </c>
      <c r="E12" s="10">
        <v>14.8</v>
      </c>
      <c r="F12" s="10">
        <v>15.4</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5102D-77FF-49B8-BA86-972EE11E2D8A}">
  <dimension ref="A1:G61"/>
  <sheetViews>
    <sheetView workbookViewId="0"/>
  </sheetViews>
  <sheetFormatPr defaultColWidth="30.5546875" defaultRowHeight="15" x14ac:dyDescent="0.25"/>
  <cols>
    <col min="1" max="1" width="12.88671875" style="23" customWidth="1"/>
    <col min="2" max="2" width="16.88671875" style="23" customWidth="1"/>
    <col min="3" max="3" width="18.109375" style="23" customWidth="1"/>
    <col min="4" max="4" width="20.5546875" style="23" customWidth="1"/>
    <col min="5" max="5" width="21.109375" style="23" customWidth="1"/>
    <col min="6" max="6" width="26.5546875" style="23" customWidth="1"/>
    <col min="7" max="7" width="27" style="23" customWidth="1"/>
    <col min="8" max="16384" width="30.5546875" style="23"/>
  </cols>
  <sheetData>
    <row r="1" spans="1:7" ht="21" x14ac:dyDescent="0.4">
      <c r="A1" s="16" t="s">
        <v>467</v>
      </c>
    </row>
    <row r="2" spans="1:7" x14ac:dyDescent="0.25">
      <c r="A2" s="24" t="s">
        <v>19</v>
      </c>
    </row>
    <row r="3" spans="1:7" x14ac:dyDescent="0.25">
      <c r="A3" s="24" t="s">
        <v>468</v>
      </c>
    </row>
    <row r="4" spans="1:7" x14ac:dyDescent="0.25">
      <c r="A4" s="24" t="s">
        <v>442</v>
      </c>
      <c r="F4" s="24"/>
    </row>
    <row r="5" spans="1:7" ht="23.4" customHeight="1" x14ac:dyDescent="0.3">
      <c r="A5" s="3" t="s">
        <v>126</v>
      </c>
      <c r="B5" s="17" t="s">
        <v>192</v>
      </c>
      <c r="C5" s="17" t="s">
        <v>401</v>
      </c>
      <c r="D5" s="17" t="s">
        <v>469</v>
      </c>
      <c r="E5" s="32" t="s">
        <v>470</v>
      </c>
      <c r="F5" s="32" t="s">
        <v>471</v>
      </c>
      <c r="G5" s="32" t="s">
        <v>464</v>
      </c>
    </row>
    <row r="6" spans="1:7" x14ac:dyDescent="0.25">
      <c r="A6" s="6">
        <v>2019</v>
      </c>
      <c r="B6" s="6" t="s">
        <v>193</v>
      </c>
      <c r="C6" s="6" t="s">
        <v>402</v>
      </c>
      <c r="D6" s="6" t="s">
        <v>472</v>
      </c>
      <c r="E6" s="12">
        <v>1145</v>
      </c>
      <c r="F6" s="12">
        <v>91</v>
      </c>
      <c r="G6" s="38">
        <v>7.9</v>
      </c>
    </row>
    <row r="7" spans="1:7" x14ac:dyDescent="0.25">
      <c r="A7" s="6">
        <v>2019</v>
      </c>
      <c r="B7" s="6" t="s">
        <v>193</v>
      </c>
      <c r="C7" s="6" t="s">
        <v>403</v>
      </c>
      <c r="D7" s="6" t="s">
        <v>472</v>
      </c>
      <c r="E7" s="12">
        <v>2452</v>
      </c>
      <c r="F7" s="12">
        <v>248</v>
      </c>
      <c r="G7" s="38">
        <v>10.1</v>
      </c>
    </row>
    <row r="8" spans="1:7" x14ac:dyDescent="0.25">
      <c r="A8" s="6">
        <v>2019</v>
      </c>
      <c r="B8" s="6" t="s">
        <v>193</v>
      </c>
      <c r="C8" s="6" t="s">
        <v>404</v>
      </c>
      <c r="D8" s="6" t="s">
        <v>472</v>
      </c>
      <c r="E8" s="12">
        <v>3134</v>
      </c>
      <c r="F8" s="12">
        <v>432</v>
      </c>
      <c r="G8" s="38">
        <v>13.8</v>
      </c>
    </row>
    <row r="9" spans="1:7" x14ac:dyDescent="0.25">
      <c r="A9" s="6">
        <v>2019</v>
      </c>
      <c r="B9" s="6" t="s">
        <v>193</v>
      </c>
      <c r="C9" s="6" t="s">
        <v>405</v>
      </c>
      <c r="D9" s="6" t="s">
        <v>472</v>
      </c>
      <c r="E9" s="12">
        <v>2578</v>
      </c>
      <c r="F9" s="12">
        <v>484</v>
      </c>
      <c r="G9" s="38">
        <v>18.8</v>
      </c>
    </row>
    <row r="10" spans="1:7" x14ac:dyDescent="0.25">
      <c r="A10" s="6">
        <v>2019</v>
      </c>
      <c r="B10" s="6" t="s">
        <v>193</v>
      </c>
      <c r="C10" s="6" t="s">
        <v>473</v>
      </c>
      <c r="D10" s="6" t="s">
        <v>472</v>
      </c>
      <c r="E10" s="12" t="s">
        <v>361</v>
      </c>
      <c r="F10" s="12" t="s">
        <v>361</v>
      </c>
      <c r="G10" s="12" t="s">
        <v>361</v>
      </c>
    </row>
    <row r="11" spans="1:7" x14ac:dyDescent="0.25">
      <c r="A11" s="6">
        <v>2019</v>
      </c>
      <c r="B11" s="6" t="s">
        <v>194</v>
      </c>
      <c r="C11" s="6" t="s">
        <v>402</v>
      </c>
      <c r="D11" s="6" t="s">
        <v>472</v>
      </c>
      <c r="E11" s="12">
        <v>1353</v>
      </c>
      <c r="F11" s="12">
        <v>163</v>
      </c>
      <c r="G11" s="38">
        <v>12</v>
      </c>
    </row>
    <row r="12" spans="1:7" x14ac:dyDescent="0.25">
      <c r="A12" s="6">
        <v>2019</v>
      </c>
      <c r="B12" s="6" t="s">
        <v>194</v>
      </c>
      <c r="C12" s="6" t="s">
        <v>403</v>
      </c>
      <c r="D12" s="6" t="s">
        <v>472</v>
      </c>
      <c r="E12" s="12">
        <v>1668</v>
      </c>
      <c r="F12" s="12">
        <v>251</v>
      </c>
      <c r="G12" s="38">
        <v>15</v>
      </c>
    </row>
    <row r="13" spans="1:7" x14ac:dyDescent="0.25">
      <c r="A13" s="6">
        <v>2019</v>
      </c>
      <c r="B13" s="6" t="s">
        <v>194</v>
      </c>
      <c r="C13" s="6" t="s">
        <v>404</v>
      </c>
      <c r="D13" s="6" t="s">
        <v>472</v>
      </c>
      <c r="E13" s="12">
        <v>2266</v>
      </c>
      <c r="F13" s="12">
        <v>437</v>
      </c>
      <c r="G13" s="38">
        <v>19.3</v>
      </c>
    </row>
    <row r="14" spans="1:7" x14ac:dyDescent="0.25">
      <c r="A14" s="6">
        <v>2019</v>
      </c>
      <c r="B14" s="6" t="s">
        <v>194</v>
      </c>
      <c r="C14" s="6" t="s">
        <v>405</v>
      </c>
      <c r="D14" s="6" t="s">
        <v>472</v>
      </c>
      <c r="E14" s="12">
        <v>2266</v>
      </c>
      <c r="F14" s="12">
        <v>516</v>
      </c>
      <c r="G14" s="38">
        <v>22.8</v>
      </c>
    </row>
    <row r="15" spans="1:7" x14ac:dyDescent="0.25">
      <c r="A15" s="6">
        <v>2020</v>
      </c>
      <c r="B15" s="6" t="s">
        <v>193</v>
      </c>
      <c r="C15" s="6" t="s">
        <v>402</v>
      </c>
      <c r="D15" s="6" t="s">
        <v>472</v>
      </c>
      <c r="E15" s="12">
        <v>653</v>
      </c>
      <c r="F15" s="12">
        <v>58</v>
      </c>
      <c r="G15" s="38">
        <v>8.9</v>
      </c>
    </row>
    <row r="16" spans="1:7" x14ac:dyDescent="0.25">
      <c r="A16" s="6">
        <v>2020</v>
      </c>
      <c r="B16" s="6" t="s">
        <v>193</v>
      </c>
      <c r="C16" s="6" t="s">
        <v>403</v>
      </c>
      <c r="D16" s="6" t="s">
        <v>472</v>
      </c>
      <c r="E16" s="12">
        <v>1521</v>
      </c>
      <c r="F16" s="12">
        <v>156</v>
      </c>
      <c r="G16" s="38">
        <v>10.3</v>
      </c>
    </row>
    <row r="17" spans="1:7" x14ac:dyDescent="0.25">
      <c r="A17" s="6">
        <v>2020</v>
      </c>
      <c r="B17" s="6" t="s">
        <v>193</v>
      </c>
      <c r="C17" s="6" t="s">
        <v>404</v>
      </c>
      <c r="D17" s="6" t="s">
        <v>472</v>
      </c>
      <c r="E17" s="12">
        <v>1772</v>
      </c>
      <c r="F17" s="12">
        <v>243</v>
      </c>
      <c r="G17" s="38">
        <v>13.7</v>
      </c>
    </row>
    <row r="18" spans="1:7" x14ac:dyDescent="0.25">
      <c r="A18" s="6">
        <v>2020</v>
      </c>
      <c r="B18" s="6" t="s">
        <v>193</v>
      </c>
      <c r="C18" s="6" t="s">
        <v>405</v>
      </c>
      <c r="D18" s="6" t="s">
        <v>472</v>
      </c>
      <c r="E18" s="12">
        <v>1293</v>
      </c>
      <c r="F18" s="12">
        <v>235</v>
      </c>
      <c r="G18" s="38">
        <v>18.2</v>
      </c>
    </row>
    <row r="19" spans="1:7" x14ac:dyDescent="0.25">
      <c r="A19" s="6">
        <v>2020</v>
      </c>
      <c r="B19" s="6" t="s">
        <v>193</v>
      </c>
      <c r="C19" s="6" t="s">
        <v>473</v>
      </c>
      <c r="D19" s="6" t="s">
        <v>472</v>
      </c>
      <c r="E19" s="12" t="s">
        <v>361</v>
      </c>
      <c r="F19" s="12" t="s">
        <v>361</v>
      </c>
      <c r="G19" s="12" t="s">
        <v>361</v>
      </c>
    </row>
    <row r="20" spans="1:7" x14ac:dyDescent="0.25">
      <c r="A20" s="6">
        <v>2020</v>
      </c>
      <c r="B20" s="6" t="s">
        <v>194</v>
      </c>
      <c r="C20" s="6" t="s">
        <v>402</v>
      </c>
      <c r="D20" s="6" t="s">
        <v>472</v>
      </c>
      <c r="E20" s="12">
        <v>872</v>
      </c>
      <c r="F20" s="12">
        <v>105</v>
      </c>
      <c r="G20" s="38">
        <v>12</v>
      </c>
    </row>
    <row r="21" spans="1:7" x14ac:dyDescent="0.25">
      <c r="A21" s="6">
        <v>2020</v>
      </c>
      <c r="B21" s="6" t="s">
        <v>194</v>
      </c>
      <c r="C21" s="6" t="s">
        <v>403</v>
      </c>
      <c r="D21" s="6" t="s">
        <v>472</v>
      </c>
      <c r="E21" s="12">
        <v>1373</v>
      </c>
      <c r="F21" s="12">
        <v>187</v>
      </c>
      <c r="G21" s="38">
        <v>13.6</v>
      </c>
    </row>
    <row r="22" spans="1:7" x14ac:dyDescent="0.25">
      <c r="A22" s="6">
        <v>2020</v>
      </c>
      <c r="B22" s="6" t="s">
        <v>194</v>
      </c>
      <c r="C22" s="6" t="s">
        <v>404</v>
      </c>
      <c r="D22" s="6" t="s">
        <v>472</v>
      </c>
      <c r="E22" s="12">
        <v>1517</v>
      </c>
      <c r="F22" s="12">
        <v>277</v>
      </c>
      <c r="G22" s="38">
        <v>18.3</v>
      </c>
    </row>
    <row r="23" spans="1:7" x14ac:dyDescent="0.25">
      <c r="A23" s="6">
        <v>2020</v>
      </c>
      <c r="B23" s="6" t="s">
        <v>194</v>
      </c>
      <c r="C23" s="6" t="s">
        <v>405</v>
      </c>
      <c r="D23" s="6" t="s">
        <v>472</v>
      </c>
      <c r="E23" s="12">
        <v>1291</v>
      </c>
      <c r="F23" s="12">
        <v>296</v>
      </c>
      <c r="G23" s="38">
        <v>22.9</v>
      </c>
    </row>
    <row r="24" spans="1:7" x14ac:dyDescent="0.25">
      <c r="A24" s="6">
        <v>2021</v>
      </c>
      <c r="B24" s="6" t="s">
        <v>193</v>
      </c>
      <c r="C24" s="6" t="s">
        <v>402</v>
      </c>
      <c r="D24" s="6" t="s">
        <v>472</v>
      </c>
      <c r="E24" s="12">
        <v>672</v>
      </c>
      <c r="F24" s="12">
        <v>47</v>
      </c>
      <c r="G24" s="38">
        <v>7</v>
      </c>
    </row>
    <row r="25" spans="1:7" x14ac:dyDescent="0.25">
      <c r="A25" s="6">
        <v>2021</v>
      </c>
      <c r="B25" s="6" t="s">
        <v>193</v>
      </c>
      <c r="C25" s="6" t="s">
        <v>403</v>
      </c>
      <c r="D25" s="6" t="s">
        <v>472</v>
      </c>
      <c r="E25" s="12">
        <v>1934</v>
      </c>
      <c r="F25" s="12">
        <v>187</v>
      </c>
      <c r="G25" s="38">
        <v>9.6999999999999993</v>
      </c>
    </row>
    <row r="26" spans="1:7" x14ac:dyDescent="0.25">
      <c r="A26" s="6">
        <v>2021</v>
      </c>
      <c r="B26" s="6" t="s">
        <v>193</v>
      </c>
      <c r="C26" s="6" t="s">
        <v>404</v>
      </c>
      <c r="D26" s="6" t="s">
        <v>472</v>
      </c>
      <c r="E26" s="12">
        <v>2252</v>
      </c>
      <c r="F26" s="12">
        <v>302</v>
      </c>
      <c r="G26" s="38">
        <v>13.4</v>
      </c>
    </row>
    <row r="27" spans="1:7" x14ac:dyDescent="0.25">
      <c r="A27" s="6">
        <v>2021</v>
      </c>
      <c r="B27" s="6" t="s">
        <v>193</v>
      </c>
      <c r="C27" s="6" t="s">
        <v>405</v>
      </c>
      <c r="D27" s="6" t="s">
        <v>472</v>
      </c>
      <c r="E27" s="12">
        <v>1550</v>
      </c>
      <c r="F27" s="12">
        <v>266</v>
      </c>
      <c r="G27" s="38">
        <v>17.2</v>
      </c>
    </row>
    <row r="28" spans="1:7" x14ac:dyDescent="0.25">
      <c r="A28" s="6">
        <v>2021</v>
      </c>
      <c r="B28" s="6" t="s">
        <v>194</v>
      </c>
      <c r="C28" s="6" t="s">
        <v>402</v>
      </c>
      <c r="D28" s="6" t="s">
        <v>472</v>
      </c>
      <c r="E28" s="12">
        <v>933</v>
      </c>
      <c r="F28" s="12">
        <v>119</v>
      </c>
      <c r="G28" s="38">
        <v>12.8</v>
      </c>
    </row>
    <row r="29" spans="1:7" x14ac:dyDescent="0.25">
      <c r="A29" s="6">
        <v>2021</v>
      </c>
      <c r="B29" s="6" t="s">
        <v>194</v>
      </c>
      <c r="C29" s="6" t="s">
        <v>403</v>
      </c>
      <c r="D29" s="6" t="s">
        <v>472</v>
      </c>
      <c r="E29" s="12">
        <v>2120</v>
      </c>
      <c r="F29" s="12">
        <v>278</v>
      </c>
      <c r="G29" s="38">
        <v>13.1</v>
      </c>
    </row>
    <row r="30" spans="1:7" x14ac:dyDescent="0.25">
      <c r="A30" s="6">
        <v>2021</v>
      </c>
      <c r="B30" s="6" t="s">
        <v>194</v>
      </c>
      <c r="C30" s="6" t="s">
        <v>404</v>
      </c>
      <c r="D30" s="6" t="s">
        <v>472</v>
      </c>
      <c r="E30" s="12">
        <v>2326</v>
      </c>
      <c r="F30" s="12">
        <v>371</v>
      </c>
      <c r="G30" s="38">
        <v>16</v>
      </c>
    </row>
    <row r="31" spans="1:7" x14ac:dyDescent="0.25">
      <c r="A31" s="6">
        <v>2021</v>
      </c>
      <c r="B31" s="6" t="s">
        <v>194</v>
      </c>
      <c r="C31" s="6" t="s">
        <v>405</v>
      </c>
      <c r="D31" s="6" t="s">
        <v>472</v>
      </c>
      <c r="E31" s="12">
        <v>1575</v>
      </c>
      <c r="F31" s="12">
        <v>319</v>
      </c>
      <c r="G31" s="38">
        <v>20.3</v>
      </c>
    </row>
    <row r="32" spans="1:7" x14ac:dyDescent="0.25">
      <c r="A32" s="6">
        <v>2021</v>
      </c>
      <c r="B32" s="6" t="s">
        <v>194</v>
      </c>
      <c r="C32" s="6" t="s">
        <v>473</v>
      </c>
      <c r="D32" s="6" t="s">
        <v>472</v>
      </c>
      <c r="E32" s="12" t="s">
        <v>361</v>
      </c>
      <c r="F32" s="12" t="s">
        <v>361</v>
      </c>
      <c r="G32" s="12" t="s">
        <v>361</v>
      </c>
    </row>
    <row r="33" spans="1:7" x14ac:dyDescent="0.25">
      <c r="A33" s="6">
        <v>2022</v>
      </c>
      <c r="B33" s="6" t="s">
        <v>193</v>
      </c>
      <c r="C33" s="6" t="s">
        <v>402</v>
      </c>
      <c r="D33" s="6" t="s">
        <v>472</v>
      </c>
      <c r="E33" s="12">
        <v>704</v>
      </c>
      <c r="F33" s="12">
        <v>53</v>
      </c>
      <c r="G33" s="38">
        <v>7.5</v>
      </c>
    </row>
    <row r="34" spans="1:7" x14ac:dyDescent="0.25">
      <c r="A34" s="6">
        <v>2022</v>
      </c>
      <c r="B34" s="6" t="s">
        <v>193</v>
      </c>
      <c r="C34" s="6" t="s">
        <v>403</v>
      </c>
      <c r="D34" s="6" t="s">
        <v>472</v>
      </c>
      <c r="E34" s="12">
        <v>2518</v>
      </c>
      <c r="F34" s="12">
        <v>235</v>
      </c>
      <c r="G34" s="38">
        <v>9.3000000000000007</v>
      </c>
    </row>
    <row r="35" spans="1:7" x14ac:dyDescent="0.25">
      <c r="A35" s="6">
        <v>2022</v>
      </c>
      <c r="B35" s="6" t="s">
        <v>193</v>
      </c>
      <c r="C35" s="6" t="s">
        <v>404</v>
      </c>
      <c r="D35" s="6" t="s">
        <v>472</v>
      </c>
      <c r="E35" s="12">
        <v>2884</v>
      </c>
      <c r="F35" s="12">
        <v>380</v>
      </c>
      <c r="G35" s="38">
        <v>13.2</v>
      </c>
    </row>
    <row r="36" spans="1:7" x14ac:dyDescent="0.25">
      <c r="A36" s="6">
        <v>2022</v>
      </c>
      <c r="B36" s="6" t="s">
        <v>193</v>
      </c>
      <c r="C36" s="6" t="s">
        <v>405</v>
      </c>
      <c r="D36" s="6" t="s">
        <v>472</v>
      </c>
      <c r="E36" s="12">
        <v>2153</v>
      </c>
      <c r="F36" s="12">
        <v>358</v>
      </c>
      <c r="G36" s="38">
        <v>16.600000000000001</v>
      </c>
    </row>
    <row r="37" spans="1:7" x14ac:dyDescent="0.25">
      <c r="A37" s="6">
        <v>2022</v>
      </c>
      <c r="B37" s="6" t="s">
        <v>193</v>
      </c>
      <c r="C37" s="6" t="s">
        <v>473</v>
      </c>
      <c r="D37" s="6" t="s">
        <v>472</v>
      </c>
      <c r="E37" s="12">
        <v>5</v>
      </c>
      <c r="F37" s="12" t="s">
        <v>361</v>
      </c>
      <c r="G37" s="12" t="s">
        <v>361</v>
      </c>
    </row>
    <row r="38" spans="1:7" x14ac:dyDescent="0.25">
      <c r="A38" s="6">
        <v>2022</v>
      </c>
      <c r="B38" s="6" t="s">
        <v>194</v>
      </c>
      <c r="C38" s="6" t="s">
        <v>402</v>
      </c>
      <c r="D38" s="6" t="s">
        <v>472</v>
      </c>
      <c r="E38" s="12">
        <v>1178</v>
      </c>
      <c r="F38" s="12">
        <v>151</v>
      </c>
      <c r="G38" s="38">
        <v>12.8</v>
      </c>
    </row>
    <row r="39" spans="1:7" x14ac:dyDescent="0.25">
      <c r="A39" s="6">
        <v>2022</v>
      </c>
      <c r="B39" s="6" t="s">
        <v>194</v>
      </c>
      <c r="C39" s="6" t="s">
        <v>403</v>
      </c>
      <c r="D39" s="6" t="s">
        <v>472</v>
      </c>
      <c r="E39" s="12">
        <v>2495</v>
      </c>
      <c r="F39" s="12">
        <v>312</v>
      </c>
      <c r="G39" s="38">
        <v>12.5</v>
      </c>
    </row>
    <row r="40" spans="1:7" x14ac:dyDescent="0.25">
      <c r="A40" s="6">
        <v>2022</v>
      </c>
      <c r="B40" s="6" t="s">
        <v>194</v>
      </c>
      <c r="C40" s="6" t="s">
        <v>404</v>
      </c>
      <c r="D40" s="6" t="s">
        <v>472</v>
      </c>
      <c r="E40" s="12">
        <v>2934</v>
      </c>
      <c r="F40" s="12">
        <v>502</v>
      </c>
      <c r="G40" s="38">
        <v>17.100000000000001</v>
      </c>
    </row>
    <row r="41" spans="1:7" x14ac:dyDescent="0.25">
      <c r="A41" s="6">
        <v>2022</v>
      </c>
      <c r="B41" s="6" t="s">
        <v>194</v>
      </c>
      <c r="C41" s="6" t="s">
        <v>405</v>
      </c>
      <c r="D41" s="6" t="s">
        <v>472</v>
      </c>
      <c r="E41" s="12">
        <v>2206</v>
      </c>
      <c r="F41" s="12">
        <v>452</v>
      </c>
      <c r="G41" s="38">
        <v>20.5</v>
      </c>
    </row>
    <row r="42" spans="1:7" x14ac:dyDescent="0.25">
      <c r="A42" s="6">
        <v>2022</v>
      </c>
      <c r="B42" s="6" t="s">
        <v>194</v>
      </c>
      <c r="C42" s="6" t="s">
        <v>473</v>
      </c>
      <c r="D42" s="6" t="s">
        <v>472</v>
      </c>
      <c r="E42" s="12">
        <v>6</v>
      </c>
      <c r="F42" s="12" t="s">
        <v>361</v>
      </c>
      <c r="G42" s="12" t="s">
        <v>361</v>
      </c>
    </row>
    <row r="43" spans="1:7" x14ac:dyDescent="0.25">
      <c r="A43" s="6">
        <v>2023</v>
      </c>
      <c r="B43" s="6" t="s">
        <v>193</v>
      </c>
      <c r="C43" s="6" t="s">
        <v>402</v>
      </c>
      <c r="D43" s="6" t="s">
        <v>472</v>
      </c>
      <c r="E43" s="12">
        <v>1332</v>
      </c>
      <c r="F43" s="12">
        <v>99</v>
      </c>
      <c r="G43" s="38">
        <v>7.4</v>
      </c>
    </row>
    <row r="44" spans="1:7" x14ac:dyDescent="0.25">
      <c r="A44" s="6">
        <v>2023</v>
      </c>
      <c r="B44" s="6" t="s">
        <v>193</v>
      </c>
      <c r="C44" s="6" t="s">
        <v>403</v>
      </c>
      <c r="D44" s="6" t="s">
        <v>472</v>
      </c>
      <c r="E44" s="12">
        <v>4966</v>
      </c>
      <c r="F44" s="12">
        <v>550</v>
      </c>
      <c r="G44" s="38">
        <v>11.1</v>
      </c>
    </row>
    <row r="45" spans="1:7" x14ac:dyDescent="0.25">
      <c r="A45" s="6">
        <v>2023</v>
      </c>
      <c r="B45" s="6" t="s">
        <v>193</v>
      </c>
      <c r="C45" s="6" t="s">
        <v>404</v>
      </c>
      <c r="D45" s="6" t="s">
        <v>472</v>
      </c>
      <c r="E45" s="12">
        <v>6421</v>
      </c>
      <c r="F45" s="12">
        <v>937</v>
      </c>
      <c r="G45" s="38">
        <v>14.6</v>
      </c>
    </row>
    <row r="46" spans="1:7" x14ac:dyDescent="0.25">
      <c r="A46" s="6">
        <v>2023</v>
      </c>
      <c r="B46" s="6" t="s">
        <v>193</v>
      </c>
      <c r="C46" s="6" t="s">
        <v>405</v>
      </c>
      <c r="D46" s="6" t="s">
        <v>472</v>
      </c>
      <c r="E46" s="12">
        <v>4601</v>
      </c>
      <c r="F46" s="12">
        <v>795</v>
      </c>
      <c r="G46" s="38">
        <v>17.3</v>
      </c>
    </row>
    <row r="47" spans="1:7" x14ac:dyDescent="0.25">
      <c r="A47" s="6">
        <v>2023</v>
      </c>
      <c r="B47" s="6" t="s">
        <v>193</v>
      </c>
      <c r="C47" s="6" t="s">
        <v>473</v>
      </c>
      <c r="D47" s="6" t="s">
        <v>472</v>
      </c>
      <c r="E47" s="12">
        <v>11</v>
      </c>
      <c r="F47" s="12" t="s">
        <v>361</v>
      </c>
      <c r="G47" s="12" t="s">
        <v>361</v>
      </c>
    </row>
    <row r="48" spans="1:7" x14ac:dyDescent="0.25">
      <c r="A48" s="6">
        <v>2023</v>
      </c>
      <c r="B48" s="6" t="s">
        <v>194</v>
      </c>
      <c r="C48" s="6" t="s">
        <v>402</v>
      </c>
      <c r="D48" s="6" t="s">
        <v>472</v>
      </c>
      <c r="E48" s="12">
        <v>1943</v>
      </c>
      <c r="F48" s="12">
        <v>271</v>
      </c>
      <c r="G48" s="38">
        <v>13.9</v>
      </c>
    </row>
    <row r="49" spans="1:7" x14ac:dyDescent="0.25">
      <c r="A49" s="6">
        <v>2023</v>
      </c>
      <c r="B49" s="6" t="s">
        <v>194</v>
      </c>
      <c r="C49" s="6" t="s">
        <v>403</v>
      </c>
      <c r="D49" s="6" t="s">
        <v>472</v>
      </c>
      <c r="E49" s="12">
        <v>4241</v>
      </c>
      <c r="F49" s="12">
        <v>553</v>
      </c>
      <c r="G49" s="38">
        <v>13</v>
      </c>
    </row>
    <row r="50" spans="1:7" x14ac:dyDescent="0.25">
      <c r="A50" s="6">
        <v>2023</v>
      </c>
      <c r="B50" s="6" t="s">
        <v>194</v>
      </c>
      <c r="C50" s="6" t="s">
        <v>404</v>
      </c>
      <c r="D50" s="6" t="s">
        <v>472</v>
      </c>
      <c r="E50" s="12">
        <v>5692</v>
      </c>
      <c r="F50" s="12">
        <v>1012</v>
      </c>
      <c r="G50" s="38">
        <v>17.8</v>
      </c>
    </row>
    <row r="51" spans="1:7" x14ac:dyDescent="0.25">
      <c r="A51" s="6">
        <v>2023</v>
      </c>
      <c r="B51" s="6" t="s">
        <v>194</v>
      </c>
      <c r="C51" s="6" t="s">
        <v>405</v>
      </c>
      <c r="D51" s="6" t="s">
        <v>472</v>
      </c>
      <c r="E51" s="12">
        <v>4770</v>
      </c>
      <c r="F51" s="12">
        <v>1000</v>
      </c>
      <c r="G51" s="38">
        <v>21</v>
      </c>
    </row>
    <row r="52" spans="1:7" x14ac:dyDescent="0.25">
      <c r="A52" s="6">
        <v>2023</v>
      </c>
      <c r="B52" s="6" t="s">
        <v>194</v>
      </c>
      <c r="C52" s="6" t="s">
        <v>473</v>
      </c>
      <c r="D52" s="6" t="s">
        <v>472</v>
      </c>
      <c r="E52" s="12">
        <v>16</v>
      </c>
      <c r="F52" s="12" t="s">
        <v>361</v>
      </c>
      <c r="G52" s="12" t="s">
        <v>361</v>
      </c>
    </row>
    <row r="53" spans="1:7" x14ac:dyDescent="0.25">
      <c r="A53" s="6">
        <v>2024</v>
      </c>
      <c r="B53" s="6" t="s">
        <v>193</v>
      </c>
      <c r="C53" s="6" t="s">
        <v>402</v>
      </c>
      <c r="D53" s="6" t="s">
        <v>472</v>
      </c>
      <c r="E53" s="12">
        <v>1729</v>
      </c>
      <c r="F53" s="12">
        <v>129</v>
      </c>
      <c r="G53" s="38">
        <v>7.5</v>
      </c>
    </row>
    <row r="54" spans="1:7" x14ac:dyDescent="0.25">
      <c r="A54" s="6">
        <v>2024</v>
      </c>
      <c r="B54" s="6" t="s">
        <v>193</v>
      </c>
      <c r="C54" s="6" t="s">
        <v>403</v>
      </c>
      <c r="D54" s="6" t="s">
        <v>472</v>
      </c>
      <c r="E54" s="12">
        <v>6063</v>
      </c>
      <c r="F54" s="12">
        <v>609</v>
      </c>
      <c r="G54" s="38">
        <v>10</v>
      </c>
    </row>
    <row r="55" spans="1:7" x14ac:dyDescent="0.25">
      <c r="A55" s="6">
        <v>2024</v>
      </c>
      <c r="B55" s="6" t="s">
        <v>193</v>
      </c>
      <c r="C55" s="6" t="s">
        <v>404</v>
      </c>
      <c r="D55" s="6" t="s">
        <v>472</v>
      </c>
      <c r="E55" s="12">
        <v>7324</v>
      </c>
      <c r="F55" s="12">
        <v>1066</v>
      </c>
      <c r="G55" s="38">
        <v>14.6</v>
      </c>
    </row>
    <row r="56" spans="1:7" x14ac:dyDescent="0.25">
      <c r="A56" s="6">
        <v>2024</v>
      </c>
      <c r="B56" s="6" t="s">
        <v>193</v>
      </c>
      <c r="C56" s="6" t="s">
        <v>405</v>
      </c>
      <c r="D56" s="6" t="s">
        <v>472</v>
      </c>
      <c r="E56" s="12">
        <v>5059</v>
      </c>
      <c r="F56" s="12">
        <v>901</v>
      </c>
      <c r="G56" s="38">
        <v>17.8</v>
      </c>
    </row>
    <row r="57" spans="1:7" x14ac:dyDescent="0.25">
      <c r="A57" s="6">
        <v>2024</v>
      </c>
      <c r="B57" s="6" t="s">
        <v>194</v>
      </c>
      <c r="C57" s="6" t="s">
        <v>402</v>
      </c>
      <c r="D57" s="6" t="s">
        <v>472</v>
      </c>
      <c r="E57" s="12">
        <v>2281</v>
      </c>
      <c r="F57" s="12">
        <v>294</v>
      </c>
      <c r="G57" s="38">
        <v>12.9</v>
      </c>
    </row>
    <row r="58" spans="1:7" x14ac:dyDescent="0.25">
      <c r="A58" s="6">
        <v>2024</v>
      </c>
      <c r="B58" s="6" t="s">
        <v>194</v>
      </c>
      <c r="C58" s="6" t="s">
        <v>403</v>
      </c>
      <c r="D58" s="6" t="s">
        <v>472</v>
      </c>
      <c r="E58" s="12">
        <v>5096</v>
      </c>
      <c r="F58" s="12">
        <v>714</v>
      </c>
      <c r="G58" s="38">
        <v>14</v>
      </c>
    </row>
    <row r="59" spans="1:7" x14ac:dyDescent="0.25">
      <c r="A59" s="6">
        <v>2024</v>
      </c>
      <c r="B59" s="6" t="s">
        <v>194</v>
      </c>
      <c r="C59" s="6" t="s">
        <v>404</v>
      </c>
      <c r="D59" s="6" t="s">
        <v>472</v>
      </c>
      <c r="E59" s="12">
        <v>6795</v>
      </c>
      <c r="F59" s="12">
        <v>1164</v>
      </c>
      <c r="G59" s="38">
        <v>17.100000000000001</v>
      </c>
    </row>
    <row r="60" spans="1:7" x14ac:dyDescent="0.25">
      <c r="A60" s="6">
        <v>2024</v>
      </c>
      <c r="B60" s="6" t="s">
        <v>194</v>
      </c>
      <c r="C60" s="6" t="s">
        <v>405</v>
      </c>
      <c r="D60" s="6" t="s">
        <v>472</v>
      </c>
      <c r="E60" s="12">
        <v>5385</v>
      </c>
      <c r="F60" s="12">
        <v>1114</v>
      </c>
      <c r="G60" s="38">
        <v>20.7</v>
      </c>
    </row>
    <row r="61" spans="1:7" x14ac:dyDescent="0.25">
      <c r="A61" s="6">
        <v>2024</v>
      </c>
      <c r="B61" s="6" t="s">
        <v>194</v>
      </c>
      <c r="C61" s="6" t="s">
        <v>473</v>
      </c>
      <c r="D61" s="6" t="s">
        <v>472</v>
      </c>
      <c r="E61" s="12">
        <v>10</v>
      </c>
      <c r="F61" s="12" t="s">
        <v>361</v>
      </c>
      <c r="G61" s="12" t="s">
        <v>361</v>
      </c>
    </row>
  </sheetData>
  <pageMargins left="0.7" right="0.7" top="0.75" bottom="0.75" header="0.3" footer="0.3"/>
  <pageSetup paperSize="9" orientation="portrait" horizontalDpi="300" verticalDpi="3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5C00-BA7A-49D8-A5DC-F256B67A23D1}">
  <dimension ref="A1:J19"/>
  <sheetViews>
    <sheetView workbookViewId="0"/>
  </sheetViews>
  <sheetFormatPr defaultColWidth="30.5546875" defaultRowHeight="15" x14ac:dyDescent="0.25"/>
  <cols>
    <col min="1" max="1" width="11" style="10" customWidth="1"/>
    <col min="2" max="2" width="15.88671875" style="10" customWidth="1"/>
    <col min="3" max="3" width="19.109375" style="10" customWidth="1"/>
    <col min="4" max="4" width="21.88671875" style="10" customWidth="1"/>
    <col min="5" max="5" width="27.109375" style="10" customWidth="1"/>
    <col min="6" max="6" width="41.44140625" style="10" customWidth="1"/>
    <col min="7" max="7" width="40" style="10" customWidth="1"/>
    <col min="8" max="8" width="26.44140625" style="10" customWidth="1"/>
    <col min="9" max="9" width="26.5546875" style="10" customWidth="1"/>
    <col min="10" max="10" width="19.109375" style="10" customWidth="1"/>
    <col min="11" max="16384" width="30.5546875" style="10"/>
  </cols>
  <sheetData>
    <row r="1" spans="1:10" ht="21" x14ac:dyDescent="0.4">
      <c r="A1" s="16" t="s">
        <v>474</v>
      </c>
    </row>
    <row r="2" spans="1:10" x14ac:dyDescent="0.25">
      <c r="A2" s="24" t="s">
        <v>475</v>
      </c>
    </row>
    <row r="3" spans="1:10" x14ac:dyDescent="0.25">
      <c r="A3" s="24" t="s">
        <v>476</v>
      </c>
    </row>
    <row r="4" spans="1:10" x14ac:dyDescent="0.25">
      <c r="A4" s="24" t="s">
        <v>477</v>
      </c>
    </row>
    <row r="5" spans="1:10" x14ac:dyDescent="0.25">
      <c r="A5" s="24" t="s">
        <v>461</v>
      </c>
    </row>
    <row r="6" spans="1:10" ht="35.1" customHeight="1" x14ac:dyDescent="0.3">
      <c r="A6" s="18" t="s">
        <v>126</v>
      </c>
      <c r="B6" s="30" t="s">
        <v>478</v>
      </c>
      <c r="C6" s="30" t="s">
        <v>479</v>
      </c>
      <c r="D6" s="30" t="s">
        <v>480</v>
      </c>
      <c r="E6" s="30" t="s">
        <v>481</v>
      </c>
      <c r="F6" s="30" t="s">
        <v>482</v>
      </c>
      <c r="G6" s="30" t="s">
        <v>483</v>
      </c>
      <c r="H6" s="30" t="s">
        <v>484</v>
      </c>
      <c r="I6" s="30" t="s">
        <v>485</v>
      </c>
      <c r="J6" s="30" t="s">
        <v>265</v>
      </c>
    </row>
    <row r="7" spans="1:10" x14ac:dyDescent="0.25">
      <c r="A7" s="11">
        <v>2019</v>
      </c>
      <c r="B7" s="29">
        <v>2719</v>
      </c>
      <c r="C7" s="29">
        <v>515</v>
      </c>
      <c r="D7" s="29">
        <v>412</v>
      </c>
      <c r="E7" s="33">
        <v>18.899999999999999</v>
      </c>
      <c r="F7" s="33">
        <v>80</v>
      </c>
      <c r="G7" s="33">
        <v>15.2</v>
      </c>
      <c r="H7" s="33">
        <v>13.9</v>
      </c>
      <c r="I7" s="33">
        <v>16.5</v>
      </c>
      <c r="J7" s="41" t="s">
        <v>486</v>
      </c>
    </row>
    <row r="8" spans="1:10" x14ac:dyDescent="0.25">
      <c r="A8" s="11">
        <v>2020</v>
      </c>
      <c r="B8" s="29">
        <v>1643</v>
      </c>
      <c r="C8" s="29">
        <v>410</v>
      </c>
      <c r="D8" s="29">
        <v>323</v>
      </c>
      <c r="E8" s="33">
        <v>25</v>
      </c>
      <c r="F8" s="33">
        <v>78.8</v>
      </c>
      <c r="G8" s="33">
        <v>19.7</v>
      </c>
      <c r="H8" s="33">
        <v>17.8</v>
      </c>
      <c r="I8" s="33">
        <v>21.6</v>
      </c>
      <c r="J8" s="41" t="s">
        <v>486</v>
      </c>
    </row>
    <row r="9" spans="1:10" x14ac:dyDescent="0.25">
      <c r="A9" s="11">
        <v>2021</v>
      </c>
      <c r="B9" s="29">
        <v>1928</v>
      </c>
      <c r="C9" s="29">
        <v>675</v>
      </c>
      <c r="D9" s="29">
        <v>539</v>
      </c>
      <c r="E9" s="33">
        <v>35</v>
      </c>
      <c r="F9" s="33">
        <v>79.900000000000006</v>
      </c>
      <c r="G9" s="33">
        <v>28</v>
      </c>
      <c r="H9" s="33">
        <v>26</v>
      </c>
      <c r="I9" s="33">
        <v>30</v>
      </c>
      <c r="J9" s="41" t="s">
        <v>486</v>
      </c>
    </row>
    <row r="10" spans="1:10" x14ac:dyDescent="0.25">
      <c r="A10" s="11">
        <v>2022</v>
      </c>
      <c r="B10" s="29">
        <v>2494</v>
      </c>
      <c r="C10" s="29">
        <v>741</v>
      </c>
      <c r="D10" s="29">
        <v>594</v>
      </c>
      <c r="E10" s="33">
        <v>29.7</v>
      </c>
      <c r="F10" s="33">
        <v>80.2</v>
      </c>
      <c r="G10" s="33">
        <v>23.8</v>
      </c>
      <c r="H10" s="33">
        <v>22.1</v>
      </c>
      <c r="I10" s="33">
        <v>25.5</v>
      </c>
      <c r="J10" s="33">
        <v>17.5</v>
      </c>
    </row>
    <row r="11" spans="1:10" x14ac:dyDescent="0.25">
      <c r="A11" s="11">
        <v>2023</v>
      </c>
      <c r="B11" s="29">
        <v>5324</v>
      </c>
      <c r="C11" s="29">
        <v>1322</v>
      </c>
      <c r="D11" s="29">
        <v>1088</v>
      </c>
      <c r="E11" s="33">
        <v>24.8</v>
      </c>
      <c r="F11" s="33">
        <v>82.3</v>
      </c>
      <c r="G11" s="33">
        <v>20.399999999999999</v>
      </c>
      <c r="H11" s="33">
        <v>19.3</v>
      </c>
      <c r="I11" s="33">
        <v>21.5</v>
      </c>
      <c r="J11" s="33">
        <v>21</v>
      </c>
    </row>
    <row r="12" spans="1:10" x14ac:dyDescent="0.25">
      <c r="A12" s="11">
        <v>2024</v>
      </c>
      <c r="B12" s="29">
        <v>6097</v>
      </c>
      <c r="C12" s="29">
        <v>1013</v>
      </c>
      <c r="D12" s="29">
        <v>715</v>
      </c>
      <c r="E12" s="33">
        <v>16.600000000000001</v>
      </c>
      <c r="F12" s="33">
        <v>70.599999999999994</v>
      </c>
      <c r="G12" s="33">
        <v>11.7</v>
      </c>
      <c r="H12" s="33">
        <v>10.9</v>
      </c>
      <c r="I12" s="33">
        <v>12.5</v>
      </c>
      <c r="J12" s="33">
        <v>25.2</v>
      </c>
    </row>
    <row r="13" spans="1:10" x14ac:dyDescent="0.25">
      <c r="C13" s="29"/>
    </row>
    <row r="19" spans="4:4" x14ac:dyDescent="0.25">
      <c r="D19" s="29"/>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8"/>
  <sheetViews>
    <sheetView workbookViewId="0"/>
  </sheetViews>
  <sheetFormatPr defaultColWidth="11.44140625" defaultRowHeight="14.4" x14ac:dyDescent="0.3"/>
  <cols>
    <col min="1" max="1" width="73.44140625" customWidth="1"/>
    <col min="2" max="2" width="61.88671875" customWidth="1"/>
  </cols>
  <sheetData>
    <row r="1" spans="1:2" ht="20.25" customHeight="1" x14ac:dyDescent="0.4">
      <c r="A1" s="1" t="s">
        <v>3</v>
      </c>
      <c r="B1" s="2"/>
    </row>
    <row r="2" spans="1:2" ht="15.75" customHeight="1" x14ac:dyDescent="0.3">
      <c r="A2" s="2" t="s">
        <v>19</v>
      </c>
      <c r="B2" s="2"/>
    </row>
    <row r="3" spans="1:2" ht="15.75" customHeight="1" x14ac:dyDescent="0.3">
      <c r="A3" s="2" t="s">
        <v>20</v>
      </c>
      <c r="B3" s="2"/>
    </row>
    <row r="4" spans="1:2" ht="15.75" customHeight="1" x14ac:dyDescent="0.3">
      <c r="A4" s="2" t="s">
        <v>21</v>
      </c>
      <c r="B4" s="2"/>
    </row>
    <row r="5" spans="1:2" ht="43.35" customHeight="1" x14ac:dyDescent="0.3">
      <c r="A5" s="3" t="s">
        <v>22</v>
      </c>
      <c r="B5" s="4" t="s">
        <v>23</v>
      </c>
    </row>
    <row r="6" spans="1:2" ht="15.75" customHeight="1" x14ac:dyDescent="0.3">
      <c r="A6" s="2" t="s">
        <v>24</v>
      </c>
      <c r="B6" s="2" t="s">
        <v>25</v>
      </c>
    </row>
    <row r="7" spans="1:2" ht="15.75" customHeight="1" x14ac:dyDescent="0.3">
      <c r="A7" s="2" t="s">
        <v>26</v>
      </c>
      <c r="B7" s="2" t="s">
        <v>27</v>
      </c>
    </row>
    <row r="8" spans="1:2" ht="15.75" customHeight="1" x14ac:dyDescent="0.3">
      <c r="A8" s="2" t="s">
        <v>28</v>
      </c>
      <c r="B8" s="2" t="s">
        <v>29</v>
      </c>
    </row>
    <row r="9" spans="1:2" ht="15.75" customHeight="1" x14ac:dyDescent="0.3">
      <c r="A9" s="2" t="s">
        <v>30</v>
      </c>
      <c r="B9" s="2" t="s">
        <v>31</v>
      </c>
    </row>
    <row r="10" spans="1:2" ht="15.75" customHeight="1" x14ac:dyDescent="0.3">
      <c r="A10" s="2" t="s">
        <v>32</v>
      </c>
      <c r="B10" s="2" t="s">
        <v>33</v>
      </c>
    </row>
    <row r="11" spans="1:2" ht="15.75" customHeight="1" x14ac:dyDescent="0.3">
      <c r="A11" s="2" t="s">
        <v>34</v>
      </c>
      <c r="B11" s="2" t="s">
        <v>35</v>
      </c>
    </row>
    <row r="12" spans="1:2" ht="15.75" customHeight="1" x14ac:dyDescent="0.3">
      <c r="A12" s="2" t="s">
        <v>36</v>
      </c>
      <c r="B12" s="2" t="s">
        <v>37</v>
      </c>
    </row>
    <row r="13" spans="1:2" ht="15.75" customHeight="1" x14ac:dyDescent="0.3">
      <c r="A13" s="2" t="s">
        <v>38</v>
      </c>
      <c r="B13" s="2" t="s">
        <v>38</v>
      </c>
    </row>
    <row r="14" spans="1:2" ht="15.75" customHeight="1" x14ac:dyDescent="0.3">
      <c r="A14" s="2" t="s">
        <v>39</v>
      </c>
      <c r="B14" s="2" t="s">
        <v>40</v>
      </c>
    </row>
    <row r="15" spans="1:2" ht="15.75" customHeight="1" x14ac:dyDescent="0.3">
      <c r="A15" s="2" t="s">
        <v>41</v>
      </c>
      <c r="B15" s="2" t="s">
        <v>42</v>
      </c>
    </row>
    <row r="16" spans="1:2" ht="15.75" customHeight="1" x14ac:dyDescent="0.3">
      <c r="A16" s="2" t="s">
        <v>43</v>
      </c>
      <c r="B16" s="2" t="s">
        <v>44</v>
      </c>
    </row>
    <row r="17" spans="1:2" ht="15.75" customHeight="1" x14ac:dyDescent="0.3">
      <c r="A17" s="2" t="s">
        <v>45</v>
      </c>
      <c r="B17" s="2" t="s">
        <v>46</v>
      </c>
    </row>
    <row r="18" spans="1:2" ht="15.75" customHeight="1" x14ac:dyDescent="0.3">
      <c r="A18" s="2" t="s">
        <v>47</v>
      </c>
      <c r="B18" s="2" t="s">
        <v>48</v>
      </c>
    </row>
    <row r="19" spans="1:2" ht="15.75" customHeight="1" x14ac:dyDescent="0.3">
      <c r="A19" s="2" t="s">
        <v>49</v>
      </c>
      <c r="B19" s="2" t="s">
        <v>50</v>
      </c>
    </row>
    <row r="20" spans="1:2" ht="15.75" customHeight="1" x14ac:dyDescent="0.3">
      <c r="A20" s="2" t="s">
        <v>51</v>
      </c>
      <c r="B20" s="2" t="s">
        <v>52</v>
      </c>
    </row>
    <row r="21" spans="1:2" ht="15.75" customHeight="1" x14ac:dyDescent="0.3">
      <c r="A21" s="2" t="s">
        <v>53</v>
      </c>
      <c r="B21" s="2" t="s">
        <v>54</v>
      </c>
    </row>
    <row r="22" spans="1:2" ht="15.75" customHeight="1" x14ac:dyDescent="0.3">
      <c r="A22" s="2" t="s">
        <v>55</v>
      </c>
      <c r="B22" s="2" t="s">
        <v>56</v>
      </c>
    </row>
    <row r="23" spans="1:2" ht="15.75" customHeight="1" x14ac:dyDescent="0.3">
      <c r="A23" s="2" t="s">
        <v>57</v>
      </c>
      <c r="B23" s="2" t="s">
        <v>58</v>
      </c>
    </row>
    <row r="24" spans="1:2" ht="15.75" customHeight="1" x14ac:dyDescent="0.3">
      <c r="A24" s="2" t="s">
        <v>48</v>
      </c>
      <c r="B24" s="2" t="s">
        <v>59</v>
      </c>
    </row>
    <row r="25" spans="1:2" ht="15.75" customHeight="1" x14ac:dyDescent="0.3">
      <c r="A25" s="2" t="s">
        <v>60</v>
      </c>
      <c r="B25" s="2" t="s">
        <v>61</v>
      </c>
    </row>
    <row r="26" spans="1:2" ht="15.75" customHeight="1" x14ac:dyDescent="0.3">
      <c r="A26" s="2" t="s">
        <v>62</v>
      </c>
      <c r="B26" s="2" t="s">
        <v>63</v>
      </c>
    </row>
    <row r="27" spans="1:2" ht="15.75" customHeight="1" x14ac:dyDescent="0.3">
      <c r="A27" s="2" t="s">
        <v>64</v>
      </c>
      <c r="B27" s="2" t="s">
        <v>65</v>
      </c>
    </row>
    <row r="28" spans="1:2" ht="15.75" customHeight="1" x14ac:dyDescent="0.3">
      <c r="A28" s="2" t="s">
        <v>66</v>
      </c>
      <c r="B28" s="2" t="s">
        <v>67</v>
      </c>
    </row>
    <row r="29" spans="1:2" ht="15.75" customHeight="1" x14ac:dyDescent="0.3">
      <c r="A29" s="2" t="s">
        <v>68</v>
      </c>
      <c r="B29" s="2" t="s">
        <v>69</v>
      </c>
    </row>
    <row r="30" spans="1:2" ht="15.75" customHeight="1" x14ac:dyDescent="0.3">
      <c r="A30" s="2" t="s">
        <v>70</v>
      </c>
      <c r="B30" s="2" t="s">
        <v>71</v>
      </c>
    </row>
    <row r="31" spans="1:2" ht="15.75" customHeight="1" x14ac:dyDescent="0.3">
      <c r="A31" s="2" t="s">
        <v>72</v>
      </c>
      <c r="B31" s="2" t="s">
        <v>73</v>
      </c>
    </row>
    <row r="32" spans="1:2" ht="15.75" customHeight="1" x14ac:dyDescent="0.3">
      <c r="A32" s="2" t="s">
        <v>74</v>
      </c>
      <c r="B32" s="2" t="s">
        <v>75</v>
      </c>
    </row>
    <row r="33" spans="1:2" ht="15.75" customHeight="1" x14ac:dyDescent="0.3">
      <c r="A33" s="2" t="s">
        <v>76</v>
      </c>
      <c r="B33" s="2" t="s">
        <v>77</v>
      </c>
    </row>
    <row r="34" spans="1:2" ht="15.75" customHeight="1" x14ac:dyDescent="0.3">
      <c r="A34" s="2" t="s">
        <v>78</v>
      </c>
      <c r="B34" s="2" t="s">
        <v>79</v>
      </c>
    </row>
    <row r="35" spans="1:2" ht="15.75" customHeight="1" x14ac:dyDescent="0.3">
      <c r="A35" s="2" t="s">
        <v>80</v>
      </c>
      <c r="B35" s="2" t="s">
        <v>81</v>
      </c>
    </row>
    <row r="36" spans="1:2" ht="15.75" customHeight="1" x14ac:dyDescent="0.3">
      <c r="A36" s="2" t="s">
        <v>82</v>
      </c>
      <c r="B36" s="2" t="s">
        <v>83</v>
      </c>
    </row>
    <row r="37" spans="1:2" ht="15.75" customHeight="1" x14ac:dyDescent="0.3">
      <c r="A37" s="2" t="s">
        <v>84</v>
      </c>
      <c r="B37" s="2" t="s">
        <v>85</v>
      </c>
    </row>
    <row r="38" spans="1:2" ht="15.75" customHeight="1" x14ac:dyDescent="0.3">
      <c r="A38" s="2" t="s">
        <v>86</v>
      </c>
      <c r="B38" s="2" t="s">
        <v>87</v>
      </c>
    </row>
    <row r="39" spans="1:2" ht="15.75" customHeight="1" x14ac:dyDescent="0.3">
      <c r="A39" s="2" t="s">
        <v>88</v>
      </c>
      <c r="B39" s="2" t="s">
        <v>89</v>
      </c>
    </row>
    <row r="40" spans="1:2" ht="15.75" customHeight="1" x14ac:dyDescent="0.3">
      <c r="A40" s="2" t="s">
        <v>90</v>
      </c>
      <c r="B40" s="2" t="s">
        <v>91</v>
      </c>
    </row>
    <row r="41" spans="1:2" ht="15.75" customHeight="1" x14ac:dyDescent="0.3">
      <c r="A41" s="2" t="s">
        <v>92</v>
      </c>
      <c r="B41" s="2" t="s">
        <v>93</v>
      </c>
    </row>
    <row r="42" spans="1:2" ht="15.75" customHeight="1" x14ac:dyDescent="0.3">
      <c r="A42" s="2" t="s">
        <v>94</v>
      </c>
      <c r="B42" s="2" t="s">
        <v>95</v>
      </c>
    </row>
    <row r="43" spans="1:2" ht="15.75" customHeight="1" x14ac:dyDescent="0.3">
      <c r="A43" s="2" t="s">
        <v>96</v>
      </c>
      <c r="B43" s="2" t="s">
        <v>97</v>
      </c>
    </row>
    <row r="44" spans="1:2" ht="15.75" customHeight="1" x14ac:dyDescent="0.3">
      <c r="A44" s="2" t="s">
        <v>98</v>
      </c>
      <c r="B44" s="2" t="s">
        <v>99</v>
      </c>
    </row>
    <row r="45" spans="1:2" ht="15.75" customHeight="1" x14ac:dyDescent="0.3">
      <c r="A45" s="2" t="s">
        <v>100</v>
      </c>
      <c r="B45" s="2" t="s">
        <v>101</v>
      </c>
    </row>
    <row r="46" spans="1:2" ht="15.75" customHeight="1" x14ac:dyDescent="0.3">
      <c r="A46" s="2" t="s">
        <v>79</v>
      </c>
      <c r="B46" s="2" t="s">
        <v>102</v>
      </c>
    </row>
    <row r="47" spans="1:2" ht="15.75" customHeight="1" x14ac:dyDescent="0.3">
      <c r="A47" s="2" t="s">
        <v>81</v>
      </c>
      <c r="B47" s="2" t="s">
        <v>103</v>
      </c>
    </row>
    <row r="48" spans="1:2" ht="15.75" customHeight="1" x14ac:dyDescent="0.3">
      <c r="A48" s="2" t="s">
        <v>104</v>
      </c>
      <c r="B48" s="2" t="s">
        <v>105</v>
      </c>
    </row>
    <row r="49" spans="1:2" ht="15.75" customHeight="1" x14ac:dyDescent="0.3">
      <c r="A49" s="2" t="s">
        <v>91</v>
      </c>
      <c r="B49" s="2" t="s">
        <v>106</v>
      </c>
    </row>
    <row r="50" spans="1:2" ht="15.75" customHeight="1" x14ac:dyDescent="0.3">
      <c r="A50" s="2" t="s">
        <v>93</v>
      </c>
      <c r="B50" s="2" t="s">
        <v>107</v>
      </c>
    </row>
    <row r="51" spans="1:2" ht="15.75" customHeight="1" x14ac:dyDescent="0.3">
      <c r="A51" s="2" t="s">
        <v>108</v>
      </c>
      <c r="B51" s="2" t="s">
        <v>109</v>
      </c>
    </row>
    <row r="52" spans="1:2" ht="15.75" customHeight="1" x14ac:dyDescent="0.3">
      <c r="A52" s="2" t="s">
        <v>110</v>
      </c>
      <c r="B52" s="2" t="s">
        <v>111</v>
      </c>
    </row>
    <row r="53" spans="1:2" ht="15.75" customHeight="1" x14ac:dyDescent="0.3">
      <c r="A53" s="2" t="s">
        <v>112</v>
      </c>
      <c r="B53" s="2"/>
    </row>
    <row r="54" spans="1:2" ht="15.75" customHeight="1" x14ac:dyDescent="0.3">
      <c r="A54" s="2" t="s">
        <v>113</v>
      </c>
      <c r="B54" s="2"/>
    </row>
    <row r="55" spans="1:2" ht="15.75" customHeight="1" x14ac:dyDescent="0.3">
      <c r="A55" s="2" t="s">
        <v>114</v>
      </c>
      <c r="B55" s="2"/>
    </row>
    <row r="56" spans="1:2" ht="15.75" customHeight="1" x14ac:dyDescent="0.3">
      <c r="A56" s="2" t="s">
        <v>97</v>
      </c>
      <c r="B56" s="2"/>
    </row>
    <row r="57" spans="1:2" ht="15.75" customHeight="1" x14ac:dyDescent="0.3">
      <c r="A57" s="2" t="s">
        <v>115</v>
      </c>
      <c r="B57" s="2"/>
    </row>
    <row r="58" spans="1:2" ht="15.75" customHeight="1" x14ac:dyDescent="0.3">
      <c r="A58" s="2" t="s">
        <v>116</v>
      </c>
      <c r="B58" s="2"/>
    </row>
    <row r="59" spans="1:2" ht="15.75" customHeight="1" x14ac:dyDescent="0.3">
      <c r="A59" s="2" t="s">
        <v>117</v>
      </c>
      <c r="B59" s="2"/>
    </row>
    <row r="60" spans="1:2" ht="15.75" customHeight="1" x14ac:dyDescent="0.3">
      <c r="A60" s="2" t="s">
        <v>118</v>
      </c>
      <c r="B60" s="2"/>
    </row>
    <row r="61" spans="1:2" ht="15.75" customHeight="1" x14ac:dyDescent="0.3">
      <c r="A61" s="2" t="s">
        <v>119</v>
      </c>
      <c r="B61" s="2"/>
    </row>
    <row r="62" spans="1:2" ht="15.75" customHeight="1" x14ac:dyDescent="0.3">
      <c r="A62" s="2" t="s">
        <v>120</v>
      </c>
      <c r="B62" s="2"/>
    </row>
    <row r="63" spans="1:2" ht="15.75" customHeight="1" x14ac:dyDescent="0.3">
      <c r="A63" s="2" t="s">
        <v>121</v>
      </c>
      <c r="B63" s="2"/>
    </row>
    <row r="64" spans="1:2" ht="15.75" customHeight="1" x14ac:dyDescent="0.3">
      <c r="A64" s="2" t="s">
        <v>122</v>
      </c>
      <c r="B64" s="2"/>
    </row>
    <row r="65" spans="1:2" ht="15.75" customHeight="1" x14ac:dyDescent="0.3">
      <c r="A65" s="2" t="s">
        <v>123</v>
      </c>
      <c r="B65" s="2"/>
    </row>
    <row r="66" spans="1:2" ht="15.75" customHeight="1" x14ac:dyDescent="0.3">
      <c r="A66" s="2" t="s">
        <v>111</v>
      </c>
      <c r="B66" s="2"/>
    </row>
    <row r="67" spans="1:2" ht="15.75" customHeight="1" x14ac:dyDescent="0.3">
      <c r="A67" s="2" t="s">
        <v>124</v>
      </c>
      <c r="B67" s="2"/>
    </row>
    <row r="68" spans="1:2" ht="15.75" customHeight="1" x14ac:dyDescent="0.3">
      <c r="A68" s="2" t="s">
        <v>125</v>
      </c>
      <c r="B68" s="2"/>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BFC3-B2CD-41A5-95FA-3E6F2418DB09}">
  <dimension ref="A1:J114"/>
  <sheetViews>
    <sheetView zoomScaleNormal="100" workbookViewId="0"/>
  </sheetViews>
  <sheetFormatPr defaultColWidth="30.5546875" defaultRowHeight="15" x14ac:dyDescent="0.25"/>
  <cols>
    <col min="1" max="1" width="83.109375" style="23" customWidth="1"/>
    <col min="2" max="2" width="40.88671875" style="24" customWidth="1"/>
    <col min="3" max="3" width="21.33203125" style="24" customWidth="1"/>
    <col min="4" max="4" width="30.109375" style="24" customWidth="1"/>
    <col min="5" max="5" width="18.77734375" style="24" bestFit="1" customWidth="1"/>
    <col min="6" max="6" width="13.109375" style="24" customWidth="1"/>
    <col min="7" max="7" width="12" style="25" customWidth="1"/>
    <col min="8" max="8" width="17.44140625" style="25" customWidth="1"/>
    <col min="9" max="9" width="17.88671875" style="25" customWidth="1"/>
    <col min="10" max="10" width="16.88671875" style="25" customWidth="1"/>
    <col min="11" max="16384" width="30.5546875" style="23"/>
  </cols>
  <sheetData>
    <row r="1" spans="1:10" ht="21" x14ac:dyDescent="0.4">
      <c r="A1" s="36" t="s">
        <v>883</v>
      </c>
    </row>
    <row r="2" spans="1:10" x14ac:dyDescent="0.25">
      <c r="A2" s="24" t="s">
        <v>19</v>
      </c>
    </row>
    <row r="3" spans="1:10" x14ac:dyDescent="0.25">
      <c r="A3" s="24" t="s">
        <v>487</v>
      </c>
    </row>
    <row r="4" spans="1:10" x14ac:dyDescent="0.25">
      <c r="A4" s="24" t="s">
        <v>488</v>
      </c>
    </row>
    <row r="5" spans="1:10" x14ac:dyDescent="0.25">
      <c r="A5" s="24" t="s">
        <v>489</v>
      </c>
    </row>
    <row r="6" spans="1:10" x14ac:dyDescent="0.25">
      <c r="A6" s="24" t="s">
        <v>490</v>
      </c>
    </row>
    <row r="7" spans="1:10" x14ac:dyDescent="0.25">
      <c r="A7" s="24" t="s">
        <v>882</v>
      </c>
    </row>
    <row r="8" spans="1:10" s="55" customFormat="1" ht="34.200000000000003" customHeight="1" x14ac:dyDescent="0.3">
      <c r="A8" s="17" t="s">
        <v>491</v>
      </c>
      <c r="B8" s="17" t="s">
        <v>492</v>
      </c>
      <c r="C8" s="32" t="s">
        <v>879</v>
      </c>
      <c r="D8" s="32" t="s">
        <v>880</v>
      </c>
      <c r="E8" s="32" t="s">
        <v>881</v>
      </c>
      <c r="F8" s="32" t="s">
        <v>465</v>
      </c>
      <c r="G8" s="32" t="s">
        <v>466</v>
      </c>
      <c r="H8" s="32" t="s">
        <v>493</v>
      </c>
      <c r="I8" s="32" t="s">
        <v>494</v>
      </c>
      <c r="J8" s="32" t="s">
        <v>495</v>
      </c>
    </row>
    <row r="9" spans="1:10" x14ac:dyDescent="0.25">
      <c r="A9" s="2" t="s">
        <v>496</v>
      </c>
      <c r="B9" s="6" t="s">
        <v>497</v>
      </c>
      <c r="C9" s="13">
        <v>372495</v>
      </c>
      <c r="D9" s="54">
        <v>160.66667175292969</v>
      </c>
      <c r="E9" s="54">
        <v>43.132568359375</v>
      </c>
      <c r="F9" s="54">
        <v>39.367401123046875</v>
      </c>
      <c r="G9" s="54">
        <v>47.16070556640625</v>
      </c>
      <c r="H9" s="19" t="s">
        <v>498</v>
      </c>
      <c r="I9" s="19" t="s">
        <v>498</v>
      </c>
      <c r="J9" s="19" t="s">
        <v>499</v>
      </c>
    </row>
    <row r="10" spans="1:10" x14ac:dyDescent="0.25">
      <c r="A10" s="2" t="s">
        <v>500</v>
      </c>
      <c r="B10" s="6" t="s">
        <v>501</v>
      </c>
      <c r="C10" s="13">
        <v>2117102</v>
      </c>
      <c r="D10" s="54">
        <v>602</v>
      </c>
      <c r="E10" s="54">
        <v>28.435096740722656</v>
      </c>
      <c r="F10" s="54">
        <v>27.138645172119141</v>
      </c>
      <c r="G10" s="54">
        <v>29.77747917175293</v>
      </c>
      <c r="H10" s="19" t="s">
        <v>498</v>
      </c>
      <c r="I10" s="19" t="s">
        <v>498</v>
      </c>
      <c r="J10" s="19" t="s">
        <v>502</v>
      </c>
    </row>
    <row r="11" spans="1:10" x14ac:dyDescent="0.25">
      <c r="A11" s="2" t="s">
        <v>503</v>
      </c>
      <c r="B11" s="6" t="s">
        <v>504</v>
      </c>
      <c r="C11" s="13">
        <v>566778</v>
      </c>
      <c r="D11" s="54">
        <v>147</v>
      </c>
      <c r="E11" s="54">
        <v>25.936080932617188</v>
      </c>
      <c r="F11" s="54">
        <v>23.571599960327148</v>
      </c>
      <c r="G11" s="54">
        <v>28.473506927490234</v>
      </c>
      <c r="H11" s="19" t="s">
        <v>498</v>
      </c>
      <c r="I11" s="19" t="s">
        <v>498</v>
      </c>
      <c r="J11" s="19" t="s">
        <v>505</v>
      </c>
    </row>
    <row r="12" spans="1:10" x14ac:dyDescent="0.25">
      <c r="A12" s="2" t="s">
        <v>506</v>
      </c>
      <c r="B12" s="6" t="s">
        <v>507</v>
      </c>
      <c r="C12" s="13">
        <v>2026631</v>
      </c>
      <c r="D12" s="54">
        <v>473</v>
      </c>
      <c r="E12" s="54">
        <v>23.339225769042969</v>
      </c>
      <c r="F12" s="54">
        <v>22.140531539916992</v>
      </c>
      <c r="G12" s="54">
        <v>24.585952758789063</v>
      </c>
      <c r="H12" s="19" t="s">
        <v>498</v>
      </c>
      <c r="I12" s="19" t="s">
        <v>498</v>
      </c>
      <c r="J12" s="19" t="s">
        <v>508</v>
      </c>
    </row>
    <row r="13" spans="1:10" x14ac:dyDescent="0.25">
      <c r="A13" s="2" t="s">
        <v>509</v>
      </c>
      <c r="B13" s="6" t="s">
        <v>510</v>
      </c>
      <c r="C13" s="13">
        <v>155823</v>
      </c>
      <c r="D13" s="54">
        <v>27</v>
      </c>
      <c r="E13" s="54">
        <v>17.327352523803711</v>
      </c>
      <c r="F13" s="54">
        <v>13.760418891906738</v>
      </c>
      <c r="G13" s="54">
        <v>21.53631591796875</v>
      </c>
      <c r="H13" s="19" t="s">
        <v>498</v>
      </c>
      <c r="I13" s="19" t="s">
        <v>498</v>
      </c>
      <c r="J13" s="19" t="s">
        <v>511</v>
      </c>
    </row>
    <row r="14" spans="1:10" x14ac:dyDescent="0.25">
      <c r="A14" s="2" t="s">
        <v>512</v>
      </c>
      <c r="B14" s="6" t="s">
        <v>513</v>
      </c>
      <c r="C14" s="13">
        <v>299153</v>
      </c>
      <c r="D14" s="54">
        <v>51.666667938232422</v>
      </c>
      <c r="E14" s="54">
        <v>17.270984649658203</v>
      </c>
      <c r="F14" s="54">
        <v>14.65907096862793</v>
      </c>
      <c r="G14" s="54">
        <v>20.214059829711914</v>
      </c>
      <c r="H14" s="19" t="s">
        <v>498</v>
      </c>
      <c r="I14" s="19" t="s">
        <v>498</v>
      </c>
      <c r="J14" s="19" t="s">
        <v>514</v>
      </c>
    </row>
    <row r="15" spans="1:10" x14ac:dyDescent="0.25">
      <c r="A15" s="2" t="s">
        <v>518</v>
      </c>
      <c r="B15" s="6" t="s">
        <v>519</v>
      </c>
      <c r="C15" s="13">
        <v>1372005</v>
      </c>
      <c r="D15" s="54">
        <v>219.33332824707031</v>
      </c>
      <c r="E15" s="54">
        <v>15.986336708068848</v>
      </c>
      <c r="F15" s="54">
        <v>14.788034439086914</v>
      </c>
      <c r="G15" s="54">
        <v>17.255878448486328</v>
      </c>
      <c r="H15" s="19" t="s">
        <v>498</v>
      </c>
      <c r="I15" s="19" t="s">
        <v>498</v>
      </c>
      <c r="J15" s="19" t="s">
        <v>520</v>
      </c>
    </row>
    <row r="16" spans="1:10" x14ac:dyDescent="0.25">
      <c r="A16" s="2" t="s">
        <v>521</v>
      </c>
      <c r="B16" s="6" t="s">
        <v>522</v>
      </c>
      <c r="C16" s="13">
        <v>243993</v>
      </c>
      <c r="D16" s="54">
        <v>37</v>
      </c>
      <c r="E16" s="54">
        <v>15.164369583129883</v>
      </c>
      <c r="F16" s="54">
        <v>12.474856376647949</v>
      </c>
      <c r="G16" s="54">
        <v>18.261812210083008</v>
      </c>
      <c r="H16" s="19" t="s">
        <v>498</v>
      </c>
      <c r="I16" s="19" t="s">
        <v>498</v>
      </c>
      <c r="J16" s="19" t="s">
        <v>523</v>
      </c>
    </row>
    <row r="17" spans="1:10" x14ac:dyDescent="0.25">
      <c r="A17" s="2" t="s">
        <v>515</v>
      </c>
      <c r="B17" s="6" t="s">
        <v>516</v>
      </c>
      <c r="C17" s="13">
        <v>1223619</v>
      </c>
      <c r="D17" s="54">
        <v>181</v>
      </c>
      <c r="E17" s="54">
        <v>14.79218578338623</v>
      </c>
      <c r="F17" s="54">
        <v>13.574013710021973</v>
      </c>
      <c r="G17" s="54">
        <v>16.090343475341797</v>
      </c>
      <c r="H17" s="19" t="s">
        <v>498</v>
      </c>
      <c r="I17" s="19" t="s">
        <v>498</v>
      </c>
      <c r="J17" s="19" t="s">
        <v>517</v>
      </c>
    </row>
    <row r="18" spans="1:10" x14ac:dyDescent="0.25">
      <c r="A18" s="2" t="s">
        <v>539</v>
      </c>
      <c r="B18" s="6" t="s">
        <v>540</v>
      </c>
      <c r="C18" s="13">
        <v>1417144</v>
      </c>
      <c r="D18" s="54">
        <v>203.33332824707031</v>
      </c>
      <c r="E18" s="54">
        <v>14.348106384277344</v>
      </c>
      <c r="F18" s="54">
        <v>13.231928825378418</v>
      </c>
      <c r="G18" s="54">
        <v>15.533290863037109</v>
      </c>
      <c r="H18" s="19" t="s">
        <v>498</v>
      </c>
      <c r="I18" s="19" t="s">
        <v>498</v>
      </c>
      <c r="J18" s="19" t="s">
        <v>541</v>
      </c>
    </row>
    <row r="19" spans="1:10" x14ac:dyDescent="0.25">
      <c r="A19" s="2" t="s">
        <v>530</v>
      </c>
      <c r="B19" s="6" t="s">
        <v>531</v>
      </c>
      <c r="C19" s="13">
        <v>604663</v>
      </c>
      <c r="D19" s="54">
        <v>80.666664123535156</v>
      </c>
      <c r="E19" s="54">
        <v>13.340764045715332</v>
      </c>
      <c r="F19" s="54">
        <v>11.712752342224121</v>
      </c>
      <c r="G19" s="54">
        <v>15.131771087646484</v>
      </c>
      <c r="H19" s="19" t="s">
        <v>498</v>
      </c>
      <c r="I19" s="19" t="s">
        <v>498</v>
      </c>
      <c r="J19" s="19" t="s">
        <v>532</v>
      </c>
    </row>
    <row r="20" spans="1:10" x14ac:dyDescent="0.25">
      <c r="A20" s="2" t="s">
        <v>533</v>
      </c>
      <c r="B20" s="6" t="s">
        <v>534</v>
      </c>
      <c r="C20" s="13">
        <v>1796537</v>
      </c>
      <c r="D20" s="54">
        <v>231</v>
      </c>
      <c r="E20" s="54">
        <v>12.858070373535156</v>
      </c>
      <c r="F20" s="54">
        <v>11.91844367980957</v>
      </c>
      <c r="G20" s="54">
        <v>13.852087020874023</v>
      </c>
      <c r="H20" s="19" t="s">
        <v>498</v>
      </c>
      <c r="I20" s="19" t="s">
        <v>498</v>
      </c>
      <c r="J20" s="19" t="s">
        <v>535</v>
      </c>
    </row>
    <row r="21" spans="1:10" x14ac:dyDescent="0.25">
      <c r="A21" s="2" t="s">
        <v>524</v>
      </c>
      <c r="B21" s="6" t="s">
        <v>525</v>
      </c>
      <c r="C21" s="13">
        <v>1511629</v>
      </c>
      <c r="D21" s="54">
        <v>190.33332824707031</v>
      </c>
      <c r="E21" s="54">
        <v>12.591273307800293</v>
      </c>
      <c r="F21" s="54">
        <v>11.579554557800293</v>
      </c>
      <c r="G21" s="54">
        <v>13.667713165283203</v>
      </c>
      <c r="H21" s="19" t="s">
        <v>498</v>
      </c>
      <c r="I21" s="19" t="s">
        <v>498</v>
      </c>
      <c r="J21" s="19" t="s">
        <v>526</v>
      </c>
    </row>
    <row r="22" spans="1:10" x14ac:dyDescent="0.25">
      <c r="A22" s="2" t="s">
        <v>536</v>
      </c>
      <c r="B22" s="6" t="s">
        <v>537</v>
      </c>
      <c r="C22" s="13">
        <v>268058</v>
      </c>
      <c r="D22" s="54">
        <v>32.666667938232422</v>
      </c>
      <c r="E22" s="54">
        <v>12.186417579650879</v>
      </c>
      <c r="F22" s="54">
        <v>9.8935222625732422</v>
      </c>
      <c r="G22" s="54">
        <v>14.851339340209961</v>
      </c>
      <c r="H22" s="19" t="s">
        <v>498</v>
      </c>
      <c r="I22" s="19" t="s">
        <v>498</v>
      </c>
      <c r="J22" s="19" t="s">
        <v>538</v>
      </c>
    </row>
    <row r="23" spans="1:10" x14ac:dyDescent="0.25">
      <c r="A23" s="2" t="s">
        <v>547</v>
      </c>
      <c r="B23" s="6" t="s">
        <v>548</v>
      </c>
      <c r="C23" s="13">
        <v>774255</v>
      </c>
      <c r="D23" s="54">
        <v>92</v>
      </c>
      <c r="E23" s="54">
        <v>11.882390022277832</v>
      </c>
      <c r="F23" s="54">
        <v>10.52176570892334</v>
      </c>
      <c r="G23" s="54">
        <v>13.370138168334961</v>
      </c>
      <c r="H23" s="19" t="s">
        <v>498</v>
      </c>
      <c r="I23" s="19" t="s">
        <v>498</v>
      </c>
      <c r="J23" s="19" t="s">
        <v>549</v>
      </c>
    </row>
    <row r="24" spans="1:10" x14ac:dyDescent="0.25">
      <c r="A24" s="2" t="s">
        <v>542</v>
      </c>
      <c r="B24" s="6" t="s">
        <v>543</v>
      </c>
      <c r="C24" s="13">
        <v>278867</v>
      </c>
      <c r="D24" s="54">
        <v>32.333332061767578</v>
      </c>
      <c r="E24" s="54">
        <v>11.594535827636719</v>
      </c>
      <c r="F24" s="54">
        <v>9.4023876190185547</v>
      </c>
      <c r="G24" s="54">
        <v>14.144350051879883</v>
      </c>
      <c r="H24" s="19" t="s">
        <v>498</v>
      </c>
      <c r="I24" s="19" t="s">
        <v>529</v>
      </c>
      <c r="J24" s="12">
        <v>2511</v>
      </c>
    </row>
    <row r="25" spans="1:10" x14ac:dyDescent="0.25">
      <c r="A25" s="2" t="s">
        <v>527</v>
      </c>
      <c r="B25" s="6" t="s">
        <v>528</v>
      </c>
      <c r="C25" s="13">
        <v>211900</v>
      </c>
      <c r="D25" s="54">
        <v>24.333333969116211</v>
      </c>
      <c r="E25" s="54">
        <v>11.483404159545898</v>
      </c>
      <c r="F25" s="54">
        <v>9.0011558532714844</v>
      </c>
      <c r="G25" s="54">
        <v>14.438656806945801</v>
      </c>
      <c r="H25" s="19" t="s">
        <v>498</v>
      </c>
      <c r="I25" s="19" t="s">
        <v>529</v>
      </c>
      <c r="J25" s="12">
        <v>2287</v>
      </c>
    </row>
    <row r="26" spans="1:10" x14ac:dyDescent="0.25">
      <c r="A26" s="2" t="s">
        <v>550</v>
      </c>
      <c r="B26" s="6" t="s">
        <v>551</v>
      </c>
      <c r="C26" s="13">
        <v>960602</v>
      </c>
      <c r="D26" s="54">
        <v>96.666664123535156</v>
      </c>
      <c r="E26" s="54">
        <v>10.06313419342041</v>
      </c>
      <c r="F26" s="54">
        <v>8.938145637512207</v>
      </c>
      <c r="G26" s="54">
        <v>11.290534973144531</v>
      </c>
      <c r="H26" s="19" t="s">
        <v>498</v>
      </c>
      <c r="I26" s="19" t="s">
        <v>498</v>
      </c>
      <c r="J26" s="19" t="s">
        <v>552</v>
      </c>
    </row>
    <row r="27" spans="1:10" x14ac:dyDescent="0.25">
      <c r="A27" s="2" t="s">
        <v>556</v>
      </c>
      <c r="B27" s="6" t="s">
        <v>557</v>
      </c>
      <c r="C27" s="13">
        <v>226950</v>
      </c>
      <c r="D27" s="54">
        <v>22.666666030883789</v>
      </c>
      <c r="E27" s="54">
        <v>9.9875154495239258</v>
      </c>
      <c r="F27" s="54">
        <v>7.7556967735290527</v>
      </c>
      <c r="G27" s="54">
        <v>12.661556243896484</v>
      </c>
      <c r="H27" s="19" t="s">
        <v>498</v>
      </c>
      <c r="I27" s="19" t="s">
        <v>529</v>
      </c>
      <c r="J27" s="12">
        <v>1306</v>
      </c>
    </row>
    <row r="28" spans="1:10" x14ac:dyDescent="0.25">
      <c r="A28" s="2" t="s">
        <v>571</v>
      </c>
      <c r="B28" s="6" t="s">
        <v>572</v>
      </c>
      <c r="C28" s="13">
        <v>519522</v>
      </c>
      <c r="D28" s="54">
        <v>51</v>
      </c>
      <c r="E28" s="54">
        <v>9.816716194152832</v>
      </c>
      <c r="F28" s="54">
        <v>8.3228540420532227</v>
      </c>
      <c r="G28" s="54">
        <v>11.501301765441895</v>
      </c>
      <c r="H28" s="19" t="s">
        <v>498</v>
      </c>
      <c r="I28" s="19" t="s">
        <v>498</v>
      </c>
      <c r="J28" s="19" t="s">
        <v>573</v>
      </c>
    </row>
    <row r="29" spans="1:10" x14ac:dyDescent="0.25">
      <c r="A29" s="2" t="s">
        <v>568</v>
      </c>
      <c r="B29" s="6" t="s">
        <v>569</v>
      </c>
      <c r="C29" s="13">
        <v>1016380</v>
      </c>
      <c r="D29" s="54">
        <v>99.333335876464844</v>
      </c>
      <c r="E29" s="54">
        <v>9.7732477188110352</v>
      </c>
      <c r="F29" s="54">
        <v>8.6949977874755859</v>
      </c>
      <c r="G29" s="54">
        <v>10.948265075683594</v>
      </c>
      <c r="H29" s="19" t="s">
        <v>498</v>
      </c>
      <c r="I29" s="19" t="s">
        <v>498</v>
      </c>
      <c r="J29" s="19" t="s">
        <v>570</v>
      </c>
    </row>
    <row r="30" spans="1:10" x14ac:dyDescent="0.25">
      <c r="A30" s="2" t="s">
        <v>558</v>
      </c>
      <c r="B30" s="6" t="s">
        <v>559</v>
      </c>
      <c r="C30" s="13">
        <v>928260</v>
      </c>
      <c r="D30" s="54">
        <v>88.333335876464844</v>
      </c>
      <c r="E30" s="54">
        <v>9.5160121917724609</v>
      </c>
      <c r="F30" s="54">
        <v>8.4046688079833984</v>
      </c>
      <c r="G30" s="54">
        <v>10.733429908752441</v>
      </c>
      <c r="H30" s="19" t="s">
        <v>498</v>
      </c>
      <c r="I30" s="19" t="s">
        <v>498</v>
      </c>
      <c r="J30" s="19" t="s">
        <v>560</v>
      </c>
    </row>
    <row r="31" spans="1:10" x14ac:dyDescent="0.25">
      <c r="A31" s="2" t="s">
        <v>561</v>
      </c>
      <c r="B31" s="6" t="s">
        <v>562</v>
      </c>
      <c r="C31" s="13">
        <v>232806</v>
      </c>
      <c r="D31" s="54">
        <v>22</v>
      </c>
      <c r="E31" s="54">
        <v>9.4499282836914063</v>
      </c>
      <c r="F31" s="54">
        <v>7.3085737228393555</v>
      </c>
      <c r="G31" s="54">
        <v>12.022625923156738</v>
      </c>
      <c r="H31" s="19" t="s">
        <v>498</v>
      </c>
      <c r="I31" s="19" t="s">
        <v>529</v>
      </c>
      <c r="J31" s="19">
        <v>910</v>
      </c>
    </row>
    <row r="32" spans="1:10" x14ac:dyDescent="0.25">
      <c r="A32" s="2" t="s">
        <v>553</v>
      </c>
      <c r="B32" s="6" t="s">
        <v>554</v>
      </c>
      <c r="C32" s="13">
        <v>495849</v>
      </c>
      <c r="D32" s="54">
        <v>45</v>
      </c>
      <c r="E32" s="54">
        <v>9.075343132019043</v>
      </c>
      <c r="F32" s="54">
        <v>7.6090841293334961</v>
      </c>
      <c r="G32" s="54">
        <v>10.741766929626465</v>
      </c>
      <c r="H32" s="19" t="s">
        <v>498</v>
      </c>
      <c r="I32" s="19" t="s">
        <v>498</v>
      </c>
      <c r="J32" s="19" t="s">
        <v>555</v>
      </c>
    </row>
    <row r="33" spans="1:10" x14ac:dyDescent="0.25">
      <c r="A33" s="2" t="s">
        <v>563</v>
      </c>
      <c r="B33" s="6" t="s">
        <v>564</v>
      </c>
      <c r="C33" s="13">
        <v>437794</v>
      </c>
      <c r="D33" s="54">
        <v>39.333332061767578</v>
      </c>
      <c r="E33" s="54">
        <v>8.9844388961791992</v>
      </c>
      <c r="F33" s="54">
        <v>7.4366574287414551</v>
      </c>
      <c r="G33" s="54">
        <v>10.75936222076416</v>
      </c>
      <c r="H33" s="19" t="s">
        <v>498</v>
      </c>
      <c r="I33" s="19" t="s">
        <v>498</v>
      </c>
      <c r="J33" s="19" t="s">
        <v>565</v>
      </c>
    </row>
    <row r="34" spans="1:10" x14ac:dyDescent="0.25">
      <c r="A34" s="2" t="s">
        <v>544</v>
      </c>
      <c r="B34" s="6" t="s">
        <v>545</v>
      </c>
      <c r="C34" s="13">
        <v>564702</v>
      </c>
      <c r="D34" s="54">
        <v>50.666667938232422</v>
      </c>
      <c r="E34" s="54">
        <v>8.9722843170166016</v>
      </c>
      <c r="F34" s="54">
        <v>7.6026277542114258</v>
      </c>
      <c r="G34" s="54">
        <v>10.517419815063477</v>
      </c>
      <c r="H34" s="19" t="s">
        <v>498</v>
      </c>
      <c r="I34" s="19" t="s">
        <v>498</v>
      </c>
      <c r="J34" s="19" t="s">
        <v>546</v>
      </c>
    </row>
    <row r="35" spans="1:10" x14ac:dyDescent="0.25">
      <c r="A35" s="2" t="s">
        <v>594</v>
      </c>
      <c r="B35" s="6" t="s">
        <v>595</v>
      </c>
      <c r="C35" s="13">
        <v>397304</v>
      </c>
      <c r="D35" s="54">
        <v>35</v>
      </c>
      <c r="E35" s="54">
        <v>8.8093748092651367</v>
      </c>
      <c r="F35" s="54">
        <v>7.2051959037780762</v>
      </c>
      <c r="G35" s="54">
        <v>10.664285659790039</v>
      </c>
      <c r="H35" s="19" t="s">
        <v>498</v>
      </c>
      <c r="I35" s="19" t="s">
        <v>498</v>
      </c>
      <c r="J35" s="19" t="s">
        <v>596</v>
      </c>
    </row>
    <row r="36" spans="1:10" x14ac:dyDescent="0.25">
      <c r="A36" s="2" t="s">
        <v>574</v>
      </c>
      <c r="B36" s="6" t="s">
        <v>575</v>
      </c>
      <c r="C36" s="13">
        <v>820802</v>
      </c>
      <c r="D36" s="54">
        <v>69</v>
      </c>
      <c r="E36" s="54">
        <v>8.4064121246337891</v>
      </c>
      <c r="F36" s="54">
        <v>7.300168514251709</v>
      </c>
      <c r="G36" s="54">
        <v>9.6329326629638672</v>
      </c>
      <c r="H36" s="19" t="s">
        <v>498</v>
      </c>
      <c r="I36" s="19" t="s">
        <v>498</v>
      </c>
      <c r="J36" s="19" t="s">
        <v>576</v>
      </c>
    </row>
    <row r="37" spans="1:10" x14ac:dyDescent="0.25">
      <c r="A37" s="2" t="s">
        <v>577</v>
      </c>
      <c r="B37" s="6" t="s">
        <v>578</v>
      </c>
      <c r="C37" s="13">
        <v>236651</v>
      </c>
      <c r="D37" s="54">
        <v>19.666666030883789</v>
      </c>
      <c r="E37" s="54">
        <v>8.3104095458984375</v>
      </c>
      <c r="F37" s="54">
        <v>6.3262686729431152</v>
      </c>
      <c r="G37" s="54">
        <v>10.719822883605957</v>
      </c>
      <c r="H37" s="19" t="s">
        <v>498</v>
      </c>
      <c r="I37" s="19" t="s">
        <v>529</v>
      </c>
      <c r="J37" s="19">
        <v>506</v>
      </c>
    </row>
    <row r="38" spans="1:10" x14ac:dyDescent="0.25">
      <c r="A38" s="2" t="s">
        <v>590</v>
      </c>
      <c r="B38" s="6" t="s">
        <v>591</v>
      </c>
      <c r="C38" s="13">
        <v>208949</v>
      </c>
      <c r="D38" s="54">
        <v>17.333333969116211</v>
      </c>
      <c r="E38" s="54">
        <v>8.2954854965209961</v>
      </c>
      <c r="F38" s="54">
        <v>6.195465087890625</v>
      </c>
      <c r="G38" s="54">
        <v>10.878425598144531</v>
      </c>
      <c r="H38" s="19" t="s">
        <v>498</v>
      </c>
      <c r="I38" s="19" t="s">
        <v>529</v>
      </c>
      <c r="J38" s="12">
        <v>1605</v>
      </c>
    </row>
    <row r="39" spans="1:10" x14ac:dyDescent="0.25">
      <c r="A39" s="2" t="s">
        <v>747</v>
      </c>
      <c r="B39" s="6" t="s">
        <v>748</v>
      </c>
      <c r="C39" s="13">
        <v>141648</v>
      </c>
      <c r="D39" s="54">
        <v>11.666666984558105</v>
      </c>
      <c r="E39" s="54">
        <v>8.2363796234130859</v>
      </c>
      <c r="F39" s="54">
        <v>5.7369399070739746</v>
      </c>
      <c r="G39" s="54">
        <v>11.45481014251709</v>
      </c>
      <c r="H39" s="19" t="s">
        <v>529</v>
      </c>
      <c r="I39" s="19" t="s">
        <v>529</v>
      </c>
      <c r="J39" s="19">
        <v>468</v>
      </c>
    </row>
    <row r="40" spans="1:10" x14ac:dyDescent="0.25">
      <c r="A40" s="2" t="s">
        <v>579</v>
      </c>
      <c r="B40" s="6" t="s">
        <v>580</v>
      </c>
      <c r="C40" s="13">
        <v>504324</v>
      </c>
      <c r="D40" s="54">
        <v>38.333332061767578</v>
      </c>
      <c r="E40" s="54">
        <v>7.6009340286254883</v>
      </c>
      <c r="F40" s="54">
        <v>6.2753505706787109</v>
      </c>
      <c r="G40" s="54">
        <v>9.1237697601318359</v>
      </c>
      <c r="H40" s="19" t="s">
        <v>529</v>
      </c>
      <c r="I40" s="19" t="s">
        <v>529</v>
      </c>
      <c r="J40" s="12">
        <v>2977</v>
      </c>
    </row>
    <row r="41" spans="1:10" x14ac:dyDescent="0.25">
      <c r="A41" s="2" t="s">
        <v>597</v>
      </c>
      <c r="B41" s="6" t="s">
        <v>598</v>
      </c>
      <c r="C41" s="13">
        <v>720757</v>
      </c>
      <c r="D41" s="54">
        <v>54</v>
      </c>
      <c r="E41" s="54">
        <v>7.4921226501464844</v>
      </c>
      <c r="F41" s="54">
        <v>6.3828244209289551</v>
      </c>
      <c r="G41" s="54">
        <v>8.738795280456543</v>
      </c>
      <c r="H41" s="19" t="s">
        <v>498</v>
      </c>
      <c r="I41" s="19" t="s">
        <v>498</v>
      </c>
      <c r="J41" s="19" t="s">
        <v>599</v>
      </c>
    </row>
    <row r="42" spans="1:10" x14ac:dyDescent="0.25">
      <c r="A42" s="2" t="s">
        <v>566</v>
      </c>
      <c r="B42" s="6" t="s">
        <v>567</v>
      </c>
      <c r="C42" s="13">
        <v>268677</v>
      </c>
      <c r="D42" s="54">
        <v>19.666666030883789</v>
      </c>
      <c r="E42" s="54">
        <v>7.3198175430297852</v>
      </c>
      <c r="F42" s="54">
        <v>5.5721845626831055</v>
      </c>
      <c r="G42" s="54">
        <v>9.4420318603515625</v>
      </c>
      <c r="H42" s="19" t="s">
        <v>529</v>
      </c>
      <c r="I42" s="19" t="s">
        <v>529</v>
      </c>
      <c r="J42" s="12">
        <v>1513</v>
      </c>
    </row>
    <row r="43" spans="1:10" x14ac:dyDescent="0.25">
      <c r="A43" s="2" t="s">
        <v>581</v>
      </c>
      <c r="B43" s="6" t="s">
        <v>582</v>
      </c>
      <c r="C43" s="13">
        <v>180884</v>
      </c>
      <c r="D43" s="54">
        <v>13</v>
      </c>
      <c r="E43" s="54">
        <v>7.1869263648986816</v>
      </c>
      <c r="F43" s="54">
        <v>5.1106071472167969</v>
      </c>
      <c r="G43" s="54">
        <v>9.8247652053833008</v>
      </c>
      <c r="H43" s="19" t="s">
        <v>529</v>
      </c>
      <c r="I43" s="19" t="s">
        <v>529</v>
      </c>
      <c r="J43" s="19">
        <v>663</v>
      </c>
    </row>
    <row r="44" spans="1:10" x14ac:dyDescent="0.25">
      <c r="A44" s="2" t="s">
        <v>588</v>
      </c>
      <c r="B44" s="6" t="s">
        <v>589</v>
      </c>
      <c r="C44" s="13">
        <v>310964</v>
      </c>
      <c r="D44" s="54">
        <v>22.333333969116211</v>
      </c>
      <c r="E44" s="54">
        <v>7.1819672584533691</v>
      </c>
      <c r="F44" s="54">
        <v>5.5659260749816895</v>
      </c>
      <c r="G44" s="54">
        <v>9.120844841003418</v>
      </c>
      <c r="H44" s="19" t="s">
        <v>498</v>
      </c>
      <c r="I44" s="19" t="s">
        <v>529</v>
      </c>
      <c r="J44" s="19">
        <v>755</v>
      </c>
    </row>
    <row r="45" spans="1:10" x14ac:dyDescent="0.25">
      <c r="A45" s="2" t="s">
        <v>585</v>
      </c>
      <c r="B45" s="6" t="s">
        <v>586</v>
      </c>
      <c r="C45" s="13">
        <v>610224</v>
      </c>
      <c r="D45" s="54">
        <v>43</v>
      </c>
      <c r="E45" s="54">
        <v>7.0465927124023438</v>
      </c>
      <c r="F45" s="54">
        <v>5.8831310272216797</v>
      </c>
      <c r="G45" s="54">
        <v>8.3728046417236328</v>
      </c>
      <c r="H45" s="19" t="s">
        <v>498</v>
      </c>
      <c r="I45" s="19" t="s">
        <v>498</v>
      </c>
      <c r="J45" s="19" t="s">
        <v>587</v>
      </c>
    </row>
    <row r="46" spans="1:10" x14ac:dyDescent="0.25">
      <c r="A46" s="2" t="s">
        <v>606</v>
      </c>
      <c r="B46" s="6" t="s">
        <v>607</v>
      </c>
      <c r="C46" s="13">
        <v>194590</v>
      </c>
      <c r="D46" s="54">
        <v>13</v>
      </c>
      <c r="E46" s="54">
        <v>6.6807131767272949</v>
      </c>
      <c r="F46" s="54">
        <v>4.7506403923034668</v>
      </c>
      <c r="G46" s="54">
        <v>9.1327552795410156</v>
      </c>
      <c r="H46" s="19" t="s">
        <v>498</v>
      </c>
      <c r="I46" s="19" t="s">
        <v>529</v>
      </c>
      <c r="J46" s="19">
        <v>772</v>
      </c>
    </row>
    <row r="47" spans="1:10" x14ac:dyDescent="0.25">
      <c r="A47" s="2" t="s">
        <v>592</v>
      </c>
      <c r="B47" s="6" t="s">
        <v>593</v>
      </c>
      <c r="C47" s="13">
        <v>563782</v>
      </c>
      <c r="D47" s="54">
        <v>37.333332061767578</v>
      </c>
      <c r="E47" s="54">
        <v>6.6219449043273926</v>
      </c>
      <c r="F47" s="54">
        <v>5.452488899230957</v>
      </c>
      <c r="G47" s="54">
        <v>7.9679203033447266</v>
      </c>
      <c r="H47" s="19" t="s">
        <v>498</v>
      </c>
      <c r="I47" s="19" t="s">
        <v>529</v>
      </c>
      <c r="J47" s="12">
        <v>1850</v>
      </c>
    </row>
    <row r="48" spans="1:10" x14ac:dyDescent="0.25">
      <c r="A48" s="2" t="s">
        <v>583</v>
      </c>
      <c r="B48" s="6" t="s">
        <v>584</v>
      </c>
      <c r="C48" s="13">
        <v>176788</v>
      </c>
      <c r="D48" s="54">
        <v>11.666666984558105</v>
      </c>
      <c r="E48" s="54">
        <v>6.5992412567138672</v>
      </c>
      <c r="F48" s="54">
        <v>4.5966134071350098</v>
      </c>
      <c r="G48" s="54">
        <v>9.1779470443725586</v>
      </c>
      <c r="H48" s="19" t="s">
        <v>529</v>
      </c>
      <c r="I48" s="19" t="s">
        <v>529</v>
      </c>
      <c r="J48" s="19">
        <v>600</v>
      </c>
    </row>
    <row r="49" spans="1:10" x14ac:dyDescent="0.25">
      <c r="A49" s="2" t="s">
        <v>611</v>
      </c>
      <c r="B49" s="6" t="s">
        <v>612</v>
      </c>
      <c r="C49" s="13">
        <v>993108</v>
      </c>
      <c r="D49" s="54">
        <v>64.666664123535156</v>
      </c>
      <c r="E49" s="54">
        <v>6.5115442276000977</v>
      </c>
      <c r="F49" s="54">
        <v>5.6274509429931641</v>
      </c>
      <c r="G49" s="54">
        <v>7.4951200485229492</v>
      </c>
      <c r="H49" s="19" t="s">
        <v>498</v>
      </c>
      <c r="I49" s="19" t="s">
        <v>498</v>
      </c>
      <c r="J49" s="19" t="s">
        <v>613</v>
      </c>
    </row>
    <row r="50" spans="1:10" x14ac:dyDescent="0.25">
      <c r="A50" s="2" t="s">
        <v>617</v>
      </c>
      <c r="B50" s="6" t="s">
        <v>618</v>
      </c>
      <c r="C50" s="13">
        <v>1042493</v>
      </c>
      <c r="D50" s="54">
        <v>65</v>
      </c>
      <c r="E50" s="54">
        <v>6.2350540161132813</v>
      </c>
      <c r="F50" s="54">
        <v>5.3905940055847168</v>
      </c>
      <c r="G50" s="54">
        <v>7.1742777824401855</v>
      </c>
      <c r="H50" s="19" t="s">
        <v>498</v>
      </c>
      <c r="I50" s="19" t="s">
        <v>498</v>
      </c>
      <c r="J50" s="19" t="s">
        <v>619</v>
      </c>
    </row>
    <row r="51" spans="1:10" x14ac:dyDescent="0.25">
      <c r="A51" s="2" t="s">
        <v>600</v>
      </c>
      <c r="B51" s="6" t="s">
        <v>601</v>
      </c>
      <c r="C51" s="13">
        <v>792755</v>
      </c>
      <c r="D51" s="54">
        <v>49.333332061767578</v>
      </c>
      <c r="E51" s="54">
        <v>6.2230238914489746</v>
      </c>
      <c r="F51" s="54">
        <v>5.2608442306518555</v>
      </c>
      <c r="G51" s="54">
        <v>7.310246467590332</v>
      </c>
      <c r="H51" s="19" t="s">
        <v>498</v>
      </c>
      <c r="I51" s="19" t="s">
        <v>498</v>
      </c>
      <c r="J51" s="19" t="s">
        <v>602</v>
      </c>
    </row>
    <row r="52" spans="1:10" x14ac:dyDescent="0.25">
      <c r="A52" s="2" t="s">
        <v>641</v>
      </c>
      <c r="B52" s="6" t="s">
        <v>642</v>
      </c>
      <c r="C52" s="13">
        <v>136573</v>
      </c>
      <c r="D52" s="54">
        <v>8</v>
      </c>
      <c r="E52" s="54">
        <v>5.857673168182373</v>
      </c>
      <c r="F52" s="54">
        <v>3.7531218528747559</v>
      </c>
      <c r="G52" s="54">
        <v>8.7157535552978516</v>
      </c>
      <c r="H52" s="19" t="s">
        <v>498</v>
      </c>
      <c r="I52" s="19" t="s">
        <v>529</v>
      </c>
      <c r="J52" s="19" t="s">
        <v>643</v>
      </c>
    </row>
    <row r="53" spans="1:10" x14ac:dyDescent="0.25">
      <c r="A53" s="2" t="s">
        <v>603</v>
      </c>
      <c r="B53" s="6" t="s">
        <v>604</v>
      </c>
      <c r="C53" s="13">
        <v>159211</v>
      </c>
      <c r="D53" s="54">
        <v>9</v>
      </c>
      <c r="E53" s="54">
        <v>5.6528759002685547</v>
      </c>
      <c r="F53" s="54">
        <v>3.72528076171875</v>
      </c>
      <c r="G53" s="54">
        <v>8.2246370315551758</v>
      </c>
      <c r="H53" s="19" t="s">
        <v>498</v>
      </c>
      <c r="I53" s="19" t="s">
        <v>529</v>
      </c>
      <c r="J53" s="19" t="s">
        <v>605</v>
      </c>
    </row>
    <row r="54" spans="1:10" x14ac:dyDescent="0.25">
      <c r="A54" s="2" t="s">
        <v>620</v>
      </c>
      <c r="B54" s="6" t="s">
        <v>621</v>
      </c>
      <c r="C54" s="13">
        <v>322128</v>
      </c>
      <c r="D54" s="54">
        <v>18</v>
      </c>
      <c r="E54" s="54">
        <v>5.5878410339355469</v>
      </c>
      <c r="F54" s="54">
        <v>4.1977581977844238</v>
      </c>
      <c r="G54" s="54">
        <v>7.2909202575683594</v>
      </c>
      <c r="H54" s="19" t="s">
        <v>529</v>
      </c>
      <c r="I54" s="19" t="s">
        <v>529</v>
      </c>
      <c r="J54" s="19">
        <v>596</v>
      </c>
    </row>
    <row r="55" spans="1:10" x14ac:dyDescent="0.25">
      <c r="A55" s="2" t="s">
        <v>624</v>
      </c>
      <c r="B55" s="6" t="s">
        <v>625</v>
      </c>
      <c r="C55" s="13">
        <v>1877110</v>
      </c>
      <c r="D55" s="54">
        <v>103</v>
      </c>
      <c r="E55" s="54">
        <v>5.4871582984924316</v>
      </c>
      <c r="F55" s="54">
        <v>4.8923377990722656</v>
      </c>
      <c r="G55" s="54">
        <v>6.1343574523925781</v>
      </c>
      <c r="H55" s="19" t="s">
        <v>529</v>
      </c>
      <c r="I55" s="19" t="s">
        <v>529</v>
      </c>
      <c r="J55" s="12">
        <v>6329</v>
      </c>
    </row>
    <row r="56" spans="1:10" x14ac:dyDescent="0.25">
      <c r="A56" s="2" t="s">
        <v>633</v>
      </c>
      <c r="B56" s="6" t="s">
        <v>634</v>
      </c>
      <c r="C56" s="13">
        <v>350667</v>
      </c>
      <c r="D56" s="54">
        <v>18.666666030883789</v>
      </c>
      <c r="E56" s="54">
        <v>5.3231887817382813</v>
      </c>
      <c r="F56" s="54">
        <v>4.0210795402526855</v>
      </c>
      <c r="G56" s="54">
        <v>6.9126033782958984</v>
      </c>
      <c r="H56" s="19" t="s">
        <v>498</v>
      </c>
      <c r="I56" s="19" t="s">
        <v>529</v>
      </c>
      <c r="J56" s="19">
        <v>294</v>
      </c>
    </row>
    <row r="57" spans="1:10" x14ac:dyDescent="0.25">
      <c r="A57" s="2" t="s">
        <v>614</v>
      </c>
      <c r="B57" s="6" t="s">
        <v>615</v>
      </c>
      <c r="C57" s="13">
        <v>213258</v>
      </c>
      <c r="D57" s="54">
        <v>11</v>
      </c>
      <c r="E57" s="54">
        <v>5.1580715179443359</v>
      </c>
      <c r="F57" s="54">
        <v>3.5505790710449219</v>
      </c>
      <c r="G57" s="54">
        <v>7.2438502311706543</v>
      </c>
      <c r="H57" s="19" t="s">
        <v>498</v>
      </c>
      <c r="I57" s="19" t="s">
        <v>529</v>
      </c>
      <c r="J57" s="19" t="s">
        <v>616</v>
      </c>
    </row>
    <row r="58" spans="1:10" x14ac:dyDescent="0.25">
      <c r="A58" s="2" t="s">
        <v>608</v>
      </c>
      <c r="B58" s="6" t="s">
        <v>609</v>
      </c>
      <c r="C58" s="13">
        <v>207660</v>
      </c>
      <c r="D58" s="54">
        <v>10.666666984558105</v>
      </c>
      <c r="E58" s="54">
        <v>5.136601448059082</v>
      </c>
      <c r="F58" s="54">
        <v>3.5134315490722656</v>
      </c>
      <c r="G58" s="54">
        <v>7.2513484954833984</v>
      </c>
      <c r="H58" s="19" t="s">
        <v>498</v>
      </c>
      <c r="I58" s="19" t="s">
        <v>529</v>
      </c>
      <c r="J58" s="19" t="s">
        <v>610</v>
      </c>
    </row>
    <row r="59" spans="1:10" x14ac:dyDescent="0.25">
      <c r="A59" s="2" t="s">
        <v>637</v>
      </c>
      <c r="B59" s="6" t="s">
        <v>638</v>
      </c>
      <c r="C59" s="13">
        <v>207660</v>
      </c>
      <c r="D59" s="54">
        <v>10.666666984558105</v>
      </c>
      <c r="E59" s="54">
        <v>5.136601448059082</v>
      </c>
      <c r="F59" s="54">
        <v>3.5134315490722656</v>
      </c>
      <c r="G59" s="54">
        <v>7.2513484954833984</v>
      </c>
      <c r="H59" s="19" t="s">
        <v>529</v>
      </c>
      <c r="I59" s="19" t="s">
        <v>529</v>
      </c>
      <c r="J59" s="12">
        <v>1538</v>
      </c>
    </row>
    <row r="60" spans="1:10" x14ac:dyDescent="0.25">
      <c r="A60" s="2" t="s">
        <v>670</v>
      </c>
      <c r="B60" s="6" t="s">
        <v>671</v>
      </c>
      <c r="C60" s="13">
        <v>1067075</v>
      </c>
      <c r="D60" s="54">
        <v>54</v>
      </c>
      <c r="E60" s="54">
        <v>5.0605626106262207</v>
      </c>
      <c r="F60" s="54">
        <v>4.3112854957580566</v>
      </c>
      <c r="G60" s="54">
        <v>5.9026288986206055</v>
      </c>
      <c r="H60" s="19" t="s">
        <v>498</v>
      </c>
      <c r="I60" s="19" t="s">
        <v>498</v>
      </c>
      <c r="J60" s="19" t="s">
        <v>672</v>
      </c>
    </row>
    <row r="61" spans="1:10" x14ac:dyDescent="0.25">
      <c r="A61" s="2" t="s">
        <v>673</v>
      </c>
      <c r="B61" s="6" t="s">
        <v>674</v>
      </c>
      <c r="C61" s="13">
        <v>574368</v>
      </c>
      <c r="D61" s="54">
        <v>28.666666030883789</v>
      </c>
      <c r="E61" s="54">
        <v>4.9909930229187012</v>
      </c>
      <c r="F61" s="54">
        <v>3.9921500682830811</v>
      </c>
      <c r="G61" s="54">
        <v>6.1638355255126953</v>
      </c>
      <c r="H61" s="19" t="s">
        <v>529</v>
      </c>
      <c r="I61" s="19" t="s">
        <v>529</v>
      </c>
      <c r="J61" s="12">
        <v>2501</v>
      </c>
    </row>
    <row r="62" spans="1:10" x14ac:dyDescent="0.25">
      <c r="A62" s="2" t="s">
        <v>628</v>
      </c>
      <c r="B62" s="6" t="s">
        <v>629</v>
      </c>
      <c r="C62" s="13">
        <v>1067524</v>
      </c>
      <c r="D62" s="54">
        <v>52.333332061767578</v>
      </c>
      <c r="E62" s="54">
        <v>4.9023098945617676</v>
      </c>
      <c r="F62" s="54">
        <v>4.1654691696166992</v>
      </c>
      <c r="G62" s="54">
        <v>5.7319374084472656</v>
      </c>
      <c r="H62" s="19" t="s">
        <v>529</v>
      </c>
      <c r="I62" s="19" t="s">
        <v>529</v>
      </c>
      <c r="J62" s="12">
        <v>3859</v>
      </c>
    </row>
    <row r="63" spans="1:10" x14ac:dyDescent="0.25">
      <c r="A63" s="2" t="s">
        <v>622</v>
      </c>
      <c r="B63" s="6" t="s">
        <v>623</v>
      </c>
      <c r="C63" s="13">
        <v>689123</v>
      </c>
      <c r="D63" s="54">
        <v>33.666667938232422</v>
      </c>
      <c r="E63" s="54">
        <v>4.8854365348815918</v>
      </c>
      <c r="F63" s="54">
        <v>3.9792683124542236</v>
      </c>
      <c r="G63" s="54">
        <v>5.9362483024597168</v>
      </c>
      <c r="H63" s="19" t="s">
        <v>529</v>
      </c>
      <c r="I63" s="19" t="s">
        <v>529</v>
      </c>
      <c r="J63" s="12">
        <v>2725</v>
      </c>
    </row>
    <row r="64" spans="1:10" x14ac:dyDescent="0.25">
      <c r="A64" s="2" t="s">
        <v>677</v>
      </c>
      <c r="B64" s="6" t="s">
        <v>678</v>
      </c>
      <c r="C64" s="13">
        <v>1042267</v>
      </c>
      <c r="D64" s="54">
        <v>49</v>
      </c>
      <c r="E64" s="54">
        <v>4.7012906074523926</v>
      </c>
      <c r="F64" s="54">
        <v>3.9720325469970703</v>
      </c>
      <c r="G64" s="54">
        <v>5.5256657600402832</v>
      </c>
      <c r="H64" s="19" t="s">
        <v>529</v>
      </c>
      <c r="I64" s="19" t="s">
        <v>529</v>
      </c>
      <c r="J64" s="12">
        <v>1581</v>
      </c>
    </row>
    <row r="65" spans="1:10" x14ac:dyDescent="0.25">
      <c r="A65" s="2" t="s">
        <v>630</v>
      </c>
      <c r="B65" s="6" t="s">
        <v>631</v>
      </c>
      <c r="C65" s="13">
        <v>885966</v>
      </c>
      <c r="D65" s="54">
        <v>40.333332061767578</v>
      </c>
      <c r="E65" s="54">
        <v>4.5524697303771973</v>
      </c>
      <c r="F65" s="54">
        <v>3.7775185108184814</v>
      </c>
      <c r="G65" s="54">
        <v>5.4396204948425293</v>
      </c>
      <c r="H65" s="19" t="s">
        <v>498</v>
      </c>
      <c r="I65" s="19" t="s">
        <v>498</v>
      </c>
      <c r="J65" s="19" t="s">
        <v>632</v>
      </c>
    </row>
    <row r="66" spans="1:10" x14ac:dyDescent="0.25">
      <c r="A66" s="2" t="s">
        <v>650</v>
      </c>
      <c r="B66" s="6" t="s">
        <v>651</v>
      </c>
      <c r="C66" s="13">
        <v>278370</v>
      </c>
      <c r="D66" s="54">
        <v>12</v>
      </c>
      <c r="E66" s="54">
        <v>4.3108091354370117</v>
      </c>
      <c r="F66" s="54">
        <v>3.019237756729126</v>
      </c>
      <c r="G66" s="54">
        <v>5.9679770469665527</v>
      </c>
      <c r="H66" s="19" t="s">
        <v>498</v>
      </c>
      <c r="I66" s="19" t="s">
        <v>529</v>
      </c>
      <c r="J66" s="12">
        <v>1262</v>
      </c>
    </row>
    <row r="67" spans="1:10" x14ac:dyDescent="0.25">
      <c r="A67" s="2" t="s">
        <v>644</v>
      </c>
      <c r="B67" s="6" t="s">
        <v>645</v>
      </c>
      <c r="C67" s="13">
        <v>954449</v>
      </c>
      <c r="D67" s="54">
        <v>41</v>
      </c>
      <c r="E67" s="54">
        <v>4.2956719398498535</v>
      </c>
      <c r="F67" s="54">
        <v>3.5701234340667725</v>
      </c>
      <c r="G67" s="54">
        <v>5.1253452301025391</v>
      </c>
      <c r="H67" s="19" t="s">
        <v>529</v>
      </c>
      <c r="I67" s="19" t="s">
        <v>529</v>
      </c>
      <c r="J67" s="12">
        <v>2342</v>
      </c>
    </row>
    <row r="68" spans="1:10" x14ac:dyDescent="0.25">
      <c r="A68" s="2" t="s">
        <v>639</v>
      </c>
      <c r="B68" s="6" t="s">
        <v>640</v>
      </c>
      <c r="C68" s="13">
        <v>211797</v>
      </c>
      <c r="D68" s="54">
        <v>8.6666669845581055</v>
      </c>
      <c r="E68" s="54">
        <v>4.0919685363769531</v>
      </c>
      <c r="F68" s="54">
        <v>2.6730096340179443</v>
      </c>
      <c r="G68" s="54">
        <v>5.9956822395324707</v>
      </c>
      <c r="H68" s="19" t="s">
        <v>498</v>
      </c>
      <c r="I68" s="19" t="s">
        <v>529</v>
      </c>
      <c r="J68" s="19">
        <v>354</v>
      </c>
    </row>
    <row r="69" spans="1:10" x14ac:dyDescent="0.25">
      <c r="A69" s="2" t="s">
        <v>659</v>
      </c>
      <c r="B69" s="6" t="s">
        <v>660</v>
      </c>
      <c r="C69" s="13">
        <v>775864</v>
      </c>
      <c r="D69" s="54">
        <v>31.666666030883789</v>
      </c>
      <c r="E69" s="54">
        <v>4.0814714431762695</v>
      </c>
      <c r="F69" s="54">
        <v>3.3021540641784668</v>
      </c>
      <c r="G69" s="54">
        <v>4.989387035369873</v>
      </c>
      <c r="H69" s="19" t="s">
        <v>529</v>
      </c>
      <c r="I69" s="19" t="s">
        <v>529</v>
      </c>
      <c r="J69" s="12">
        <v>1540</v>
      </c>
    </row>
    <row r="70" spans="1:10" x14ac:dyDescent="0.25">
      <c r="A70" s="2" t="s">
        <v>635</v>
      </c>
      <c r="B70" s="6" t="s">
        <v>636</v>
      </c>
      <c r="C70" s="13">
        <v>413498</v>
      </c>
      <c r="D70" s="54">
        <v>16.666666030883789</v>
      </c>
      <c r="E70" s="54">
        <v>4.0306525230407715</v>
      </c>
      <c r="F70" s="54">
        <v>2.9916279315948486</v>
      </c>
      <c r="G70" s="54">
        <v>5.3139123916625977</v>
      </c>
      <c r="H70" s="19" t="s">
        <v>498</v>
      </c>
      <c r="I70" s="19" t="s">
        <v>529</v>
      </c>
      <c r="J70" s="19">
        <v>875</v>
      </c>
    </row>
    <row r="71" spans="1:10" x14ac:dyDescent="0.25">
      <c r="A71" s="2" t="s">
        <v>675</v>
      </c>
      <c r="B71" s="6" t="s">
        <v>676</v>
      </c>
      <c r="C71" s="13">
        <v>237570</v>
      </c>
      <c r="D71" s="54">
        <v>9</v>
      </c>
      <c r="E71" s="54">
        <v>3.7883570194244385</v>
      </c>
      <c r="F71" s="54">
        <v>2.4965512752532959</v>
      </c>
      <c r="G71" s="54">
        <v>5.5118608474731445</v>
      </c>
      <c r="H71" s="19" t="s">
        <v>529</v>
      </c>
      <c r="I71" s="19" t="s">
        <v>529</v>
      </c>
      <c r="J71" s="19">
        <v>413</v>
      </c>
    </row>
    <row r="72" spans="1:10" x14ac:dyDescent="0.25">
      <c r="A72" s="2" t="s">
        <v>668</v>
      </c>
      <c r="B72" s="6" t="s">
        <v>669</v>
      </c>
      <c r="C72" s="13">
        <v>277512</v>
      </c>
      <c r="D72" s="54">
        <v>10.333333015441895</v>
      </c>
      <c r="E72" s="54">
        <v>3.7235627174377441</v>
      </c>
      <c r="F72" s="54">
        <v>2.5299801826477051</v>
      </c>
      <c r="G72" s="54">
        <v>5.2853002548217773</v>
      </c>
      <c r="H72" s="19" t="s">
        <v>529</v>
      </c>
      <c r="I72" s="19" t="s">
        <v>529</v>
      </c>
      <c r="J72" s="12">
        <v>1343</v>
      </c>
    </row>
    <row r="73" spans="1:10" x14ac:dyDescent="0.25">
      <c r="A73" s="2" t="s">
        <v>666</v>
      </c>
      <c r="B73" s="6" t="s">
        <v>667</v>
      </c>
      <c r="C73" s="13">
        <v>297191</v>
      </c>
      <c r="D73" s="54">
        <v>10.666666984558105</v>
      </c>
      <c r="E73" s="54">
        <v>3.5891621112823486</v>
      </c>
      <c r="F73" s="54">
        <v>2.454984188079834</v>
      </c>
      <c r="G73" s="54">
        <v>5.0668258666992188</v>
      </c>
      <c r="H73" s="19" t="s">
        <v>498</v>
      </c>
      <c r="I73" s="19" t="s">
        <v>529</v>
      </c>
      <c r="J73" s="19">
        <v>744</v>
      </c>
    </row>
    <row r="74" spans="1:10" x14ac:dyDescent="0.25">
      <c r="A74" s="2" t="s">
        <v>679</v>
      </c>
      <c r="B74" s="6" t="s">
        <v>680</v>
      </c>
      <c r="C74" s="13">
        <v>266158</v>
      </c>
      <c r="D74" s="54">
        <v>9.3333330154418945</v>
      </c>
      <c r="E74" s="54">
        <v>3.5066890716552734</v>
      </c>
      <c r="F74" s="54">
        <v>2.3301694393157959</v>
      </c>
      <c r="G74" s="54">
        <v>5.0681419372558594</v>
      </c>
      <c r="H74" s="19" t="s">
        <v>529</v>
      </c>
      <c r="I74" s="19" t="s">
        <v>529</v>
      </c>
      <c r="J74" s="19">
        <v>598</v>
      </c>
    </row>
    <row r="75" spans="1:10" x14ac:dyDescent="0.25">
      <c r="A75" s="2" t="s">
        <v>708</v>
      </c>
      <c r="B75" s="6" t="s">
        <v>709</v>
      </c>
      <c r="C75" s="13">
        <v>268267</v>
      </c>
      <c r="D75" s="54">
        <v>9.3333330154418945</v>
      </c>
      <c r="E75" s="54">
        <v>3.4791209697723389</v>
      </c>
      <c r="F75" s="54">
        <v>2.3118505477905273</v>
      </c>
      <c r="G75" s="54">
        <v>5.0282983779907227</v>
      </c>
      <c r="H75" s="19" t="s">
        <v>498</v>
      </c>
      <c r="I75" s="19" t="s">
        <v>529</v>
      </c>
      <c r="J75" s="19">
        <v>396</v>
      </c>
    </row>
    <row r="76" spans="1:10" x14ac:dyDescent="0.25">
      <c r="A76" s="2" t="s">
        <v>648</v>
      </c>
      <c r="B76" s="6" t="s">
        <v>649</v>
      </c>
      <c r="C76" s="13">
        <v>652666</v>
      </c>
      <c r="D76" s="54">
        <v>22.666666030883789</v>
      </c>
      <c r="E76" s="54">
        <v>3.4729351997375488</v>
      </c>
      <c r="F76" s="54">
        <v>2.6968700885772705</v>
      </c>
      <c r="G76" s="54">
        <v>4.4027729034423828</v>
      </c>
      <c r="H76" s="19" t="s">
        <v>529</v>
      </c>
      <c r="I76" s="19" t="s">
        <v>529</v>
      </c>
      <c r="J76" s="12">
        <v>1240</v>
      </c>
    </row>
    <row r="77" spans="1:10" x14ac:dyDescent="0.25">
      <c r="A77" s="2" t="s">
        <v>652</v>
      </c>
      <c r="B77" s="6" t="s">
        <v>653</v>
      </c>
      <c r="C77" s="13">
        <v>1633583</v>
      </c>
      <c r="D77" s="54">
        <v>56.333332061767578</v>
      </c>
      <c r="E77" s="54">
        <v>3.4484524726867676</v>
      </c>
      <c r="F77" s="54">
        <v>2.9481296539306641</v>
      </c>
      <c r="G77" s="54">
        <v>4.0093541145324707</v>
      </c>
      <c r="H77" s="19" t="s">
        <v>498</v>
      </c>
      <c r="I77" s="19" t="s">
        <v>498</v>
      </c>
      <c r="J77" s="19" t="s">
        <v>654</v>
      </c>
    </row>
    <row r="78" spans="1:10" x14ac:dyDescent="0.25">
      <c r="A78" s="2" t="s">
        <v>663</v>
      </c>
      <c r="B78" s="6" t="s">
        <v>664</v>
      </c>
      <c r="C78" s="13">
        <v>430525</v>
      </c>
      <c r="D78" s="54">
        <v>14.666666984558105</v>
      </c>
      <c r="E78" s="54">
        <v>3.4066934585571289</v>
      </c>
      <c r="F78" s="54">
        <v>2.4753086566925049</v>
      </c>
      <c r="G78" s="54">
        <v>4.5733270645141602</v>
      </c>
      <c r="H78" s="19" t="s">
        <v>529</v>
      </c>
      <c r="I78" s="19" t="s">
        <v>529</v>
      </c>
      <c r="J78" s="19" t="s">
        <v>665</v>
      </c>
    </row>
    <row r="79" spans="1:10" x14ac:dyDescent="0.25">
      <c r="A79" s="2" t="s">
        <v>716</v>
      </c>
      <c r="B79" s="6" t="s">
        <v>717</v>
      </c>
      <c r="C79" s="13">
        <v>246448</v>
      </c>
      <c r="D79" s="54">
        <v>8.3333330154418945</v>
      </c>
      <c r="E79" s="54">
        <v>3.3813760280609131</v>
      </c>
      <c r="F79" s="54">
        <v>2.1882481575012207</v>
      </c>
      <c r="G79" s="54">
        <v>4.9915781021118164</v>
      </c>
      <c r="H79" s="19" t="s">
        <v>498</v>
      </c>
      <c r="I79" s="19" t="s">
        <v>529</v>
      </c>
      <c r="J79" s="19">
        <v>292</v>
      </c>
    </row>
    <row r="80" spans="1:10" x14ac:dyDescent="0.25">
      <c r="A80" s="2" t="s">
        <v>691</v>
      </c>
      <c r="B80" s="6" t="s">
        <v>692</v>
      </c>
      <c r="C80" s="13">
        <v>148608</v>
      </c>
      <c r="D80" s="54">
        <v>5</v>
      </c>
      <c r="E80" s="54">
        <v>3.3645563125610352</v>
      </c>
      <c r="F80" s="54">
        <v>1.8831167221069336</v>
      </c>
      <c r="G80" s="54">
        <v>5.5493240356445313</v>
      </c>
      <c r="H80" s="19" t="s">
        <v>529</v>
      </c>
      <c r="I80" s="19" t="s">
        <v>529</v>
      </c>
      <c r="J80" s="19">
        <v>389</v>
      </c>
    </row>
    <row r="81" spans="1:10" x14ac:dyDescent="0.25">
      <c r="A81" s="2" t="s">
        <v>646</v>
      </c>
      <c r="B81" s="6" t="s">
        <v>647</v>
      </c>
      <c r="C81" s="13">
        <v>516479</v>
      </c>
      <c r="D81" s="54">
        <v>17.333333969116211</v>
      </c>
      <c r="E81" s="54">
        <v>3.3560576438903809</v>
      </c>
      <c r="F81" s="54">
        <v>2.5064644813537598</v>
      </c>
      <c r="G81" s="54">
        <v>4.4010233879089355</v>
      </c>
      <c r="H81" s="19" t="s">
        <v>529</v>
      </c>
      <c r="I81" s="19" t="s">
        <v>529</v>
      </c>
      <c r="J81" s="12">
        <v>1254</v>
      </c>
    </row>
    <row r="82" spans="1:10" x14ac:dyDescent="0.25">
      <c r="A82" s="2" t="s">
        <v>731</v>
      </c>
      <c r="B82" s="6" t="s">
        <v>732</v>
      </c>
      <c r="C82" s="13">
        <v>119985</v>
      </c>
      <c r="D82" s="54">
        <v>4</v>
      </c>
      <c r="E82" s="54">
        <v>3.3337500095367432</v>
      </c>
      <c r="F82" s="54">
        <v>1.7225972414016724</v>
      </c>
      <c r="G82" s="54">
        <v>5.8233904838562012</v>
      </c>
      <c r="H82" s="19" t="s">
        <v>498</v>
      </c>
      <c r="I82" s="19" t="s">
        <v>529</v>
      </c>
      <c r="J82" s="19">
        <v>152</v>
      </c>
    </row>
    <row r="83" spans="1:10" x14ac:dyDescent="0.25">
      <c r="A83" s="2" t="s">
        <v>683</v>
      </c>
      <c r="B83" s="6" t="s">
        <v>684</v>
      </c>
      <c r="C83" s="13">
        <v>210512</v>
      </c>
      <c r="D83" s="54">
        <v>6.6666665077209473</v>
      </c>
      <c r="E83" s="54">
        <v>3.1668820381164551</v>
      </c>
      <c r="F83" s="54">
        <v>1.9344137907028198</v>
      </c>
      <c r="G83" s="54">
        <v>4.8909926414489746</v>
      </c>
      <c r="H83" s="19" t="s">
        <v>529</v>
      </c>
      <c r="I83" s="19" t="s">
        <v>529</v>
      </c>
      <c r="J83" s="19">
        <v>259</v>
      </c>
    </row>
    <row r="84" spans="1:10" x14ac:dyDescent="0.25">
      <c r="A84" s="2" t="s">
        <v>655</v>
      </c>
      <c r="B84" s="6" t="s">
        <v>656</v>
      </c>
      <c r="C84" s="13">
        <v>551007</v>
      </c>
      <c r="D84" s="54">
        <v>17.333333969116211</v>
      </c>
      <c r="E84" s="54">
        <v>3.1457555294036865</v>
      </c>
      <c r="F84" s="54">
        <v>2.3494007587432861</v>
      </c>
      <c r="G84" s="54">
        <v>4.1252398490905762</v>
      </c>
      <c r="H84" s="19" t="s">
        <v>529</v>
      </c>
      <c r="I84" s="19" t="s">
        <v>529</v>
      </c>
      <c r="J84" s="19">
        <v>901</v>
      </c>
    </row>
    <row r="85" spans="1:10" x14ac:dyDescent="0.25">
      <c r="A85" s="2" t="s">
        <v>704</v>
      </c>
      <c r="B85" s="6" t="s">
        <v>705</v>
      </c>
      <c r="C85" s="13">
        <v>414577</v>
      </c>
      <c r="D85" s="54">
        <v>13</v>
      </c>
      <c r="E85" s="54">
        <v>3.1357262134552002</v>
      </c>
      <c r="F85" s="54">
        <v>2.2298078536987305</v>
      </c>
      <c r="G85" s="54">
        <v>4.2866411209106445</v>
      </c>
      <c r="H85" s="19" t="s">
        <v>529</v>
      </c>
      <c r="I85" s="19" t="s">
        <v>529</v>
      </c>
      <c r="J85" s="19">
        <v>758</v>
      </c>
    </row>
    <row r="86" spans="1:10" x14ac:dyDescent="0.25">
      <c r="A86" s="2" t="s">
        <v>687</v>
      </c>
      <c r="B86" s="6" t="s">
        <v>688</v>
      </c>
      <c r="C86" s="13">
        <v>768386</v>
      </c>
      <c r="D86" s="54">
        <v>24</v>
      </c>
      <c r="E86" s="54">
        <v>3.1234302520751953</v>
      </c>
      <c r="F86" s="54">
        <v>2.4438917636871338</v>
      </c>
      <c r="G86" s="54">
        <v>3.9334433078765869</v>
      </c>
      <c r="H86" s="19" t="s">
        <v>498</v>
      </c>
      <c r="I86" s="19" t="s">
        <v>529</v>
      </c>
      <c r="J86" s="12">
        <v>1684</v>
      </c>
    </row>
    <row r="87" spans="1:10" x14ac:dyDescent="0.25">
      <c r="A87" s="2" t="s">
        <v>681</v>
      </c>
      <c r="B87" s="6" t="s">
        <v>682</v>
      </c>
      <c r="C87" s="13">
        <v>408587</v>
      </c>
      <c r="D87" s="54">
        <v>12.666666984558105</v>
      </c>
      <c r="E87" s="54">
        <v>3.1001150608062744</v>
      </c>
      <c r="F87" s="54">
        <v>2.1938259601593018</v>
      </c>
      <c r="G87" s="54">
        <v>4.2551498413085938</v>
      </c>
      <c r="H87" s="19" t="s">
        <v>529</v>
      </c>
      <c r="I87" s="19" t="s">
        <v>529</v>
      </c>
      <c r="J87" s="19">
        <v>614</v>
      </c>
    </row>
    <row r="88" spans="1:10" x14ac:dyDescent="0.25">
      <c r="A88" s="2" t="s">
        <v>661</v>
      </c>
      <c r="B88" s="6" t="s">
        <v>662</v>
      </c>
      <c r="C88" s="13">
        <v>798019</v>
      </c>
      <c r="D88" s="54">
        <v>24.666666030883789</v>
      </c>
      <c r="E88" s="54">
        <v>3.0909874439239502</v>
      </c>
      <c r="F88" s="54">
        <v>2.4270899295806885</v>
      </c>
      <c r="G88" s="54">
        <v>3.8804516792297363</v>
      </c>
      <c r="H88" s="19" t="s">
        <v>529</v>
      </c>
      <c r="I88" s="19" t="s">
        <v>529</v>
      </c>
      <c r="J88" s="12">
        <v>1642</v>
      </c>
    </row>
    <row r="89" spans="1:10" x14ac:dyDescent="0.25">
      <c r="A89" s="2" t="s">
        <v>685</v>
      </c>
      <c r="B89" s="6" t="s">
        <v>686</v>
      </c>
      <c r="C89" s="13">
        <v>157107</v>
      </c>
      <c r="D89" s="54">
        <v>4.6666665077209473</v>
      </c>
      <c r="E89" s="54">
        <v>2.9703748226165771</v>
      </c>
      <c r="F89" s="54">
        <v>1.6239315271377563</v>
      </c>
      <c r="G89" s="54">
        <v>4.9837841987609863</v>
      </c>
      <c r="H89" s="19" t="s">
        <v>498</v>
      </c>
      <c r="I89" s="19" t="s">
        <v>529</v>
      </c>
      <c r="J89" s="19">
        <v>177</v>
      </c>
    </row>
    <row r="90" spans="1:10" x14ac:dyDescent="0.25">
      <c r="A90" s="2" t="s">
        <v>657</v>
      </c>
      <c r="B90" s="6" t="s">
        <v>658</v>
      </c>
      <c r="C90" s="13">
        <v>1232580</v>
      </c>
      <c r="D90" s="54">
        <v>36.333332061767578</v>
      </c>
      <c r="E90" s="54">
        <v>2.9477465152740479</v>
      </c>
      <c r="F90" s="54">
        <v>2.4204065799713135</v>
      </c>
      <c r="G90" s="54">
        <v>3.5558595657348633</v>
      </c>
      <c r="H90" s="19" t="s">
        <v>529</v>
      </c>
      <c r="I90" s="19" t="s">
        <v>529</v>
      </c>
      <c r="J90" s="12">
        <v>2669</v>
      </c>
    </row>
    <row r="91" spans="1:10" x14ac:dyDescent="0.25">
      <c r="A91" s="2" t="s">
        <v>699</v>
      </c>
      <c r="B91" s="6" t="s">
        <v>700</v>
      </c>
      <c r="C91" s="13">
        <v>129008</v>
      </c>
      <c r="D91" s="54">
        <v>3.6666667461395264</v>
      </c>
      <c r="E91" s="54">
        <v>2.8422009944915771</v>
      </c>
      <c r="F91" s="54">
        <v>1.4188164472579956</v>
      </c>
      <c r="G91" s="54">
        <v>5.0854825973510742</v>
      </c>
      <c r="H91" s="19" t="s">
        <v>498</v>
      </c>
      <c r="I91" s="19" t="s">
        <v>529</v>
      </c>
      <c r="J91" s="19">
        <v>217</v>
      </c>
    </row>
    <row r="92" spans="1:10" x14ac:dyDescent="0.25">
      <c r="A92" s="2" t="s">
        <v>695</v>
      </c>
      <c r="B92" s="6" t="s">
        <v>696</v>
      </c>
      <c r="C92" s="13">
        <v>364227</v>
      </c>
      <c r="D92" s="54">
        <v>10</v>
      </c>
      <c r="E92" s="54">
        <v>2.7455406188964844</v>
      </c>
      <c r="F92" s="54">
        <v>1.8524047136306763</v>
      </c>
      <c r="G92" s="54">
        <v>3.9194297790527344</v>
      </c>
      <c r="H92" s="19" t="s">
        <v>529</v>
      </c>
      <c r="I92" s="19" t="s">
        <v>529</v>
      </c>
      <c r="J92" s="19">
        <v>687</v>
      </c>
    </row>
    <row r="93" spans="1:10" x14ac:dyDescent="0.25">
      <c r="A93" s="2" t="s">
        <v>724</v>
      </c>
      <c r="B93" s="6" t="s">
        <v>725</v>
      </c>
      <c r="C93" s="13">
        <v>357698</v>
      </c>
      <c r="D93" s="54">
        <v>9.3333330154418945</v>
      </c>
      <c r="E93" s="54">
        <v>2.6092774868011475</v>
      </c>
      <c r="F93" s="54">
        <v>1.7338459491729736</v>
      </c>
      <c r="G93" s="54">
        <v>3.7711324691772461</v>
      </c>
      <c r="H93" s="19" t="s">
        <v>498</v>
      </c>
      <c r="I93" s="19" t="s">
        <v>529</v>
      </c>
      <c r="J93" s="19">
        <v>696</v>
      </c>
    </row>
    <row r="94" spans="1:10" x14ac:dyDescent="0.25">
      <c r="A94" s="2" t="s">
        <v>689</v>
      </c>
      <c r="B94" s="6" t="s">
        <v>690</v>
      </c>
      <c r="C94" s="13">
        <v>785932</v>
      </c>
      <c r="D94" s="54">
        <v>20.333333969116211</v>
      </c>
      <c r="E94" s="54">
        <v>2.5871620178222656</v>
      </c>
      <c r="F94" s="54">
        <v>1.9789738655090332</v>
      </c>
      <c r="G94" s="54">
        <v>3.3233177661895752</v>
      </c>
      <c r="H94" s="19" t="s">
        <v>529</v>
      </c>
      <c r="I94" s="19" t="s">
        <v>529</v>
      </c>
      <c r="J94" s="12">
        <v>1572</v>
      </c>
    </row>
    <row r="95" spans="1:10" x14ac:dyDescent="0.25">
      <c r="A95" s="2" t="s">
        <v>722</v>
      </c>
      <c r="B95" s="6" t="s">
        <v>723</v>
      </c>
      <c r="C95" s="13">
        <v>184728</v>
      </c>
      <c r="D95" s="54">
        <v>4.6666665077209473</v>
      </c>
      <c r="E95" s="54">
        <v>2.5262367725372314</v>
      </c>
      <c r="F95" s="54">
        <v>1.3811171054840088</v>
      </c>
      <c r="G95" s="54">
        <v>4.2385959625244141</v>
      </c>
      <c r="H95" s="19" t="s">
        <v>498</v>
      </c>
      <c r="I95" s="19" t="s">
        <v>529</v>
      </c>
      <c r="J95" s="19">
        <v>282</v>
      </c>
    </row>
    <row r="96" spans="1:10" x14ac:dyDescent="0.25">
      <c r="A96" s="2" t="s">
        <v>728</v>
      </c>
      <c r="B96" s="6" t="s">
        <v>729</v>
      </c>
      <c r="C96" s="13">
        <v>231478</v>
      </c>
      <c r="D96" s="54">
        <v>5.6666665077209473</v>
      </c>
      <c r="E96" s="54">
        <v>2.4480369091033936</v>
      </c>
      <c r="F96" s="54">
        <v>1.4260716438293457</v>
      </c>
      <c r="G96" s="54">
        <v>3.919543981552124</v>
      </c>
      <c r="H96" s="19" t="s">
        <v>498</v>
      </c>
      <c r="I96" s="19" t="s">
        <v>529</v>
      </c>
      <c r="J96" s="19" t="s">
        <v>730</v>
      </c>
    </row>
    <row r="97" spans="1:10" x14ac:dyDescent="0.25">
      <c r="A97" s="2" t="s">
        <v>714</v>
      </c>
      <c r="B97" s="6" t="s">
        <v>715</v>
      </c>
      <c r="C97" s="13">
        <v>334014</v>
      </c>
      <c r="D97" s="54">
        <v>8</v>
      </c>
      <c r="E97" s="54">
        <v>2.3951091766357422</v>
      </c>
      <c r="F97" s="54">
        <v>1.5345916748046875</v>
      </c>
      <c r="G97" s="54">
        <v>3.5637326240539551</v>
      </c>
      <c r="H97" s="19" t="s">
        <v>498</v>
      </c>
      <c r="I97" s="19" t="s">
        <v>529</v>
      </c>
      <c r="J97" s="19">
        <v>609</v>
      </c>
    </row>
    <row r="98" spans="1:10" x14ac:dyDescent="0.25">
      <c r="A98" s="2" t="s">
        <v>710</v>
      </c>
      <c r="B98" s="6" t="s">
        <v>711</v>
      </c>
      <c r="C98" s="13">
        <v>321763</v>
      </c>
      <c r="D98" s="54">
        <v>7.6666665077209473</v>
      </c>
      <c r="E98" s="54">
        <v>2.3827061653137207</v>
      </c>
      <c r="F98" s="54">
        <v>1.5104312896728516</v>
      </c>
      <c r="G98" s="54">
        <v>3.5752291679382324</v>
      </c>
      <c r="H98" s="19" t="s">
        <v>529</v>
      </c>
      <c r="I98" s="19" t="s">
        <v>529</v>
      </c>
      <c r="J98" s="19">
        <v>154</v>
      </c>
    </row>
    <row r="99" spans="1:10" x14ac:dyDescent="0.25">
      <c r="A99" s="2" t="s">
        <v>720</v>
      </c>
      <c r="B99" s="6" t="s">
        <v>721</v>
      </c>
      <c r="C99" s="13">
        <v>577091</v>
      </c>
      <c r="D99" s="54">
        <v>13.333333015441895</v>
      </c>
      <c r="E99" s="54">
        <v>2.3104386329650879</v>
      </c>
      <c r="F99" s="54">
        <v>1.6506112813949585</v>
      </c>
      <c r="G99" s="54">
        <v>3.1461615562438965</v>
      </c>
      <c r="H99" s="19" t="s">
        <v>529</v>
      </c>
      <c r="I99" s="19" t="s">
        <v>529</v>
      </c>
      <c r="J99" s="12">
        <v>1194</v>
      </c>
    </row>
    <row r="100" spans="1:10" x14ac:dyDescent="0.25">
      <c r="A100" s="2" t="s">
        <v>706</v>
      </c>
      <c r="B100" s="6" t="s">
        <v>707</v>
      </c>
      <c r="C100" s="13">
        <v>117305</v>
      </c>
      <c r="D100" s="54">
        <v>2.6666667461395264</v>
      </c>
      <c r="E100" s="54">
        <v>2.2732763290405273</v>
      </c>
      <c r="F100" s="54">
        <v>0.98143929243087769</v>
      </c>
      <c r="G100" s="54">
        <v>4.4792604446411133</v>
      </c>
      <c r="H100" s="19" t="s">
        <v>498</v>
      </c>
      <c r="I100" s="19" t="s">
        <v>529</v>
      </c>
      <c r="J100" s="19">
        <v>156</v>
      </c>
    </row>
    <row r="101" spans="1:10" x14ac:dyDescent="0.25">
      <c r="A101" s="2" t="s">
        <v>701</v>
      </c>
      <c r="B101" s="6" t="s">
        <v>702</v>
      </c>
      <c r="C101" s="13">
        <v>137724</v>
      </c>
      <c r="D101" s="54">
        <v>3</v>
      </c>
      <c r="E101" s="54">
        <v>2.178269624710083</v>
      </c>
      <c r="F101" s="54">
        <v>0.99604356288909912</v>
      </c>
      <c r="G101" s="54">
        <v>4.1350340843200684</v>
      </c>
      <c r="H101" s="19" t="s">
        <v>498</v>
      </c>
      <c r="I101" s="19" t="s">
        <v>529</v>
      </c>
      <c r="J101" s="19" t="s">
        <v>703</v>
      </c>
    </row>
    <row r="102" spans="1:10" x14ac:dyDescent="0.25">
      <c r="A102" s="2" t="s">
        <v>718</v>
      </c>
      <c r="B102" s="6" t="s">
        <v>719</v>
      </c>
      <c r="C102" s="13">
        <v>170085</v>
      </c>
      <c r="D102" s="54">
        <v>3.6666667461395264</v>
      </c>
      <c r="E102" s="54">
        <v>2.1557848453521729</v>
      </c>
      <c r="F102" s="54">
        <v>1.0761600732803345</v>
      </c>
      <c r="G102" s="54">
        <v>3.8572945594787598</v>
      </c>
      <c r="H102" s="19" t="s">
        <v>529</v>
      </c>
      <c r="I102" s="19" t="s">
        <v>529</v>
      </c>
      <c r="J102" s="19">
        <v>325</v>
      </c>
    </row>
    <row r="103" spans="1:10" x14ac:dyDescent="0.25">
      <c r="A103" s="2" t="s">
        <v>626</v>
      </c>
      <c r="B103" s="6" t="s">
        <v>627</v>
      </c>
      <c r="C103" s="13">
        <v>157745</v>
      </c>
      <c r="D103" s="54">
        <v>3.3333332538604736</v>
      </c>
      <c r="E103" s="54">
        <v>2.1131150722503662</v>
      </c>
      <c r="F103" s="54">
        <v>1.0133208036422729</v>
      </c>
      <c r="G103" s="54">
        <v>3.8860938549041748</v>
      </c>
      <c r="H103" s="19" t="s">
        <v>529</v>
      </c>
      <c r="I103" s="19" t="s">
        <v>529</v>
      </c>
      <c r="J103" s="19">
        <v>202</v>
      </c>
    </row>
    <row r="104" spans="1:10" x14ac:dyDescent="0.25">
      <c r="A104" s="2" t="s">
        <v>739</v>
      </c>
      <c r="B104" s="6" t="s">
        <v>740</v>
      </c>
      <c r="C104" s="13">
        <v>180486</v>
      </c>
      <c r="D104" s="54">
        <v>3.3333332538604736</v>
      </c>
      <c r="E104" s="54">
        <v>1.8468652963638306</v>
      </c>
      <c r="F104" s="54">
        <v>0.88564372062683105</v>
      </c>
      <c r="G104" s="54">
        <v>3.3964509963989258</v>
      </c>
      <c r="H104" s="19" t="s">
        <v>498</v>
      </c>
      <c r="I104" s="19" t="s">
        <v>529</v>
      </c>
      <c r="J104" s="19">
        <v>259</v>
      </c>
    </row>
    <row r="105" spans="1:10" x14ac:dyDescent="0.25">
      <c r="A105" s="2" t="s">
        <v>697</v>
      </c>
      <c r="B105" s="6" t="s">
        <v>698</v>
      </c>
      <c r="C105" s="13">
        <v>163734</v>
      </c>
      <c r="D105" s="54">
        <v>3</v>
      </c>
      <c r="E105" s="54">
        <v>1.832240104675293</v>
      </c>
      <c r="F105" s="54">
        <v>0.83781683444976807</v>
      </c>
      <c r="G105" s="54">
        <v>3.4781625270843506</v>
      </c>
      <c r="H105" s="19" t="s">
        <v>498</v>
      </c>
      <c r="I105" s="19" t="s">
        <v>529</v>
      </c>
      <c r="J105" s="19">
        <v>344</v>
      </c>
    </row>
    <row r="106" spans="1:10" x14ac:dyDescent="0.25">
      <c r="A106" s="2" t="s">
        <v>733</v>
      </c>
      <c r="B106" s="6" t="s">
        <v>734</v>
      </c>
      <c r="C106" s="13">
        <v>322439</v>
      </c>
      <c r="D106" s="54">
        <v>5.3333334922790527</v>
      </c>
      <c r="E106" s="54">
        <v>1.6540596485137939</v>
      </c>
      <c r="F106" s="54">
        <v>0.9454379677772522</v>
      </c>
      <c r="G106" s="54">
        <v>2.6860892772674561</v>
      </c>
      <c r="H106" s="19" t="s">
        <v>498</v>
      </c>
      <c r="I106" s="19" t="s">
        <v>529</v>
      </c>
      <c r="J106" s="19">
        <v>599</v>
      </c>
    </row>
    <row r="107" spans="1:10" x14ac:dyDescent="0.25">
      <c r="A107" s="2" t="s">
        <v>743</v>
      </c>
      <c r="B107" s="6" t="s">
        <v>744</v>
      </c>
      <c r="C107" s="13">
        <v>324286</v>
      </c>
      <c r="D107" s="54">
        <v>5</v>
      </c>
      <c r="E107" s="54">
        <v>1.54184889793396</v>
      </c>
      <c r="F107" s="54">
        <v>0.86296111345291138</v>
      </c>
      <c r="G107" s="54">
        <v>2.5430452823638916</v>
      </c>
      <c r="H107" s="19" t="s">
        <v>529</v>
      </c>
      <c r="I107" s="19" t="s">
        <v>529</v>
      </c>
      <c r="J107" s="19">
        <v>228</v>
      </c>
    </row>
    <row r="108" spans="1:10" x14ac:dyDescent="0.25">
      <c r="A108" s="2" t="s">
        <v>726</v>
      </c>
      <c r="B108" s="6" t="s">
        <v>727</v>
      </c>
      <c r="C108" s="13">
        <v>331324</v>
      </c>
      <c r="D108" s="54">
        <v>4.6666665077209473</v>
      </c>
      <c r="E108" s="54">
        <v>1.4084904193878174</v>
      </c>
      <c r="F108" s="54">
        <v>0.7700347900390625</v>
      </c>
      <c r="G108" s="54">
        <v>2.3632075786590576</v>
      </c>
      <c r="H108" s="19" t="s">
        <v>498</v>
      </c>
      <c r="I108" s="19" t="s">
        <v>529</v>
      </c>
      <c r="J108" s="19">
        <v>900</v>
      </c>
    </row>
    <row r="109" spans="1:10" x14ac:dyDescent="0.25">
      <c r="A109" s="2" t="s">
        <v>737</v>
      </c>
      <c r="B109" s="6" t="s">
        <v>738</v>
      </c>
      <c r="C109" s="13">
        <v>577813</v>
      </c>
      <c r="D109" s="54">
        <v>7.3333334922790527</v>
      </c>
      <c r="E109" s="54">
        <v>1.269153356552124</v>
      </c>
      <c r="F109" s="54">
        <v>0.7953716516494751</v>
      </c>
      <c r="G109" s="54">
        <v>1.921513557434082</v>
      </c>
      <c r="H109" s="19" t="s">
        <v>529</v>
      </c>
      <c r="I109" s="19" t="s">
        <v>529</v>
      </c>
      <c r="J109" s="19">
        <v>601</v>
      </c>
    </row>
    <row r="110" spans="1:10" x14ac:dyDescent="0.25">
      <c r="A110" s="2" t="s">
        <v>712</v>
      </c>
      <c r="B110" s="6" t="s">
        <v>713</v>
      </c>
      <c r="C110" s="13">
        <v>322409</v>
      </c>
      <c r="D110" s="54">
        <v>4</v>
      </c>
      <c r="E110" s="54">
        <v>1.2406601905822754</v>
      </c>
      <c r="F110" s="54">
        <v>0.64106720685958862</v>
      </c>
      <c r="G110" s="54">
        <v>2.1671836376190186</v>
      </c>
      <c r="H110" s="19" t="s">
        <v>529</v>
      </c>
      <c r="I110" s="19" t="s">
        <v>529</v>
      </c>
      <c r="J110" s="19">
        <v>564</v>
      </c>
    </row>
    <row r="111" spans="1:10" x14ac:dyDescent="0.25">
      <c r="A111" s="2" t="s">
        <v>741</v>
      </c>
      <c r="B111" s="6" t="s">
        <v>742</v>
      </c>
      <c r="C111" s="13">
        <v>200311</v>
      </c>
      <c r="D111" s="54">
        <v>2.3333332538604736</v>
      </c>
      <c r="E111" s="54">
        <v>1.1648553609848022</v>
      </c>
      <c r="F111" s="54">
        <v>0.46833226084709167</v>
      </c>
      <c r="G111" s="54">
        <v>2.4000470638275146</v>
      </c>
      <c r="H111" s="19" t="s">
        <v>498</v>
      </c>
      <c r="I111" s="19" t="s">
        <v>529</v>
      </c>
      <c r="J111" s="19">
        <v>167</v>
      </c>
    </row>
    <row r="112" spans="1:10" x14ac:dyDescent="0.25">
      <c r="A112" s="2" t="s">
        <v>693</v>
      </c>
      <c r="B112" s="6" t="s">
        <v>694</v>
      </c>
      <c r="C112" s="13">
        <v>176938</v>
      </c>
      <c r="D112" s="54">
        <v>2</v>
      </c>
      <c r="E112" s="54">
        <v>1.1303393840789795</v>
      </c>
      <c r="F112" s="54">
        <v>0.41481465101242065</v>
      </c>
      <c r="G112" s="54">
        <v>2.4602730274200439</v>
      </c>
      <c r="H112" s="19" t="s">
        <v>529</v>
      </c>
      <c r="I112" s="19" t="s">
        <v>529</v>
      </c>
      <c r="J112" s="19">
        <v>78</v>
      </c>
    </row>
    <row r="113" spans="1:10" x14ac:dyDescent="0.25">
      <c r="A113" s="2" t="s">
        <v>745</v>
      </c>
      <c r="B113" s="6" t="s">
        <v>746</v>
      </c>
      <c r="C113" s="13">
        <v>119360</v>
      </c>
      <c r="D113" s="54">
        <v>1.3333333730697632</v>
      </c>
      <c r="E113" s="54">
        <v>1.1170687675476074</v>
      </c>
      <c r="F113" s="54">
        <v>0.3043636679649353</v>
      </c>
      <c r="G113" s="54">
        <v>2.8601398468017578</v>
      </c>
      <c r="H113" s="19" t="s">
        <v>498</v>
      </c>
      <c r="I113" s="19" t="s">
        <v>529</v>
      </c>
      <c r="J113" s="19">
        <v>108</v>
      </c>
    </row>
    <row r="114" spans="1:10" x14ac:dyDescent="0.25">
      <c r="A114" s="2" t="s">
        <v>735</v>
      </c>
      <c r="B114" s="6" t="s">
        <v>736</v>
      </c>
      <c r="C114" s="13">
        <v>527704</v>
      </c>
      <c r="D114" s="54">
        <v>3.6666667461395264</v>
      </c>
      <c r="E114" s="54">
        <v>0.69483399391174316</v>
      </c>
      <c r="F114" s="54">
        <v>0.34685862064361572</v>
      </c>
      <c r="G114" s="54">
        <v>1.2432498931884766</v>
      </c>
      <c r="H114" s="19" t="s">
        <v>529</v>
      </c>
      <c r="I114" s="19" t="s">
        <v>529</v>
      </c>
      <c r="J114" s="19">
        <v>690</v>
      </c>
    </row>
  </sheetData>
  <phoneticPr fontId="11" type="noConversion"/>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E66-D97F-4FF8-AE05-15B6AA03298C}">
  <dimension ref="A1:H46"/>
  <sheetViews>
    <sheetView workbookViewId="0"/>
  </sheetViews>
  <sheetFormatPr defaultColWidth="13.109375" defaultRowHeight="15" customHeight="1" x14ac:dyDescent="0.3"/>
  <cols>
    <col min="1" max="1" width="7.88671875" style="50" customWidth="1"/>
    <col min="2" max="2" width="26.88671875" bestFit="1" customWidth="1"/>
    <col min="3" max="3" width="29.44140625" style="52" customWidth="1"/>
    <col min="4" max="4" width="29.109375" style="52" customWidth="1"/>
    <col min="5" max="5" width="39.5546875" style="44" customWidth="1"/>
    <col min="6" max="6" width="54.88671875" style="44" customWidth="1"/>
    <col min="7" max="7" width="17.44140625" customWidth="1"/>
    <col min="8" max="8" width="16.88671875" customWidth="1"/>
  </cols>
  <sheetData>
    <row r="1" spans="1:8" ht="21" x14ac:dyDescent="0.4">
      <c r="A1" s="49" t="s">
        <v>13</v>
      </c>
      <c r="B1" s="2"/>
      <c r="C1" s="12"/>
      <c r="D1" s="12"/>
      <c r="E1" s="19"/>
      <c r="F1" s="19"/>
      <c r="G1" s="2"/>
      <c r="H1" s="2"/>
    </row>
    <row r="2" spans="1:8" ht="15.6" x14ac:dyDescent="0.3">
      <c r="A2" s="6" t="s">
        <v>19</v>
      </c>
      <c r="B2" s="2"/>
      <c r="C2" s="12"/>
      <c r="D2" s="12"/>
      <c r="E2" s="19"/>
      <c r="F2" s="19"/>
      <c r="G2" s="2"/>
      <c r="H2" s="2"/>
    </row>
    <row r="3" spans="1:8" ht="15.6" x14ac:dyDescent="0.3">
      <c r="A3" s="6" t="s">
        <v>749</v>
      </c>
      <c r="B3" s="2"/>
      <c r="C3" s="12"/>
      <c r="D3" s="12"/>
      <c r="E3" s="19"/>
      <c r="F3" s="19"/>
      <c r="G3" s="2"/>
      <c r="H3" s="2"/>
    </row>
    <row r="4" spans="1:8" ht="15.6" x14ac:dyDescent="0.3">
      <c r="A4" s="6" t="s">
        <v>750</v>
      </c>
      <c r="B4" s="2"/>
      <c r="C4" s="12"/>
      <c r="D4" s="12"/>
      <c r="E4" s="19"/>
      <c r="F4" s="19"/>
      <c r="G4" s="2"/>
      <c r="H4" s="2"/>
    </row>
    <row r="5" spans="1:8" ht="15.6" x14ac:dyDescent="0.3">
      <c r="A5" s="6" t="s">
        <v>751</v>
      </c>
      <c r="B5" s="2"/>
      <c r="C5" s="12"/>
      <c r="D5" s="12"/>
      <c r="E5" s="19"/>
      <c r="F5" s="19"/>
      <c r="G5" s="2"/>
      <c r="H5" s="2"/>
    </row>
    <row r="6" spans="1:8" s="7" customFormat="1" ht="39.6" customHeight="1" x14ac:dyDescent="0.3">
      <c r="A6" s="17" t="s">
        <v>126</v>
      </c>
      <c r="B6" s="3" t="s">
        <v>752</v>
      </c>
      <c r="C6" s="51" t="s">
        <v>753</v>
      </c>
      <c r="D6" s="51" t="s">
        <v>754</v>
      </c>
      <c r="E6" s="32" t="s">
        <v>755</v>
      </c>
      <c r="F6" s="32" t="s">
        <v>756</v>
      </c>
    </row>
    <row r="7" spans="1:8" ht="15.6" x14ac:dyDescent="0.3">
      <c r="A7" s="6">
        <v>2021</v>
      </c>
      <c r="B7" s="2" t="s">
        <v>757</v>
      </c>
      <c r="C7" s="12">
        <v>2318</v>
      </c>
      <c r="D7" s="12">
        <v>1784</v>
      </c>
      <c r="E7" s="38">
        <v>77</v>
      </c>
      <c r="F7" s="19" t="s">
        <v>266</v>
      </c>
    </row>
    <row r="8" spans="1:8" ht="15.6" x14ac:dyDescent="0.3">
      <c r="A8" s="6">
        <v>2022</v>
      </c>
      <c r="B8" s="2" t="s">
        <v>757</v>
      </c>
      <c r="C8" s="12">
        <v>2396</v>
      </c>
      <c r="D8" s="12">
        <v>2138</v>
      </c>
      <c r="E8" s="19">
        <v>89.2</v>
      </c>
      <c r="F8" s="19" t="s">
        <v>266</v>
      </c>
    </row>
    <row r="9" spans="1:8" ht="15.6" x14ac:dyDescent="0.3">
      <c r="A9" s="6">
        <v>2023</v>
      </c>
      <c r="B9" s="2" t="s">
        <v>757</v>
      </c>
      <c r="C9" s="12">
        <v>2648</v>
      </c>
      <c r="D9" s="12">
        <v>2352</v>
      </c>
      <c r="E9" s="19">
        <v>88.8</v>
      </c>
      <c r="F9" s="19" t="s">
        <v>266</v>
      </c>
    </row>
    <row r="10" spans="1:8" ht="15.6" x14ac:dyDescent="0.3">
      <c r="A10" s="6">
        <v>2024</v>
      </c>
      <c r="B10" s="2" t="s">
        <v>757</v>
      </c>
      <c r="C10" s="12">
        <v>2980</v>
      </c>
      <c r="D10" s="12">
        <v>2440</v>
      </c>
      <c r="E10" s="19">
        <v>81.900000000000006</v>
      </c>
      <c r="F10" s="19">
        <v>-7.8</v>
      </c>
    </row>
    <row r="11" spans="1:8" ht="15.6" x14ac:dyDescent="0.3">
      <c r="A11" s="6">
        <v>2021</v>
      </c>
      <c r="B11" s="2" t="s">
        <v>332</v>
      </c>
      <c r="C11" s="12">
        <v>189</v>
      </c>
      <c r="D11" s="12">
        <v>140</v>
      </c>
      <c r="E11" s="19">
        <v>74.099999999999994</v>
      </c>
      <c r="F11" s="19" t="s">
        <v>266</v>
      </c>
    </row>
    <row r="12" spans="1:8" ht="15.6" x14ac:dyDescent="0.3">
      <c r="A12" s="6">
        <v>2022</v>
      </c>
      <c r="B12" s="2" t="s">
        <v>332</v>
      </c>
      <c r="C12" s="12">
        <v>230</v>
      </c>
      <c r="D12" s="12">
        <v>183</v>
      </c>
      <c r="E12" s="19">
        <v>79.599999999999994</v>
      </c>
      <c r="F12" s="19" t="s">
        <v>266</v>
      </c>
    </row>
    <row r="13" spans="1:8" ht="15.6" x14ac:dyDescent="0.3">
      <c r="A13" s="6">
        <v>2023</v>
      </c>
      <c r="B13" s="2" t="s">
        <v>332</v>
      </c>
      <c r="C13" s="12">
        <v>245</v>
      </c>
      <c r="D13" s="12">
        <v>203</v>
      </c>
      <c r="E13" s="19">
        <v>82.9</v>
      </c>
      <c r="F13" s="19" t="s">
        <v>266</v>
      </c>
    </row>
    <row r="14" spans="1:8" ht="15.6" x14ac:dyDescent="0.3">
      <c r="A14" s="6">
        <v>2024</v>
      </c>
      <c r="B14" s="2" t="s">
        <v>332</v>
      </c>
      <c r="C14" s="12">
        <v>239</v>
      </c>
      <c r="D14" s="12">
        <v>175</v>
      </c>
      <c r="E14" s="19">
        <v>73.2</v>
      </c>
      <c r="F14" s="19">
        <v>-11.7</v>
      </c>
    </row>
    <row r="15" spans="1:8" ht="15.6" x14ac:dyDescent="0.3">
      <c r="A15" s="6">
        <v>2021</v>
      </c>
      <c r="B15" s="2" t="s">
        <v>333</v>
      </c>
      <c r="C15" s="12">
        <v>209</v>
      </c>
      <c r="D15" s="12">
        <v>140</v>
      </c>
      <c r="E15" s="38">
        <v>67</v>
      </c>
      <c r="F15" s="19" t="s">
        <v>266</v>
      </c>
    </row>
    <row r="16" spans="1:8" ht="15.6" x14ac:dyDescent="0.3">
      <c r="A16" s="6">
        <v>2022</v>
      </c>
      <c r="B16" s="2" t="s">
        <v>333</v>
      </c>
      <c r="C16" s="12">
        <v>214</v>
      </c>
      <c r="D16" s="12">
        <v>171</v>
      </c>
      <c r="E16" s="19">
        <v>79.900000000000006</v>
      </c>
      <c r="F16" s="19" t="s">
        <v>266</v>
      </c>
    </row>
    <row r="17" spans="1:6" ht="15.6" x14ac:dyDescent="0.3">
      <c r="A17" s="6">
        <v>2023</v>
      </c>
      <c r="B17" s="2" t="s">
        <v>333</v>
      </c>
      <c r="C17" s="12">
        <v>257</v>
      </c>
      <c r="D17" s="12">
        <v>197</v>
      </c>
      <c r="E17" s="19">
        <v>76.7</v>
      </c>
      <c r="F17" s="19" t="s">
        <v>266</v>
      </c>
    </row>
    <row r="18" spans="1:6" ht="15.6" x14ac:dyDescent="0.3">
      <c r="A18" s="6">
        <v>2024</v>
      </c>
      <c r="B18" s="2" t="s">
        <v>333</v>
      </c>
      <c r="C18" s="12">
        <v>262</v>
      </c>
      <c r="D18" s="12">
        <v>196</v>
      </c>
      <c r="E18" s="19">
        <v>74.8</v>
      </c>
      <c r="F18" s="19">
        <v>-2.5</v>
      </c>
    </row>
    <row r="19" spans="1:6" ht="15.6" x14ac:dyDescent="0.3">
      <c r="A19" s="6">
        <v>2021</v>
      </c>
      <c r="B19" s="2" t="s">
        <v>334</v>
      </c>
      <c r="C19" s="12">
        <v>776</v>
      </c>
      <c r="D19" s="12">
        <v>679</v>
      </c>
      <c r="E19" s="19">
        <v>87.5</v>
      </c>
      <c r="F19" s="19" t="s">
        <v>266</v>
      </c>
    </row>
    <row r="20" spans="1:6" ht="15.6" x14ac:dyDescent="0.3">
      <c r="A20" s="6">
        <v>2022</v>
      </c>
      <c r="B20" s="2" t="s">
        <v>334</v>
      </c>
      <c r="C20" s="12">
        <v>837</v>
      </c>
      <c r="D20" s="12">
        <v>794</v>
      </c>
      <c r="E20" s="19">
        <v>94.9</v>
      </c>
      <c r="F20" s="19" t="s">
        <v>266</v>
      </c>
    </row>
    <row r="21" spans="1:6" ht="15.6" x14ac:dyDescent="0.3">
      <c r="A21" s="6">
        <v>2023</v>
      </c>
      <c r="B21" s="2" t="s">
        <v>334</v>
      </c>
      <c r="C21" s="12">
        <v>857</v>
      </c>
      <c r="D21" s="12">
        <v>812</v>
      </c>
      <c r="E21" s="19">
        <v>94.7</v>
      </c>
      <c r="F21" s="19" t="s">
        <v>266</v>
      </c>
    </row>
    <row r="22" spans="1:6" ht="15.6" x14ac:dyDescent="0.3">
      <c r="A22" s="6">
        <v>2024</v>
      </c>
      <c r="B22" s="2" t="s">
        <v>334</v>
      </c>
      <c r="C22" s="12">
        <v>977</v>
      </c>
      <c r="D22" s="12">
        <v>915</v>
      </c>
      <c r="E22" s="19">
        <v>93.7</v>
      </c>
      <c r="F22" s="19">
        <v>-1.1000000000000001</v>
      </c>
    </row>
    <row r="23" spans="1:6" ht="15.6" x14ac:dyDescent="0.3">
      <c r="A23" s="6">
        <v>2021</v>
      </c>
      <c r="B23" s="2" t="s">
        <v>758</v>
      </c>
      <c r="C23" s="12">
        <v>50</v>
      </c>
      <c r="D23" s="12">
        <v>46</v>
      </c>
      <c r="E23" s="38">
        <v>92</v>
      </c>
      <c r="F23" s="19" t="s">
        <v>266</v>
      </c>
    </row>
    <row r="24" spans="1:6" ht="15.6" x14ac:dyDescent="0.3">
      <c r="A24" s="6">
        <v>2022</v>
      </c>
      <c r="B24" s="2" t="s">
        <v>758</v>
      </c>
      <c r="C24" s="12">
        <v>35</v>
      </c>
      <c r="D24" s="12">
        <v>30</v>
      </c>
      <c r="E24" s="19">
        <v>85.7</v>
      </c>
      <c r="F24" s="19" t="s">
        <v>266</v>
      </c>
    </row>
    <row r="25" spans="1:6" ht="15.6" x14ac:dyDescent="0.3">
      <c r="A25" s="6">
        <v>2023</v>
      </c>
      <c r="B25" s="2" t="s">
        <v>758</v>
      </c>
      <c r="C25" s="12">
        <v>60</v>
      </c>
      <c r="D25" s="12">
        <v>52</v>
      </c>
      <c r="E25" s="19">
        <v>86.7</v>
      </c>
      <c r="F25" s="19" t="s">
        <v>266</v>
      </c>
    </row>
    <row r="26" spans="1:6" ht="15.6" x14ac:dyDescent="0.3">
      <c r="A26" s="6">
        <v>2024</v>
      </c>
      <c r="B26" s="2" t="s">
        <v>758</v>
      </c>
      <c r="C26" s="12">
        <v>64</v>
      </c>
      <c r="D26" s="12">
        <v>53</v>
      </c>
      <c r="E26" s="19">
        <v>82.8</v>
      </c>
      <c r="F26" s="19">
        <v>-4.5</v>
      </c>
    </row>
    <row r="27" spans="1:6" s="15" customFormat="1" ht="15.6" x14ac:dyDescent="0.3">
      <c r="A27" s="6">
        <v>2021</v>
      </c>
      <c r="B27" s="2" t="s">
        <v>335</v>
      </c>
      <c r="C27" s="12">
        <v>232</v>
      </c>
      <c r="D27" s="12">
        <v>126</v>
      </c>
      <c r="E27" s="19">
        <v>54.3</v>
      </c>
      <c r="F27" s="19" t="s">
        <v>266</v>
      </c>
    </row>
    <row r="28" spans="1:6" s="15" customFormat="1" ht="15.6" x14ac:dyDescent="0.3">
      <c r="A28" s="6">
        <v>2022</v>
      </c>
      <c r="B28" s="2" t="s">
        <v>335</v>
      </c>
      <c r="C28" s="12">
        <v>238</v>
      </c>
      <c r="D28" s="12">
        <v>204</v>
      </c>
      <c r="E28" s="19">
        <v>85.7</v>
      </c>
      <c r="F28" s="19" t="s">
        <v>266</v>
      </c>
    </row>
    <row r="29" spans="1:6" s="15" customFormat="1" ht="15.6" x14ac:dyDescent="0.3">
      <c r="A29" s="6">
        <v>2023</v>
      </c>
      <c r="B29" s="2" t="s">
        <v>335</v>
      </c>
      <c r="C29" s="12">
        <v>303</v>
      </c>
      <c r="D29" s="12">
        <v>271</v>
      </c>
      <c r="E29" s="19">
        <v>89.4</v>
      </c>
      <c r="F29" s="19" t="s">
        <v>266</v>
      </c>
    </row>
    <row r="30" spans="1:6" s="15" customFormat="1" ht="15.6" x14ac:dyDescent="0.3">
      <c r="A30" s="6">
        <v>2024</v>
      </c>
      <c r="B30" s="2" t="s">
        <v>335</v>
      </c>
      <c r="C30" s="12">
        <v>337</v>
      </c>
      <c r="D30" s="12">
        <v>243</v>
      </c>
      <c r="E30" s="19">
        <v>72.099999999999994</v>
      </c>
      <c r="F30" s="19">
        <v>-19.399999999999999</v>
      </c>
    </row>
    <row r="31" spans="1:6" ht="15.6" x14ac:dyDescent="0.3">
      <c r="A31" s="6">
        <v>2021</v>
      </c>
      <c r="B31" s="2" t="s">
        <v>336</v>
      </c>
      <c r="C31" s="12">
        <v>256</v>
      </c>
      <c r="D31" s="12">
        <v>216</v>
      </c>
      <c r="E31" s="19">
        <v>84.4</v>
      </c>
      <c r="F31" s="19" t="s">
        <v>266</v>
      </c>
    </row>
    <row r="32" spans="1:6" ht="15.6" x14ac:dyDescent="0.3">
      <c r="A32" s="6">
        <v>2022</v>
      </c>
      <c r="B32" s="2" t="s">
        <v>336</v>
      </c>
      <c r="C32" s="12">
        <v>245</v>
      </c>
      <c r="D32" s="12">
        <v>217</v>
      </c>
      <c r="E32" s="19">
        <v>88.6</v>
      </c>
      <c r="F32" s="19" t="s">
        <v>266</v>
      </c>
    </row>
    <row r="33" spans="1:6" ht="15.6" x14ac:dyDescent="0.3">
      <c r="A33" s="6">
        <v>2023</v>
      </c>
      <c r="B33" s="2" t="s">
        <v>336</v>
      </c>
      <c r="C33" s="12">
        <v>256</v>
      </c>
      <c r="D33" s="12">
        <v>237</v>
      </c>
      <c r="E33" s="19">
        <v>92.6</v>
      </c>
      <c r="F33" s="19" t="s">
        <v>266</v>
      </c>
    </row>
    <row r="34" spans="1:6" ht="15.6" x14ac:dyDescent="0.3">
      <c r="A34" s="6">
        <v>2024</v>
      </c>
      <c r="B34" s="2" t="s">
        <v>336</v>
      </c>
      <c r="C34" s="12">
        <v>303</v>
      </c>
      <c r="D34" s="12">
        <v>267</v>
      </c>
      <c r="E34" s="19">
        <v>88.1</v>
      </c>
      <c r="F34" s="19">
        <v>-4.9000000000000004</v>
      </c>
    </row>
    <row r="35" spans="1:6" ht="15.6" x14ac:dyDescent="0.3">
      <c r="A35" s="6">
        <v>2021</v>
      </c>
      <c r="B35" s="2" t="s">
        <v>337</v>
      </c>
      <c r="C35" s="12">
        <v>102</v>
      </c>
      <c r="D35" s="12">
        <v>85</v>
      </c>
      <c r="E35" s="19">
        <v>83.3</v>
      </c>
      <c r="F35" s="19" t="s">
        <v>266</v>
      </c>
    </row>
    <row r="36" spans="1:6" ht="15.6" x14ac:dyDescent="0.3">
      <c r="A36" s="6">
        <v>2022</v>
      </c>
      <c r="B36" s="2" t="s">
        <v>337</v>
      </c>
      <c r="C36" s="12">
        <v>110</v>
      </c>
      <c r="D36" s="12">
        <v>96</v>
      </c>
      <c r="E36" s="19">
        <v>87.3</v>
      </c>
      <c r="F36" s="19" t="s">
        <v>266</v>
      </c>
    </row>
    <row r="37" spans="1:6" ht="15.6" x14ac:dyDescent="0.3">
      <c r="A37" s="6">
        <v>2023</v>
      </c>
      <c r="B37" s="2" t="s">
        <v>337</v>
      </c>
      <c r="C37" s="12">
        <v>119</v>
      </c>
      <c r="D37" s="12">
        <v>104</v>
      </c>
      <c r="E37" s="19">
        <v>87.4</v>
      </c>
      <c r="F37" s="19" t="s">
        <v>266</v>
      </c>
    </row>
    <row r="38" spans="1:6" ht="15.6" x14ac:dyDescent="0.3">
      <c r="A38" s="6">
        <v>2024</v>
      </c>
      <c r="B38" s="2" t="s">
        <v>337</v>
      </c>
      <c r="C38" s="12">
        <v>162</v>
      </c>
      <c r="D38" s="12">
        <v>110</v>
      </c>
      <c r="E38" s="19">
        <v>67.900000000000006</v>
      </c>
      <c r="F38" s="19">
        <v>-22.3</v>
      </c>
    </row>
    <row r="39" spans="1:6" s="15" customFormat="1" ht="15.6" x14ac:dyDescent="0.3">
      <c r="A39" s="6">
        <v>2021</v>
      </c>
      <c r="B39" s="2" t="s">
        <v>338</v>
      </c>
      <c r="C39" s="12">
        <v>317</v>
      </c>
      <c r="D39" s="12">
        <v>206</v>
      </c>
      <c r="E39" s="38">
        <v>65</v>
      </c>
      <c r="F39" s="19" t="s">
        <v>266</v>
      </c>
    </row>
    <row r="40" spans="1:6" s="15" customFormat="1" ht="15.6" x14ac:dyDescent="0.3">
      <c r="A40" s="6">
        <v>2022</v>
      </c>
      <c r="B40" s="2" t="s">
        <v>338</v>
      </c>
      <c r="C40" s="12">
        <v>309</v>
      </c>
      <c r="D40" s="12">
        <v>283</v>
      </c>
      <c r="E40" s="19">
        <v>91.6</v>
      </c>
      <c r="F40" s="19" t="s">
        <v>266</v>
      </c>
    </row>
    <row r="41" spans="1:6" s="15" customFormat="1" ht="15.6" x14ac:dyDescent="0.3">
      <c r="A41" s="6">
        <v>2023</v>
      </c>
      <c r="B41" s="2" t="s">
        <v>338</v>
      </c>
      <c r="C41" s="12">
        <v>330</v>
      </c>
      <c r="D41" s="12">
        <v>284</v>
      </c>
      <c r="E41" s="19">
        <v>86.1</v>
      </c>
      <c r="F41" s="38" t="s">
        <v>266</v>
      </c>
    </row>
    <row r="42" spans="1:6" s="15" customFormat="1" ht="15.6" x14ac:dyDescent="0.3">
      <c r="A42" s="6">
        <v>2024</v>
      </c>
      <c r="B42" s="2" t="s">
        <v>338</v>
      </c>
      <c r="C42" s="12">
        <v>393</v>
      </c>
      <c r="D42" s="12">
        <v>284</v>
      </c>
      <c r="E42" s="19">
        <v>72.3</v>
      </c>
      <c r="F42" s="38">
        <v>-16</v>
      </c>
    </row>
    <row r="43" spans="1:6" ht="15.6" x14ac:dyDescent="0.3">
      <c r="A43" s="6">
        <v>2021</v>
      </c>
      <c r="B43" s="2" t="s">
        <v>759</v>
      </c>
      <c r="C43" s="12">
        <v>187</v>
      </c>
      <c r="D43" s="12">
        <v>146</v>
      </c>
      <c r="E43" s="19">
        <v>78.099999999999994</v>
      </c>
      <c r="F43" s="19" t="s">
        <v>266</v>
      </c>
    </row>
    <row r="44" spans="1:6" ht="15.6" x14ac:dyDescent="0.3">
      <c r="A44" s="6">
        <v>2022</v>
      </c>
      <c r="B44" s="2" t="s">
        <v>759</v>
      </c>
      <c r="C44" s="12">
        <v>178</v>
      </c>
      <c r="D44" s="12">
        <v>160</v>
      </c>
      <c r="E44" s="19">
        <v>89.9</v>
      </c>
      <c r="F44" s="19" t="s">
        <v>266</v>
      </c>
    </row>
    <row r="45" spans="1:6" ht="15.6" x14ac:dyDescent="0.3">
      <c r="A45" s="6">
        <v>2023</v>
      </c>
      <c r="B45" s="2" t="s">
        <v>759</v>
      </c>
      <c r="C45" s="12">
        <v>221</v>
      </c>
      <c r="D45" s="12">
        <v>192</v>
      </c>
      <c r="E45" s="19">
        <v>86.9</v>
      </c>
      <c r="F45" s="19" t="s">
        <v>266</v>
      </c>
    </row>
    <row r="46" spans="1:6" ht="15.6" x14ac:dyDescent="0.3">
      <c r="A46" s="6">
        <v>2024</v>
      </c>
      <c r="B46" s="2" t="s">
        <v>759</v>
      </c>
      <c r="C46" s="12">
        <v>243</v>
      </c>
      <c r="D46" s="12">
        <v>197</v>
      </c>
      <c r="E46" s="19">
        <v>81.099999999999994</v>
      </c>
      <c r="F46" s="19">
        <v>-6.7</v>
      </c>
    </row>
  </sheetData>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A0FF8-FED2-4D20-8B46-C93B24EFC3CF}">
  <dimension ref="A1:I27"/>
  <sheetViews>
    <sheetView workbookViewId="0"/>
  </sheetViews>
  <sheetFormatPr defaultColWidth="13.109375" defaultRowHeight="14.4" x14ac:dyDescent="0.3"/>
  <cols>
    <col min="1" max="1" width="66.5546875" customWidth="1"/>
    <col min="2" max="2" width="18" customWidth="1"/>
    <col min="3" max="3" width="21.88671875" customWidth="1"/>
    <col min="4" max="4" width="18" customWidth="1"/>
    <col min="5" max="5" width="21.88671875" customWidth="1"/>
    <col min="6" max="6" width="18" customWidth="1"/>
    <col min="7" max="7" width="21.88671875" customWidth="1"/>
    <col min="8" max="8" width="18" customWidth="1"/>
    <col min="9" max="9" width="21.88671875" customWidth="1"/>
  </cols>
  <sheetData>
    <row r="1" spans="1:9" ht="21" x14ac:dyDescent="0.4">
      <c r="A1" s="20" t="s">
        <v>14</v>
      </c>
      <c r="B1" s="2"/>
      <c r="C1" s="2"/>
      <c r="D1" s="2"/>
      <c r="E1" s="2"/>
      <c r="F1" s="2"/>
      <c r="G1" s="2"/>
      <c r="H1" s="2"/>
      <c r="I1" s="2"/>
    </row>
    <row r="2" spans="1:9" ht="15.6" x14ac:dyDescent="0.3">
      <c r="A2" s="2" t="s">
        <v>19</v>
      </c>
      <c r="B2" s="2"/>
      <c r="C2" s="2"/>
      <c r="D2" s="2"/>
      <c r="E2" s="2"/>
      <c r="F2" s="2"/>
      <c r="G2" s="2"/>
      <c r="H2" s="2"/>
      <c r="I2" s="2"/>
    </row>
    <row r="3" spans="1:9" ht="15.6" x14ac:dyDescent="0.3">
      <c r="A3" s="2" t="s">
        <v>760</v>
      </c>
      <c r="B3" s="2"/>
      <c r="C3" s="2"/>
      <c r="D3" s="2"/>
      <c r="E3" s="2"/>
      <c r="F3" s="2"/>
      <c r="G3" s="2"/>
      <c r="H3" s="2"/>
      <c r="I3" s="2"/>
    </row>
    <row r="4" spans="1:9" ht="15.6" x14ac:dyDescent="0.3">
      <c r="A4" s="2" t="s">
        <v>761</v>
      </c>
      <c r="B4" s="2"/>
      <c r="C4" s="2"/>
      <c r="D4" s="2"/>
      <c r="E4" s="2"/>
      <c r="F4" s="2"/>
      <c r="G4" s="2"/>
      <c r="H4" s="2"/>
      <c r="I4" s="2"/>
    </row>
    <row r="5" spans="1:9" ht="15.6" x14ac:dyDescent="0.3">
      <c r="A5" s="2" t="s">
        <v>762</v>
      </c>
      <c r="B5" s="2"/>
      <c r="C5" s="2"/>
      <c r="D5" s="2"/>
      <c r="E5" s="2"/>
      <c r="F5" s="2"/>
      <c r="G5" s="2"/>
      <c r="H5" s="2"/>
      <c r="I5" s="2"/>
    </row>
    <row r="6" spans="1:9" ht="15.6" x14ac:dyDescent="0.3">
      <c r="A6" s="2" t="s">
        <v>763</v>
      </c>
      <c r="B6" s="2"/>
      <c r="C6" s="2"/>
      <c r="D6" s="2"/>
      <c r="E6" s="2"/>
      <c r="F6" s="2"/>
      <c r="G6" s="2"/>
      <c r="H6" s="2"/>
      <c r="I6" s="2"/>
    </row>
    <row r="7" spans="1:9" ht="15.6" x14ac:dyDescent="0.3">
      <c r="A7" s="2" t="s">
        <v>764</v>
      </c>
      <c r="B7" s="2"/>
      <c r="C7" s="2"/>
      <c r="D7" s="2"/>
      <c r="E7" s="2"/>
      <c r="F7" s="2"/>
      <c r="G7" s="2"/>
      <c r="H7" s="2"/>
      <c r="I7" s="2"/>
    </row>
    <row r="8" spans="1:9" ht="15.6" x14ac:dyDescent="0.3">
      <c r="A8" s="2" t="s">
        <v>765</v>
      </c>
      <c r="B8" s="2"/>
      <c r="C8" s="2"/>
      <c r="D8" s="2"/>
      <c r="E8" s="2"/>
      <c r="F8" s="2"/>
      <c r="G8" s="2"/>
      <c r="H8" s="2"/>
      <c r="I8" s="2"/>
    </row>
    <row r="9" spans="1:9" ht="30" customHeight="1" x14ac:dyDescent="0.3">
      <c r="A9" s="4" t="s">
        <v>234</v>
      </c>
      <c r="B9" s="32" t="s">
        <v>766</v>
      </c>
      <c r="C9" s="32" t="s">
        <v>767</v>
      </c>
      <c r="D9" s="32" t="s">
        <v>768</v>
      </c>
      <c r="E9" s="32" t="s">
        <v>769</v>
      </c>
      <c r="F9" s="32" t="s">
        <v>770</v>
      </c>
      <c r="G9" s="32" t="s">
        <v>771</v>
      </c>
      <c r="H9" s="32" t="s">
        <v>772</v>
      </c>
      <c r="I9" s="32" t="s">
        <v>773</v>
      </c>
    </row>
    <row r="10" spans="1:9" ht="15.6" x14ac:dyDescent="0.3">
      <c r="A10" s="8" t="s">
        <v>774</v>
      </c>
      <c r="B10" s="12">
        <v>4395</v>
      </c>
      <c r="C10" s="38" t="s">
        <v>149</v>
      </c>
      <c r="D10" s="12">
        <v>4369</v>
      </c>
      <c r="E10" s="38" t="s">
        <v>149</v>
      </c>
      <c r="F10" s="12">
        <v>4831</v>
      </c>
      <c r="G10" s="38" t="s">
        <v>149</v>
      </c>
      <c r="H10" s="12">
        <v>5490</v>
      </c>
      <c r="I10" s="38" t="s">
        <v>149</v>
      </c>
    </row>
    <row r="11" spans="1:9" ht="15.6" x14ac:dyDescent="0.3">
      <c r="A11" s="8" t="s">
        <v>775</v>
      </c>
      <c r="B11" s="12">
        <v>2319</v>
      </c>
      <c r="C11" s="38">
        <v>52.8</v>
      </c>
      <c r="D11" s="12">
        <v>2404</v>
      </c>
      <c r="E11" s="38">
        <v>55</v>
      </c>
      <c r="F11" s="12">
        <v>2656</v>
      </c>
      <c r="G11" s="38">
        <v>55</v>
      </c>
      <c r="H11" s="12">
        <v>2983</v>
      </c>
      <c r="I11" s="38">
        <v>54.3</v>
      </c>
    </row>
    <row r="12" spans="1:9" ht="15.6" x14ac:dyDescent="0.3">
      <c r="A12" s="8" t="s">
        <v>776</v>
      </c>
      <c r="B12" s="12">
        <v>534</v>
      </c>
      <c r="C12" s="38">
        <v>23</v>
      </c>
      <c r="D12" s="12">
        <v>258</v>
      </c>
      <c r="E12" s="38">
        <v>10.7</v>
      </c>
      <c r="F12" s="12">
        <v>296</v>
      </c>
      <c r="G12" s="38">
        <v>11.1</v>
      </c>
      <c r="H12" s="12">
        <v>540</v>
      </c>
      <c r="I12" s="38">
        <v>18.100000000000001</v>
      </c>
    </row>
    <row r="13" spans="1:9" ht="15.6" x14ac:dyDescent="0.3">
      <c r="A13" s="8" t="s">
        <v>777</v>
      </c>
      <c r="B13" s="12">
        <v>1</v>
      </c>
      <c r="C13" s="38">
        <v>0</v>
      </c>
      <c r="D13" s="12">
        <v>8</v>
      </c>
      <c r="E13" s="38">
        <v>0.3</v>
      </c>
      <c r="F13" s="12">
        <v>8</v>
      </c>
      <c r="G13" s="38">
        <v>0.3</v>
      </c>
      <c r="H13" s="12">
        <v>3</v>
      </c>
      <c r="I13" s="38">
        <v>0.1</v>
      </c>
    </row>
    <row r="14" spans="1:9" ht="15.6" x14ac:dyDescent="0.3">
      <c r="A14" s="8" t="s">
        <v>778</v>
      </c>
      <c r="B14" s="12">
        <v>1784</v>
      </c>
      <c r="C14" s="38">
        <v>76.900000000000006</v>
      </c>
      <c r="D14" s="12">
        <v>2138</v>
      </c>
      <c r="E14" s="38">
        <v>88.9</v>
      </c>
      <c r="F14" s="12">
        <v>2352</v>
      </c>
      <c r="G14" s="38">
        <v>88.6</v>
      </c>
      <c r="H14" s="12">
        <v>2440</v>
      </c>
      <c r="I14" s="38">
        <v>81.8</v>
      </c>
    </row>
    <row r="15" spans="1:9" ht="15.6" x14ac:dyDescent="0.3">
      <c r="A15" s="8" t="s">
        <v>779</v>
      </c>
      <c r="B15" s="12">
        <v>7116</v>
      </c>
      <c r="C15" s="38" t="s">
        <v>149</v>
      </c>
      <c r="D15" s="12">
        <v>8824</v>
      </c>
      <c r="E15" s="38" t="s">
        <v>149</v>
      </c>
      <c r="F15" s="12">
        <v>9855</v>
      </c>
      <c r="G15" s="38" t="s">
        <v>149</v>
      </c>
      <c r="H15" s="12">
        <v>9676</v>
      </c>
      <c r="I15" s="38" t="s">
        <v>149</v>
      </c>
    </row>
    <row r="16" spans="1:9" ht="15.6" x14ac:dyDescent="0.3">
      <c r="A16" s="8" t="s">
        <v>780</v>
      </c>
      <c r="B16" s="12">
        <v>195</v>
      </c>
      <c r="C16" s="38">
        <v>10.9</v>
      </c>
      <c r="D16" s="12">
        <v>267</v>
      </c>
      <c r="E16" s="38">
        <v>12.5</v>
      </c>
      <c r="F16" s="12">
        <v>300</v>
      </c>
      <c r="G16" s="38">
        <v>12.8</v>
      </c>
      <c r="H16" s="12">
        <v>326</v>
      </c>
      <c r="I16" s="38">
        <v>13.4</v>
      </c>
    </row>
    <row r="17" spans="1:9" ht="15.6" x14ac:dyDescent="0.3">
      <c r="A17" s="8" t="s">
        <v>781</v>
      </c>
      <c r="B17" s="12">
        <v>1045</v>
      </c>
      <c r="C17" s="38">
        <v>58.6</v>
      </c>
      <c r="D17" s="12">
        <v>1219</v>
      </c>
      <c r="E17" s="38">
        <v>57</v>
      </c>
      <c r="F17" s="12">
        <v>1338</v>
      </c>
      <c r="G17" s="38">
        <v>56.9</v>
      </c>
      <c r="H17" s="12">
        <v>1360</v>
      </c>
      <c r="I17" s="38">
        <v>55.7</v>
      </c>
    </row>
    <row r="18" spans="1:9" ht="15.6" x14ac:dyDescent="0.3">
      <c r="A18" s="8" t="s">
        <v>782</v>
      </c>
      <c r="B18" s="12">
        <v>544</v>
      </c>
      <c r="C18" s="38">
        <v>30.5</v>
      </c>
      <c r="D18" s="12">
        <v>652</v>
      </c>
      <c r="E18" s="38">
        <v>30.5</v>
      </c>
      <c r="F18" s="12">
        <v>714</v>
      </c>
      <c r="G18" s="38">
        <v>30.4</v>
      </c>
      <c r="H18" s="12">
        <v>754</v>
      </c>
      <c r="I18" s="38">
        <v>30.9</v>
      </c>
    </row>
    <row r="19" spans="1:9" ht="30.6" x14ac:dyDescent="0.3">
      <c r="A19" s="8" t="s">
        <v>783</v>
      </c>
      <c r="B19" s="12">
        <v>157</v>
      </c>
      <c r="C19" s="38">
        <v>15</v>
      </c>
      <c r="D19" s="12">
        <v>117</v>
      </c>
      <c r="E19" s="38">
        <v>9.6</v>
      </c>
      <c r="F19" s="12">
        <v>147</v>
      </c>
      <c r="G19" s="38">
        <v>11</v>
      </c>
      <c r="H19" s="12">
        <v>271</v>
      </c>
      <c r="I19" s="38">
        <v>19.899999999999999</v>
      </c>
    </row>
    <row r="20" spans="1:9" ht="33" customHeight="1" x14ac:dyDescent="0.3">
      <c r="A20" s="8" t="s">
        <v>784</v>
      </c>
      <c r="B20" s="12">
        <v>46</v>
      </c>
      <c r="C20" s="38">
        <v>8.5</v>
      </c>
      <c r="D20" s="12">
        <v>36</v>
      </c>
      <c r="E20" s="38">
        <v>5.5</v>
      </c>
      <c r="F20" s="12">
        <v>48</v>
      </c>
      <c r="G20" s="38">
        <v>6.7</v>
      </c>
      <c r="H20" s="12">
        <v>90</v>
      </c>
      <c r="I20" s="38">
        <v>11.9</v>
      </c>
    </row>
    <row r="21" spans="1:9" ht="30.6" x14ac:dyDescent="0.3">
      <c r="A21" s="8" t="s">
        <v>785</v>
      </c>
      <c r="B21" s="12">
        <v>888</v>
      </c>
      <c r="C21" s="38">
        <v>85</v>
      </c>
      <c r="D21" s="12">
        <v>1102</v>
      </c>
      <c r="E21" s="38">
        <v>90.4</v>
      </c>
      <c r="F21" s="12">
        <v>1191</v>
      </c>
      <c r="G21" s="38">
        <v>89</v>
      </c>
      <c r="H21" s="12">
        <v>1089</v>
      </c>
      <c r="I21" s="38">
        <v>80.099999999999994</v>
      </c>
    </row>
    <row r="22" spans="1:9" ht="30.6" x14ac:dyDescent="0.3">
      <c r="A22" s="8" t="s">
        <v>786</v>
      </c>
      <c r="B22" s="12">
        <v>498</v>
      </c>
      <c r="C22" s="38">
        <v>91.5</v>
      </c>
      <c r="D22" s="12">
        <v>616</v>
      </c>
      <c r="E22" s="38">
        <v>94.5</v>
      </c>
      <c r="F22" s="12">
        <v>666</v>
      </c>
      <c r="G22" s="38">
        <v>93.3</v>
      </c>
      <c r="H22" s="12">
        <v>664</v>
      </c>
      <c r="I22" s="38">
        <v>88.1</v>
      </c>
    </row>
    <row r="23" spans="1:9" ht="30.6" x14ac:dyDescent="0.3">
      <c r="A23" s="8" t="s">
        <v>787</v>
      </c>
      <c r="B23" s="12">
        <v>59</v>
      </c>
      <c r="C23" s="38">
        <v>6.6</v>
      </c>
      <c r="D23" s="12">
        <v>111</v>
      </c>
      <c r="E23" s="38">
        <v>10.1</v>
      </c>
      <c r="F23" s="12">
        <v>125</v>
      </c>
      <c r="G23" s="38">
        <v>10.5</v>
      </c>
      <c r="H23" s="12">
        <v>108</v>
      </c>
      <c r="I23" s="38">
        <v>9.9</v>
      </c>
    </row>
    <row r="24" spans="1:9" ht="30.6" x14ac:dyDescent="0.3">
      <c r="A24" s="8" t="s">
        <v>788</v>
      </c>
      <c r="B24" s="12">
        <v>829</v>
      </c>
      <c r="C24" s="38">
        <v>93.4</v>
      </c>
      <c r="D24" s="12">
        <v>991</v>
      </c>
      <c r="E24" s="38">
        <v>89.9</v>
      </c>
      <c r="F24" s="12">
        <v>1066</v>
      </c>
      <c r="G24" s="38">
        <v>89.5</v>
      </c>
      <c r="H24" s="12">
        <v>981</v>
      </c>
      <c r="I24" s="38">
        <v>90.1</v>
      </c>
    </row>
    <row r="25" spans="1:9" ht="30.6" x14ac:dyDescent="0.3">
      <c r="A25" s="8" t="s">
        <v>789</v>
      </c>
      <c r="B25" s="12">
        <v>7</v>
      </c>
      <c r="C25" s="38">
        <v>1.4</v>
      </c>
      <c r="D25" s="12">
        <v>28</v>
      </c>
      <c r="E25" s="38">
        <v>4.5</v>
      </c>
      <c r="F25" s="12">
        <v>14</v>
      </c>
      <c r="G25" s="38">
        <v>2.1</v>
      </c>
      <c r="H25" s="12">
        <v>22</v>
      </c>
      <c r="I25" s="38">
        <v>3.3</v>
      </c>
    </row>
    <row r="26" spans="1:9" ht="30.6" x14ac:dyDescent="0.3">
      <c r="A26" s="8" t="s">
        <v>790</v>
      </c>
      <c r="B26" s="12">
        <v>72</v>
      </c>
      <c r="C26" s="38">
        <v>14.5</v>
      </c>
      <c r="D26" s="12">
        <v>71</v>
      </c>
      <c r="E26" s="38">
        <v>11.5</v>
      </c>
      <c r="F26" s="12">
        <v>91</v>
      </c>
      <c r="G26" s="38">
        <v>13.7</v>
      </c>
      <c r="H26" s="12">
        <v>96</v>
      </c>
      <c r="I26" s="38">
        <v>14.5</v>
      </c>
    </row>
    <row r="27" spans="1:9" ht="30.6" x14ac:dyDescent="0.3">
      <c r="A27" s="8" t="s">
        <v>791</v>
      </c>
      <c r="B27" s="12">
        <v>419</v>
      </c>
      <c r="C27" s="38">
        <v>84.1</v>
      </c>
      <c r="D27" s="12">
        <v>517</v>
      </c>
      <c r="E27" s="38">
        <v>83.9</v>
      </c>
      <c r="F27" s="12">
        <v>561</v>
      </c>
      <c r="G27" s="38">
        <v>84.2</v>
      </c>
      <c r="H27" s="12">
        <v>546</v>
      </c>
      <c r="I27" s="38">
        <v>82.2</v>
      </c>
    </row>
  </sheetData>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36309-1E98-4BA7-B407-36D9F2E1E740}">
  <dimension ref="A1:V18"/>
  <sheetViews>
    <sheetView workbookViewId="0"/>
  </sheetViews>
  <sheetFormatPr defaultColWidth="13.109375" defaultRowHeight="14.4" x14ac:dyDescent="0.3"/>
  <cols>
    <col min="1" max="1" width="46.88671875" customWidth="1"/>
    <col min="2" max="2" width="16.109375" style="44" customWidth="1"/>
    <col min="3" max="3" width="23.88671875" style="44" customWidth="1"/>
    <col min="4" max="4" width="21.88671875" style="44" customWidth="1"/>
    <col min="5" max="5" width="28.5546875" style="44" customWidth="1"/>
    <col min="6" max="6" width="27.109375" style="44" customWidth="1"/>
    <col min="7" max="7" width="22" style="44" customWidth="1"/>
    <col min="8" max="8" width="22.44140625" style="44" customWidth="1"/>
    <col min="9" max="9" width="21.5546875" style="44" customWidth="1"/>
    <col min="10" max="10" width="23.44140625" style="44" customWidth="1"/>
    <col min="11" max="11" width="21.44140625" style="44" customWidth="1"/>
    <col min="12" max="12" width="15.44140625" style="44" customWidth="1"/>
    <col min="13" max="13" width="18" style="44" customWidth="1"/>
    <col min="14" max="14" width="20.88671875" style="44" customWidth="1"/>
    <col min="15" max="15" width="25.109375" style="44" customWidth="1"/>
    <col min="16" max="16" width="20.88671875" style="44" customWidth="1"/>
    <col min="17" max="17" width="16.88671875" style="44" customWidth="1"/>
    <col min="18" max="18" width="22.109375" style="44" customWidth="1"/>
    <col min="19" max="19" width="19.88671875" style="44" customWidth="1"/>
    <col min="20" max="20" width="26.109375" style="44" customWidth="1"/>
    <col min="21" max="21" width="25.109375" style="44" customWidth="1"/>
    <col min="22" max="22" width="26.109375" style="44" customWidth="1"/>
  </cols>
  <sheetData>
    <row r="1" spans="1:22" ht="21" x14ac:dyDescent="0.4">
      <c r="A1" s="21" t="s">
        <v>792</v>
      </c>
    </row>
    <row r="2" spans="1:22" ht="15.6" x14ac:dyDescent="0.3">
      <c r="A2" s="6" t="s">
        <v>19</v>
      </c>
    </row>
    <row r="3" spans="1:22" ht="15.6" x14ac:dyDescent="0.3">
      <c r="A3" s="6" t="s">
        <v>793</v>
      </c>
    </row>
    <row r="4" spans="1:22" ht="15.6" x14ac:dyDescent="0.3">
      <c r="A4" s="6" t="s">
        <v>794</v>
      </c>
    </row>
    <row r="5" spans="1:22" s="7" customFormat="1" ht="78" x14ac:dyDescent="0.3">
      <c r="A5" s="17" t="s">
        <v>234</v>
      </c>
      <c r="B5" s="32" t="s">
        <v>795</v>
      </c>
      <c r="C5" s="32" t="s">
        <v>796</v>
      </c>
      <c r="D5" s="32" t="s">
        <v>797</v>
      </c>
      <c r="E5" s="32" t="s">
        <v>798</v>
      </c>
      <c r="F5" s="32" t="s">
        <v>799</v>
      </c>
      <c r="G5" s="32" t="s">
        <v>800</v>
      </c>
      <c r="H5" s="32" t="s">
        <v>801</v>
      </c>
      <c r="I5" s="32" t="s">
        <v>802</v>
      </c>
      <c r="J5" s="32" t="s">
        <v>803</v>
      </c>
      <c r="K5" s="32" t="s">
        <v>804</v>
      </c>
      <c r="L5" s="32" t="s">
        <v>805</v>
      </c>
      <c r="M5" s="32" t="s">
        <v>806</v>
      </c>
      <c r="N5" s="32" t="s">
        <v>807</v>
      </c>
      <c r="O5" s="32" t="s">
        <v>808</v>
      </c>
      <c r="P5" s="32" t="s">
        <v>809</v>
      </c>
      <c r="Q5" s="32" t="s">
        <v>810</v>
      </c>
      <c r="R5" s="32" t="s">
        <v>811</v>
      </c>
      <c r="S5" s="32" t="s">
        <v>812</v>
      </c>
      <c r="T5" s="32" t="s">
        <v>813</v>
      </c>
      <c r="U5" s="32" t="s">
        <v>814</v>
      </c>
      <c r="V5" s="32" t="s">
        <v>815</v>
      </c>
    </row>
    <row r="6" spans="1:22" ht="15.6" x14ac:dyDescent="0.3">
      <c r="A6" s="2" t="s">
        <v>816</v>
      </c>
      <c r="B6" s="12">
        <v>2319</v>
      </c>
      <c r="C6" s="12">
        <v>1784</v>
      </c>
      <c r="D6" s="38">
        <v>76.900000000000006</v>
      </c>
      <c r="E6" s="12">
        <v>419</v>
      </c>
      <c r="F6" s="38">
        <v>18.100000000000001</v>
      </c>
      <c r="G6" s="12">
        <v>2404</v>
      </c>
      <c r="H6" s="12">
        <v>2138</v>
      </c>
      <c r="I6" s="38">
        <v>88.9</v>
      </c>
      <c r="J6" s="12">
        <v>517</v>
      </c>
      <c r="K6" s="38">
        <v>21.5</v>
      </c>
      <c r="L6" s="12">
        <v>2656</v>
      </c>
      <c r="M6" s="12">
        <v>2352</v>
      </c>
      <c r="N6" s="38">
        <v>88.6</v>
      </c>
      <c r="O6" s="12">
        <v>561</v>
      </c>
      <c r="P6" s="38">
        <v>21.1</v>
      </c>
      <c r="Q6" s="12">
        <v>2983</v>
      </c>
      <c r="R6" s="12">
        <v>2440</v>
      </c>
      <c r="S6" s="38">
        <v>81.8</v>
      </c>
      <c r="T6" s="12">
        <v>546</v>
      </c>
      <c r="U6" s="38">
        <v>18.3</v>
      </c>
      <c r="V6" s="38">
        <v>-2.8</v>
      </c>
    </row>
    <row r="7" spans="1:22" ht="15.6" x14ac:dyDescent="0.3">
      <c r="A7" s="2" t="s">
        <v>193</v>
      </c>
      <c r="B7" s="12">
        <v>813</v>
      </c>
      <c r="C7" s="12">
        <v>640</v>
      </c>
      <c r="D7" s="38">
        <v>78.7</v>
      </c>
      <c r="E7" s="12">
        <v>162</v>
      </c>
      <c r="F7" s="38">
        <v>19.899999999999999</v>
      </c>
      <c r="G7" s="12">
        <v>871</v>
      </c>
      <c r="H7" s="12">
        <v>792</v>
      </c>
      <c r="I7" s="38">
        <v>90.9</v>
      </c>
      <c r="J7" s="12">
        <v>203</v>
      </c>
      <c r="K7" s="38">
        <v>23.3</v>
      </c>
      <c r="L7" s="12">
        <v>964</v>
      </c>
      <c r="M7" s="12">
        <v>858</v>
      </c>
      <c r="N7" s="38">
        <v>89</v>
      </c>
      <c r="O7" s="12">
        <v>245</v>
      </c>
      <c r="P7" s="38">
        <v>25.4</v>
      </c>
      <c r="Q7" s="12">
        <v>1071</v>
      </c>
      <c r="R7" s="12">
        <v>887</v>
      </c>
      <c r="S7" s="38">
        <v>82.8</v>
      </c>
      <c r="T7" s="12">
        <v>217</v>
      </c>
      <c r="U7" s="38">
        <v>20.3</v>
      </c>
      <c r="V7" s="38">
        <v>-5.0999999999999996</v>
      </c>
    </row>
    <row r="8" spans="1:22" ht="15.6" x14ac:dyDescent="0.3">
      <c r="A8" s="2" t="s">
        <v>194</v>
      </c>
      <c r="B8" s="12">
        <v>1506</v>
      </c>
      <c r="C8" s="12">
        <v>1144</v>
      </c>
      <c r="D8" s="38">
        <v>76</v>
      </c>
      <c r="E8" s="12">
        <v>257</v>
      </c>
      <c r="F8" s="38">
        <v>17.100000000000001</v>
      </c>
      <c r="G8" s="12">
        <v>1533</v>
      </c>
      <c r="H8" s="12">
        <v>1346</v>
      </c>
      <c r="I8" s="38">
        <v>87.8</v>
      </c>
      <c r="J8" s="12">
        <v>314</v>
      </c>
      <c r="K8" s="38">
        <v>20.5</v>
      </c>
      <c r="L8" s="12">
        <v>1692</v>
      </c>
      <c r="M8" s="12">
        <v>1494</v>
      </c>
      <c r="N8" s="38">
        <v>88.3</v>
      </c>
      <c r="O8" s="12">
        <v>316</v>
      </c>
      <c r="P8" s="38">
        <v>18.7</v>
      </c>
      <c r="Q8" s="12">
        <v>1911</v>
      </c>
      <c r="R8" s="12">
        <v>1552</v>
      </c>
      <c r="S8" s="38">
        <v>81.2</v>
      </c>
      <c r="T8" s="12">
        <v>329</v>
      </c>
      <c r="U8" s="38">
        <v>17.2</v>
      </c>
      <c r="V8" s="38">
        <v>-1.5</v>
      </c>
    </row>
    <row r="9" spans="1:22" ht="15.6" x14ac:dyDescent="0.3">
      <c r="A9" s="2" t="s">
        <v>817</v>
      </c>
      <c r="B9" s="12">
        <v>2250</v>
      </c>
      <c r="C9" s="12">
        <v>1739</v>
      </c>
      <c r="D9" s="38">
        <v>77.3</v>
      </c>
      <c r="E9" s="12">
        <v>407</v>
      </c>
      <c r="F9" s="38">
        <v>18.100000000000001</v>
      </c>
      <c r="G9" s="12">
        <v>2315</v>
      </c>
      <c r="H9" s="12">
        <v>2073</v>
      </c>
      <c r="I9" s="38">
        <v>89.5</v>
      </c>
      <c r="J9" s="12">
        <v>498</v>
      </c>
      <c r="K9" s="38">
        <v>21.5</v>
      </c>
      <c r="L9" s="12">
        <v>2576</v>
      </c>
      <c r="M9" s="12">
        <v>2285</v>
      </c>
      <c r="N9" s="38">
        <v>88.7</v>
      </c>
      <c r="O9" s="12">
        <v>547</v>
      </c>
      <c r="P9" s="38">
        <v>21.2</v>
      </c>
      <c r="Q9" s="12">
        <v>2871</v>
      </c>
      <c r="R9" s="12">
        <v>2352</v>
      </c>
      <c r="S9" s="38">
        <v>81.900000000000006</v>
      </c>
      <c r="T9" s="12">
        <v>521</v>
      </c>
      <c r="U9" s="38">
        <v>18.100000000000001</v>
      </c>
      <c r="V9" s="38">
        <v>-3.1</v>
      </c>
    </row>
    <row r="10" spans="1:22" ht="15.6" x14ac:dyDescent="0.3">
      <c r="A10" s="2" t="s">
        <v>818</v>
      </c>
      <c r="B10" s="12">
        <v>69</v>
      </c>
      <c r="C10" s="12">
        <v>45</v>
      </c>
      <c r="D10" s="38">
        <v>65.2</v>
      </c>
      <c r="E10" s="12">
        <v>12</v>
      </c>
      <c r="F10" s="38">
        <v>17.399999999999999</v>
      </c>
      <c r="G10" s="12">
        <v>89</v>
      </c>
      <c r="H10" s="12">
        <v>65</v>
      </c>
      <c r="I10" s="38">
        <v>73</v>
      </c>
      <c r="J10" s="12">
        <v>19</v>
      </c>
      <c r="K10" s="38">
        <v>21.3</v>
      </c>
      <c r="L10" s="12">
        <v>80</v>
      </c>
      <c r="M10" s="12">
        <v>67</v>
      </c>
      <c r="N10" s="38">
        <v>83.8</v>
      </c>
      <c r="O10" s="12">
        <v>14</v>
      </c>
      <c r="P10" s="38">
        <v>17.5</v>
      </c>
      <c r="Q10" s="12">
        <v>112</v>
      </c>
      <c r="R10" s="12">
        <v>88</v>
      </c>
      <c r="S10" s="38">
        <v>78.599999999999994</v>
      </c>
      <c r="T10" s="12">
        <v>25</v>
      </c>
      <c r="U10" s="38">
        <v>22.3</v>
      </c>
      <c r="V10" s="38">
        <v>4.8</v>
      </c>
    </row>
    <row r="11" spans="1:22" ht="15.6" x14ac:dyDescent="0.3">
      <c r="A11" s="2" t="s">
        <v>819</v>
      </c>
      <c r="B11" s="12">
        <v>1605</v>
      </c>
      <c r="C11" s="12">
        <v>1257</v>
      </c>
      <c r="D11" s="38">
        <v>78.3</v>
      </c>
      <c r="E11" s="12">
        <v>282</v>
      </c>
      <c r="F11" s="38">
        <v>17.600000000000001</v>
      </c>
      <c r="G11" s="12">
        <v>1774</v>
      </c>
      <c r="H11" s="12">
        <v>1605</v>
      </c>
      <c r="I11" s="38">
        <v>90.5</v>
      </c>
      <c r="J11" s="12">
        <v>369</v>
      </c>
      <c r="K11" s="38">
        <v>20.8</v>
      </c>
      <c r="L11" s="12">
        <v>1978</v>
      </c>
      <c r="M11" s="12">
        <v>1767</v>
      </c>
      <c r="N11" s="38">
        <v>89.3</v>
      </c>
      <c r="O11" s="12">
        <v>401</v>
      </c>
      <c r="P11" s="38">
        <v>20.3</v>
      </c>
      <c r="Q11" s="12">
        <v>2278</v>
      </c>
      <c r="R11" s="12">
        <v>1892</v>
      </c>
      <c r="S11" s="38">
        <v>83.1</v>
      </c>
      <c r="T11" s="12">
        <v>387</v>
      </c>
      <c r="U11" s="38">
        <v>17</v>
      </c>
      <c r="V11" s="38">
        <v>-3.3</v>
      </c>
    </row>
    <row r="12" spans="1:22" ht="15.6" x14ac:dyDescent="0.3">
      <c r="A12" s="2" t="s">
        <v>820</v>
      </c>
      <c r="B12" s="12">
        <v>696</v>
      </c>
      <c r="C12" s="12">
        <v>517</v>
      </c>
      <c r="D12" s="38">
        <v>74.3</v>
      </c>
      <c r="E12" s="12">
        <v>134</v>
      </c>
      <c r="F12" s="38">
        <v>19.3</v>
      </c>
      <c r="G12" s="12">
        <v>626</v>
      </c>
      <c r="H12" s="12">
        <v>530</v>
      </c>
      <c r="I12" s="38">
        <v>84.7</v>
      </c>
      <c r="J12" s="12">
        <v>148</v>
      </c>
      <c r="K12" s="38">
        <v>23.6</v>
      </c>
      <c r="L12" s="12">
        <v>675</v>
      </c>
      <c r="M12" s="12">
        <v>583</v>
      </c>
      <c r="N12" s="38">
        <v>86.4</v>
      </c>
      <c r="O12" s="12">
        <v>160</v>
      </c>
      <c r="P12" s="38">
        <v>23.7</v>
      </c>
      <c r="Q12" s="12">
        <v>702</v>
      </c>
      <c r="R12" s="12">
        <v>547</v>
      </c>
      <c r="S12" s="38">
        <v>77.900000000000006</v>
      </c>
      <c r="T12" s="12">
        <v>159</v>
      </c>
      <c r="U12" s="38">
        <v>22.6</v>
      </c>
      <c r="V12" s="38">
        <v>-1.1000000000000001</v>
      </c>
    </row>
    <row r="13" spans="1:22" ht="15.6" x14ac:dyDescent="0.3">
      <c r="A13" s="2" t="s">
        <v>821</v>
      </c>
      <c r="B13" s="12">
        <v>1867</v>
      </c>
      <c r="C13" s="12">
        <v>1429</v>
      </c>
      <c r="D13" s="38">
        <v>76.5</v>
      </c>
      <c r="E13" s="12">
        <v>347</v>
      </c>
      <c r="F13" s="38">
        <v>18.600000000000001</v>
      </c>
      <c r="G13" s="12">
        <v>1873</v>
      </c>
      <c r="H13" s="12">
        <v>1680</v>
      </c>
      <c r="I13" s="38">
        <v>89.7</v>
      </c>
      <c r="J13" s="12">
        <v>421</v>
      </c>
      <c r="K13" s="38">
        <v>22.5</v>
      </c>
      <c r="L13" s="12">
        <v>2030</v>
      </c>
      <c r="M13" s="12">
        <v>1798</v>
      </c>
      <c r="N13" s="38">
        <v>88.6</v>
      </c>
      <c r="O13" s="12">
        <v>432</v>
      </c>
      <c r="P13" s="38">
        <v>21.3</v>
      </c>
      <c r="Q13" s="12">
        <v>2384</v>
      </c>
      <c r="R13" s="12">
        <v>1949</v>
      </c>
      <c r="S13" s="38">
        <v>81.8</v>
      </c>
      <c r="T13" s="12">
        <v>440</v>
      </c>
      <c r="U13" s="38">
        <v>18.5</v>
      </c>
      <c r="V13" s="38">
        <v>-2.8</v>
      </c>
    </row>
    <row r="14" spans="1:22" ht="15.6" x14ac:dyDescent="0.3">
      <c r="A14" s="2" t="s">
        <v>822</v>
      </c>
      <c r="B14" s="12">
        <v>452</v>
      </c>
      <c r="C14" s="12">
        <v>355</v>
      </c>
      <c r="D14" s="38">
        <v>78.5</v>
      </c>
      <c r="E14" s="12">
        <v>72</v>
      </c>
      <c r="F14" s="38">
        <v>15.9</v>
      </c>
      <c r="G14" s="12">
        <v>531</v>
      </c>
      <c r="H14" s="12">
        <v>458</v>
      </c>
      <c r="I14" s="38">
        <v>86.3</v>
      </c>
      <c r="J14" s="12">
        <v>96</v>
      </c>
      <c r="K14" s="38">
        <v>18.100000000000001</v>
      </c>
      <c r="L14" s="12">
        <v>626</v>
      </c>
      <c r="M14" s="12">
        <v>554</v>
      </c>
      <c r="N14" s="38">
        <v>88.5</v>
      </c>
      <c r="O14" s="12">
        <v>129</v>
      </c>
      <c r="P14" s="38">
        <v>20.6</v>
      </c>
      <c r="Q14" s="12">
        <v>599</v>
      </c>
      <c r="R14" s="12">
        <v>491</v>
      </c>
      <c r="S14" s="38">
        <v>82</v>
      </c>
      <c r="T14" s="12">
        <v>106</v>
      </c>
      <c r="U14" s="38">
        <v>17.7</v>
      </c>
      <c r="V14" s="38">
        <v>-2.9</v>
      </c>
    </row>
    <row r="15" spans="1:22" s="15" customFormat="1" ht="15.6" x14ac:dyDescent="0.3">
      <c r="A15" s="2" t="s">
        <v>823</v>
      </c>
      <c r="B15" s="12">
        <v>2272</v>
      </c>
      <c r="C15" s="12">
        <v>1747</v>
      </c>
      <c r="D15" s="38">
        <v>76.900000000000006</v>
      </c>
      <c r="E15" s="12">
        <v>410</v>
      </c>
      <c r="F15" s="38">
        <v>18</v>
      </c>
      <c r="G15" s="12">
        <v>2359</v>
      </c>
      <c r="H15" s="12">
        <v>2098</v>
      </c>
      <c r="I15" s="38">
        <v>88.9</v>
      </c>
      <c r="J15" s="12">
        <v>511</v>
      </c>
      <c r="K15" s="38">
        <v>21.7</v>
      </c>
      <c r="L15" s="12">
        <v>2585</v>
      </c>
      <c r="M15" s="12">
        <v>2294</v>
      </c>
      <c r="N15" s="38">
        <v>88.7</v>
      </c>
      <c r="O15" s="12">
        <v>545</v>
      </c>
      <c r="P15" s="38">
        <v>21.1</v>
      </c>
      <c r="Q15" s="12">
        <v>2911</v>
      </c>
      <c r="R15" s="12">
        <v>2383</v>
      </c>
      <c r="S15" s="38">
        <v>81.900000000000006</v>
      </c>
      <c r="T15" s="12">
        <v>533</v>
      </c>
      <c r="U15" s="38">
        <v>18.3</v>
      </c>
      <c r="V15" s="38">
        <v>-2.8</v>
      </c>
    </row>
    <row r="16" spans="1:22" s="15" customFormat="1" ht="15.6" x14ac:dyDescent="0.3">
      <c r="A16" s="2" t="s">
        <v>824</v>
      </c>
      <c r="B16" s="12">
        <v>47</v>
      </c>
      <c r="C16" s="12">
        <v>37</v>
      </c>
      <c r="D16" s="38">
        <v>78.7</v>
      </c>
      <c r="E16" s="12">
        <v>9</v>
      </c>
      <c r="F16" s="38">
        <v>19.100000000000001</v>
      </c>
      <c r="G16" s="12">
        <v>45</v>
      </c>
      <c r="H16" s="12">
        <v>40</v>
      </c>
      <c r="I16" s="38">
        <v>88.9</v>
      </c>
      <c r="J16" s="12">
        <v>6</v>
      </c>
      <c r="K16" s="38">
        <v>13.3</v>
      </c>
      <c r="L16" s="12">
        <v>71</v>
      </c>
      <c r="M16" s="12">
        <v>58</v>
      </c>
      <c r="N16" s="38">
        <v>81.7</v>
      </c>
      <c r="O16" s="12">
        <v>16</v>
      </c>
      <c r="P16" s="38">
        <v>22.5</v>
      </c>
      <c r="Q16" s="12">
        <v>72</v>
      </c>
      <c r="R16" s="12">
        <v>57</v>
      </c>
      <c r="S16" s="38">
        <v>79.2</v>
      </c>
      <c r="T16" s="12">
        <v>13</v>
      </c>
      <c r="U16" s="38">
        <v>18.100000000000001</v>
      </c>
      <c r="V16" s="38">
        <v>-4.4000000000000004</v>
      </c>
    </row>
    <row r="17" spans="1:1" ht="15.6" x14ac:dyDescent="0.3">
      <c r="A17" s="22"/>
    </row>
    <row r="18" spans="1:1" ht="15.6" x14ac:dyDescent="0.3">
      <c r="A18" s="22"/>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4C50-8504-41A9-9B0B-19DD8B70C32F}">
  <dimension ref="A1:F23"/>
  <sheetViews>
    <sheetView workbookViewId="0"/>
  </sheetViews>
  <sheetFormatPr defaultColWidth="13.109375" defaultRowHeight="14.4" x14ac:dyDescent="0.3"/>
  <cols>
    <col min="1" max="1" width="9.33203125" customWidth="1"/>
    <col min="2" max="2" width="23.44140625" customWidth="1"/>
    <col min="3" max="3" width="28.5546875" customWidth="1"/>
    <col min="4" max="4" width="23" customWidth="1"/>
    <col min="5" max="5" width="17.109375" customWidth="1"/>
    <col min="6" max="6" width="18.88671875" customWidth="1"/>
  </cols>
  <sheetData>
    <row r="1" spans="1:6" ht="21" x14ac:dyDescent="0.4">
      <c r="A1" s="21" t="s">
        <v>825</v>
      </c>
    </row>
    <row r="2" spans="1:6" ht="15.6" x14ac:dyDescent="0.3">
      <c r="A2" s="6" t="s">
        <v>19</v>
      </c>
    </row>
    <row r="3" spans="1:6" ht="15.6" x14ac:dyDescent="0.3">
      <c r="A3" s="6" t="s">
        <v>826</v>
      </c>
    </row>
    <row r="4" spans="1:6" ht="15.6" x14ac:dyDescent="0.3">
      <c r="A4" s="6" t="s">
        <v>794</v>
      </c>
    </row>
    <row r="5" spans="1:6" ht="15.6" x14ac:dyDescent="0.3">
      <c r="A5" s="6" t="s">
        <v>827</v>
      </c>
    </row>
    <row r="6" spans="1:6" ht="15.6" x14ac:dyDescent="0.3">
      <c r="A6" s="6" t="s">
        <v>828</v>
      </c>
    </row>
    <row r="7" spans="1:6" s="7" customFormat="1" ht="56.4" customHeight="1" x14ac:dyDescent="0.3">
      <c r="A7" s="17" t="s">
        <v>126</v>
      </c>
      <c r="B7" s="32" t="s">
        <v>829</v>
      </c>
      <c r="C7" s="32" t="s">
        <v>830</v>
      </c>
      <c r="D7" s="39" t="s">
        <v>831</v>
      </c>
      <c r="E7" s="32" t="s">
        <v>832</v>
      </c>
      <c r="F7" s="32" t="s">
        <v>833</v>
      </c>
    </row>
    <row r="8" spans="1:6" ht="15.6" x14ac:dyDescent="0.3">
      <c r="A8" s="6">
        <v>2018</v>
      </c>
      <c r="B8" s="12">
        <v>1269</v>
      </c>
      <c r="C8" s="12">
        <v>817</v>
      </c>
      <c r="D8" s="38">
        <v>64.400000000000006</v>
      </c>
      <c r="E8" s="38">
        <v>61.7</v>
      </c>
      <c r="F8" s="38">
        <v>67</v>
      </c>
    </row>
    <row r="9" spans="1:6" ht="15.6" x14ac:dyDescent="0.3">
      <c r="A9" s="6">
        <v>2019</v>
      </c>
      <c r="B9" s="12">
        <v>1446</v>
      </c>
      <c r="C9" s="12">
        <v>896</v>
      </c>
      <c r="D9" s="38">
        <v>62</v>
      </c>
      <c r="E9" s="38">
        <v>59.4</v>
      </c>
      <c r="F9" s="19">
        <v>64.5</v>
      </c>
    </row>
    <row r="10" spans="1:6" ht="15.6" x14ac:dyDescent="0.3">
      <c r="A10" s="6">
        <v>2020</v>
      </c>
      <c r="B10" s="12">
        <v>1061</v>
      </c>
      <c r="C10" s="12">
        <v>692</v>
      </c>
      <c r="D10" s="38">
        <v>65.2</v>
      </c>
      <c r="E10" s="38">
        <v>62.3</v>
      </c>
      <c r="F10" s="19">
        <v>68.099999999999994</v>
      </c>
    </row>
    <row r="11" spans="1:6" ht="15.6" x14ac:dyDescent="0.3">
      <c r="A11" s="6">
        <v>2021</v>
      </c>
      <c r="B11" s="12">
        <v>1081</v>
      </c>
      <c r="C11" s="12">
        <v>711</v>
      </c>
      <c r="D11" s="38">
        <v>65.8</v>
      </c>
      <c r="E11" s="38">
        <v>62.9</v>
      </c>
      <c r="F11" s="19">
        <v>68.599999999999994</v>
      </c>
    </row>
    <row r="12" spans="1:6" ht="15.6" x14ac:dyDescent="0.3">
      <c r="A12" s="6">
        <v>2022</v>
      </c>
      <c r="B12" s="12">
        <v>1331</v>
      </c>
      <c r="C12" s="12">
        <v>849</v>
      </c>
      <c r="D12" s="38">
        <v>63.8</v>
      </c>
      <c r="E12" s="38">
        <v>61.1</v>
      </c>
      <c r="F12" s="19">
        <v>66.400000000000006</v>
      </c>
    </row>
    <row r="13" spans="1:6" ht="15.6" x14ac:dyDescent="0.3">
      <c r="A13" s="6">
        <v>2023</v>
      </c>
      <c r="B13" s="12">
        <v>1426</v>
      </c>
      <c r="C13" s="12">
        <v>890</v>
      </c>
      <c r="D13" s="38">
        <v>62.4</v>
      </c>
      <c r="E13" s="38">
        <v>59.8</v>
      </c>
      <c r="F13" s="19">
        <v>64.900000000000006</v>
      </c>
    </row>
    <row r="14" spans="1:6" ht="15.6" x14ac:dyDescent="0.3">
      <c r="A14" s="6">
        <v>2024</v>
      </c>
      <c r="B14" s="12">
        <v>1276</v>
      </c>
      <c r="C14" s="12">
        <v>708</v>
      </c>
      <c r="D14" s="38">
        <v>55.5</v>
      </c>
      <c r="E14" s="38">
        <v>52.7</v>
      </c>
      <c r="F14" s="19">
        <v>58.2</v>
      </c>
    </row>
    <row r="15" spans="1:6" ht="15.6" x14ac:dyDescent="0.3">
      <c r="A15" s="22"/>
    </row>
    <row r="16" spans="1:6" ht="15.6" x14ac:dyDescent="0.3">
      <c r="A16" s="22"/>
    </row>
    <row r="17" spans="1:1" ht="15.6" x14ac:dyDescent="0.3">
      <c r="A17" s="22"/>
    </row>
    <row r="18" spans="1:1" ht="15.6" x14ac:dyDescent="0.3">
      <c r="A18" s="22"/>
    </row>
    <row r="19" spans="1:1" ht="15.6" x14ac:dyDescent="0.3">
      <c r="A19" s="22"/>
    </row>
    <row r="20" spans="1:1" ht="15.6" x14ac:dyDescent="0.3">
      <c r="A20" s="22"/>
    </row>
    <row r="21" spans="1:1" ht="15.6" x14ac:dyDescent="0.3">
      <c r="A21" s="22"/>
    </row>
    <row r="22" spans="1:1" ht="15.6" x14ac:dyDescent="0.3">
      <c r="A22" s="22"/>
    </row>
    <row r="23" spans="1:1" ht="15.6" x14ac:dyDescent="0.3">
      <c r="A23" s="22"/>
    </row>
  </sheetData>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9FCF4-1B15-4EDE-9721-41EFAEC3D78B}">
  <dimension ref="A1:M73"/>
  <sheetViews>
    <sheetView workbookViewId="0"/>
  </sheetViews>
  <sheetFormatPr defaultColWidth="13.109375" defaultRowHeight="14.4" x14ac:dyDescent="0.3"/>
  <cols>
    <col min="1" max="1" width="8.109375" customWidth="1"/>
    <col min="2" max="2" width="28.5546875" bestFit="1" customWidth="1"/>
    <col min="3" max="3" width="13.109375" style="44"/>
    <col min="4" max="4" width="26.109375" style="44" customWidth="1"/>
    <col min="5" max="5" width="26.44140625" style="44" customWidth="1"/>
    <col min="6" max="6" width="16.88671875" style="44" customWidth="1"/>
    <col min="7" max="7" width="18.88671875" style="44" customWidth="1"/>
    <col min="8" max="9" width="16.88671875" style="44" customWidth="1"/>
    <col min="10" max="10" width="25" style="44" customWidth="1"/>
    <col min="11" max="11" width="25.44140625" style="44" customWidth="1"/>
    <col min="12" max="12" width="27.109375" style="44" customWidth="1"/>
    <col min="13" max="13" width="27.88671875" style="44" customWidth="1"/>
  </cols>
  <sheetData>
    <row r="1" spans="1:13" ht="21" x14ac:dyDescent="0.4">
      <c r="A1" s="21" t="s">
        <v>834</v>
      </c>
    </row>
    <row r="2" spans="1:13" ht="15.6" x14ac:dyDescent="0.3">
      <c r="A2" s="6" t="s">
        <v>19</v>
      </c>
    </row>
    <row r="3" spans="1:13" ht="15.6" x14ac:dyDescent="0.3">
      <c r="A3" s="6" t="s">
        <v>835</v>
      </c>
    </row>
    <row r="4" spans="1:13" ht="15.6" x14ac:dyDescent="0.3">
      <c r="A4" s="6" t="s">
        <v>836</v>
      </c>
    </row>
    <row r="5" spans="1:13" ht="15.6" x14ac:dyDescent="0.3">
      <c r="A5" s="6" t="s">
        <v>837</v>
      </c>
    </row>
    <row r="6" spans="1:13" ht="15.6" x14ac:dyDescent="0.3">
      <c r="A6" s="6" t="s">
        <v>838</v>
      </c>
    </row>
    <row r="7" spans="1:13" s="7" customFormat="1" ht="62.4" x14ac:dyDescent="0.3">
      <c r="A7" s="17" t="s">
        <v>126</v>
      </c>
      <c r="B7" s="3" t="s">
        <v>839</v>
      </c>
      <c r="C7" s="32" t="s">
        <v>840</v>
      </c>
      <c r="D7" s="32" t="s">
        <v>841</v>
      </c>
      <c r="E7" s="32" t="s">
        <v>842</v>
      </c>
      <c r="F7" s="32" t="s">
        <v>843</v>
      </c>
      <c r="G7" s="32" t="s">
        <v>844</v>
      </c>
      <c r="H7" s="32" t="s">
        <v>845</v>
      </c>
      <c r="I7" s="32" t="s">
        <v>846</v>
      </c>
      <c r="J7" s="32" t="s">
        <v>847</v>
      </c>
      <c r="K7" s="32" t="s">
        <v>848</v>
      </c>
      <c r="L7" s="32" t="s">
        <v>849</v>
      </c>
      <c r="M7" s="32" t="s">
        <v>850</v>
      </c>
    </row>
    <row r="8" spans="1:13" ht="15.6" x14ac:dyDescent="0.3">
      <c r="A8" s="40">
        <v>2018</v>
      </c>
      <c r="B8" s="13" t="s">
        <v>334</v>
      </c>
      <c r="C8" s="12">
        <v>3827</v>
      </c>
      <c r="D8" s="12">
        <v>3312</v>
      </c>
      <c r="E8" s="27">
        <v>86.5</v>
      </c>
      <c r="F8" s="12">
        <v>110</v>
      </c>
      <c r="G8" s="27">
        <v>2.9</v>
      </c>
      <c r="H8" s="12">
        <v>841</v>
      </c>
      <c r="I8" s="27">
        <v>22</v>
      </c>
      <c r="J8" s="12">
        <v>678</v>
      </c>
      <c r="K8" s="27">
        <v>17.7</v>
      </c>
      <c r="L8" s="12">
        <v>568</v>
      </c>
      <c r="M8" s="27">
        <v>14.8</v>
      </c>
    </row>
    <row r="9" spans="1:13" ht="15.6" x14ac:dyDescent="0.3">
      <c r="A9" s="6">
        <v>2018</v>
      </c>
      <c r="B9" s="53" t="s">
        <v>338</v>
      </c>
      <c r="C9" s="12">
        <v>475</v>
      </c>
      <c r="D9" s="12">
        <v>402</v>
      </c>
      <c r="E9" s="27">
        <v>84.6</v>
      </c>
      <c r="F9" s="12">
        <v>13</v>
      </c>
      <c r="G9" s="27">
        <v>2.7</v>
      </c>
      <c r="H9" s="19">
        <v>81</v>
      </c>
      <c r="I9" s="27">
        <v>17.100000000000001</v>
      </c>
      <c r="J9" s="19">
        <v>66</v>
      </c>
      <c r="K9" s="27">
        <v>13.9</v>
      </c>
      <c r="L9" s="19">
        <v>55</v>
      </c>
      <c r="M9" s="27">
        <v>11.6</v>
      </c>
    </row>
    <row r="10" spans="1:13" ht="15.6" x14ac:dyDescent="0.3">
      <c r="A10" s="6">
        <v>2018</v>
      </c>
      <c r="B10" s="53" t="s">
        <v>335</v>
      </c>
      <c r="C10" s="12">
        <v>148</v>
      </c>
      <c r="D10" s="12">
        <v>126</v>
      </c>
      <c r="E10" s="27">
        <v>85.1</v>
      </c>
      <c r="F10" s="12">
        <v>8</v>
      </c>
      <c r="G10" s="27">
        <v>5.4</v>
      </c>
      <c r="H10" s="19">
        <v>36</v>
      </c>
      <c r="I10" s="27">
        <v>24.3</v>
      </c>
      <c r="J10" s="19">
        <v>30</v>
      </c>
      <c r="K10" s="27">
        <v>20.3</v>
      </c>
      <c r="L10" s="19">
        <v>16</v>
      </c>
      <c r="M10" s="27">
        <v>10.8</v>
      </c>
    </row>
    <row r="11" spans="1:13" ht="15.6" x14ac:dyDescent="0.3">
      <c r="A11" s="6">
        <v>2018</v>
      </c>
      <c r="B11" s="53" t="s">
        <v>336</v>
      </c>
      <c r="C11" s="12">
        <v>597</v>
      </c>
      <c r="D11" s="12">
        <v>533</v>
      </c>
      <c r="E11" s="27">
        <v>89.3</v>
      </c>
      <c r="F11" s="12">
        <v>7</v>
      </c>
      <c r="G11" s="27">
        <v>1.2</v>
      </c>
      <c r="H11" s="19">
        <v>88</v>
      </c>
      <c r="I11" s="27">
        <v>14.7</v>
      </c>
      <c r="J11" s="19">
        <v>56</v>
      </c>
      <c r="K11" s="27">
        <v>9.4</v>
      </c>
      <c r="L11" s="19">
        <v>38</v>
      </c>
      <c r="M11" s="27">
        <v>6.4</v>
      </c>
    </row>
    <row r="12" spans="1:13" ht="15.6" x14ac:dyDescent="0.3">
      <c r="A12" s="6">
        <v>2018</v>
      </c>
      <c r="B12" s="53" t="s">
        <v>333</v>
      </c>
      <c r="C12" s="12">
        <v>340</v>
      </c>
      <c r="D12" s="12">
        <v>282</v>
      </c>
      <c r="E12" s="27">
        <v>82.9</v>
      </c>
      <c r="F12" s="12">
        <v>7</v>
      </c>
      <c r="G12" s="27">
        <v>2.1</v>
      </c>
      <c r="H12" s="19">
        <v>59</v>
      </c>
      <c r="I12" s="27">
        <v>17.399999999999999</v>
      </c>
      <c r="J12" s="19">
        <v>45</v>
      </c>
      <c r="K12" s="27">
        <v>13.2</v>
      </c>
      <c r="L12" s="19">
        <v>34</v>
      </c>
      <c r="M12" s="27">
        <v>10</v>
      </c>
    </row>
    <row r="13" spans="1:13" ht="15.6" x14ac:dyDescent="0.3">
      <c r="A13" s="6">
        <v>2018</v>
      </c>
      <c r="B13" s="53" t="s">
        <v>332</v>
      </c>
      <c r="C13" s="12">
        <v>301</v>
      </c>
      <c r="D13" s="12">
        <v>243</v>
      </c>
      <c r="E13" s="27">
        <v>80.7</v>
      </c>
      <c r="F13" s="12">
        <v>2</v>
      </c>
      <c r="G13" s="27">
        <v>0.7</v>
      </c>
      <c r="H13" s="19">
        <v>57</v>
      </c>
      <c r="I13" s="27">
        <v>18.899999999999999</v>
      </c>
      <c r="J13" s="19">
        <v>51</v>
      </c>
      <c r="K13" s="27">
        <v>16.899999999999999</v>
      </c>
      <c r="L13" s="19">
        <v>35</v>
      </c>
      <c r="M13" s="27">
        <v>11.6</v>
      </c>
    </row>
    <row r="14" spans="1:13" ht="15.6" x14ac:dyDescent="0.3">
      <c r="A14" s="6">
        <v>2018</v>
      </c>
      <c r="B14" s="53" t="s">
        <v>759</v>
      </c>
      <c r="C14" s="12">
        <v>516</v>
      </c>
      <c r="D14" s="12">
        <v>419</v>
      </c>
      <c r="E14" s="27">
        <v>81.2</v>
      </c>
      <c r="F14" s="12">
        <v>12</v>
      </c>
      <c r="G14" s="27">
        <v>2.2999999999999998</v>
      </c>
      <c r="H14" s="19">
        <v>79</v>
      </c>
      <c r="I14" s="27">
        <v>15.3</v>
      </c>
      <c r="J14" s="19">
        <v>66</v>
      </c>
      <c r="K14" s="27">
        <v>12.8</v>
      </c>
      <c r="L14" s="19">
        <v>55</v>
      </c>
      <c r="M14" s="27">
        <v>10.7</v>
      </c>
    </row>
    <row r="15" spans="1:13" ht="15.6" x14ac:dyDescent="0.3">
      <c r="A15" s="6">
        <v>2018</v>
      </c>
      <c r="B15" s="53" t="s">
        <v>337</v>
      </c>
      <c r="C15" s="12">
        <v>216</v>
      </c>
      <c r="D15" s="12">
        <v>170</v>
      </c>
      <c r="E15" s="27">
        <v>78.7</v>
      </c>
      <c r="F15" s="12">
        <v>10</v>
      </c>
      <c r="G15" s="27">
        <v>4.5999999999999996</v>
      </c>
      <c r="H15" s="19">
        <v>24</v>
      </c>
      <c r="I15" s="27">
        <v>11.1</v>
      </c>
      <c r="J15" s="19">
        <v>20</v>
      </c>
      <c r="K15" s="27">
        <v>9.3000000000000007</v>
      </c>
      <c r="L15" s="19">
        <v>16</v>
      </c>
      <c r="M15" s="27">
        <v>7.4</v>
      </c>
    </row>
    <row r="16" spans="1:13" ht="15.6" x14ac:dyDescent="0.3">
      <c r="A16" s="6">
        <v>2018</v>
      </c>
      <c r="B16" s="53" t="s">
        <v>758</v>
      </c>
      <c r="C16" s="12">
        <v>68</v>
      </c>
      <c r="D16" s="12">
        <v>34</v>
      </c>
      <c r="E16" s="27">
        <v>50</v>
      </c>
      <c r="F16" s="12">
        <v>0</v>
      </c>
      <c r="G16" s="27">
        <v>0</v>
      </c>
      <c r="H16" s="19">
        <v>4</v>
      </c>
      <c r="I16" s="27">
        <v>5.9</v>
      </c>
      <c r="J16" s="19">
        <v>2</v>
      </c>
      <c r="K16" s="27">
        <v>2.9</v>
      </c>
      <c r="L16" s="19">
        <v>0</v>
      </c>
      <c r="M16" s="27">
        <v>0</v>
      </c>
    </row>
    <row r="17" spans="1:13" ht="15.6" x14ac:dyDescent="0.3">
      <c r="A17" s="6">
        <v>2019</v>
      </c>
      <c r="B17" s="53" t="s">
        <v>334</v>
      </c>
      <c r="C17" s="12">
        <v>3492</v>
      </c>
      <c r="D17" s="12">
        <v>2941</v>
      </c>
      <c r="E17" s="27">
        <v>84.2</v>
      </c>
      <c r="F17" s="12">
        <v>71</v>
      </c>
      <c r="G17" s="27">
        <v>2</v>
      </c>
      <c r="H17" s="19">
        <v>673</v>
      </c>
      <c r="I17" s="27">
        <v>19.3</v>
      </c>
      <c r="J17" s="19">
        <v>542</v>
      </c>
      <c r="K17" s="27">
        <v>15.5</v>
      </c>
      <c r="L17" s="19">
        <v>450</v>
      </c>
      <c r="M17" s="27">
        <v>12.9</v>
      </c>
    </row>
    <row r="18" spans="1:13" ht="15.6" x14ac:dyDescent="0.3">
      <c r="A18" s="6">
        <v>2019</v>
      </c>
      <c r="B18" s="53" t="s">
        <v>338</v>
      </c>
      <c r="C18" s="12">
        <v>1290</v>
      </c>
      <c r="D18" s="12">
        <v>931</v>
      </c>
      <c r="E18" s="27">
        <v>72.2</v>
      </c>
      <c r="F18" s="12">
        <v>10</v>
      </c>
      <c r="G18" s="27">
        <v>0.8</v>
      </c>
      <c r="H18" s="19">
        <v>247</v>
      </c>
      <c r="I18" s="27">
        <v>19.100000000000001</v>
      </c>
      <c r="J18" s="19">
        <v>179</v>
      </c>
      <c r="K18" s="27">
        <v>13.9</v>
      </c>
      <c r="L18" s="19">
        <v>144</v>
      </c>
      <c r="M18" s="27">
        <v>11.2</v>
      </c>
    </row>
    <row r="19" spans="1:13" ht="15.6" x14ac:dyDescent="0.3">
      <c r="A19" s="6">
        <v>2019</v>
      </c>
      <c r="B19" s="53" t="s">
        <v>335</v>
      </c>
      <c r="C19" s="12">
        <v>628</v>
      </c>
      <c r="D19" s="12">
        <v>463</v>
      </c>
      <c r="E19" s="27">
        <v>73.7</v>
      </c>
      <c r="F19" s="12">
        <v>16</v>
      </c>
      <c r="G19" s="27">
        <v>2.5</v>
      </c>
      <c r="H19" s="19">
        <v>130</v>
      </c>
      <c r="I19" s="27">
        <v>20.7</v>
      </c>
      <c r="J19" s="19">
        <v>101</v>
      </c>
      <c r="K19" s="27">
        <v>16.100000000000001</v>
      </c>
      <c r="L19" s="19">
        <v>74</v>
      </c>
      <c r="M19" s="27">
        <v>11.8</v>
      </c>
    </row>
    <row r="20" spans="1:13" ht="15.6" x14ac:dyDescent="0.3">
      <c r="A20" s="6">
        <v>2019</v>
      </c>
      <c r="B20" s="53" t="s">
        <v>336</v>
      </c>
      <c r="C20" s="12">
        <v>935</v>
      </c>
      <c r="D20" s="12">
        <v>624</v>
      </c>
      <c r="E20" s="27">
        <v>66.7</v>
      </c>
      <c r="F20" s="12">
        <v>7</v>
      </c>
      <c r="G20" s="27">
        <v>0.7</v>
      </c>
      <c r="H20" s="19">
        <v>118</v>
      </c>
      <c r="I20" s="27">
        <v>12.6</v>
      </c>
      <c r="J20" s="19">
        <v>82</v>
      </c>
      <c r="K20" s="27">
        <v>8.8000000000000007</v>
      </c>
      <c r="L20" s="19">
        <v>63</v>
      </c>
      <c r="M20" s="27">
        <v>6.7</v>
      </c>
    </row>
    <row r="21" spans="1:13" ht="15.6" x14ac:dyDescent="0.3">
      <c r="A21" s="6">
        <v>2019</v>
      </c>
      <c r="B21" s="53" t="s">
        <v>333</v>
      </c>
      <c r="C21" s="12">
        <v>472</v>
      </c>
      <c r="D21" s="12">
        <v>236</v>
      </c>
      <c r="E21" s="27">
        <v>50</v>
      </c>
      <c r="F21" s="12">
        <v>10</v>
      </c>
      <c r="G21" s="27">
        <v>2.1</v>
      </c>
      <c r="H21" s="19">
        <v>39</v>
      </c>
      <c r="I21" s="27">
        <v>8.3000000000000007</v>
      </c>
      <c r="J21" s="19">
        <v>26</v>
      </c>
      <c r="K21" s="27">
        <v>5.5</v>
      </c>
      <c r="L21" s="19">
        <v>14</v>
      </c>
      <c r="M21" s="27">
        <v>3</v>
      </c>
    </row>
    <row r="22" spans="1:13" ht="15.6" x14ac:dyDescent="0.3">
      <c r="A22" s="6">
        <v>2019</v>
      </c>
      <c r="B22" s="53" t="s">
        <v>332</v>
      </c>
      <c r="C22" s="12">
        <v>742</v>
      </c>
      <c r="D22" s="12">
        <v>380</v>
      </c>
      <c r="E22" s="27">
        <v>51.2</v>
      </c>
      <c r="F22" s="12">
        <v>9</v>
      </c>
      <c r="G22" s="27">
        <v>1.2</v>
      </c>
      <c r="H22" s="19">
        <v>81</v>
      </c>
      <c r="I22" s="27">
        <v>10.9</v>
      </c>
      <c r="J22" s="19">
        <v>73</v>
      </c>
      <c r="K22" s="27">
        <v>9.8000000000000007</v>
      </c>
      <c r="L22" s="19">
        <v>60</v>
      </c>
      <c r="M22" s="27">
        <v>8.1</v>
      </c>
    </row>
    <row r="23" spans="1:13" ht="15.6" x14ac:dyDescent="0.3">
      <c r="A23" s="6">
        <v>2019</v>
      </c>
      <c r="B23" s="53" t="s">
        <v>759</v>
      </c>
      <c r="C23" s="12">
        <v>718</v>
      </c>
      <c r="D23" s="12">
        <v>515</v>
      </c>
      <c r="E23" s="27">
        <v>71.7</v>
      </c>
      <c r="F23" s="12">
        <v>6</v>
      </c>
      <c r="G23" s="27">
        <v>0.8</v>
      </c>
      <c r="H23" s="19">
        <v>91</v>
      </c>
      <c r="I23" s="27">
        <v>12.7</v>
      </c>
      <c r="J23" s="19">
        <v>72</v>
      </c>
      <c r="K23" s="27">
        <v>10</v>
      </c>
      <c r="L23" s="19">
        <v>51</v>
      </c>
      <c r="M23" s="27">
        <v>7.1</v>
      </c>
    </row>
    <row r="24" spans="1:13" ht="15.6" x14ac:dyDescent="0.3">
      <c r="A24" s="6">
        <v>2019</v>
      </c>
      <c r="B24" s="53" t="s">
        <v>337</v>
      </c>
      <c r="C24" s="12">
        <v>647</v>
      </c>
      <c r="D24" s="12">
        <v>416</v>
      </c>
      <c r="E24" s="27">
        <v>64.3</v>
      </c>
      <c r="F24" s="12">
        <v>5</v>
      </c>
      <c r="G24" s="27">
        <v>0.8</v>
      </c>
      <c r="H24" s="19">
        <v>60</v>
      </c>
      <c r="I24" s="27">
        <v>9.3000000000000007</v>
      </c>
      <c r="J24" s="19">
        <v>44</v>
      </c>
      <c r="K24" s="27">
        <v>6.8</v>
      </c>
      <c r="L24" s="19">
        <v>37</v>
      </c>
      <c r="M24" s="27">
        <v>5.7</v>
      </c>
    </row>
    <row r="25" spans="1:13" ht="15.6" x14ac:dyDescent="0.3">
      <c r="A25" s="6">
        <v>2019</v>
      </c>
      <c r="B25" s="53" t="s">
        <v>758</v>
      </c>
      <c r="C25" s="12">
        <v>172</v>
      </c>
      <c r="D25" s="12">
        <v>54</v>
      </c>
      <c r="E25" s="27">
        <v>31.4</v>
      </c>
      <c r="F25" s="12">
        <v>0</v>
      </c>
      <c r="G25" s="27">
        <v>0</v>
      </c>
      <c r="H25" s="19">
        <v>7</v>
      </c>
      <c r="I25" s="27">
        <v>4.0999999999999996</v>
      </c>
      <c r="J25" s="19">
        <v>3</v>
      </c>
      <c r="K25" s="27">
        <v>1.7</v>
      </c>
      <c r="L25" s="19">
        <v>3</v>
      </c>
      <c r="M25" s="27">
        <v>1.7</v>
      </c>
    </row>
    <row r="26" spans="1:13" ht="15.6" x14ac:dyDescent="0.3">
      <c r="A26" s="6">
        <v>2020</v>
      </c>
      <c r="B26" s="53" t="s">
        <v>334</v>
      </c>
      <c r="C26" s="12">
        <v>2627</v>
      </c>
      <c r="D26" s="12">
        <v>2229</v>
      </c>
      <c r="E26" s="27">
        <v>84.8</v>
      </c>
      <c r="F26" s="12">
        <v>70</v>
      </c>
      <c r="G26" s="27">
        <v>2.7</v>
      </c>
      <c r="H26" s="19">
        <v>559</v>
      </c>
      <c r="I26" s="27">
        <v>21.3</v>
      </c>
      <c r="J26" s="19">
        <v>454</v>
      </c>
      <c r="K26" s="27">
        <v>17.3</v>
      </c>
      <c r="L26" s="19">
        <v>373</v>
      </c>
      <c r="M26" s="27">
        <v>14.2</v>
      </c>
    </row>
    <row r="27" spans="1:13" ht="15.6" x14ac:dyDescent="0.3">
      <c r="A27" s="6">
        <v>2020</v>
      </c>
      <c r="B27" s="53" t="s">
        <v>338</v>
      </c>
      <c r="C27" s="12">
        <v>662</v>
      </c>
      <c r="D27" s="12">
        <v>491</v>
      </c>
      <c r="E27" s="27">
        <v>74.2</v>
      </c>
      <c r="F27" s="12">
        <v>5</v>
      </c>
      <c r="G27" s="27">
        <v>0.8</v>
      </c>
      <c r="H27" s="19">
        <v>82</v>
      </c>
      <c r="I27" s="27">
        <v>12.4</v>
      </c>
      <c r="J27" s="19">
        <v>69</v>
      </c>
      <c r="K27" s="27">
        <v>10.4</v>
      </c>
      <c r="L27" s="19">
        <v>58</v>
      </c>
      <c r="M27" s="27">
        <v>8.8000000000000007</v>
      </c>
    </row>
    <row r="28" spans="1:13" ht="15.6" x14ac:dyDescent="0.3">
      <c r="A28" s="6">
        <v>2020</v>
      </c>
      <c r="B28" s="53" t="s">
        <v>335</v>
      </c>
      <c r="C28" s="12">
        <v>545</v>
      </c>
      <c r="D28" s="12">
        <v>379</v>
      </c>
      <c r="E28" s="27">
        <v>69.5</v>
      </c>
      <c r="F28" s="12">
        <v>10</v>
      </c>
      <c r="G28" s="27">
        <v>1.8</v>
      </c>
      <c r="H28" s="19">
        <v>85</v>
      </c>
      <c r="I28" s="27">
        <v>15.6</v>
      </c>
      <c r="J28" s="19">
        <v>64</v>
      </c>
      <c r="K28" s="27">
        <v>11.7</v>
      </c>
      <c r="L28" s="19">
        <v>57</v>
      </c>
      <c r="M28" s="27">
        <v>10.5</v>
      </c>
    </row>
    <row r="29" spans="1:13" ht="15.6" x14ac:dyDescent="0.3">
      <c r="A29" s="6">
        <v>2020</v>
      </c>
      <c r="B29" s="53" t="s">
        <v>336</v>
      </c>
      <c r="C29" s="12">
        <v>699</v>
      </c>
      <c r="D29" s="12">
        <v>441</v>
      </c>
      <c r="E29" s="27">
        <v>63.1</v>
      </c>
      <c r="F29" s="12">
        <v>10</v>
      </c>
      <c r="G29" s="27">
        <v>1.4</v>
      </c>
      <c r="H29" s="19">
        <v>62</v>
      </c>
      <c r="I29" s="27">
        <v>8.9</v>
      </c>
      <c r="J29" s="19">
        <v>53</v>
      </c>
      <c r="K29" s="27">
        <v>7.6</v>
      </c>
      <c r="L29" s="19">
        <v>35</v>
      </c>
      <c r="M29" s="27">
        <v>5</v>
      </c>
    </row>
    <row r="30" spans="1:13" ht="15.6" x14ac:dyDescent="0.3">
      <c r="A30" s="6">
        <v>2020</v>
      </c>
      <c r="B30" s="53" t="s">
        <v>333</v>
      </c>
      <c r="C30" s="12">
        <v>375</v>
      </c>
      <c r="D30" s="12">
        <v>200</v>
      </c>
      <c r="E30" s="27">
        <v>53.3</v>
      </c>
      <c r="F30" s="12">
        <v>4</v>
      </c>
      <c r="G30" s="27">
        <v>1.1000000000000001</v>
      </c>
      <c r="H30" s="19">
        <v>38</v>
      </c>
      <c r="I30" s="27">
        <v>10.1</v>
      </c>
      <c r="J30" s="19">
        <v>26</v>
      </c>
      <c r="K30" s="27">
        <v>6.9</v>
      </c>
      <c r="L30" s="19">
        <v>19</v>
      </c>
      <c r="M30" s="27">
        <v>5.0999999999999996</v>
      </c>
    </row>
    <row r="31" spans="1:13" ht="15.6" x14ac:dyDescent="0.3">
      <c r="A31" s="6">
        <v>2020</v>
      </c>
      <c r="B31" s="53" t="s">
        <v>332</v>
      </c>
      <c r="C31" s="12">
        <v>752</v>
      </c>
      <c r="D31" s="12">
        <v>488</v>
      </c>
      <c r="E31" s="27">
        <v>64.900000000000006</v>
      </c>
      <c r="F31" s="12">
        <v>14</v>
      </c>
      <c r="G31" s="27">
        <v>1.9</v>
      </c>
      <c r="H31" s="19">
        <v>77</v>
      </c>
      <c r="I31" s="27">
        <v>10.199999999999999</v>
      </c>
      <c r="J31" s="19">
        <v>60</v>
      </c>
      <c r="K31" s="27">
        <v>8</v>
      </c>
      <c r="L31" s="19">
        <v>56</v>
      </c>
      <c r="M31" s="27">
        <v>7.4</v>
      </c>
    </row>
    <row r="32" spans="1:13" ht="15.6" x14ac:dyDescent="0.3">
      <c r="A32" s="6">
        <v>2020</v>
      </c>
      <c r="B32" s="53" t="s">
        <v>759</v>
      </c>
      <c r="C32" s="12">
        <v>446</v>
      </c>
      <c r="D32" s="12">
        <v>317</v>
      </c>
      <c r="E32" s="27">
        <v>71.099999999999994</v>
      </c>
      <c r="F32" s="12">
        <v>14</v>
      </c>
      <c r="G32" s="27">
        <v>3.1</v>
      </c>
      <c r="H32" s="19">
        <v>84</v>
      </c>
      <c r="I32" s="27">
        <v>18.8</v>
      </c>
      <c r="J32" s="19">
        <v>66</v>
      </c>
      <c r="K32" s="27">
        <v>14.8</v>
      </c>
      <c r="L32" s="19">
        <v>55</v>
      </c>
      <c r="M32" s="27">
        <v>12.3</v>
      </c>
    </row>
    <row r="33" spans="1:13" ht="15.6" x14ac:dyDescent="0.3">
      <c r="A33" s="6">
        <v>2020</v>
      </c>
      <c r="B33" s="53" t="s">
        <v>337</v>
      </c>
      <c r="C33" s="12">
        <v>447</v>
      </c>
      <c r="D33" s="12">
        <v>339</v>
      </c>
      <c r="E33" s="27">
        <v>75.8</v>
      </c>
      <c r="F33" s="12">
        <v>11</v>
      </c>
      <c r="G33" s="27">
        <v>2.5</v>
      </c>
      <c r="H33" s="19">
        <v>60</v>
      </c>
      <c r="I33" s="27">
        <v>13.4</v>
      </c>
      <c r="J33" s="19">
        <v>43</v>
      </c>
      <c r="K33" s="27">
        <v>9.6</v>
      </c>
      <c r="L33" s="19">
        <v>33</v>
      </c>
      <c r="M33" s="27">
        <v>7.4</v>
      </c>
    </row>
    <row r="34" spans="1:13" ht="15.6" x14ac:dyDescent="0.3">
      <c r="A34" s="6">
        <v>2020</v>
      </c>
      <c r="B34" s="53" t="s">
        <v>758</v>
      </c>
      <c r="C34" s="12">
        <v>190</v>
      </c>
      <c r="D34" s="12">
        <v>63</v>
      </c>
      <c r="E34" s="27">
        <v>33.200000000000003</v>
      </c>
      <c r="F34" s="12">
        <v>1</v>
      </c>
      <c r="G34" s="27">
        <v>0.5</v>
      </c>
      <c r="H34" s="19">
        <v>14</v>
      </c>
      <c r="I34" s="27">
        <v>7.4</v>
      </c>
      <c r="J34" s="19">
        <v>14</v>
      </c>
      <c r="K34" s="27">
        <v>7.4</v>
      </c>
      <c r="L34" s="19">
        <v>6</v>
      </c>
      <c r="M34" s="27">
        <v>3.2</v>
      </c>
    </row>
    <row r="35" spans="1:13" ht="15.6" x14ac:dyDescent="0.3">
      <c r="A35" s="6">
        <v>2021</v>
      </c>
      <c r="B35" s="53" t="s">
        <v>334</v>
      </c>
      <c r="C35" s="12">
        <v>2377</v>
      </c>
      <c r="D35" s="12">
        <v>2008</v>
      </c>
      <c r="E35" s="27">
        <v>84.5</v>
      </c>
      <c r="F35" s="12">
        <v>81</v>
      </c>
      <c r="G35" s="27">
        <v>3.4</v>
      </c>
      <c r="H35" s="19">
        <v>453</v>
      </c>
      <c r="I35" s="27">
        <v>19.100000000000001</v>
      </c>
      <c r="J35" s="19">
        <v>360</v>
      </c>
      <c r="K35" s="27">
        <v>15.1</v>
      </c>
      <c r="L35" s="19">
        <v>297</v>
      </c>
      <c r="M35" s="27">
        <v>12.5</v>
      </c>
    </row>
    <row r="36" spans="1:13" ht="15.6" x14ac:dyDescent="0.3">
      <c r="A36" s="6">
        <v>2021</v>
      </c>
      <c r="B36" s="53" t="s">
        <v>338</v>
      </c>
      <c r="C36" s="12">
        <v>885</v>
      </c>
      <c r="D36" s="12">
        <v>683</v>
      </c>
      <c r="E36" s="27">
        <v>77.2</v>
      </c>
      <c r="F36" s="12">
        <v>26</v>
      </c>
      <c r="G36" s="27">
        <v>2.9</v>
      </c>
      <c r="H36" s="19">
        <v>112</v>
      </c>
      <c r="I36" s="27">
        <v>12.7</v>
      </c>
      <c r="J36" s="19">
        <v>94</v>
      </c>
      <c r="K36" s="27">
        <v>10.6</v>
      </c>
      <c r="L36" s="19">
        <v>75</v>
      </c>
      <c r="M36" s="27">
        <v>8.5</v>
      </c>
    </row>
    <row r="37" spans="1:13" ht="15.6" x14ac:dyDescent="0.3">
      <c r="A37" s="6">
        <v>2021</v>
      </c>
      <c r="B37" s="53" t="s">
        <v>335</v>
      </c>
      <c r="C37" s="12">
        <v>566</v>
      </c>
      <c r="D37" s="12">
        <v>400</v>
      </c>
      <c r="E37" s="27">
        <v>70.7</v>
      </c>
      <c r="F37" s="12">
        <v>19</v>
      </c>
      <c r="G37" s="27">
        <v>3.4</v>
      </c>
      <c r="H37" s="19">
        <v>73</v>
      </c>
      <c r="I37" s="27">
        <v>12.9</v>
      </c>
      <c r="J37" s="19">
        <v>55</v>
      </c>
      <c r="K37" s="27">
        <v>9.6999999999999993</v>
      </c>
      <c r="L37" s="19">
        <v>45</v>
      </c>
      <c r="M37" s="27">
        <v>8</v>
      </c>
    </row>
    <row r="38" spans="1:13" ht="15.6" x14ac:dyDescent="0.3">
      <c r="A38" s="6">
        <v>2021</v>
      </c>
      <c r="B38" s="53" t="s">
        <v>336</v>
      </c>
      <c r="C38" s="12">
        <v>1031</v>
      </c>
      <c r="D38" s="12">
        <v>780</v>
      </c>
      <c r="E38" s="27">
        <v>75.7</v>
      </c>
      <c r="F38" s="12">
        <v>11</v>
      </c>
      <c r="G38" s="27">
        <v>1.1000000000000001</v>
      </c>
      <c r="H38" s="19">
        <v>134</v>
      </c>
      <c r="I38" s="27">
        <v>13</v>
      </c>
      <c r="J38" s="19">
        <v>107</v>
      </c>
      <c r="K38" s="27">
        <v>10.4</v>
      </c>
      <c r="L38" s="19">
        <v>89</v>
      </c>
      <c r="M38" s="27">
        <v>8.6</v>
      </c>
    </row>
    <row r="39" spans="1:13" ht="15.6" x14ac:dyDescent="0.3">
      <c r="A39" s="6">
        <v>2021</v>
      </c>
      <c r="B39" s="53" t="s">
        <v>333</v>
      </c>
      <c r="C39" s="12">
        <v>585</v>
      </c>
      <c r="D39" s="12">
        <v>471</v>
      </c>
      <c r="E39" s="27">
        <v>80.5</v>
      </c>
      <c r="F39" s="12">
        <v>8</v>
      </c>
      <c r="G39" s="27">
        <v>1.4</v>
      </c>
      <c r="H39" s="19">
        <v>112</v>
      </c>
      <c r="I39" s="27">
        <v>19.100000000000001</v>
      </c>
      <c r="J39" s="19">
        <v>96</v>
      </c>
      <c r="K39" s="27">
        <v>16.399999999999999</v>
      </c>
      <c r="L39" s="19">
        <v>83</v>
      </c>
      <c r="M39" s="27">
        <v>14.2</v>
      </c>
    </row>
    <row r="40" spans="1:13" ht="15.6" x14ac:dyDescent="0.3">
      <c r="A40" s="6">
        <v>2021</v>
      </c>
      <c r="B40" s="53" t="s">
        <v>332</v>
      </c>
      <c r="C40" s="12">
        <v>746</v>
      </c>
      <c r="D40" s="12">
        <v>554</v>
      </c>
      <c r="E40" s="27">
        <v>74.3</v>
      </c>
      <c r="F40" s="12">
        <v>13</v>
      </c>
      <c r="G40" s="27">
        <v>1.7</v>
      </c>
      <c r="H40" s="19">
        <v>88</v>
      </c>
      <c r="I40" s="27">
        <v>11.8</v>
      </c>
      <c r="J40" s="19">
        <v>60</v>
      </c>
      <c r="K40" s="27">
        <v>8</v>
      </c>
      <c r="L40" s="19">
        <v>49</v>
      </c>
      <c r="M40" s="27">
        <v>6.6</v>
      </c>
    </row>
    <row r="41" spans="1:13" ht="15.6" x14ac:dyDescent="0.3">
      <c r="A41" s="6">
        <v>2021</v>
      </c>
      <c r="B41" s="53" t="s">
        <v>759</v>
      </c>
      <c r="C41" s="12">
        <v>515</v>
      </c>
      <c r="D41" s="12">
        <v>389</v>
      </c>
      <c r="E41" s="27">
        <v>75.5</v>
      </c>
      <c r="F41" s="12">
        <v>10</v>
      </c>
      <c r="G41" s="27">
        <v>1.9</v>
      </c>
      <c r="H41" s="19">
        <v>64</v>
      </c>
      <c r="I41" s="27">
        <v>12.4</v>
      </c>
      <c r="J41" s="19">
        <v>60</v>
      </c>
      <c r="K41" s="27">
        <v>11.7</v>
      </c>
      <c r="L41" s="19">
        <v>51</v>
      </c>
      <c r="M41" s="27">
        <v>9.9</v>
      </c>
    </row>
    <row r="42" spans="1:13" ht="15.6" x14ac:dyDescent="0.3">
      <c r="A42" s="6">
        <v>2021</v>
      </c>
      <c r="B42" s="53" t="s">
        <v>337</v>
      </c>
      <c r="C42" s="12">
        <v>278</v>
      </c>
      <c r="D42" s="12">
        <v>214</v>
      </c>
      <c r="E42" s="27">
        <v>77</v>
      </c>
      <c r="F42" s="12">
        <v>8</v>
      </c>
      <c r="G42" s="27">
        <v>2.9</v>
      </c>
      <c r="H42" s="19">
        <v>31</v>
      </c>
      <c r="I42" s="27">
        <v>11.2</v>
      </c>
      <c r="J42" s="19">
        <v>23</v>
      </c>
      <c r="K42" s="27">
        <v>8.3000000000000007</v>
      </c>
      <c r="L42" s="19">
        <v>18</v>
      </c>
      <c r="M42" s="27">
        <v>6.5</v>
      </c>
    </row>
    <row r="43" spans="1:13" ht="15.6" x14ac:dyDescent="0.3">
      <c r="A43" s="6">
        <v>2021</v>
      </c>
      <c r="B43" s="53" t="s">
        <v>758</v>
      </c>
      <c r="C43" s="12">
        <v>133</v>
      </c>
      <c r="D43" s="12">
        <v>67</v>
      </c>
      <c r="E43" s="27">
        <v>50.4</v>
      </c>
      <c r="F43" s="12">
        <v>4</v>
      </c>
      <c r="G43" s="27">
        <v>3</v>
      </c>
      <c r="H43" s="19">
        <v>14</v>
      </c>
      <c r="I43" s="27">
        <v>10.5</v>
      </c>
      <c r="J43" s="19">
        <v>8</v>
      </c>
      <c r="K43" s="27">
        <v>6</v>
      </c>
      <c r="L43" s="19">
        <v>4</v>
      </c>
      <c r="M43" s="27">
        <v>3</v>
      </c>
    </row>
    <row r="44" spans="1:13" ht="15.6" x14ac:dyDescent="0.3">
      <c r="A44" s="6">
        <v>2022</v>
      </c>
      <c r="B44" s="53" t="s">
        <v>334</v>
      </c>
      <c r="C44" s="12">
        <v>2653</v>
      </c>
      <c r="D44" s="12">
        <v>2149</v>
      </c>
      <c r="E44" s="27">
        <v>81</v>
      </c>
      <c r="F44" s="12">
        <v>54</v>
      </c>
      <c r="G44" s="27">
        <v>2</v>
      </c>
      <c r="H44" s="19">
        <v>401</v>
      </c>
      <c r="I44" s="27">
        <v>15.1</v>
      </c>
      <c r="J44" s="19">
        <v>325</v>
      </c>
      <c r="K44" s="27">
        <v>12.3</v>
      </c>
      <c r="L44" s="19">
        <v>260</v>
      </c>
      <c r="M44" s="27">
        <v>9.8000000000000007</v>
      </c>
    </row>
    <row r="45" spans="1:13" ht="15.6" x14ac:dyDescent="0.3">
      <c r="A45" s="6">
        <v>2022</v>
      </c>
      <c r="B45" s="53" t="s">
        <v>338</v>
      </c>
      <c r="C45" s="12">
        <v>1378</v>
      </c>
      <c r="D45" s="12">
        <v>1143</v>
      </c>
      <c r="E45" s="27">
        <v>82.9</v>
      </c>
      <c r="F45" s="12">
        <v>14</v>
      </c>
      <c r="G45" s="27">
        <v>1</v>
      </c>
      <c r="H45" s="19">
        <v>199</v>
      </c>
      <c r="I45" s="27">
        <v>14.4</v>
      </c>
      <c r="J45" s="19">
        <v>159</v>
      </c>
      <c r="K45" s="27">
        <v>11.5</v>
      </c>
      <c r="L45" s="19">
        <v>133</v>
      </c>
      <c r="M45" s="27">
        <v>9.6999999999999993</v>
      </c>
    </row>
    <row r="46" spans="1:13" ht="15.6" x14ac:dyDescent="0.3">
      <c r="A46" s="6">
        <v>2022</v>
      </c>
      <c r="B46" s="53" t="s">
        <v>335</v>
      </c>
      <c r="C46" s="12">
        <v>893</v>
      </c>
      <c r="D46" s="12">
        <v>715</v>
      </c>
      <c r="E46" s="27">
        <v>80.099999999999994</v>
      </c>
      <c r="F46" s="12">
        <v>27</v>
      </c>
      <c r="G46" s="27">
        <v>3</v>
      </c>
      <c r="H46" s="19">
        <v>163</v>
      </c>
      <c r="I46" s="27">
        <v>18.3</v>
      </c>
      <c r="J46" s="19">
        <v>129</v>
      </c>
      <c r="K46" s="27">
        <v>14.4</v>
      </c>
      <c r="L46" s="19">
        <v>111</v>
      </c>
      <c r="M46" s="27">
        <v>12.4</v>
      </c>
    </row>
    <row r="47" spans="1:13" ht="15.6" x14ac:dyDescent="0.3">
      <c r="A47" s="6">
        <v>2022</v>
      </c>
      <c r="B47" s="53" t="s">
        <v>336</v>
      </c>
      <c r="C47" s="12">
        <v>1081</v>
      </c>
      <c r="D47" s="12">
        <v>846</v>
      </c>
      <c r="E47" s="27">
        <v>78.3</v>
      </c>
      <c r="F47" s="12">
        <v>19</v>
      </c>
      <c r="G47" s="27">
        <v>1.8</v>
      </c>
      <c r="H47" s="19">
        <v>184</v>
      </c>
      <c r="I47" s="27">
        <v>17</v>
      </c>
      <c r="J47" s="19">
        <v>123</v>
      </c>
      <c r="K47" s="27">
        <v>11.4</v>
      </c>
      <c r="L47" s="19">
        <v>97</v>
      </c>
      <c r="M47" s="27">
        <v>9</v>
      </c>
    </row>
    <row r="48" spans="1:13" ht="15.6" x14ac:dyDescent="0.3">
      <c r="A48" s="6">
        <v>2022</v>
      </c>
      <c r="B48" s="53" t="s">
        <v>333</v>
      </c>
      <c r="C48" s="12">
        <v>731</v>
      </c>
      <c r="D48" s="12">
        <v>576</v>
      </c>
      <c r="E48" s="27">
        <v>78.8</v>
      </c>
      <c r="F48" s="12">
        <v>20</v>
      </c>
      <c r="G48" s="27">
        <v>2.7</v>
      </c>
      <c r="H48" s="19">
        <v>135</v>
      </c>
      <c r="I48" s="27">
        <v>18.5</v>
      </c>
      <c r="J48" s="19">
        <v>118</v>
      </c>
      <c r="K48" s="27">
        <v>16.100000000000001</v>
      </c>
      <c r="L48" s="19">
        <v>95</v>
      </c>
      <c r="M48" s="27">
        <v>13</v>
      </c>
    </row>
    <row r="49" spans="1:13" ht="15.6" x14ac:dyDescent="0.3">
      <c r="A49" s="6">
        <v>2022</v>
      </c>
      <c r="B49" s="53" t="s">
        <v>332</v>
      </c>
      <c r="C49" s="12">
        <v>831</v>
      </c>
      <c r="D49" s="12">
        <v>595</v>
      </c>
      <c r="E49" s="27">
        <v>71.599999999999994</v>
      </c>
      <c r="F49" s="12">
        <v>22</v>
      </c>
      <c r="G49" s="27">
        <v>2.6</v>
      </c>
      <c r="H49" s="19">
        <v>105</v>
      </c>
      <c r="I49" s="27">
        <v>12.6</v>
      </c>
      <c r="J49" s="19">
        <v>75</v>
      </c>
      <c r="K49" s="27">
        <v>9</v>
      </c>
      <c r="L49" s="19">
        <v>68</v>
      </c>
      <c r="M49" s="27">
        <v>8.1999999999999993</v>
      </c>
    </row>
    <row r="50" spans="1:13" ht="15.6" x14ac:dyDescent="0.3">
      <c r="A50" s="6">
        <v>2022</v>
      </c>
      <c r="B50" s="53" t="s">
        <v>759</v>
      </c>
      <c r="C50" s="12">
        <v>624</v>
      </c>
      <c r="D50" s="12">
        <v>520</v>
      </c>
      <c r="E50" s="27">
        <v>83.3</v>
      </c>
      <c r="F50" s="12">
        <v>11</v>
      </c>
      <c r="G50" s="27">
        <v>1.8</v>
      </c>
      <c r="H50" s="19">
        <v>101</v>
      </c>
      <c r="I50" s="27">
        <v>16.2</v>
      </c>
      <c r="J50" s="19">
        <v>90</v>
      </c>
      <c r="K50" s="27">
        <v>14.4</v>
      </c>
      <c r="L50" s="19">
        <v>69</v>
      </c>
      <c r="M50" s="27">
        <v>11.1</v>
      </c>
    </row>
    <row r="51" spans="1:13" ht="15.6" x14ac:dyDescent="0.3">
      <c r="A51" s="6">
        <v>2022</v>
      </c>
      <c r="B51" s="53" t="s">
        <v>337</v>
      </c>
      <c r="C51" s="12">
        <v>488</v>
      </c>
      <c r="D51" s="12">
        <v>345</v>
      </c>
      <c r="E51" s="27">
        <v>70.7</v>
      </c>
      <c r="F51" s="12">
        <v>3</v>
      </c>
      <c r="G51" s="27">
        <v>0.6</v>
      </c>
      <c r="H51" s="19">
        <v>32</v>
      </c>
      <c r="I51" s="27">
        <v>6.6</v>
      </c>
      <c r="J51" s="19">
        <v>19</v>
      </c>
      <c r="K51" s="27">
        <v>3.9</v>
      </c>
      <c r="L51" s="19">
        <v>14</v>
      </c>
      <c r="M51" s="27">
        <v>2.9</v>
      </c>
    </row>
    <row r="52" spans="1:13" ht="15.6" x14ac:dyDescent="0.3">
      <c r="A52" s="6">
        <v>2022</v>
      </c>
      <c r="B52" s="53" t="s">
        <v>758</v>
      </c>
      <c r="C52" s="12">
        <v>145</v>
      </c>
      <c r="D52" s="12">
        <v>60</v>
      </c>
      <c r="E52" s="27">
        <v>41.4</v>
      </c>
      <c r="F52" s="12">
        <v>0</v>
      </c>
      <c r="G52" s="27">
        <v>0</v>
      </c>
      <c r="H52" s="19">
        <v>11</v>
      </c>
      <c r="I52" s="27">
        <v>7.6</v>
      </c>
      <c r="J52" s="19">
        <v>8</v>
      </c>
      <c r="K52" s="27">
        <v>5.5</v>
      </c>
      <c r="L52" s="19">
        <v>2</v>
      </c>
      <c r="M52" s="27">
        <v>1.4</v>
      </c>
    </row>
    <row r="53" spans="1:13" ht="15.6" x14ac:dyDescent="0.3">
      <c r="A53" s="6">
        <v>2023</v>
      </c>
      <c r="B53" s="2" t="s">
        <v>334</v>
      </c>
      <c r="C53" s="12">
        <v>2827</v>
      </c>
      <c r="D53" s="12">
        <v>2273</v>
      </c>
      <c r="E53" s="27">
        <v>80.400000000000006</v>
      </c>
      <c r="F53" s="12">
        <v>69</v>
      </c>
      <c r="G53" s="27">
        <v>2.4</v>
      </c>
      <c r="H53" s="19">
        <v>426</v>
      </c>
      <c r="I53" s="27">
        <v>15.1</v>
      </c>
      <c r="J53" s="19">
        <v>324</v>
      </c>
      <c r="K53" s="27">
        <v>11.5</v>
      </c>
      <c r="L53" s="19">
        <v>251</v>
      </c>
      <c r="M53" s="27">
        <v>8.9</v>
      </c>
    </row>
    <row r="54" spans="1:13" ht="15.6" x14ac:dyDescent="0.3">
      <c r="A54" s="6">
        <v>2023</v>
      </c>
      <c r="B54" s="2" t="s">
        <v>338</v>
      </c>
      <c r="C54" s="12">
        <v>1183</v>
      </c>
      <c r="D54" s="12">
        <v>993</v>
      </c>
      <c r="E54" s="27">
        <v>83.9</v>
      </c>
      <c r="F54" s="12">
        <v>20</v>
      </c>
      <c r="G54" s="27">
        <v>1.7</v>
      </c>
      <c r="H54" s="19">
        <v>184</v>
      </c>
      <c r="I54" s="27">
        <v>15.6</v>
      </c>
      <c r="J54" s="19">
        <v>152</v>
      </c>
      <c r="K54" s="27">
        <v>12.8</v>
      </c>
      <c r="L54" s="19">
        <v>135</v>
      </c>
      <c r="M54" s="27">
        <v>11.4</v>
      </c>
    </row>
    <row r="55" spans="1:13" ht="15.6" x14ac:dyDescent="0.3">
      <c r="A55" s="6">
        <v>2023</v>
      </c>
      <c r="B55" s="2" t="s">
        <v>335</v>
      </c>
      <c r="C55" s="12">
        <v>1247</v>
      </c>
      <c r="D55" s="12">
        <v>1052</v>
      </c>
      <c r="E55" s="27">
        <v>84.4</v>
      </c>
      <c r="F55" s="12">
        <v>34</v>
      </c>
      <c r="G55" s="27">
        <v>2.7</v>
      </c>
      <c r="H55" s="19">
        <v>171</v>
      </c>
      <c r="I55" s="27">
        <v>13.7</v>
      </c>
      <c r="J55" s="19">
        <v>148</v>
      </c>
      <c r="K55" s="27">
        <v>11.9</v>
      </c>
      <c r="L55" s="19">
        <v>135</v>
      </c>
      <c r="M55" s="27">
        <v>10.8</v>
      </c>
    </row>
    <row r="56" spans="1:13" ht="15.6" x14ac:dyDescent="0.3">
      <c r="A56" s="6">
        <v>2023</v>
      </c>
      <c r="B56" s="2" t="s">
        <v>336</v>
      </c>
      <c r="C56" s="12">
        <v>1241</v>
      </c>
      <c r="D56" s="12">
        <v>1018</v>
      </c>
      <c r="E56" s="27">
        <v>82</v>
      </c>
      <c r="F56" s="12">
        <v>31</v>
      </c>
      <c r="G56" s="27">
        <v>2.5</v>
      </c>
      <c r="H56" s="19">
        <v>233</v>
      </c>
      <c r="I56" s="27">
        <v>18.8</v>
      </c>
      <c r="J56" s="19">
        <v>164</v>
      </c>
      <c r="K56" s="27">
        <v>13.2</v>
      </c>
      <c r="L56" s="19">
        <v>141</v>
      </c>
      <c r="M56" s="27">
        <v>11.4</v>
      </c>
    </row>
    <row r="57" spans="1:13" ht="15.6" x14ac:dyDescent="0.3">
      <c r="A57" s="6">
        <v>2023</v>
      </c>
      <c r="B57" s="2" t="s">
        <v>333</v>
      </c>
      <c r="C57" s="12">
        <v>781</v>
      </c>
      <c r="D57" s="12">
        <v>561</v>
      </c>
      <c r="E57" s="27">
        <v>71.8</v>
      </c>
      <c r="F57" s="12">
        <v>21</v>
      </c>
      <c r="G57" s="27">
        <v>2.7</v>
      </c>
      <c r="H57" s="19">
        <v>92</v>
      </c>
      <c r="I57" s="27">
        <v>11.8</v>
      </c>
      <c r="J57" s="19">
        <v>65</v>
      </c>
      <c r="K57" s="27">
        <v>8.3000000000000007</v>
      </c>
      <c r="L57" s="19">
        <v>51</v>
      </c>
      <c r="M57" s="27">
        <v>6.5</v>
      </c>
    </row>
    <row r="58" spans="1:13" ht="15.6" x14ac:dyDescent="0.3">
      <c r="A58" s="6">
        <v>2023</v>
      </c>
      <c r="B58" s="2" t="s">
        <v>332</v>
      </c>
      <c r="C58" s="12">
        <v>827</v>
      </c>
      <c r="D58" s="12">
        <v>608</v>
      </c>
      <c r="E58" s="27">
        <v>73.5</v>
      </c>
      <c r="F58" s="12">
        <v>18</v>
      </c>
      <c r="G58" s="27">
        <v>2.2000000000000002</v>
      </c>
      <c r="H58" s="19">
        <v>114</v>
      </c>
      <c r="I58" s="27">
        <v>13.8</v>
      </c>
      <c r="J58" s="19">
        <v>72</v>
      </c>
      <c r="K58" s="27">
        <v>8.6999999999999993</v>
      </c>
      <c r="L58" s="19">
        <v>62</v>
      </c>
      <c r="M58" s="27">
        <v>7.5</v>
      </c>
    </row>
    <row r="59" spans="1:13" ht="15.6" x14ac:dyDescent="0.3">
      <c r="A59" s="6">
        <v>2023</v>
      </c>
      <c r="B59" s="2" t="s">
        <v>759</v>
      </c>
      <c r="C59" s="12">
        <v>829</v>
      </c>
      <c r="D59" s="12">
        <v>676</v>
      </c>
      <c r="E59" s="27">
        <v>81.5</v>
      </c>
      <c r="F59" s="12">
        <v>13</v>
      </c>
      <c r="G59" s="27">
        <v>1.6</v>
      </c>
      <c r="H59" s="19">
        <v>121</v>
      </c>
      <c r="I59" s="27">
        <v>14.6</v>
      </c>
      <c r="J59" s="19">
        <v>94</v>
      </c>
      <c r="K59" s="27">
        <v>11.3</v>
      </c>
      <c r="L59" s="19">
        <v>68</v>
      </c>
      <c r="M59" s="27">
        <v>8.1999999999999993</v>
      </c>
    </row>
    <row r="60" spans="1:13" ht="15.6" x14ac:dyDescent="0.3">
      <c r="A60" s="6">
        <v>2023</v>
      </c>
      <c r="B60" s="2" t="s">
        <v>337</v>
      </c>
      <c r="C60" s="12">
        <v>563</v>
      </c>
      <c r="D60" s="12">
        <v>427</v>
      </c>
      <c r="E60" s="27">
        <v>75.8</v>
      </c>
      <c r="F60" s="12">
        <v>9</v>
      </c>
      <c r="G60" s="27">
        <v>1.6</v>
      </c>
      <c r="H60" s="19">
        <v>48</v>
      </c>
      <c r="I60" s="27">
        <v>8.5</v>
      </c>
      <c r="J60" s="19">
        <v>39</v>
      </c>
      <c r="K60" s="27">
        <v>6.9</v>
      </c>
      <c r="L60" s="19">
        <v>35</v>
      </c>
      <c r="M60" s="27">
        <v>6.2</v>
      </c>
    </row>
    <row r="61" spans="1:13" ht="15.6" x14ac:dyDescent="0.3">
      <c r="A61" s="6">
        <v>2023</v>
      </c>
      <c r="B61" s="2" t="s">
        <v>758</v>
      </c>
      <c r="C61" s="12">
        <v>357</v>
      </c>
      <c r="D61" s="12">
        <v>165</v>
      </c>
      <c r="E61" s="27">
        <v>46.2</v>
      </c>
      <c r="F61" s="12">
        <v>6</v>
      </c>
      <c r="G61" s="27">
        <v>1.7</v>
      </c>
      <c r="H61" s="19">
        <v>37</v>
      </c>
      <c r="I61" s="27">
        <v>10.4</v>
      </c>
      <c r="J61" s="19">
        <v>24</v>
      </c>
      <c r="K61" s="27">
        <v>6.7</v>
      </c>
      <c r="L61" s="19">
        <v>12</v>
      </c>
      <c r="M61" s="27">
        <v>3.4</v>
      </c>
    </row>
    <row r="62" spans="1:13" ht="15.6" x14ac:dyDescent="0.3">
      <c r="A62" s="6">
        <v>2024</v>
      </c>
      <c r="B62" s="2" t="s">
        <v>334</v>
      </c>
      <c r="C62" s="12">
        <v>3135</v>
      </c>
      <c r="D62" s="12">
        <v>2310</v>
      </c>
      <c r="E62" s="27">
        <v>73.7</v>
      </c>
      <c r="F62" s="12">
        <v>62</v>
      </c>
      <c r="G62" s="27">
        <v>2</v>
      </c>
      <c r="H62" s="19">
        <v>462</v>
      </c>
      <c r="I62" s="27">
        <v>14.7</v>
      </c>
      <c r="J62" s="19">
        <v>356</v>
      </c>
      <c r="K62" s="27">
        <v>11.4</v>
      </c>
      <c r="L62" s="19">
        <v>270</v>
      </c>
      <c r="M62" s="27">
        <v>8.6</v>
      </c>
    </row>
    <row r="63" spans="1:13" ht="15.6" x14ac:dyDescent="0.3">
      <c r="A63" s="6">
        <v>2024</v>
      </c>
      <c r="B63" s="2" t="s">
        <v>338</v>
      </c>
      <c r="C63" s="12">
        <v>1122</v>
      </c>
      <c r="D63" s="12">
        <v>802</v>
      </c>
      <c r="E63" s="27">
        <v>71.5</v>
      </c>
      <c r="F63" s="12">
        <v>21</v>
      </c>
      <c r="G63" s="27">
        <v>1.9</v>
      </c>
      <c r="H63" s="19">
        <v>150</v>
      </c>
      <c r="I63" s="27">
        <v>13.4</v>
      </c>
      <c r="J63" s="19">
        <v>122</v>
      </c>
      <c r="K63" s="27">
        <v>10.9</v>
      </c>
      <c r="L63" s="19">
        <v>97</v>
      </c>
      <c r="M63" s="27">
        <v>8.6</v>
      </c>
    </row>
    <row r="64" spans="1:13" ht="15.6" x14ac:dyDescent="0.3">
      <c r="A64" s="6">
        <v>2024</v>
      </c>
      <c r="B64" s="2" t="s">
        <v>335</v>
      </c>
      <c r="C64" s="12">
        <v>840</v>
      </c>
      <c r="D64" s="12">
        <v>622</v>
      </c>
      <c r="E64" s="27">
        <v>74</v>
      </c>
      <c r="F64" s="12">
        <v>21</v>
      </c>
      <c r="G64" s="27">
        <v>2.5</v>
      </c>
      <c r="H64" s="19">
        <v>119</v>
      </c>
      <c r="I64" s="27">
        <v>14.2</v>
      </c>
      <c r="J64" s="19">
        <v>88</v>
      </c>
      <c r="K64" s="27">
        <v>10.5</v>
      </c>
      <c r="L64" s="19">
        <v>72</v>
      </c>
      <c r="M64" s="27">
        <v>8.6</v>
      </c>
    </row>
    <row r="65" spans="1:13" ht="15.6" x14ac:dyDescent="0.3">
      <c r="A65" s="6">
        <v>2024</v>
      </c>
      <c r="B65" s="2" t="s">
        <v>336</v>
      </c>
      <c r="C65" s="12">
        <v>1331</v>
      </c>
      <c r="D65" s="12">
        <v>1001</v>
      </c>
      <c r="E65" s="27">
        <v>75.2</v>
      </c>
      <c r="F65" s="12">
        <v>19</v>
      </c>
      <c r="G65" s="27">
        <v>1.4</v>
      </c>
      <c r="H65" s="19">
        <v>191</v>
      </c>
      <c r="I65" s="27">
        <v>14.4</v>
      </c>
      <c r="J65" s="19">
        <v>153</v>
      </c>
      <c r="K65" s="27">
        <v>11.5</v>
      </c>
      <c r="L65" s="19">
        <v>94</v>
      </c>
      <c r="M65" s="27">
        <v>7.1</v>
      </c>
    </row>
    <row r="66" spans="1:13" ht="15.6" x14ac:dyDescent="0.3">
      <c r="A66" s="6">
        <v>2024</v>
      </c>
      <c r="B66" s="2" t="s">
        <v>333</v>
      </c>
      <c r="C66" s="12">
        <v>779</v>
      </c>
      <c r="D66" s="12">
        <v>507</v>
      </c>
      <c r="E66" s="27">
        <v>65.099999999999994</v>
      </c>
      <c r="F66" s="12">
        <v>5</v>
      </c>
      <c r="G66" s="27">
        <v>0.6</v>
      </c>
      <c r="H66" s="19">
        <v>96</v>
      </c>
      <c r="I66" s="27">
        <v>12.3</v>
      </c>
      <c r="J66" s="19">
        <v>68</v>
      </c>
      <c r="K66" s="27">
        <v>8.6999999999999993</v>
      </c>
      <c r="L66" s="19">
        <v>43</v>
      </c>
      <c r="M66" s="27">
        <v>5.5</v>
      </c>
    </row>
    <row r="67" spans="1:13" ht="15.6" x14ac:dyDescent="0.3">
      <c r="A67" s="6">
        <v>2024</v>
      </c>
      <c r="B67" s="2" t="s">
        <v>332</v>
      </c>
      <c r="C67" s="12">
        <v>812</v>
      </c>
      <c r="D67" s="12">
        <v>509</v>
      </c>
      <c r="E67" s="27">
        <v>62.7</v>
      </c>
      <c r="F67" s="12">
        <v>33</v>
      </c>
      <c r="G67" s="27">
        <v>4.0999999999999996</v>
      </c>
      <c r="H67" s="19">
        <v>90</v>
      </c>
      <c r="I67" s="27">
        <v>11.1</v>
      </c>
      <c r="J67" s="19">
        <v>49</v>
      </c>
      <c r="K67" s="27">
        <v>6</v>
      </c>
      <c r="L67" s="19">
        <v>33</v>
      </c>
      <c r="M67" s="27">
        <v>4.0999999999999996</v>
      </c>
    </row>
    <row r="68" spans="1:13" ht="15.6" x14ac:dyDescent="0.3">
      <c r="A68" s="6">
        <v>2024</v>
      </c>
      <c r="B68" s="2" t="s">
        <v>759</v>
      </c>
      <c r="C68" s="12">
        <v>925</v>
      </c>
      <c r="D68" s="12">
        <v>706</v>
      </c>
      <c r="E68" s="27">
        <v>76.3</v>
      </c>
      <c r="F68" s="12">
        <v>7</v>
      </c>
      <c r="G68" s="27">
        <v>0.8</v>
      </c>
      <c r="H68" s="19">
        <v>108</v>
      </c>
      <c r="I68" s="27">
        <v>11.7</v>
      </c>
      <c r="J68" s="19">
        <v>91</v>
      </c>
      <c r="K68" s="27">
        <v>9.8000000000000007</v>
      </c>
      <c r="L68" s="19">
        <v>81</v>
      </c>
      <c r="M68" s="27">
        <v>8.8000000000000007</v>
      </c>
    </row>
    <row r="69" spans="1:13" ht="15.6" x14ac:dyDescent="0.3">
      <c r="A69" s="6">
        <v>2024</v>
      </c>
      <c r="B69" s="2" t="s">
        <v>337</v>
      </c>
      <c r="C69" s="12">
        <v>540</v>
      </c>
      <c r="D69" s="12">
        <v>410</v>
      </c>
      <c r="E69" s="27">
        <v>75.900000000000006</v>
      </c>
      <c r="F69" s="12">
        <v>6</v>
      </c>
      <c r="G69" s="27">
        <v>1.1000000000000001</v>
      </c>
      <c r="H69" s="19">
        <v>40</v>
      </c>
      <c r="I69" s="27">
        <v>7.4</v>
      </c>
      <c r="J69" s="19">
        <v>34</v>
      </c>
      <c r="K69" s="27">
        <v>6.3</v>
      </c>
      <c r="L69" s="19">
        <v>15</v>
      </c>
      <c r="M69" s="27">
        <v>2.8</v>
      </c>
    </row>
    <row r="70" spans="1:13" ht="15.6" x14ac:dyDescent="0.3">
      <c r="A70" s="6">
        <v>2024</v>
      </c>
      <c r="B70" s="2" t="s">
        <v>758</v>
      </c>
      <c r="C70" s="12">
        <v>192</v>
      </c>
      <c r="D70" s="12">
        <v>113</v>
      </c>
      <c r="E70" s="27">
        <v>58.9</v>
      </c>
      <c r="F70" s="12">
        <v>8</v>
      </c>
      <c r="G70" s="27">
        <v>4.2</v>
      </c>
      <c r="H70" s="19">
        <v>20</v>
      </c>
      <c r="I70" s="27">
        <v>10.4</v>
      </c>
      <c r="J70" s="19">
        <v>13</v>
      </c>
      <c r="K70" s="27">
        <v>6.8</v>
      </c>
      <c r="L70" s="19">
        <v>3</v>
      </c>
      <c r="M70" s="27">
        <v>1.6</v>
      </c>
    </row>
    <row r="72" spans="1:13" x14ac:dyDescent="0.3">
      <c r="D72" s="52"/>
    </row>
    <row r="73" spans="1:13" x14ac:dyDescent="0.3">
      <c r="D73" s="52"/>
    </row>
  </sheetData>
  <pageMargins left="0.7" right="0.7" top="0.75" bottom="0.75" header="0.3" footer="0.3"/>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6B42-EA55-409E-86AC-0837FA0166DD}">
  <dimension ref="A1:V14"/>
  <sheetViews>
    <sheetView workbookViewId="0"/>
  </sheetViews>
  <sheetFormatPr defaultRowHeight="14.4" x14ac:dyDescent="0.3"/>
  <cols>
    <col min="1" max="1" width="33.109375" customWidth="1"/>
    <col min="2" max="2" width="34.88671875" style="44" customWidth="1"/>
    <col min="3" max="3" width="42.109375" style="44" customWidth="1"/>
    <col min="4" max="4" width="37.109375" style="44" customWidth="1"/>
    <col min="5" max="5" width="34.109375" style="44" customWidth="1"/>
    <col min="6" max="6" width="41.109375" style="44" customWidth="1"/>
    <col min="7" max="7" width="36.88671875" style="44" customWidth="1"/>
    <col min="8" max="8" width="34.88671875" style="44" customWidth="1"/>
    <col min="9" max="9" width="40.5546875" style="44" customWidth="1"/>
    <col min="10" max="10" width="39" style="44" customWidth="1"/>
    <col min="11" max="11" width="34" style="44" customWidth="1"/>
    <col min="12" max="12" width="41.109375" style="44" customWidth="1"/>
    <col min="13" max="13" width="36.88671875" style="44" customWidth="1"/>
    <col min="14" max="14" width="33.109375" style="44" customWidth="1"/>
    <col min="15" max="15" width="41" style="44" customWidth="1"/>
    <col min="16" max="16" width="37.44140625" style="44" customWidth="1"/>
    <col min="17" max="17" width="33" style="44" customWidth="1"/>
    <col min="18" max="18" width="41.44140625" style="44" customWidth="1"/>
    <col min="19" max="19" width="36.88671875" style="44" customWidth="1"/>
    <col min="20" max="20" width="32.109375" style="44" customWidth="1"/>
    <col min="21" max="21" width="41.109375" style="44" customWidth="1"/>
    <col min="22" max="22" width="36.88671875" style="44" bestFit="1" customWidth="1"/>
  </cols>
  <sheetData>
    <row r="1" spans="1:22" ht="21" x14ac:dyDescent="0.4">
      <c r="A1" s="20" t="s">
        <v>851</v>
      </c>
      <c r="B1" s="19"/>
      <c r="C1" s="19"/>
      <c r="D1" s="19"/>
      <c r="E1" s="19"/>
      <c r="F1" s="19"/>
      <c r="G1" s="19"/>
      <c r="H1" s="19"/>
      <c r="I1" s="19"/>
      <c r="J1" s="19"/>
      <c r="K1" s="19"/>
      <c r="L1" s="19"/>
      <c r="M1" s="19"/>
      <c r="N1" s="19"/>
      <c r="O1" s="19"/>
      <c r="P1" s="19"/>
      <c r="Q1" s="19"/>
      <c r="R1" s="19"/>
      <c r="S1" s="19"/>
      <c r="T1" s="19"/>
      <c r="U1" s="19"/>
      <c r="V1" s="19"/>
    </row>
    <row r="2" spans="1:22" ht="15.6" x14ac:dyDescent="0.3">
      <c r="A2" s="2" t="s">
        <v>475</v>
      </c>
      <c r="B2" s="19"/>
      <c r="C2" s="19"/>
      <c r="D2" s="19"/>
      <c r="E2" s="19"/>
      <c r="F2" s="19"/>
      <c r="G2" s="19"/>
      <c r="H2" s="19"/>
      <c r="I2" s="19"/>
      <c r="J2" s="19"/>
      <c r="K2" s="19"/>
      <c r="L2" s="19"/>
      <c r="M2" s="19"/>
      <c r="N2" s="19"/>
      <c r="O2" s="19"/>
      <c r="P2" s="19"/>
      <c r="Q2" s="19"/>
      <c r="R2" s="19"/>
      <c r="S2" s="19"/>
      <c r="T2" s="19"/>
      <c r="U2" s="19"/>
      <c r="V2" s="19"/>
    </row>
    <row r="3" spans="1:22" ht="15.6" x14ac:dyDescent="0.3">
      <c r="A3" s="2" t="s">
        <v>852</v>
      </c>
      <c r="B3" s="19"/>
      <c r="C3" s="19"/>
      <c r="D3" s="19"/>
      <c r="E3" s="19"/>
      <c r="F3" s="19"/>
      <c r="G3" s="19"/>
      <c r="H3" s="19"/>
      <c r="I3" s="19"/>
      <c r="J3" s="19"/>
      <c r="K3" s="19"/>
      <c r="L3" s="19"/>
      <c r="M3" s="19"/>
      <c r="N3" s="19"/>
      <c r="O3" s="19"/>
      <c r="P3" s="19"/>
      <c r="Q3" s="19"/>
      <c r="R3" s="19"/>
      <c r="S3" s="19"/>
      <c r="T3" s="19"/>
      <c r="U3" s="19"/>
      <c r="V3" s="19"/>
    </row>
    <row r="4" spans="1:22" ht="15.6" x14ac:dyDescent="0.3">
      <c r="A4" s="2" t="s">
        <v>794</v>
      </c>
      <c r="B4" s="19"/>
      <c r="C4" s="19"/>
      <c r="D4" s="19"/>
      <c r="E4" s="19"/>
      <c r="F4" s="19"/>
      <c r="G4" s="19"/>
      <c r="H4" s="19"/>
      <c r="I4" s="19"/>
      <c r="J4" s="19"/>
      <c r="K4" s="19"/>
      <c r="L4" s="19"/>
      <c r="M4" s="19"/>
      <c r="N4" s="19"/>
      <c r="O4" s="19"/>
      <c r="P4" s="19"/>
      <c r="Q4" s="19"/>
      <c r="R4" s="19"/>
      <c r="S4" s="19"/>
      <c r="T4" s="19"/>
      <c r="U4" s="19"/>
      <c r="V4" s="19"/>
    </row>
    <row r="5" spans="1:22" ht="58.35" customHeight="1" x14ac:dyDescent="0.3">
      <c r="A5" s="3" t="s">
        <v>234</v>
      </c>
      <c r="B5" s="32" t="s">
        <v>853</v>
      </c>
      <c r="C5" s="32" t="s">
        <v>854</v>
      </c>
      <c r="D5" s="32" t="s">
        <v>855</v>
      </c>
      <c r="E5" s="32" t="s">
        <v>856</v>
      </c>
      <c r="F5" s="32" t="s">
        <v>857</v>
      </c>
      <c r="G5" s="32" t="s">
        <v>858</v>
      </c>
      <c r="H5" s="32" t="s">
        <v>859</v>
      </c>
      <c r="I5" s="32" t="s">
        <v>860</v>
      </c>
      <c r="J5" s="32" t="s">
        <v>861</v>
      </c>
      <c r="K5" s="32" t="s">
        <v>862</v>
      </c>
      <c r="L5" s="32" t="s">
        <v>863</v>
      </c>
      <c r="M5" s="32" t="s">
        <v>864</v>
      </c>
      <c r="N5" s="32" t="s">
        <v>865</v>
      </c>
      <c r="O5" s="32" t="s">
        <v>866</v>
      </c>
      <c r="P5" s="32" t="s">
        <v>867</v>
      </c>
      <c r="Q5" s="32" t="s">
        <v>868</v>
      </c>
      <c r="R5" s="32" t="s">
        <v>869</v>
      </c>
      <c r="S5" s="32" t="s">
        <v>870</v>
      </c>
      <c r="T5" s="32" t="s">
        <v>871</v>
      </c>
      <c r="U5" s="32" t="s">
        <v>872</v>
      </c>
      <c r="V5" s="32" t="s">
        <v>873</v>
      </c>
    </row>
    <row r="6" spans="1:22" ht="15.6" x14ac:dyDescent="0.3">
      <c r="A6" s="2" t="s">
        <v>874</v>
      </c>
      <c r="B6" s="12">
        <v>1179</v>
      </c>
      <c r="C6" s="12">
        <v>732</v>
      </c>
      <c r="D6" s="38">
        <v>62.1</v>
      </c>
      <c r="E6" s="12">
        <v>1366</v>
      </c>
      <c r="F6" s="12">
        <v>836</v>
      </c>
      <c r="G6" s="38">
        <v>61.2</v>
      </c>
      <c r="H6" s="12">
        <v>1022</v>
      </c>
      <c r="I6" s="19">
        <v>666</v>
      </c>
      <c r="J6" s="19">
        <v>65.2</v>
      </c>
      <c r="K6" s="12">
        <v>1036</v>
      </c>
      <c r="L6" s="19">
        <v>682</v>
      </c>
      <c r="M6" s="19">
        <v>65.8</v>
      </c>
      <c r="N6" s="12">
        <v>1288</v>
      </c>
      <c r="O6" s="12">
        <v>825</v>
      </c>
      <c r="P6" s="19">
        <v>64.099999999999994</v>
      </c>
      <c r="Q6" s="12">
        <v>1369</v>
      </c>
      <c r="R6" s="12">
        <v>853</v>
      </c>
      <c r="S6" s="19">
        <v>62.3</v>
      </c>
      <c r="T6" s="12">
        <v>1207</v>
      </c>
      <c r="U6" s="12">
        <v>678</v>
      </c>
      <c r="V6" s="19">
        <v>56.2</v>
      </c>
    </row>
    <row r="7" spans="1:22" ht="15.6" x14ac:dyDescent="0.3">
      <c r="A7" s="2" t="s">
        <v>875</v>
      </c>
      <c r="B7" s="12">
        <v>90</v>
      </c>
      <c r="C7" s="12">
        <v>85</v>
      </c>
      <c r="D7" s="38">
        <v>94.4</v>
      </c>
      <c r="E7" s="12">
        <v>80</v>
      </c>
      <c r="F7" s="12">
        <v>60</v>
      </c>
      <c r="G7" s="38">
        <v>75</v>
      </c>
      <c r="H7" s="12">
        <v>39</v>
      </c>
      <c r="I7" s="19">
        <v>26</v>
      </c>
      <c r="J7" s="19">
        <v>66.7</v>
      </c>
      <c r="K7" s="12">
        <v>45</v>
      </c>
      <c r="L7" s="19">
        <v>29</v>
      </c>
      <c r="M7" s="19">
        <v>64.400000000000006</v>
      </c>
      <c r="N7" s="12">
        <v>43</v>
      </c>
      <c r="O7" s="12">
        <v>24</v>
      </c>
      <c r="P7" s="19">
        <v>55.8</v>
      </c>
      <c r="Q7" s="12">
        <v>57</v>
      </c>
      <c r="R7" s="12">
        <v>37</v>
      </c>
      <c r="S7" s="19">
        <v>64.900000000000006</v>
      </c>
      <c r="T7" s="12">
        <v>69</v>
      </c>
      <c r="U7" s="12">
        <v>30</v>
      </c>
      <c r="V7" s="19">
        <v>43.5</v>
      </c>
    </row>
    <row r="8" spans="1:22" ht="15.6" x14ac:dyDescent="0.3">
      <c r="A8" s="2" t="s">
        <v>876</v>
      </c>
      <c r="B8" s="12">
        <v>888</v>
      </c>
      <c r="C8" s="12">
        <v>560</v>
      </c>
      <c r="D8" s="38">
        <v>63.1</v>
      </c>
      <c r="E8" s="12">
        <v>1018</v>
      </c>
      <c r="F8" s="12">
        <v>621</v>
      </c>
      <c r="G8" s="38">
        <v>61</v>
      </c>
      <c r="H8" s="12">
        <v>718</v>
      </c>
      <c r="I8" s="19">
        <v>478</v>
      </c>
      <c r="J8" s="19">
        <v>66.599999999999994</v>
      </c>
      <c r="K8" s="12">
        <v>809</v>
      </c>
      <c r="L8" s="19">
        <v>535</v>
      </c>
      <c r="M8" s="19">
        <v>66.099999999999994</v>
      </c>
      <c r="N8" s="12">
        <v>1029</v>
      </c>
      <c r="O8" s="12">
        <v>668</v>
      </c>
      <c r="P8" s="19">
        <v>64.900000000000006</v>
      </c>
      <c r="Q8" s="12">
        <v>1122</v>
      </c>
      <c r="R8" s="12">
        <v>708</v>
      </c>
      <c r="S8" s="19">
        <v>63.1</v>
      </c>
      <c r="T8" s="12">
        <v>1024</v>
      </c>
      <c r="U8" s="12">
        <v>584</v>
      </c>
      <c r="V8" s="38">
        <v>57</v>
      </c>
    </row>
    <row r="9" spans="1:22" ht="15.6" x14ac:dyDescent="0.3">
      <c r="A9" s="2" t="s">
        <v>877</v>
      </c>
      <c r="B9" s="12">
        <v>381</v>
      </c>
      <c r="C9" s="12">
        <v>257</v>
      </c>
      <c r="D9" s="38">
        <v>67.5</v>
      </c>
      <c r="E9" s="12">
        <v>425</v>
      </c>
      <c r="F9" s="12">
        <v>273</v>
      </c>
      <c r="G9" s="38">
        <v>64.2</v>
      </c>
      <c r="H9" s="12">
        <v>342</v>
      </c>
      <c r="I9" s="19">
        <v>213</v>
      </c>
      <c r="J9" s="19">
        <v>62.3</v>
      </c>
      <c r="K9" s="12">
        <v>271</v>
      </c>
      <c r="L9" s="19">
        <v>175</v>
      </c>
      <c r="M9" s="19">
        <v>64.599999999999994</v>
      </c>
      <c r="N9" s="12">
        <v>301</v>
      </c>
      <c r="O9" s="12">
        <v>181</v>
      </c>
      <c r="P9" s="19">
        <v>60.1</v>
      </c>
      <c r="Q9" s="12">
        <v>304</v>
      </c>
      <c r="R9" s="12">
        <v>182</v>
      </c>
      <c r="S9" s="19">
        <v>59.9</v>
      </c>
      <c r="T9" s="12">
        <v>252</v>
      </c>
      <c r="U9" s="12">
        <v>124</v>
      </c>
      <c r="V9" s="19">
        <v>49.2</v>
      </c>
    </row>
    <row r="10" spans="1:22" ht="15.6" x14ac:dyDescent="0.3">
      <c r="U10" s="12"/>
    </row>
    <row r="14" spans="1:22" ht="15.6" x14ac:dyDescent="0.3">
      <c r="U14" s="12"/>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workbookViewId="0"/>
  </sheetViews>
  <sheetFormatPr defaultColWidth="11.44140625" defaultRowHeight="14.4" x14ac:dyDescent="0.3"/>
  <cols>
    <col min="2" max="2" width="19.88671875" customWidth="1"/>
    <col min="3" max="3" width="32.109375" style="44" customWidth="1"/>
    <col min="4" max="4" width="35.5546875" style="44" customWidth="1"/>
  </cols>
  <sheetData>
    <row r="1" spans="1:7" ht="20.25" customHeight="1" x14ac:dyDescent="0.4">
      <c r="A1" s="5" t="s">
        <v>4</v>
      </c>
    </row>
    <row r="2" spans="1:7" ht="15.75" customHeight="1" x14ac:dyDescent="0.3">
      <c r="A2" s="6" t="s">
        <v>19</v>
      </c>
    </row>
    <row r="3" spans="1:7" ht="21" customHeight="1" x14ac:dyDescent="0.3">
      <c r="A3" s="4" t="s">
        <v>126</v>
      </c>
      <c r="B3" s="4" t="s">
        <v>127</v>
      </c>
      <c r="C3" s="45" t="s">
        <v>128</v>
      </c>
      <c r="D3" s="45" t="s">
        <v>129</v>
      </c>
    </row>
    <row r="4" spans="1:7" ht="15.75" customHeight="1" x14ac:dyDescent="0.3">
      <c r="A4" s="6">
        <v>2014</v>
      </c>
      <c r="B4" s="2" t="s">
        <v>130</v>
      </c>
      <c r="C4" s="12">
        <v>103094</v>
      </c>
      <c r="D4" s="12">
        <v>105055</v>
      </c>
    </row>
    <row r="5" spans="1:7" ht="15.75" customHeight="1" x14ac:dyDescent="0.3">
      <c r="A5" s="6">
        <v>2014</v>
      </c>
      <c r="B5" s="2" t="s">
        <v>131</v>
      </c>
      <c r="C5" s="12">
        <v>127854</v>
      </c>
      <c r="D5" s="12">
        <v>128377</v>
      </c>
    </row>
    <row r="6" spans="1:7" ht="15.75" customHeight="1" x14ac:dyDescent="0.3">
      <c r="A6" s="6">
        <v>2015</v>
      </c>
      <c r="B6" s="2" t="s">
        <v>130</v>
      </c>
      <c r="C6" s="12">
        <v>95842</v>
      </c>
      <c r="D6" s="12">
        <v>97708</v>
      </c>
    </row>
    <row r="7" spans="1:7" ht="15.75" customHeight="1" x14ac:dyDescent="0.3">
      <c r="A7" s="6">
        <v>2015</v>
      </c>
      <c r="B7" s="2" t="s">
        <v>131</v>
      </c>
      <c r="C7" s="12">
        <v>148696</v>
      </c>
      <c r="D7" s="12">
        <v>149779</v>
      </c>
    </row>
    <row r="8" spans="1:7" ht="15.75" customHeight="1" x14ac:dyDescent="0.3">
      <c r="A8" s="6">
        <v>2016</v>
      </c>
      <c r="B8" s="2" t="s">
        <v>130</v>
      </c>
      <c r="C8" s="12">
        <v>87593</v>
      </c>
      <c r="D8" s="12">
        <v>89844</v>
      </c>
    </row>
    <row r="9" spans="1:7" ht="15.75" customHeight="1" x14ac:dyDescent="0.3">
      <c r="A9" s="6">
        <v>2016</v>
      </c>
      <c r="B9" s="2" t="s">
        <v>131</v>
      </c>
      <c r="C9" s="12">
        <v>156424</v>
      </c>
      <c r="D9" s="12">
        <v>157814</v>
      </c>
    </row>
    <row r="10" spans="1:7" ht="15.75" customHeight="1" x14ac:dyDescent="0.3">
      <c r="A10" s="6">
        <v>2017</v>
      </c>
      <c r="B10" s="2" t="s">
        <v>130</v>
      </c>
      <c r="C10" s="12">
        <v>92708</v>
      </c>
      <c r="D10" s="12">
        <v>95044</v>
      </c>
    </row>
    <row r="11" spans="1:7" ht="15.75" customHeight="1" x14ac:dyDescent="0.3">
      <c r="A11" s="6">
        <v>2017</v>
      </c>
      <c r="B11" s="2" t="s">
        <v>131</v>
      </c>
      <c r="C11" s="12">
        <v>158766</v>
      </c>
      <c r="D11" s="12">
        <v>160466</v>
      </c>
    </row>
    <row r="12" spans="1:7" ht="15.75" customHeight="1" x14ac:dyDescent="0.3">
      <c r="A12" s="6">
        <v>2018</v>
      </c>
      <c r="B12" s="2" t="s">
        <v>130</v>
      </c>
      <c r="C12" s="12">
        <v>97770</v>
      </c>
      <c r="D12" s="12">
        <v>100344</v>
      </c>
    </row>
    <row r="13" spans="1:7" ht="15.75" customHeight="1" x14ac:dyDescent="0.3">
      <c r="A13" s="6">
        <v>2018</v>
      </c>
      <c r="B13" s="2" t="s">
        <v>131</v>
      </c>
      <c r="C13" s="12">
        <v>196193</v>
      </c>
      <c r="D13" s="12">
        <v>196193</v>
      </c>
    </row>
    <row r="14" spans="1:7" ht="15.75" customHeight="1" x14ac:dyDescent="0.3">
      <c r="A14" s="6">
        <v>2019</v>
      </c>
      <c r="B14" s="2" t="s">
        <v>130</v>
      </c>
      <c r="C14" s="12">
        <v>119143</v>
      </c>
      <c r="D14" s="12">
        <v>122052</v>
      </c>
      <c r="F14" s="43"/>
    </row>
    <row r="15" spans="1:7" ht="15.75" customHeight="1" x14ac:dyDescent="0.3">
      <c r="A15" s="6">
        <v>2019</v>
      </c>
      <c r="B15" s="2" t="s">
        <v>131</v>
      </c>
      <c r="C15" s="12">
        <v>223640</v>
      </c>
      <c r="D15" s="12">
        <v>223640</v>
      </c>
      <c r="G15" s="43"/>
    </row>
    <row r="16" spans="1:7" ht="15.75" customHeight="1" x14ac:dyDescent="0.3">
      <c r="A16" s="6">
        <v>2020</v>
      </c>
      <c r="B16" s="2" t="s">
        <v>130</v>
      </c>
      <c r="C16" s="12">
        <v>114143</v>
      </c>
      <c r="D16" s="12">
        <v>119979</v>
      </c>
    </row>
    <row r="17" spans="1:4" ht="15.75" customHeight="1" x14ac:dyDescent="0.3">
      <c r="A17" s="6">
        <v>2020</v>
      </c>
      <c r="B17" s="2" t="s">
        <v>131</v>
      </c>
      <c r="C17" s="12">
        <v>220530</v>
      </c>
      <c r="D17" s="12">
        <v>231779</v>
      </c>
    </row>
    <row r="18" spans="1:4" ht="15.75" customHeight="1" x14ac:dyDescent="0.3">
      <c r="A18" s="6">
        <v>2021</v>
      </c>
      <c r="B18" s="2" t="s">
        <v>130</v>
      </c>
      <c r="C18" s="12">
        <v>235907</v>
      </c>
      <c r="D18" s="12">
        <v>240035</v>
      </c>
    </row>
    <row r="19" spans="1:4" ht="15.75" customHeight="1" x14ac:dyDescent="0.3">
      <c r="A19" s="6">
        <v>2021</v>
      </c>
      <c r="B19" s="2" t="s">
        <v>131</v>
      </c>
      <c r="C19" s="12">
        <v>288974</v>
      </c>
      <c r="D19" s="12">
        <v>319791</v>
      </c>
    </row>
    <row r="20" spans="1:4" ht="15.75" customHeight="1" x14ac:dyDescent="0.3">
      <c r="A20" s="6">
        <v>2022</v>
      </c>
      <c r="B20" s="2" t="s">
        <v>130</v>
      </c>
      <c r="C20" s="12">
        <v>459032</v>
      </c>
      <c r="D20" s="12">
        <v>472466</v>
      </c>
    </row>
    <row r="21" spans="1:4" ht="15.75" customHeight="1" x14ac:dyDescent="0.3">
      <c r="A21" s="6">
        <v>2022</v>
      </c>
      <c r="B21" s="2" t="s">
        <v>131</v>
      </c>
      <c r="C21" s="12">
        <v>455574</v>
      </c>
      <c r="D21" s="12">
        <v>466338</v>
      </c>
    </row>
    <row r="22" spans="1:4" ht="15.75" customHeight="1" x14ac:dyDescent="0.3">
      <c r="A22" s="6">
        <v>2023</v>
      </c>
      <c r="B22" s="2" t="s">
        <v>130</v>
      </c>
      <c r="C22" s="12">
        <v>544037</v>
      </c>
      <c r="D22" s="12">
        <v>559591</v>
      </c>
    </row>
    <row r="23" spans="1:4" ht="15.75" customHeight="1" x14ac:dyDescent="0.3">
      <c r="A23" s="6">
        <v>2023</v>
      </c>
      <c r="B23" s="2" t="s">
        <v>131</v>
      </c>
      <c r="C23" s="12">
        <v>662321</v>
      </c>
      <c r="D23" s="12">
        <v>679897</v>
      </c>
    </row>
    <row r="24" spans="1:4" ht="15.75" customHeight="1" x14ac:dyDescent="0.3">
      <c r="A24" s="6">
        <v>2024</v>
      </c>
      <c r="B24" s="2" t="s">
        <v>130</v>
      </c>
      <c r="C24" s="12">
        <v>242277</v>
      </c>
      <c r="D24" s="12">
        <v>250533</v>
      </c>
    </row>
    <row r="25" spans="1:4" ht="15.75" customHeight="1" x14ac:dyDescent="0.3">
      <c r="A25" s="6">
        <v>2024</v>
      </c>
      <c r="B25" s="2" t="s">
        <v>131</v>
      </c>
      <c r="C25" s="12">
        <v>465562</v>
      </c>
      <c r="D25" s="12">
        <v>477199</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72"/>
  <sheetViews>
    <sheetView zoomScaleNormal="100" workbookViewId="0"/>
  </sheetViews>
  <sheetFormatPr defaultColWidth="11.44140625" defaultRowHeight="14.4" x14ac:dyDescent="0.3"/>
  <cols>
    <col min="1" max="1" width="31.88671875" customWidth="1"/>
    <col min="2" max="2" width="19.88671875" customWidth="1"/>
    <col min="3" max="3" width="22.88671875" style="44" customWidth="1"/>
    <col min="4" max="4" width="20.5546875" style="44" customWidth="1"/>
    <col min="5" max="5" width="24.109375" style="44" customWidth="1"/>
    <col min="6" max="6" width="22.44140625" style="44" customWidth="1"/>
    <col min="7" max="7" width="25" style="44" customWidth="1"/>
    <col min="8" max="8" width="30.109375" style="44" customWidth="1"/>
    <col min="9" max="9" width="24.88671875" style="44" customWidth="1"/>
    <col min="10" max="10" width="31.88671875" style="44" customWidth="1"/>
    <col min="11" max="11" width="35.109375" style="44" customWidth="1"/>
    <col min="12" max="12" width="22.88671875" style="44" customWidth="1"/>
    <col min="13" max="13" width="35.88671875" style="44" customWidth="1"/>
    <col min="14" max="14" width="61.109375" style="44" customWidth="1"/>
    <col min="15" max="15" width="59.5546875" style="44" bestFit="1" customWidth="1"/>
  </cols>
  <sheetData>
    <row r="1" spans="1:15" ht="21" x14ac:dyDescent="0.4">
      <c r="A1" s="5" t="s">
        <v>5</v>
      </c>
    </row>
    <row r="2" spans="1:15" ht="15.6" x14ac:dyDescent="0.3">
      <c r="A2" s="6" t="s">
        <v>19</v>
      </c>
    </row>
    <row r="3" spans="1:15" ht="15.6" x14ac:dyDescent="0.3">
      <c r="A3" s="2" t="s">
        <v>132</v>
      </c>
      <c r="B3" s="2"/>
      <c r="C3" s="19"/>
      <c r="D3" s="19"/>
      <c r="E3" s="19"/>
      <c r="F3" s="19"/>
      <c r="G3" s="19"/>
      <c r="H3" s="19"/>
      <c r="I3" s="19"/>
      <c r="J3" s="19"/>
      <c r="K3" s="19"/>
    </row>
    <row r="4" spans="1:15" ht="15.6" x14ac:dyDescent="0.3">
      <c r="A4" s="2" t="s">
        <v>133</v>
      </c>
      <c r="B4" s="2"/>
      <c r="C4" s="19"/>
      <c r="D4" s="19"/>
      <c r="E4" s="19"/>
      <c r="F4" s="19"/>
      <c r="G4" s="19"/>
      <c r="H4" s="19"/>
      <c r="I4" s="19"/>
      <c r="J4" s="19"/>
      <c r="K4" s="19"/>
    </row>
    <row r="5" spans="1:15" ht="15.6" x14ac:dyDescent="0.3">
      <c r="A5" s="2" t="s">
        <v>134</v>
      </c>
    </row>
    <row r="6" spans="1:15" ht="31.2" x14ac:dyDescent="0.3">
      <c r="A6" s="3" t="s">
        <v>135</v>
      </c>
      <c r="B6" s="3" t="s">
        <v>127</v>
      </c>
      <c r="C6" s="32" t="s">
        <v>129</v>
      </c>
      <c r="D6" s="32" t="s">
        <v>128</v>
      </c>
      <c r="E6" s="32" t="s">
        <v>136</v>
      </c>
      <c r="F6" s="32" t="s">
        <v>137</v>
      </c>
      <c r="G6" s="32" t="s">
        <v>138</v>
      </c>
      <c r="H6" s="32" t="s">
        <v>139</v>
      </c>
      <c r="I6" s="32" t="s">
        <v>140</v>
      </c>
      <c r="J6" s="32" t="s">
        <v>141</v>
      </c>
      <c r="K6" s="32" t="s">
        <v>142</v>
      </c>
      <c r="L6" s="32" t="s">
        <v>143</v>
      </c>
      <c r="M6" s="32" t="s">
        <v>144</v>
      </c>
      <c r="N6" s="32" t="s">
        <v>145</v>
      </c>
      <c r="O6" s="32" t="s">
        <v>146</v>
      </c>
    </row>
    <row r="7" spans="1:15" ht="15.6" x14ac:dyDescent="0.3">
      <c r="A7" s="8" t="s">
        <v>147</v>
      </c>
      <c r="B7" s="8" t="s">
        <v>148</v>
      </c>
      <c r="C7" s="46">
        <v>727732</v>
      </c>
      <c r="D7" s="46">
        <v>707839</v>
      </c>
      <c r="E7" s="46">
        <v>338</v>
      </c>
      <c r="F7" s="37">
        <v>47.8</v>
      </c>
      <c r="G7" s="37">
        <v>42.7</v>
      </c>
      <c r="H7" s="37">
        <v>52.8</v>
      </c>
      <c r="I7" s="46">
        <v>987</v>
      </c>
      <c r="J7" s="46">
        <v>1325</v>
      </c>
      <c r="K7" s="37">
        <v>100</v>
      </c>
      <c r="L7" s="46">
        <v>1206358</v>
      </c>
      <c r="M7" s="37">
        <v>100</v>
      </c>
      <c r="N7" s="37">
        <v>-41.3</v>
      </c>
      <c r="O7" s="37" t="s">
        <v>149</v>
      </c>
    </row>
    <row r="8" spans="1:15" ht="15.6" x14ac:dyDescent="0.3">
      <c r="A8" s="8" t="s">
        <v>147</v>
      </c>
      <c r="B8" s="8" t="s">
        <v>130</v>
      </c>
      <c r="C8" s="46">
        <v>250533</v>
      </c>
      <c r="D8" s="46">
        <v>242277</v>
      </c>
      <c r="E8" s="46">
        <v>250</v>
      </c>
      <c r="F8" s="37">
        <v>103.2</v>
      </c>
      <c r="G8" s="37">
        <v>90.4</v>
      </c>
      <c r="H8" s="37">
        <v>116</v>
      </c>
      <c r="I8" s="46">
        <v>0</v>
      </c>
      <c r="J8" s="46">
        <v>250</v>
      </c>
      <c r="K8" s="37">
        <v>34.200000000000003</v>
      </c>
      <c r="L8" s="46">
        <v>544037</v>
      </c>
      <c r="M8" s="37">
        <v>45.1</v>
      </c>
      <c r="N8" s="37">
        <v>-55.5</v>
      </c>
      <c r="O8" s="37">
        <v>-24.2</v>
      </c>
    </row>
    <row r="9" spans="1:15" ht="15.6" x14ac:dyDescent="0.3">
      <c r="A9" s="8" t="s">
        <v>147</v>
      </c>
      <c r="B9" s="8" t="s">
        <v>131</v>
      </c>
      <c r="C9" s="46">
        <v>477199</v>
      </c>
      <c r="D9" s="46">
        <v>465562</v>
      </c>
      <c r="E9" s="46">
        <v>88</v>
      </c>
      <c r="F9" s="37">
        <v>18.899999999999999</v>
      </c>
      <c r="G9" s="37">
        <v>15</v>
      </c>
      <c r="H9" s="37">
        <v>22.9</v>
      </c>
      <c r="I9" s="46">
        <v>987</v>
      </c>
      <c r="J9" s="46">
        <v>1075</v>
      </c>
      <c r="K9" s="37">
        <v>65.8</v>
      </c>
      <c r="L9" s="46">
        <v>662321</v>
      </c>
      <c r="M9" s="37">
        <v>54.9</v>
      </c>
      <c r="N9" s="37">
        <v>-29.7</v>
      </c>
      <c r="O9" s="37">
        <v>19.899999999999999</v>
      </c>
    </row>
    <row r="10" spans="1:15" ht="15.6" x14ac:dyDescent="0.3">
      <c r="A10" s="2" t="s">
        <v>25</v>
      </c>
      <c r="B10" s="2" t="s">
        <v>148</v>
      </c>
      <c r="C10" s="12">
        <v>3986</v>
      </c>
      <c r="D10" s="12">
        <v>3962</v>
      </c>
      <c r="E10" s="12">
        <v>3</v>
      </c>
      <c r="F10" s="27" t="s">
        <v>149</v>
      </c>
      <c r="G10" s="27" t="s">
        <v>149</v>
      </c>
      <c r="H10" s="27" t="s">
        <v>149</v>
      </c>
      <c r="I10" s="12">
        <v>0</v>
      </c>
      <c r="J10" s="12">
        <v>3</v>
      </c>
      <c r="K10" s="27">
        <v>0.6</v>
      </c>
      <c r="L10" s="12">
        <v>26</v>
      </c>
      <c r="M10" s="27">
        <v>0</v>
      </c>
      <c r="N10" s="27" t="s">
        <v>149</v>
      </c>
      <c r="O10" s="27" t="s">
        <v>149</v>
      </c>
    </row>
    <row r="11" spans="1:15" ht="15.6" x14ac:dyDescent="0.3">
      <c r="A11" s="2" t="s">
        <v>25</v>
      </c>
      <c r="B11" s="2" t="s">
        <v>131</v>
      </c>
      <c r="C11" s="12">
        <v>3986</v>
      </c>
      <c r="D11" s="12">
        <v>3962</v>
      </c>
      <c r="E11" s="12">
        <v>3</v>
      </c>
      <c r="F11" s="27" t="s">
        <v>149</v>
      </c>
      <c r="G11" s="27" t="s">
        <v>149</v>
      </c>
      <c r="H11" s="27" t="s">
        <v>149</v>
      </c>
      <c r="I11" s="12">
        <v>0</v>
      </c>
      <c r="J11" s="12">
        <v>3</v>
      </c>
      <c r="K11" s="27">
        <v>0.6</v>
      </c>
      <c r="L11" s="12">
        <v>26</v>
      </c>
      <c r="M11" s="27">
        <v>0</v>
      </c>
      <c r="N11" s="27" t="s">
        <v>149</v>
      </c>
      <c r="O11" s="27" t="s">
        <v>149</v>
      </c>
    </row>
    <row r="12" spans="1:15" ht="15.6" x14ac:dyDescent="0.3">
      <c r="A12" s="2" t="s">
        <v>24</v>
      </c>
      <c r="B12" s="2" t="s">
        <v>148</v>
      </c>
      <c r="C12" s="12">
        <v>308</v>
      </c>
      <c r="D12" s="12">
        <v>297</v>
      </c>
      <c r="E12" s="12">
        <v>0</v>
      </c>
      <c r="F12" s="27" t="s">
        <v>149</v>
      </c>
      <c r="G12" s="27" t="s">
        <v>149</v>
      </c>
      <c r="H12" s="27" t="s">
        <v>149</v>
      </c>
      <c r="I12" s="12">
        <v>0</v>
      </c>
      <c r="J12" s="12">
        <v>0</v>
      </c>
      <c r="K12" s="27">
        <v>0</v>
      </c>
      <c r="L12" s="12">
        <v>329</v>
      </c>
      <c r="M12" s="27">
        <v>0</v>
      </c>
      <c r="N12" s="27">
        <v>-9.6999999999999993</v>
      </c>
      <c r="O12" s="27" t="s">
        <v>149</v>
      </c>
    </row>
    <row r="13" spans="1:15" ht="15.6" x14ac:dyDescent="0.3">
      <c r="A13" s="2" t="s">
        <v>24</v>
      </c>
      <c r="B13" s="2" t="s">
        <v>130</v>
      </c>
      <c r="C13" s="12">
        <v>308</v>
      </c>
      <c r="D13" s="12">
        <v>297</v>
      </c>
      <c r="E13" s="12">
        <v>0</v>
      </c>
      <c r="F13" s="27" t="s">
        <v>149</v>
      </c>
      <c r="G13" s="27" t="s">
        <v>149</v>
      </c>
      <c r="H13" s="27" t="s">
        <v>149</v>
      </c>
      <c r="I13" s="12">
        <v>0</v>
      </c>
      <c r="J13" s="12">
        <v>0</v>
      </c>
      <c r="K13" s="27">
        <v>0</v>
      </c>
      <c r="L13" s="12">
        <v>329</v>
      </c>
      <c r="M13" s="27">
        <v>0</v>
      </c>
      <c r="N13" s="27">
        <v>-9.6999999999999993</v>
      </c>
      <c r="O13" s="27" t="s">
        <v>149</v>
      </c>
    </row>
    <row r="14" spans="1:15" ht="15.6" x14ac:dyDescent="0.3">
      <c r="A14" s="2" t="s">
        <v>29</v>
      </c>
      <c r="B14" s="2" t="s">
        <v>148</v>
      </c>
      <c r="C14" s="12">
        <v>214</v>
      </c>
      <c r="D14" s="12">
        <v>214</v>
      </c>
      <c r="E14" s="12">
        <v>0</v>
      </c>
      <c r="F14" s="27" t="s">
        <v>149</v>
      </c>
      <c r="G14" s="27" t="s">
        <v>149</v>
      </c>
      <c r="H14" s="27" t="s">
        <v>149</v>
      </c>
      <c r="I14" s="12">
        <v>0</v>
      </c>
      <c r="J14" s="12">
        <v>0</v>
      </c>
      <c r="K14" s="27">
        <v>0</v>
      </c>
      <c r="L14" s="12">
        <v>60</v>
      </c>
      <c r="M14" s="27">
        <v>0</v>
      </c>
      <c r="N14" s="27">
        <v>256.7</v>
      </c>
      <c r="O14" s="27" t="s">
        <v>149</v>
      </c>
    </row>
    <row r="15" spans="1:15" ht="15.6" x14ac:dyDescent="0.3">
      <c r="A15" s="2" t="s">
        <v>29</v>
      </c>
      <c r="B15" s="2" t="s">
        <v>131</v>
      </c>
      <c r="C15" s="12">
        <v>214</v>
      </c>
      <c r="D15" s="12">
        <v>214</v>
      </c>
      <c r="E15" s="12">
        <v>0</v>
      </c>
      <c r="F15" s="27" t="s">
        <v>149</v>
      </c>
      <c r="G15" s="27" t="s">
        <v>149</v>
      </c>
      <c r="H15" s="27" t="s">
        <v>149</v>
      </c>
      <c r="I15" s="12">
        <v>0</v>
      </c>
      <c r="J15" s="12">
        <v>0</v>
      </c>
      <c r="K15" s="27">
        <v>0</v>
      </c>
      <c r="L15" s="12">
        <v>60</v>
      </c>
      <c r="M15" s="27">
        <v>0</v>
      </c>
      <c r="N15" s="27">
        <v>256.7</v>
      </c>
      <c r="O15" s="27" t="s">
        <v>149</v>
      </c>
    </row>
    <row r="16" spans="1:15" ht="15.6" x14ac:dyDescent="0.3">
      <c r="A16" s="2" t="s">
        <v>31</v>
      </c>
      <c r="B16" s="2" t="s">
        <v>148</v>
      </c>
      <c r="C16" s="12">
        <v>1028</v>
      </c>
      <c r="D16" s="12">
        <v>1013</v>
      </c>
      <c r="E16" s="12">
        <v>0</v>
      </c>
      <c r="F16" s="27" t="s">
        <v>149</v>
      </c>
      <c r="G16" s="27" t="s">
        <v>149</v>
      </c>
      <c r="H16" s="27" t="s">
        <v>149</v>
      </c>
      <c r="I16" s="12">
        <v>4</v>
      </c>
      <c r="J16" s="12">
        <v>4</v>
      </c>
      <c r="K16" s="27">
        <v>0.1</v>
      </c>
      <c r="L16" s="12">
        <v>1040</v>
      </c>
      <c r="M16" s="27">
        <v>0.1</v>
      </c>
      <c r="N16" s="27">
        <v>-2.6</v>
      </c>
      <c r="O16" s="27">
        <v>0</v>
      </c>
    </row>
    <row r="17" spans="1:15" ht="15.6" x14ac:dyDescent="0.3">
      <c r="A17" s="2" t="s">
        <v>31</v>
      </c>
      <c r="B17" s="2" t="s">
        <v>131</v>
      </c>
      <c r="C17" s="12">
        <v>1028</v>
      </c>
      <c r="D17" s="12">
        <v>1013</v>
      </c>
      <c r="E17" s="12">
        <v>0</v>
      </c>
      <c r="F17" s="27" t="s">
        <v>149</v>
      </c>
      <c r="G17" s="27" t="s">
        <v>149</v>
      </c>
      <c r="H17" s="27" t="s">
        <v>149</v>
      </c>
      <c r="I17" s="12">
        <v>4</v>
      </c>
      <c r="J17" s="12">
        <v>4</v>
      </c>
      <c r="K17" s="27">
        <v>0.1</v>
      </c>
      <c r="L17" s="12">
        <v>1040</v>
      </c>
      <c r="M17" s="27">
        <v>0.1</v>
      </c>
      <c r="N17" s="27">
        <v>-2.6</v>
      </c>
      <c r="O17" s="27">
        <v>0</v>
      </c>
    </row>
    <row r="18" spans="1:15" ht="15.6" x14ac:dyDescent="0.3">
      <c r="A18" s="2" t="s">
        <v>26</v>
      </c>
      <c r="B18" s="2" t="s">
        <v>148</v>
      </c>
      <c r="C18" s="12">
        <v>34204</v>
      </c>
      <c r="D18" s="12">
        <v>32432</v>
      </c>
      <c r="E18" s="12">
        <v>26</v>
      </c>
      <c r="F18" s="27">
        <v>80.2</v>
      </c>
      <c r="G18" s="27">
        <v>49.4</v>
      </c>
      <c r="H18" s="27">
        <v>111</v>
      </c>
      <c r="I18" s="12">
        <v>49</v>
      </c>
      <c r="J18" s="12">
        <v>75</v>
      </c>
      <c r="K18" s="27">
        <v>4.5999999999999996</v>
      </c>
      <c r="L18" s="12">
        <v>60533</v>
      </c>
      <c r="M18" s="27">
        <v>5</v>
      </c>
      <c r="N18" s="27">
        <v>-46.4</v>
      </c>
      <c r="O18" s="27">
        <v>-8</v>
      </c>
    </row>
    <row r="19" spans="1:15" ht="15.6" x14ac:dyDescent="0.3">
      <c r="A19" s="2" t="s">
        <v>26</v>
      </c>
      <c r="B19" s="2" t="s">
        <v>130</v>
      </c>
      <c r="C19" s="12">
        <v>26037</v>
      </c>
      <c r="D19" s="12">
        <v>24431</v>
      </c>
      <c r="E19" s="12">
        <v>26</v>
      </c>
      <c r="F19" s="27">
        <v>106.4</v>
      </c>
      <c r="G19" s="27">
        <v>65.5</v>
      </c>
      <c r="H19" s="27">
        <v>147.30000000000001</v>
      </c>
      <c r="I19" s="12">
        <v>0</v>
      </c>
      <c r="J19" s="12">
        <v>26</v>
      </c>
      <c r="K19" s="27">
        <v>3.5</v>
      </c>
      <c r="L19" s="12">
        <v>59186</v>
      </c>
      <c r="M19" s="27">
        <v>4.9000000000000004</v>
      </c>
      <c r="N19" s="27">
        <v>-58.7</v>
      </c>
      <c r="O19" s="27">
        <v>-28.6</v>
      </c>
    </row>
    <row r="20" spans="1:15" ht="15.6" x14ac:dyDescent="0.3">
      <c r="A20" s="2" t="s">
        <v>26</v>
      </c>
      <c r="B20" s="2" t="s">
        <v>131</v>
      </c>
      <c r="C20" s="12">
        <v>8167</v>
      </c>
      <c r="D20" s="12">
        <v>8001</v>
      </c>
      <c r="E20" s="12">
        <v>0</v>
      </c>
      <c r="F20" s="27" t="s">
        <v>149</v>
      </c>
      <c r="G20" s="27" t="s">
        <v>149</v>
      </c>
      <c r="H20" s="27" t="s">
        <v>149</v>
      </c>
      <c r="I20" s="12">
        <v>49</v>
      </c>
      <c r="J20" s="12">
        <v>49</v>
      </c>
      <c r="K20" s="27">
        <v>1.1000000000000001</v>
      </c>
      <c r="L20" s="12">
        <v>1347</v>
      </c>
      <c r="M20" s="27">
        <v>0.1</v>
      </c>
      <c r="N20" s="27">
        <v>494</v>
      </c>
      <c r="O20" s="27">
        <v>1000</v>
      </c>
    </row>
    <row r="21" spans="1:15" ht="15.6" x14ac:dyDescent="0.3">
      <c r="A21" s="2" t="s">
        <v>28</v>
      </c>
      <c r="B21" s="2" t="s">
        <v>148</v>
      </c>
      <c r="C21" s="12">
        <v>175</v>
      </c>
      <c r="D21" s="12">
        <v>173</v>
      </c>
      <c r="E21" s="12">
        <v>0</v>
      </c>
      <c r="F21" s="27" t="s">
        <v>149</v>
      </c>
      <c r="G21" s="27" t="s">
        <v>149</v>
      </c>
      <c r="H21" s="27" t="s">
        <v>149</v>
      </c>
      <c r="I21" s="12">
        <v>0</v>
      </c>
      <c r="J21" s="12">
        <v>0</v>
      </c>
      <c r="K21" s="27">
        <v>0</v>
      </c>
      <c r="L21" s="12">
        <v>226</v>
      </c>
      <c r="M21" s="27">
        <v>0</v>
      </c>
      <c r="N21" s="27">
        <v>-23.5</v>
      </c>
      <c r="O21" s="27" t="s">
        <v>149</v>
      </c>
    </row>
    <row r="22" spans="1:15" ht="15.6" x14ac:dyDescent="0.3">
      <c r="A22" s="2" t="s">
        <v>28</v>
      </c>
      <c r="B22" s="2" t="s">
        <v>130</v>
      </c>
      <c r="C22" s="12">
        <v>175</v>
      </c>
      <c r="D22" s="12">
        <v>173</v>
      </c>
      <c r="E22" s="12">
        <v>0</v>
      </c>
      <c r="F22" s="27" t="s">
        <v>149</v>
      </c>
      <c r="G22" s="27" t="s">
        <v>149</v>
      </c>
      <c r="H22" s="27" t="s">
        <v>149</v>
      </c>
      <c r="I22" s="12">
        <v>0</v>
      </c>
      <c r="J22" s="12">
        <v>0</v>
      </c>
      <c r="K22" s="27">
        <v>0</v>
      </c>
      <c r="L22" s="12">
        <v>226</v>
      </c>
      <c r="M22" s="27">
        <v>0</v>
      </c>
      <c r="N22" s="27">
        <v>-23.5</v>
      </c>
      <c r="O22" s="27" t="s">
        <v>149</v>
      </c>
    </row>
    <row r="23" spans="1:15" ht="15.6" x14ac:dyDescent="0.3">
      <c r="A23" s="2" t="s">
        <v>33</v>
      </c>
      <c r="B23" s="2" t="s">
        <v>148</v>
      </c>
      <c r="C23" s="12">
        <v>89</v>
      </c>
      <c r="D23" s="12">
        <v>86</v>
      </c>
      <c r="E23" s="12">
        <v>0</v>
      </c>
      <c r="F23" s="27" t="s">
        <v>149</v>
      </c>
      <c r="G23" s="27" t="s">
        <v>149</v>
      </c>
      <c r="H23" s="27" t="s">
        <v>149</v>
      </c>
      <c r="I23" s="12">
        <v>0</v>
      </c>
      <c r="J23" s="12">
        <v>0</v>
      </c>
      <c r="K23" s="27">
        <v>0</v>
      </c>
      <c r="L23" s="12">
        <v>508</v>
      </c>
      <c r="M23" s="27">
        <v>0</v>
      </c>
      <c r="N23" s="27">
        <v>-83.1</v>
      </c>
      <c r="O23" s="27" t="s">
        <v>149</v>
      </c>
    </row>
    <row r="24" spans="1:15" ht="15.6" x14ac:dyDescent="0.3">
      <c r="A24" s="2" t="s">
        <v>33</v>
      </c>
      <c r="B24" s="2" t="s">
        <v>131</v>
      </c>
      <c r="C24" s="12">
        <v>89</v>
      </c>
      <c r="D24" s="12">
        <v>86</v>
      </c>
      <c r="E24" s="12">
        <v>0</v>
      </c>
      <c r="F24" s="27" t="s">
        <v>149</v>
      </c>
      <c r="G24" s="27" t="s">
        <v>149</v>
      </c>
      <c r="H24" s="27" t="s">
        <v>149</v>
      </c>
      <c r="I24" s="12">
        <v>0</v>
      </c>
      <c r="J24" s="12">
        <v>0</v>
      </c>
      <c r="K24" s="27">
        <v>0</v>
      </c>
      <c r="L24" s="12">
        <v>508</v>
      </c>
      <c r="M24" s="27">
        <v>0</v>
      </c>
      <c r="N24" s="27">
        <v>-83.1</v>
      </c>
      <c r="O24" s="27" t="s">
        <v>149</v>
      </c>
    </row>
    <row r="25" spans="1:15" ht="15.6" x14ac:dyDescent="0.3">
      <c r="A25" s="2" t="s">
        <v>32</v>
      </c>
      <c r="B25" s="2" t="s">
        <v>148</v>
      </c>
      <c r="C25" s="12">
        <v>326</v>
      </c>
      <c r="D25" s="12">
        <v>322</v>
      </c>
      <c r="E25" s="12">
        <v>0</v>
      </c>
      <c r="F25" s="27" t="s">
        <v>149</v>
      </c>
      <c r="G25" s="27" t="s">
        <v>149</v>
      </c>
      <c r="H25" s="27" t="s">
        <v>149</v>
      </c>
      <c r="I25" s="12">
        <v>0</v>
      </c>
      <c r="J25" s="12">
        <v>0</v>
      </c>
      <c r="K25" s="27">
        <v>0</v>
      </c>
      <c r="L25" s="12">
        <v>1359</v>
      </c>
      <c r="M25" s="27">
        <v>0.1</v>
      </c>
      <c r="N25" s="27">
        <v>-76.3</v>
      </c>
      <c r="O25" s="27">
        <v>-100</v>
      </c>
    </row>
    <row r="26" spans="1:15" ht="15.6" x14ac:dyDescent="0.3">
      <c r="A26" s="2" t="s">
        <v>32</v>
      </c>
      <c r="B26" s="2" t="s">
        <v>130</v>
      </c>
      <c r="C26" s="12">
        <v>281</v>
      </c>
      <c r="D26" s="12">
        <v>277</v>
      </c>
      <c r="E26" s="12">
        <v>0</v>
      </c>
      <c r="F26" s="27" t="s">
        <v>149</v>
      </c>
      <c r="G26" s="27" t="s">
        <v>149</v>
      </c>
      <c r="H26" s="27" t="s">
        <v>149</v>
      </c>
      <c r="I26" s="12">
        <v>0</v>
      </c>
      <c r="J26" s="12">
        <v>0</v>
      </c>
      <c r="K26" s="27">
        <v>0</v>
      </c>
      <c r="L26" s="12">
        <v>1358</v>
      </c>
      <c r="M26" s="27">
        <v>0.1</v>
      </c>
      <c r="N26" s="27">
        <v>-79.599999999999994</v>
      </c>
      <c r="O26" s="27">
        <v>-100</v>
      </c>
    </row>
    <row r="27" spans="1:15" ht="15.6" x14ac:dyDescent="0.3">
      <c r="A27" s="2" t="s">
        <v>32</v>
      </c>
      <c r="B27" s="2" t="s">
        <v>131</v>
      </c>
      <c r="C27" s="12">
        <v>45</v>
      </c>
      <c r="D27" s="12">
        <v>45</v>
      </c>
      <c r="E27" s="12">
        <v>0</v>
      </c>
      <c r="F27" s="27" t="s">
        <v>149</v>
      </c>
      <c r="G27" s="27" t="s">
        <v>149</v>
      </c>
      <c r="H27" s="27" t="s">
        <v>149</v>
      </c>
      <c r="I27" s="12">
        <v>0</v>
      </c>
      <c r="J27" s="12">
        <v>0</v>
      </c>
      <c r="K27" s="27">
        <v>0</v>
      </c>
      <c r="L27" s="12">
        <v>1</v>
      </c>
      <c r="M27" s="27">
        <v>0</v>
      </c>
      <c r="N27" s="27" t="s">
        <v>149</v>
      </c>
      <c r="O27" s="27" t="s">
        <v>149</v>
      </c>
    </row>
    <row r="28" spans="1:15" ht="15.6" x14ac:dyDescent="0.3">
      <c r="A28" s="2" t="s">
        <v>150</v>
      </c>
      <c r="B28" s="2" t="s">
        <v>148</v>
      </c>
      <c r="C28" s="12">
        <v>63</v>
      </c>
      <c r="D28" s="12">
        <v>62</v>
      </c>
      <c r="E28" s="12">
        <v>0</v>
      </c>
      <c r="F28" s="27" t="s">
        <v>149</v>
      </c>
      <c r="G28" s="27" t="s">
        <v>149</v>
      </c>
      <c r="H28" s="27" t="s">
        <v>149</v>
      </c>
      <c r="I28" s="12">
        <v>0</v>
      </c>
      <c r="J28" s="12">
        <v>0</v>
      </c>
      <c r="K28" s="27">
        <v>0</v>
      </c>
      <c r="L28" s="12">
        <v>52</v>
      </c>
      <c r="M28" s="27">
        <v>0</v>
      </c>
      <c r="N28" s="27">
        <v>19.2</v>
      </c>
      <c r="O28" s="27" t="s">
        <v>149</v>
      </c>
    </row>
    <row r="29" spans="1:15" ht="15.6" x14ac:dyDescent="0.3">
      <c r="A29" s="2" t="s">
        <v>150</v>
      </c>
      <c r="B29" s="2" t="s">
        <v>130</v>
      </c>
      <c r="C29" s="12">
        <v>63</v>
      </c>
      <c r="D29" s="12">
        <v>62</v>
      </c>
      <c r="E29" s="12">
        <v>0</v>
      </c>
      <c r="F29" s="27" t="s">
        <v>149</v>
      </c>
      <c r="G29" s="27" t="s">
        <v>149</v>
      </c>
      <c r="H29" s="27" t="s">
        <v>149</v>
      </c>
      <c r="I29" s="12">
        <v>0</v>
      </c>
      <c r="J29" s="12">
        <v>0</v>
      </c>
      <c r="K29" s="27">
        <v>0</v>
      </c>
      <c r="L29" s="12">
        <v>52</v>
      </c>
      <c r="M29" s="27">
        <v>0</v>
      </c>
      <c r="N29" s="27">
        <v>19.2</v>
      </c>
      <c r="O29" s="27" t="s">
        <v>149</v>
      </c>
    </row>
    <row r="30" spans="1:15" ht="15.6" x14ac:dyDescent="0.3">
      <c r="A30" s="2" t="s">
        <v>151</v>
      </c>
      <c r="B30" s="2" t="s">
        <v>148</v>
      </c>
      <c r="C30" s="12">
        <v>299</v>
      </c>
      <c r="D30" s="12">
        <v>297</v>
      </c>
      <c r="E30" s="12">
        <v>0</v>
      </c>
      <c r="F30" s="27" t="s">
        <v>149</v>
      </c>
      <c r="G30" s="27" t="s">
        <v>149</v>
      </c>
      <c r="H30" s="27" t="s">
        <v>149</v>
      </c>
      <c r="I30" s="12">
        <v>0</v>
      </c>
      <c r="J30" s="12">
        <v>0</v>
      </c>
      <c r="K30" s="27">
        <v>0</v>
      </c>
      <c r="L30" s="12">
        <v>337</v>
      </c>
      <c r="M30" s="27">
        <v>0</v>
      </c>
      <c r="N30" s="27">
        <v>-11.9</v>
      </c>
      <c r="O30" s="27" t="s">
        <v>149</v>
      </c>
    </row>
    <row r="31" spans="1:15" ht="15.6" x14ac:dyDescent="0.3">
      <c r="A31" s="2" t="s">
        <v>151</v>
      </c>
      <c r="B31" s="2" t="s">
        <v>130</v>
      </c>
      <c r="C31" s="12">
        <v>94</v>
      </c>
      <c r="D31" s="12">
        <v>93</v>
      </c>
      <c r="E31" s="12">
        <v>0</v>
      </c>
      <c r="F31" s="27" t="s">
        <v>149</v>
      </c>
      <c r="G31" s="27" t="s">
        <v>149</v>
      </c>
      <c r="H31" s="27" t="s">
        <v>149</v>
      </c>
      <c r="I31" s="12">
        <v>0</v>
      </c>
      <c r="J31" s="12">
        <v>0</v>
      </c>
      <c r="K31" s="27">
        <v>0</v>
      </c>
      <c r="L31" s="12">
        <v>115</v>
      </c>
      <c r="M31" s="27">
        <v>0</v>
      </c>
      <c r="N31" s="27">
        <v>-19.100000000000001</v>
      </c>
      <c r="O31" s="27" t="s">
        <v>149</v>
      </c>
    </row>
    <row r="32" spans="1:15" ht="15.6" x14ac:dyDescent="0.3">
      <c r="A32" s="2" t="s">
        <v>151</v>
      </c>
      <c r="B32" s="2" t="s">
        <v>131</v>
      </c>
      <c r="C32" s="12">
        <v>205</v>
      </c>
      <c r="D32" s="12">
        <v>204</v>
      </c>
      <c r="E32" s="12">
        <v>0</v>
      </c>
      <c r="F32" s="27" t="s">
        <v>149</v>
      </c>
      <c r="G32" s="27" t="s">
        <v>149</v>
      </c>
      <c r="H32" s="27" t="s">
        <v>149</v>
      </c>
      <c r="I32" s="12">
        <v>0</v>
      </c>
      <c r="J32" s="12">
        <v>0</v>
      </c>
      <c r="K32" s="27">
        <v>0</v>
      </c>
      <c r="L32" s="12">
        <v>222</v>
      </c>
      <c r="M32" s="27">
        <v>0</v>
      </c>
      <c r="N32" s="27">
        <v>-8.1</v>
      </c>
      <c r="O32" s="27" t="s">
        <v>149</v>
      </c>
    </row>
    <row r="33" spans="1:15" ht="15.6" x14ac:dyDescent="0.3">
      <c r="A33" s="2" t="s">
        <v>39</v>
      </c>
      <c r="B33" s="2" t="s">
        <v>148</v>
      </c>
      <c r="C33" s="12">
        <v>2624</v>
      </c>
      <c r="D33" s="12">
        <v>2555</v>
      </c>
      <c r="E33" s="12">
        <v>1</v>
      </c>
      <c r="F33" s="27" t="s">
        <v>149</v>
      </c>
      <c r="G33" s="27" t="s">
        <v>149</v>
      </c>
      <c r="H33" s="27" t="s">
        <v>149</v>
      </c>
      <c r="I33" s="12">
        <v>0</v>
      </c>
      <c r="J33" s="12">
        <v>1</v>
      </c>
      <c r="K33" s="27">
        <v>0.4</v>
      </c>
      <c r="L33" s="12">
        <v>4845</v>
      </c>
      <c r="M33" s="27">
        <v>0.4</v>
      </c>
      <c r="N33" s="27">
        <v>-47.3</v>
      </c>
      <c r="O33" s="27">
        <v>0</v>
      </c>
    </row>
    <row r="34" spans="1:15" ht="15.6" x14ac:dyDescent="0.3">
      <c r="A34" s="2" t="s">
        <v>39</v>
      </c>
      <c r="B34" s="2" t="s">
        <v>130</v>
      </c>
      <c r="C34" s="12">
        <v>2624</v>
      </c>
      <c r="D34" s="12">
        <v>2555</v>
      </c>
      <c r="E34" s="12">
        <v>1</v>
      </c>
      <c r="F34" s="27" t="s">
        <v>149</v>
      </c>
      <c r="G34" s="27" t="s">
        <v>149</v>
      </c>
      <c r="H34" s="27" t="s">
        <v>149</v>
      </c>
      <c r="I34" s="12">
        <v>0</v>
      </c>
      <c r="J34" s="12">
        <v>1</v>
      </c>
      <c r="K34" s="27">
        <v>0.4</v>
      </c>
      <c r="L34" s="12">
        <v>4845</v>
      </c>
      <c r="M34" s="27">
        <v>0.4</v>
      </c>
      <c r="N34" s="27">
        <v>-47.3</v>
      </c>
      <c r="O34" s="27">
        <v>0</v>
      </c>
    </row>
    <row r="35" spans="1:15" ht="15.6" x14ac:dyDescent="0.3">
      <c r="A35" s="2" t="s">
        <v>152</v>
      </c>
      <c r="B35" s="2" t="s">
        <v>148</v>
      </c>
      <c r="C35" s="12">
        <v>307</v>
      </c>
      <c r="D35" s="12">
        <v>304</v>
      </c>
      <c r="E35" s="12">
        <v>0</v>
      </c>
      <c r="F35" s="27" t="s">
        <v>149</v>
      </c>
      <c r="G35" s="27" t="s">
        <v>149</v>
      </c>
      <c r="H35" s="27" t="s">
        <v>149</v>
      </c>
      <c r="I35" s="12">
        <v>0</v>
      </c>
      <c r="J35" s="12">
        <v>0</v>
      </c>
      <c r="K35" s="27">
        <v>0</v>
      </c>
      <c r="L35" s="12">
        <v>230</v>
      </c>
      <c r="M35" s="27">
        <v>0</v>
      </c>
      <c r="N35" s="27">
        <v>32.200000000000003</v>
      </c>
      <c r="O35" s="27" t="s">
        <v>149</v>
      </c>
    </row>
    <row r="36" spans="1:15" ht="15.6" x14ac:dyDescent="0.3">
      <c r="A36" s="2" t="s">
        <v>152</v>
      </c>
      <c r="B36" s="2" t="s">
        <v>131</v>
      </c>
      <c r="C36" s="12">
        <v>307</v>
      </c>
      <c r="D36" s="12">
        <v>304</v>
      </c>
      <c r="E36" s="12">
        <v>0</v>
      </c>
      <c r="F36" s="27" t="s">
        <v>149</v>
      </c>
      <c r="G36" s="27" t="s">
        <v>149</v>
      </c>
      <c r="H36" s="27" t="s">
        <v>149</v>
      </c>
      <c r="I36" s="12">
        <v>0</v>
      </c>
      <c r="J36" s="12">
        <v>0</v>
      </c>
      <c r="K36" s="27">
        <v>0</v>
      </c>
      <c r="L36" s="12">
        <v>230</v>
      </c>
      <c r="M36" s="27">
        <v>0</v>
      </c>
      <c r="N36" s="27">
        <v>32.200000000000003</v>
      </c>
      <c r="O36" s="27" t="s">
        <v>149</v>
      </c>
    </row>
    <row r="37" spans="1:15" ht="15.6" x14ac:dyDescent="0.3">
      <c r="A37" s="2" t="s">
        <v>40</v>
      </c>
      <c r="B37" s="2" t="s">
        <v>148</v>
      </c>
      <c r="C37" s="12">
        <v>116334</v>
      </c>
      <c r="D37" s="12">
        <v>115471</v>
      </c>
      <c r="E37" s="12">
        <v>5</v>
      </c>
      <c r="F37" s="27" t="s">
        <v>149</v>
      </c>
      <c r="G37" s="27" t="s">
        <v>149</v>
      </c>
      <c r="H37" s="27" t="s">
        <v>149</v>
      </c>
      <c r="I37" s="12">
        <v>183</v>
      </c>
      <c r="J37" s="12">
        <v>188</v>
      </c>
      <c r="K37" s="27">
        <v>16.3</v>
      </c>
      <c r="L37" s="12">
        <v>119776</v>
      </c>
      <c r="M37" s="27">
        <v>9.9</v>
      </c>
      <c r="N37" s="27">
        <v>-3.6</v>
      </c>
      <c r="O37" s="27">
        <v>64.599999999999994</v>
      </c>
    </row>
    <row r="38" spans="1:15" ht="15.6" x14ac:dyDescent="0.3">
      <c r="A38" s="2" t="s">
        <v>40</v>
      </c>
      <c r="B38" s="2" t="s">
        <v>131</v>
      </c>
      <c r="C38" s="12">
        <v>116334</v>
      </c>
      <c r="D38" s="12">
        <v>115471</v>
      </c>
      <c r="E38" s="12">
        <v>5</v>
      </c>
      <c r="F38" s="27" t="s">
        <v>149</v>
      </c>
      <c r="G38" s="27" t="s">
        <v>149</v>
      </c>
      <c r="H38" s="27" t="s">
        <v>149</v>
      </c>
      <c r="I38" s="12">
        <v>183</v>
      </c>
      <c r="J38" s="12">
        <v>188</v>
      </c>
      <c r="K38" s="27">
        <v>16.3</v>
      </c>
      <c r="L38" s="12">
        <v>119776</v>
      </c>
      <c r="M38" s="27">
        <v>9.9</v>
      </c>
      <c r="N38" s="27">
        <v>-3.6</v>
      </c>
      <c r="O38" s="27">
        <v>64.599999999999994</v>
      </c>
    </row>
    <row r="39" spans="1:15" ht="15.6" x14ac:dyDescent="0.3">
      <c r="A39" s="2" t="s">
        <v>47</v>
      </c>
      <c r="B39" s="2" t="s">
        <v>148</v>
      </c>
      <c r="C39" s="12">
        <v>329</v>
      </c>
      <c r="D39" s="12">
        <v>324</v>
      </c>
      <c r="E39" s="12">
        <v>0</v>
      </c>
      <c r="F39" s="27" t="s">
        <v>149</v>
      </c>
      <c r="G39" s="27" t="s">
        <v>149</v>
      </c>
      <c r="H39" s="27" t="s">
        <v>149</v>
      </c>
      <c r="I39" s="12">
        <v>0</v>
      </c>
      <c r="J39" s="12">
        <v>0</v>
      </c>
      <c r="K39" s="27">
        <v>0</v>
      </c>
      <c r="L39" s="12">
        <v>340</v>
      </c>
      <c r="M39" s="27">
        <v>0</v>
      </c>
      <c r="N39" s="27">
        <v>-4.7</v>
      </c>
      <c r="O39" s="27" t="s">
        <v>149</v>
      </c>
    </row>
    <row r="40" spans="1:15" ht="15.6" x14ac:dyDescent="0.3">
      <c r="A40" s="2" t="s">
        <v>47</v>
      </c>
      <c r="B40" s="2" t="s">
        <v>130</v>
      </c>
      <c r="C40" s="12">
        <v>329</v>
      </c>
      <c r="D40" s="12">
        <v>324</v>
      </c>
      <c r="E40" s="12">
        <v>0</v>
      </c>
      <c r="F40" s="27" t="s">
        <v>149</v>
      </c>
      <c r="G40" s="27" t="s">
        <v>149</v>
      </c>
      <c r="H40" s="27" t="s">
        <v>149</v>
      </c>
      <c r="I40" s="12">
        <v>0</v>
      </c>
      <c r="J40" s="12">
        <v>0</v>
      </c>
      <c r="K40" s="27">
        <v>0</v>
      </c>
      <c r="L40" s="12">
        <v>340</v>
      </c>
      <c r="M40" s="27">
        <v>0</v>
      </c>
      <c r="N40" s="27">
        <v>-4.7</v>
      </c>
      <c r="O40" s="27" t="s">
        <v>149</v>
      </c>
    </row>
    <row r="41" spans="1:15" ht="15.6" x14ac:dyDescent="0.3">
      <c r="A41" s="2" t="s">
        <v>46</v>
      </c>
      <c r="B41" s="2" t="s">
        <v>148</v>
      </c>
      <c r="C41" s="12">
        <v>280</v>
      </c>
      <c r="D41" s="12">
        <v>279</v>
      </c>
      <c r="E41" s="12">
        <v>0</v>
      </c>
      <c r="F41" s="27" t="s">
        <v>149</v>
      </c>
      <c r="G41" s="27" t="s">
        <v>149</v>
      </c>
      <c r="H41" s="27" t="s">
        <v>149</v>
      </c>
      <c r="I41" s="12">
        <v>0</v>
      </c>
      <c r="J41" s="12">
        <v>0</v>
      </c>
      <c r="K41" s="27">
        <v>0</v>
      </c>
      <c r="L41" s="12">
        <v>286</v>
      </c>
      <c r="M41" s="27">
        <v>0</v>
      </c>
      <c r="N41" s="27">
        <v>-2.4</v>
      </c>
      <c r="O41" s="27" t="s">
        <v>149</v>
      </c>
    </row>
    <row r="42" spans="1:15" ht="15.6" x14ac:dyDescent="0.3">
      <c r="A42" s="2" t="s">
        <v>46</v>
      </c>
      <c r="B42" s="2" t="s">
        <v>131</v>
      </c>
      <c r="C42" s="12">
        <v>280</v>
      </c>
      <c r="D42" s="12">
        <v>279</v>
      </c>
      <c r="E42" s="12">
        <v>0</v>
      </c>
      <c r="F42" s="27" t="s">
        <v>149</v>
      </c>
      <c r="G42" s="27" t="s">
        <v>149</v>
      </c>
      <c r="H42" s="27" t="s">
        <v>149</v>
      </c>
      <c r="I42" s="12">
        <v>0</v>
      </c>
      <c r="J42" s="12">
        <v>0</v>
      </c>
      <c r="K42" s="27">
        <v>0</v>
      </c>
      <c r="L42" s="12">
        <v>286</v>
      </c>
      <c r="M42" s="27">
        <v>0</v>
      </c>
      <c r="N42" s="27">
        <v>-2.4</v>
      </c>
      <c r="O42" s="27" t="s">
        <v>149</v>
      </c>
    </row>
    <row r="43" spans="1:15" ht="15.6" x14ac:dyDescent="0.3">
      <c r="A43" s="2" t="s">
        <v>153</v>
      </c>
      <c r="B43" s="2" t="s">
        <v>148</v>
      </c>
      <c r="C43" s="12">
        <v>3036</v>
      </c>
      <c r="D43" s="12">
        <v>2971</v>
      </c>
      <c r="E43" s="12">
        <v>0</v>
      </c>
      <c r="F43" s="27" t="s">
        <v>149</v>
      </c>
      <c r="G43" s="27" t="s">
        <v>149</v>
      </c>
      <c r="H43" s="27" t="s">
        <v>149</v>
      </c>
      <c r="I43" s="12">
        <v>4</v>
      </c>
      <c r="J43" s="12">
        <v>4</v>
      </c>
      <c r="K43" s="27">
        <v>0.4</v>
      </c>
      <c r="L43" s="12">
        <v>2135</v>
      </c>
      <c r="M43" s="27">
        <v>0.2</v>
      </c>
      <c r="N43" s="27">
        <v>39.200000000000003</v>
      </c>
      <c r="O43" s="27">
        <v>100</v>
      </c>
    </row>
    <row r="44" spans="1:15" ht="15.6" x14ac:dyDescent="0.3">
      <c r="A44" s="2" t="s">
        <v>153</v>
      </c>
      <c r="B44" s="2" t="s">
        <v>130</v>
      </c>
      <c r="C44" s="12">
        <v>2366</v>
      </c>
      <c r="D44" s="12">
        <v>2308</v>
      </c>
      <c r="E44" s="12">
        <v>0</v>
      </c>
      <c r="F44" s="27" t="s">
        <v>149</v>
      </c>
      <c r="G44" s="27" t="s">
        <v>149</v>
      </c>
      <c r="H44" s="27" t="s">
        <v>149</v>
      </c>
      <c r="I44" s="12">
        <v>0</v>
      </c>
      <c r="J44" s="12">
        <v>0</v>
      </c>
      <c r="K44" s="27">
        <v>0.3</v>
      </c>
      <c r="L44" s="12">
        <v>1784</v>
      </c>
      <c r="M44" s="27">
        <v>0.1</v>
      </c>
      <c r="N44" s="27">
        <v>29.4</v>
      </c>
      <c r="O44" s="27">
        <v>200</v>
      </c>
    </row>
    <row r="45" spans="1:15" ht="15.6" x14ac:dyDescent="0.3">
      <c r="A45" s="2" t="s">
        <v>153</v>
      </c>
      <c r="B45" s="2" t="s">
        <v>131</v>
      </c>
      <c r="C45" s="12">
        <v>670</v>
      </c>
      <c r="D45" s="12">
        <v>663</v>
      </c>
      <c r="E45" s="12">
        <v>0</v>
      </c>
      <c r="F45" s="27" t="s">
        <v>149</v>
      </c>
      <c r="G45" s="27" t="s">
        <v>149</v>
      </c>
      <c r="H45" s="27" t="s">
        <v>149</v>
      </c>
      <c r="I45" s="12">
        <v>4</v>
      </c>
      <c r="J45" s="12">
        <v>4</v>
      </c>
      <c r="K45" s="27">
        <v>0.1</v>
      </c>
      <c r="L45" s="12">
        <v>351</v>
      </c>
      <c r="M45" s="27">
        <v>0</v>
      </c>
      <c r="N45" s="27">
        <v>88.9</v>
      </c>
      <c r="O45" s="27" t="s">
        <v>149</v>
      </c>
    </row>
    <row r="46" spans="1:15" ht="15.6" x14ac:dyDescent="0.3">
      <c r="A46" s="2" t="s">
        <v>154</v>
      </c>
      <c r="B46" s="2" t="s">
        <v>148</v>
      </c>
      <c r="C46" s="12">
        <v>325</v>
      </c>
      <c r="D46" s="12">
        <v>324</v>
      </c>
      <c r="E46" s="12">
        <v>0</v>
      </c>
      <c r="F46" s="27" t="s">
        <v>149</v>
      </c>
      <c r="G46" s="27" t="s">
        <v>149</v>
      </c>
      <c r="H46" s="27" t="s">
        <v>149</v>
      </c>
      <c r="I46" s="12">
        <v>0</v>
      </c>
      <c r="J46" s="12">
        <v>0</v>
      </c>
      <c r="K46" s="27">
        <v>0</v>
      </c>
      <c r="L46" s="12">
        <v>427</v>
      </c>
      <c r="M46" s="27">
        <v>0</v>
      </c>
      <c r="N46" s="27">
        <v>-24.1</v>
      </c>
      <c r="O46" s="27" t="s">
        <v>149</v>
      </c>
    </row>
    <row r="47" spans="1:15" ht="15.6" x14ac:dyDescent="0.3">
      <c r="A47" s="2" t="s">
        <v>154</v>
      </c>
      <c r="B47" s="2" t="s">
        <v>131</v>
      </c>
      <c r="C47" s="12">
        <v>325</v>
      </c>
      <c r="D47" s="12">
        <v>324</v>
      </c>
      <c r="E47" s="12">
        <v>0</v>
      </c>
      <c r="F47" s="27" t="s">
        <v>149</v>
      </c>
      <c r="G47" s="27" t="s">
        <v>149</v>
      </c>
      <c r="H47" s="27" t="s">
        <v>149</v>
      </c>
      <c r="I47" s="12">
        <v>0</v>
      </c>
      <c r="J47" s="12">
        <v>0</v>
      </c>
      <c r="K47" s="27">
        <v>0</v>
      </c>
      <c r="L47" s="12">
        <v>427</v>
      </c>
      <c r="M47" s="27">
        <v>0</v>
      </c>
      <c r="N47" s="27">
        <v>-24.1</v>
      </c>
      <c r="O47" s="27" t="s">
        <v>149</v>
      </c>
    </row>
    <row r="48" spans="1:15" ht="15.6" x14ac:dyDescent="0.3">
      <c r="A48" s="2" t="s">
        <v>155</v>
      </c>
      <c r="B48" s="2" t="s">
        <v>148</v>
      </c>
      <c r="C48" s="12">
        <v>856</v>
      </c>
      <c r="D48" s="12">
        <v>828</v>
      </c>
      <c r="E48" s="12">
        <v>0</v>
      </c>
      <c r="F48" s="27" t="s">
        <v>149</v>
      </c>
      <c r="G48" s="27" t="s">
        <v>149</v>
      </c>
      <c r="H48" s="27" t="s">
        <v>149</v>
      </c>
      <c r="I48" s="12">
        <v>0</v>
      </c>
      <c r="J48" s="12">
        <v>0</v>
      </c>
      <c r="K48" s="27">
        <v>0.1</v>
      </c>
      <c r="L48" s="12">
        <v>1235</v>
      </c>
      <c r="M48" s="27">
        <v>0.1</v>
      </c>
      <c r="N48" s="27">
        <v>-33</v>
      </c>
      <c r="O48" s="27">
        <v>0</v>
      </c>
    </row>
    <row r="49" spans="1:15" ht="15.6" x14ac:dyDescent="0.3">
      <c r="A49" s="2" t="s">
        <v>155</v>
      </c>
      <c r="B49" s="2" t="s">
        <v>130</v>
      </c>
      <c r="C49" s="12">
        <v>856</v>
      </c>
      <c r="D49" s="12">
        <v>828</v>
      </c>
      <c r="E49" s="12">
        <v>0</v>
      </c>
      <c r="F49" s="27" t="s">
        <v>149</v>
      </c>
      <c r="G49" s="27" t="s">
        <v>149</v>
      </c>
      <c r="H49" s="27" t="s">
        <v>149</v>
      </c>
      <c r="I49" s="12">
        <v>0</v>
      </c>
      <c r="J49" s="12">
        <v>0</v>
      </c>
      <c r="K49" s="27">
        <v>0.1</v>
      </c>
      <c r="L49" s="12">
        <v>1235</v>
      </c>
      <c r="M49" s="27">
        <v>0.1</v>
      </c>
      <c r="N49" s="27">
        <v>-33</v>
      </c>
      <c r="O49" s="27">
        <v>0</v>
      </c>
    </row>
    <row r="50" spans="1:15" ht="15.6" x14ac:dyDescent="0.3">
      <c r="A50" s="2" t="s">
        <v>50</v>
      </c>
      <c r="B50" s="2" t="s">
        <v>148</v>
      </c>
      <c r="C50" s="12">
        <v>580</v>
      </c>
      <c r="D50" s="12">
        <v>580</v>
      </c>
      <c r="E50" s="12">
        <v>0</v>
      </c>
      <c r="F50" s="27" t="s">
        <v>149</v>
      </c>
      <c r="G50" s="27" t="s">
        <v>149</v>
      </c>
      <c r="H50" s="27" t="s">
        <v>149</v>
      </c>
      <c r="I50" s="12">
        <v>0</v>
      </c>
      <c r="J50" s="12">
        <v>0</v>
      </c>
      <c r="K50" s="27">
        <v>0.1</v>
      </c>
      <c r="L50" s="12">
        <v>787</v>
      </c>
      <c r="M50" s="27">
        <v>0.1</v>
      </c>
      <c r="N50" s="27">
        <v>-26.3</v>
      </c>
      <c r="O50" s="27">
        <v>0</v>
      </c>
    </row>
    <row r="51" spans="1:15" ht="15.6" x14ac:dyDescent="0.3">
      <c r="A51" s="2" t="s">
        <v>50</v>
      </c>
      <c r="B51" s="2" t="s">
        <v>131</v>
      </c>
      <c r="C51" s="12">
        <v>580</v>
      </c>
      <c r="D51" s="12">
        <v>580</v>
      </c>
      <c r="E51" s="12">
        <v>0</v>
      </c>
      <c r="F51" s="27" t="s">
        <v>149</v>
      </c>
      <c r="G51" s="27" t="s">
        <v>149</v>
      </c>
      <c r="H51" s="27" t="s">
        <v>149</v>
      </c>
      <c r="I51" s="12">
        <v>0</v>
      </c>
      <c r="J51" s="12">
        <v>0</v>
      </c>
      <c r="K51" s="27">
        <v>0.1</v>
      </c>
      <c r="L51" s="12">
        <v>787</v>
      </c>
      <c r="M51" s="27">
        <v>0.1</v>
      </c>
      <c r="N51" s="27">
        <v>-26.3</v>
      </c>
      <c r="O51" s="27">
        <v>0</v>
      </c>
    </row>
    <row r="52" spans="1:15" ht="15.6" x14ac:dyDescent="0.3">
      <c r="A52" s="2" t="s">
        <v>156</v>
      </c>
      <c r="B52" s="2" t="s">
        <v>148</v>
      </c>
      <c r="C52" s="12">
        <v>170</v>
      </c>
      <c r="D52" s="12">
        <v>168</v>
      </c>
      <c r="E52" s="12">
        <v>0</v>
      </c>
      <c r="F52" s="27" t="s">
        <v>149</v>
      </c>
      <c r="G52" s="27" t="s">
        <v>149</v>
      </c>
      <c r="H52" s="27" t="s">
        <v>149</v>
      </c>
      <c r="I52" s="12">
        <v>0</v>
      </c>
      <c r="J52" s="12">
        <v>0</v>
      </c>
      <c r="K52" s="27">
        <v>0</v>
      </c>
      <c r="L52" s="12">
        <v>32</v>
      </c>
      <c r="M52" s="27">
        <v>0</v>
      </c>
      <c r="N52" s="27">
        <v>425</v>
      </c>
      <c r="O52" s="27" t="s">
        <v>149</v>
      </c>
    </row>
    <row r="53" spans="1:15" ht="15.6" x14ac:dyDescent="0.3">
      <c r="A53" s="2" t="s">
        <v>156</v>
      </c>
      <c r="B53" s="2" t="s">
        <v>131</v>
      </c>
      <c r="C53" s="12">
        <v>170</v>
      </c>
      <c r="D53" s="12">
        <v>168</v>
      </c>
      <c r="E53" s="12">
        <v>0</v>
      </c>
      <c r="F53" s="27" t="s">
        <v>149</v>
      </c>
      <c r="G53" s="27" t="s">
        <v>149</v>
      </c>
      <c r="H53" s="27" t="s">
        <v>149</v>
      </c>
      <c r="I53" s="12">
        <v>0</v>
      </c>
      <c r="J53" s="12">
        <v>0</v>
      </c>
      <c r="K53" s="27">
        <v>0</v>
      </c>
      <c r="L53" s="12">
        <v>32</v>
      </c>
      <c r="M53" s="27">
        <v>0</v>
      </c>
      <c r="N53" s="27">
        <v>425</v>
      </c>
      <c r="O53" s="27" t="s">
        <v>149</v>
      </c>
    </row>
    <row r="54" spans="1:15" ht="15.6" x14ac:dyDescent="0.3">
      <c r="A54" s="2" t="s">
        <v>64</v>
      </c>
      <c r="B54" s="2" t="s">
        <v>148</v>
      </c>
      <c r="C54" s="12">
        <v>24488</v>
      </c>
      <c r="D54" s="12">
        <v>23695</v>
      </c>
      <c r="E54" s="12">
        <v>3</v>
      </c>
      <c r="F54" s="27" t="s">
        <v>149</v>
      </c>
      <c r="G54" s="27" t="s">
        <v>149</v>
      </c>
      <c r="H54" s="27" t="s">
        <v>149</v>
      </c>
      <c r="I54" s="12">
        <v>9</v>
      </c>
      <c r="J54" s="12">
        <v>12</v>
      </c>
      <c r="K54" s="27">
        <v>3.3</v>
      </c>
      <c r="L54" s="12">
        <v>66499</v>
      </c>
      <c r="M54" s="27">
        <v>5.5</v>
      </c>
      <c r="N54" s="27">
        <v>-64.400000000000006</v>
      </c>
      <c r="O54" s="27">
        <v>-40</v>
      </c>
    </row>
    <row r="55" spans="1:15" ht="15.6" x14ac:dyDescent="0.3">
      <c r="A55" s="2" t="s">
        <v>64</v>
      </c>
      <c r="B55" s="2" t="s">
        <v>130</v>
      </c>
      <c r="C55" s="12">
        <v>8138</v>
      </c>
      <c r="D55" s="12">
        <v>7931</v>
      </c>
      <c r="E55" s="12">
        <v>2</v>
      </c>
      <c r="F55" s="27" t="s">
        <v>149</v>
      </c>
      <c r="G55" s="27" t="s">
        <v>149</v>
      </c>
      <c r="H55" s="27" t="s">
        <v>149</v>
      </c>
      <c r="I55" s="12">
        <v>0</v>
      </c>
      <c r="J55" s="12">
        <v>2</v>
      </c>
      <c r="K55" s="27">
        <v>1.1000000000000001</v>
      </c>
      <c r="L55" s="12">
        <v>35107</v>
      </c>
      <c r="M55" s="27">
        <v>2.9</v>
      </c>
      <c r="N55" s="27">
        <v>-77.400000000000006</v>
      </c>
      <c r="O55" s="27">
        <v>-62.1</v>
      </c>
    </row>
    <row r="56" spans="1:15" ht="15.6" x14ac:dyDescent="0.3">
      <c r="A56" s="2" t="s">
        <v>64</v>
      </c>
      <c r="B56" s="2" t="s">
        <v>131</v>
      </c>
      <c r="C56" s="12">
        <v>16350</v>
      </c>
      <c r="D56" s="12">
        <v>15764</v>
      </c>
      <c r="E56" s="12">
        <v>1</v>
      </c>
      <c r="F56" s="27" t="s">
        <v>149</v>
      </c>
      <c r="G56" s="27" t="s">
        <v>149</v>
      </c>
      <c r="H56" s="27" t="s">
        <v>149</v>
      </c>
      <c r="I56" s="12">
        <v>9</v>
      </c>
      <c r="J56" s="12">
        <v>10</v>
      </c>
      <c r="K56" s="27">
        <v>2.2000000000000002</v>
      </c>
      <c r="L56" s="12">
        <v>31392</v>
      </c>
      <c r="M56" s="27">
        <v>2.6</v>
      </c>
      <c r="N56" s="27">
        <v>-49.8</v>
      </c>
      <c r="O56" s="27">
        <v>-15.4</v>
      </c>
    </row>
    <row r="57" spans="1:15" ht="15.6" x14ac:dyDescent="0.3">
      <c r="A57" s="2" t="s">
        <v>52</v>
      </c>
      <c r="B57" s="2" t="s">
        <v>148</v>
      </c>
      <c r="C57" s="12">
        <v>45</v>
      </c>
      <c r="D57" s="12">
        <v>45</v>
      </c>
      <c r="E57" s="12">
        <v>0</v>
      </c>
      <c r="F57" s="27" t="s">
        <v>149</v>
      </c>
      <c r="G57" s="27" t="s">
        <v>149</v>
      </c>
      <c r="H57" s="27" t="s">
        <v>149</v>
      </c>
      <c r="I57" s="12">
        <v>0</v>
      </c>
      <c r="J57" s="12">
        <v>0</v>
      </c>
      <c r="K57" s="27">
        <v>0</v>
      </c>
      <c r="L57" s="12">
        <v>19</v>
      </c>
      <c r="M57" s="27">
        <v>0</v>
      </c>
      <c r="N57" s="27">
        <v>136.80000000000001</v>
      </c>
      <c r="O57" s="27" t="s">
        <v>149</v>
      </c>
    </row>
    <row r="58" spans="1:15" ht="15.6" x14ac:dyDescent="0.3">
      <c r="A58" s="2" t="s">
        <v>52</v>
      </c>
      <c r="B58" s="2" t="s">
        <v>131</v>
      </c>
      <c r="C58" s="12">
        <v>45</v>
      </c>
      <c r="D58" s="12">
        <v>45</v>
      </c>
      <c r="E58" s="12">
        <v>0</v>
      </c>
      <c r="F58" s="27" t="s">
        <v>149</v>
      </c>
      <c r="G58" s="27" t="s">
        <v>149</v>
      </c>
      <c r="H58" s="27" t="s">
        <v>149</v>
      </c>
      <c r="I58" s="12">
        <v>0</v>
      </c>
      <c r="J58" s="12">
        <v>0</v>
      </c>
      <c r="K58" s="27">
        <v>0</v>
      </c>
      <c r="L58" s="12">
        <v>19</v>
      </c>
      <c r="M58" s="27">
        <v>0</v>
      </c>
      <c r="N58" s="27">
        <v>136.80000000000001</v>
      </c>
      <c r="O58" s="27" t="s">
        <v>149</v>
      </c>
    </row>
    <row r="59" spans="1:15" ht="15.6" x14ac:dyDescent="0.3">
      <c r="A59" s="2" t="s">
        <v>54</v>
      </c>
      <c r="B59" s="2" t="s">
        <v>148</v>
      </c>
      <c r="C59" s="12">
        <v>163</v>
      </c>
      <c r="D59" s="12">
        <v>162</v>
      </c>
      <c r="E59" s="12">
        <v>0</v>
      </c>
      <c r="F59" s="27" t="s">
        <v>149</v>
      </c>
      <c r="G59" s="27" t="s">
        <v>149</v>
      </c>
      <c r="H59" s="27" t="s">
        <v>149</v>
      </c>
      <c r="I59" s="12">
        <v>0</v>
      </c>
      <c r="J59" s="12">
        <v>0</v>
      </c>
      <c r="K59" s="27">
        <v>0</v>
      </c>
      <c r="L59" s="12">
        <v>375</v>
      </c>
      <c r="M59" s="27">
        <v>0</v>
      </c>
      <c r="N59" s="27">
        <v>-56.8</v>
      </c>
      <c r="O59" s="27" t="s">
        <v>149</v>
      </c>
    </row>
    <row r="60" spans="1:15" ht="15.6" x14ac:dyDescent="0.3">
      <c r="A60" s="2" t="s">
        <v>54</v>
      </c>
      <c r="B60" s="2" t="s">
        <v>131</v>
      </c>
      <c r="C60" s="12">
        <v>163</v>
      </c>
      <c r="D60" s="12">
        <v>162</v>
      </c>
      <c r="E60" s="12">
        <v>0</v>
      </c>
      <c r="F60" s="27" t="s">
        <v>149</v>
      </c>
      <c r="G60" s="27" t="s">
        <v>149</v>
      </c>
      <c r="H60" s="27" t="s">
        <v>149</v>
      </c>
      <c r="I60" s="12">
        <v>0</v>
      </c>
      <c r="J60" s="12">
        <v>0</v>
      </c>
      <c r="K60" s="27">
        <v>0</v>
      </c>
      <c r="L60" s="12">
        <v>375</v>
      </c>
      <c r="M60" s="27">
        <v>0</v>
      </c>
      <c r="N60" s="27">
        <v>-56.8</v>
      </c>
      <c r="O60" s="27" t="s">
        <v>149</v>
      </c>
    </row>
    <row r="61" spans="1:15" ht="15.6" x14ac:dyDescent="0.3">
      <c r="A61" s="2" t="s">
        <v>56</v>
      </c>
      <c r="B61" s="2" t="s">
        <v>148</v>
      </c>
      <c r="C61" s="12">
        <v>6</v>
      </c>
      <c r="D61" s="12">
        <v>6</v>
      </c>
      <c r="E61" s="12">
        <v>0</v>
      </c>
      <c r="F61" s="27" t="s">
        <v>149</v>
      </c>
      <c r="G61" s="27" t="s">
        <v>149</v>
      </c>
      <c r="H61" s="27" t="s">
        <v>149</v>
      </c>
      <c r="I61" s="12">
        <v>0</v>
      </c>
      <c r="J61" s="12">
        <v>0</v>
      </c>
      <c r="K61" s="27">
        <v>0</v>
      </c>
      <c r="L61" s="12">
        <v>2</v>
      </c>
      <c r="M61" s="27">
        <v>0</v>
      </c>
      <c r="N61" s="27">
        <v>200</v>
      </c>
      <c r="O61" s="27" t="s">
        <v>149</v>
      </c>
    </row>
    <row r="62" spans="1:15" ht="15.6" x14ac:dyDescent="0.3">
      <c r="A62" s="2" t="s">
        <v>56</v>
      </c>
      <c r="B62" s="2" t="s">
        <v>131</v>
      </c>
      <c r="C62" s="12">
        <v>6</v>
      </c>
      <c r="D62" s="12">
        <v>6</v>
      </c>
      <c r="E62" s="12">
        <v>0</v>
      </c>
      <c r="F62" s="27" t="s">
        <v>149</v>
      </c>
      <c r="G62" s="27" t="s">
        <v>149</v>
      </c>
      <c r="H62" s="27" t="s">
        <v>149</v>
      </c>
      <c r="I62" s="12">
        <v>0</v>
      </c>
      <c r="J62" s="12">
        <v>0</v>
      </c>
      <c r="K62" s="27">
        <v>0</v>
      </c>
      <c r="L62" s="12">
        <v>2</v>
      </c>
      <c r="M62" s="27">
        <v>0</v>
      </c>
      <c r="N62" s="27">
        <v>200</v>
      </c>
      <c r="O62" s="27" t="s">
        <v>149</v>
      </c>
    </row>
    <row r="63" spans="1:15" ht="15.6" x14ac:dyDescent="0.3">
      <c r="A63" s="2" t="s">
        <v>157</v>
      </c>
      <c r="B63" s="2" t="s">
        <v>148</v>
      </c>
      <c r="C63" s="12">
        <v>17752</v>
      </c>
      <c r="D63" s="12">
        <v>17550</v>
      </c>
      <c r="E63" s="12">
        <v>3</v>
      </c>
      <c r="F63" s="27" t="s">
        <v>149</v>
      </c>
      <c r="G63" s="27" t="s">
        <v>149</v>
      </c>
      <c r="H63" s="27" t="s">
        <v>149</v>
      </c>
      <c r="I63" s="12">
        <v>0</v>
      </c>
      <c r="J63" s="12">
        <v>3</v>
      </c>
      <c r="K63" s="27">
        <v>2.5</v>
      </c>
      <c r="L63" s="12">
        <v>29921</v>
      </c>
      <c r="M63" s="27">
        <v>2.5</v>
      </c>
      <c r="N63" s="27">
        <v>-41.3</v>
      </c>
      <c r="O63" s="27">
        <v>0</v>
      </c>
    </row>
    <row r="64" spans="1:15" ht="15.6" x14ac:dyDescent="0.3">
      <c r="A64" s="2" t="s">
        <v>157</v>
      </c>
      <c r="B64" s="2" t="s">
        <v>131</v>
      </c>
      <c r="C64" s="12">
        <v>17752</v>
      </c>
      <c r="D64" s="12">
        <v>17550</v>
      </c>
      <c r="E64" s="12">
        <v>3</v>
      </c>
      <c r="F64" s="27" t="s">
        <v>149</v>
      </c>
      <c r="G64" s="27" t="s">
        <v>149</v>
      </c>
      <c r="H64" s="27" t="s">
        <v>149</v>
      </c>
      <c r="I64" s="12">
        <v>0</v>
      </c>
      <c r="J64" s="12">
        <v>3</v>
      </c>
      <c r="K64" s="27">
        <v>2.5</v>
      </c>
      <c r="L64" s="12">
        <v>29921</v>
      </c>
      <c r="M64" s="27">
        <v>2.5</v>
      </c>
      <c r="N64" s="27">
        <v>-41.3</v>
      </c>
      <c r="O64" s="27">
        <v>0</v>
      </c>
    </row>
    <row r="65" spans="1:15" ht="15.6" x14ac:dyDescent="0.3">
      <c r="A65" s="2" t="s">
        <v>59</v>
      </c>
      <c r="B65" s="2" t="s">
        <v>148</v>
      </c>
      <c r="C65" s="12">
        <v>166924</v>
      </c>
      <c r="D65" s="12">
        <v>161540</v>
      </c>
      <c r="E65" s="12">
        <v>24</v>
      </c>
      <c r="F65" s="27">
        <v>14.9</v>
      </c>
      <c r="G65" s="27">
        <v>8.9</v>
      </c>
      <c r="H65" s="27">
        <v>20.8</v>
      </c>
      <c r="I65" s="12">
        <v>422</v>
      </c>
      <c r="J65" s="12">
        <v>446</v>
      </c>
      <c r="K65" s="27">
        <v>22.8</v>
      </c>
      <c r="L65" s="12">
        <v>323398</v>
      </c>
      <c r="M65" s="27">
        <v>26.8</v>
      </c>
      <c r="N65" s="27">
        <v>-50</v>
      </c>
      <c r="O65" s="27">
        <v>-14.9</v>
      </c>
    </row>
    <row r="66" spans="1:15" ht="15.6" x14ac:dyDescent="0.3">
      <c r="A66" s="2" t="s">
        <v>59</v>
      </c>
      <c r="B66" s="2" t="s">
        <v>131</v>
      </c>
      <c r="C66" s="12">
        <v>166924</v>
      </c>
      <c r="D66" s="12">
        <v>161540</v>
      </c>
      <c r="E66" s="12">
        <v>24</v>
      </c>
      <c r="F66" s="27">
        <v>14.9</v>
      </c>
      <c r="G66" s="27">
        <v>8.9</v>
      </c>
      <c r="H66" s="27">
        <v>20.8</v>
      </c>
      <c r="I66" s="12">
        <v>422</v>
      </c>
      <c r="J66" s="12">
        <v>446</v>
      </c>
      <c r="K66" s="27">
        <v>22.8</v>
      </c>
      <c r="L66" s="12">
        <v>323398</v>
      </c>
      <c r="M66" s="27">
        <v>26.8</v>
      </c>
      <c r="N66" s="27">
        <v>-50</v>
      </c>
      <c r="O66" s="27">
        <v>-14.9</v>
      </c>
    </row>
    <row r="67" spans="1:15" ht="15.6" x14ac:dyDescent="0.3">
      <c r="A67" s="2" t="s">
        <v>61</v>
      </c>
      <c r="B67" s="2" t="s">
        <v>148</v>
      </c>
      <c r="C67" s="12">
        <v>3926</v>
      </c>
      <c r="D67" s="12">
        <v>3881</v>
      </c>
      <c r="E67" s="12">
        <v>3</v>
      </c>
      <c r="F67" s="27" t="s">
        <v>149</v>
      </c>
      <c r="G67" s="27" t="s">
        <v>149</v>
      </c>
      <c r="H67" s="27" t="s">
        <v>149</v>
      </c>
      <c r="I67" s="12">
        <v>4</v>
      </c>
      <c r="J67" s="12">
        <v>7</v>
      </c>
      <c r="K67" s="27">
        <v>0.5</v>
      </c>
      <c r="L67" s="12">
        <v>3168</v>
      </c>
      <c r="M67" s="27">
        <v>0.3</v>
      </c>
      <c r="N67" s="27">
        <v>22.5</v>
      </c>
      <c r="O67" s="27">
        <v>66.7</v>
      </c>
    </row>
    <row r="68" spans="1:15" ht="15.6" x14ac:dyDescent="0.3">
      <c r="A68" s="2" t="s">
        <v>61</v>
      </c>
      <c r="B68" s="2" t="s">
        <v>131</v>
      </c>
      <c r="C68" s="12">
        <v>3926</v>
      </c>
      <c r="D68" s="12">
        <v>3881</v>
      </c>
      <c r="E68" s="12">
        <v>3</v>
      </c>
      <c r="F68" s="27" t="s">
        <v>149</v>
      </c>
      <c r="G68" s="27" t="s">
        <v>149</v>
      </c>
      <c r="H68" s="27" t="s">
        <v>149</v>
      </c>
      <c r="I68" s="12">
        <v>4</v>
      </c>
      <c r="J68" s="12">
        <v>7</v>
      </c>
      <c r="K68" s="27">
        <v>0.5</v>
      </c>
      <c r="L68" s="12">
        <v>3168</v>
      </c>
      <c r="M68" s="27">
        <v>0.3</v>
      </c>
      <c r="N68" s="27">
        <v>22.5</v>
      </c>
      <c r="O68" s="27">
        <v>66.7</v>
      </c>
    </row>
    <row r="69" spans="1:15" ht="15.6" x14ac:dyDescent="0.3">
      <c r="A69" s="2" t="s">
        <v>158</v>
      </c>
      <c r="B69" s="2" t="s">
        <v>148</v>
      </c>
      <c r="C69" s="12">
        <v>910</v>
      </c>
      <c r="D69" s="12">
        <v>891</v>
      </c>
      <c r="E69" s="12">
        <v>0</v>
      </c>
      <c r="F69" s="27" t="s">
        <v>149</v>
      </c>
      <c r="G69" s="27" t="s">
        <v>149</v>
      </c>
      <c r="H69" s="27" t="s">
        <v>149</v>
      </c>
      <c r="I69" s="12">
        <v>0</v>
      </c>
      <c r="J69" s="12">
        <v>0</v>
      </c>
      <c r="K69" s="27">
        <v>0.1</v>
      </c>
      <c r="L69" s="12">
        <v>135</v>
      </c>
      <c r="M69" s="27">
        <v>0</v>
      </c>
      <c r="N69" s="27">
        <v>560</v>
      </c>
      <c r="O69" s="27" t="s">
        <v>149</v>
      </c>
    </row>
    <row r="70" spans="1:15" ht="15.6" x14ac:dyDescent="0.3">
      <c r="A70" s="2" t="s">
        <v>158</v>
      </c>
      <c r="B70" s="2" t="s">
        <v>131</v>
      </c>
      <c r="C70" s="12">
        <v>910</v>
      </c>
      <c r="D70" s="12">
        <v>891</v>
      </c>
      <c r="E70" s="12">
        <v>0</v>
      </c>
      <c r="F70" s="27" t="s">
        <v>149</v>
      </c>
      <c r="G70" s="27" t="s">
        <v>149</v>
      </c>
      <c r="H70" s="27" t="s">
        <v>149</v>
      </c>
      <c r="I70" s="12">
        <v>0</v>
      </c>
      <c r="J70" s="12">
        <v>0</v>
      </c>
      <c r="K70" s="27">
        <v>0.1</v>
      </c>
      <c r="L70" s="12">
        <v>135</v>
      </c>
      <c r="M70" s="27">
        <v>0</v>
      </c>
      <c r="N70" s="27">
        <v>560</v>
      </c>
      <c r="O70" s="27" t="s">
        <v>149</v>
      </c>
    </row>
    <row r="71" spans="1:15" ht="15.6" x14ac:dyDescent="0.3">
      <c r="A71" s="2" t="s">
        <v>70</v>
      </c>
      <c r="B71" s="2" t="s">
        <v>148</v>
      </c>
      <c r="C71" s="12">
        <v>5540</v>
      </c>
      <c r="D71" s="12">
        <v>5444</v>
      </c>
      <c r="E71" s="12">
        <v>0</v>
      </c>
      <c r="F71" s="27" t="s">
        <v>149</v>
      </c>
      <c r="G71" s="27" t="s">
        <v>149</v>
      </c>
      <c r="H71" s="27" t="s">
        <v>149</v>
      </c>
      <c r="I71" s="12">
        <v>0</v>
      </c>
      <c r="J71" s="12">
        <v>0</v>
      </c>
      <c r="K71" s="27">
        <v>0.8</v>
      </c>
      <c r="L71" s="12">
        <v>3822</v>
      </c>
      <c r="M71" s="27">
        <v>0.3</v>
      </c>
      <c r="N71" s="27">
        <v>42.4</v>
      </c>
      <c r="O71" s="27">
        <v>166.7</v>
      </c>
    </row>
    <row r="72" spans="1:15" ht="15.6" x14ac:dyDescent="0.3">
      <c r="A72" s="2" t="s">
        <v>70</v>
      </c>
      <c r="B72" s="2" t="s">
        <v>130</v>
      </c>
      <c r="C72" s="12">
        <v>5540</v>
      </c>
      <c r="D72" s="12">
        <v>5444</v>
      </c>
      <c r="E72" s="12">
        <v>0</v>
      </c>
      <c r="F72" s="27" t="s">
        <v>149</v>
      </c>
      <c r="G72" s="27" t="s">
        <v>149</v>
      </c>
      <c r="H72" s="27" t="s">
        <v>149</v>
      </c>
      <c r="I72" s="12">
        <v>0</v>
      </c>
      <c r="J72" s="12">
        <v>0</v>
      </c>
      <c r="K72" s="27">
        <v>0.8</v>
      </c>
      <c r="L72" s="12">
        <v>3822</v>
      </c>
      <c r="M72" s="27">
        <v>0.3</v>
      </c>
      <c r="N72" s="27">
        <v>42.4</v>
      </c>
      <c r="O72" s="27">
        <v>166.7</v>
      </c>
    </row>
    <row r="73" spans="1:15" ht="15.6" x14ac:dyDescent="0.3">
      <c r="A73" s="2" t="s">
        <v>159</v>
      </c>
      <c r="B73" s="2" t="s">
        <v>148</v>
      </c>
      <c r="C73" s="12">
        <v>15</v>
      </c>
      <c r="D73" s="12">
        <v>15</v>
      </c>
      <c r="E73" s="12">
        <v>0</v>
      </c>
      <c r="F73" s="27" t="s">
        <v>149</v>
      </c>
      <c r="G73" s="27" t="s">
        <v>149</v>
      </c>
      <c r="H73" s="27" t="s">
        <v>149</v>
      </c>
      <c r="I73" s="12">
        <v>0</v>
      </c>
      <c r="J73" s="12">
        <v>0</v>
      </c>
      <c r="K73" s="27">
        <v>0</v>
      </c>
      <c r="L73" s="12">
        <v>12</v>
      </c>
      <c r="M73" s="27">
        <v>0</v>
      </c>
      <c r="N73" s="27">
        <v>25</v>
      </c>
      <c r="O73" s="27" t="s">
        <v>149</v>
      </c>
    </row>
    <row r="74" spans="1:15" ht="15.6" x14ac:dyDescent="0.3">
      <c r="A74" s="2" t="s">
        <v>159</v>
      </c>
      <c r="B74" s="2" t="s">
        <v>131</v>
      </c>
      <c r="C74" s="12">
        <v>15</v>
      </c>
      <c r="D74" s="12">
        <v>15</v>
      </c>
      <c r="E74" s="12">
        <v>0</v>
      </c>
      <c r="F74" s="27" t="s">
        <v>149</v>
      </c>
      <c r="G74" s="27" t="s">
        <v>149</v>
      </c>
      <c r="H74" s="27" t="s">
        <v>149</v>
      </c>
      <c r="I74" s="12">
        <v>0</v>
      </c>
      <c r="J74" s="12">
        <v>0</v>
      </c>
      <c r="K74" s="27">
        <v>0</v>
      </c>
      <c r="L74" s="12">
        <v>12</v>
      </c>
      <c r="M74" s="27">
        <v>0</v>
      </c>
      <c r="N74" s="27">
        <v>25</v>
      </c>
      <c r="O74" s="27" t="s">
        <v>149</v>
      </c>
    </row>
    <row r="75" spans="1:15" ht="15.6" x14ac:dyDescent="0.3">
      <c r="A75" s="2" t="s">
        <v>160</v>
      </c>
      <c r="B75" s="2" t="s">
        <v>148</v>
      </c>
      <c r="C75" s="12">
        <v>295</v>
      </c>
      <c r="D75" s="12">
        <v>291</v>
      </c>
      <c r="E75" s="12">
        <v>1</v>
      </c>
      <c r="F75" s="27" t="s">
        <v>149</v>
      </c>
      <c r="G75" s="27" t="s">
        <v>149</v>
      </c>
      <c r="H75" s="27" t="s">
        <v>149</v>
      </c>
      <c r="I75" s="12">
        <v>0</v>
      </c>
      <c r="J75" s="12">
        <v>1</v>
      </c>
      <c r="K75" s="27">
        <v>0</v>
      </c>
      <c r="L75" s="12">
        <v>360</v>
      </c>
      <c r="M75" s="27">
        <v>0</v>
      </c>
      <c r="N75" s="27">
        <v>-19.2</v>
      </c>
      <c r="O75" s="27" t="s">
        <v>149</v>
      </c>
    </row>
    <row r="76" spans="1:15" ht="15.6" x14ac:dyDescent="0.3">
      <c r="A76" s="2" t="s">
        <v>160</v>
      </c>
      <c r="B76" s="2" t="s">
        <v>130</v>
      </c>
      <c r="C76" s="12">
        <v>295</v>
      </c>
      <c r="D76" s="12">
        <v>291</v>
      </c>
      <c r="E76" s="12">
        <v>1</v>
      </c>
      <c r="F76" s="27" t="s">
        <v>149</v>
      </c>
      <c r="G76" s="27" t="s">
        <v>149</v>
      </c>
      <c r="H76" s="27" t="s">
        <v>149</v>
      </c>
      <c r="I76" s="12">
        <v>0</v>
      </c>
      <c r="J76" s="12">
        <v>1</v>
      </c>
      <c r="K76" s="27">
        <v>0</v>
      </c>
      <c r="L76" s="12">
        <v>360</v>
      </c>
      <c r="M76" s="27">
        <v>0</v>
      </c>
      <c r="N76" s="27">
        <v>-19.2</v>
      </c>
      <c r="O76" s="27" t="s">
        <v>149</v>
      </c>
    </row>
    <row r="77" spans="1:15" ht="15.6" x14ac:dyDescent="0.3">
      <c r="A77" s="2" t="s">
        <v>161</v>
      </c>
      <c r="B77" s="2" t="s">
        <v>148</v>
      </c>
      <c r="C77" s="12">
        <v>179</v>
      </c>
      <c r="D77" s="12">
        <v>179</v>
      </c>
      <c r="E77" s="12">
        <v>0</v>
      </c>
      <c r="F77" s="27" t="s">
        <v>149</v>
      </c>
      <c r="G77" s="27" t="s">
        <v>149</v>
      </c>
      <c r="H77" s="27" t="s">
        <v>149</v>
      </c>
      <c r="I77" s="12">
        <v>0</v>
      </c>
      <c r="J77" s="12">
        <v>0</v>
      </c>
      <c r="K77" s="27">
        <v>0</v>
      </c>
      <c r="L77" s="12">
        <v>162</v>
      </c>
      <c r="M77" s="27">
        <v>0</v>
      </c>
      <c r="N77" s="27">
        <v>10.5</v>
      </c>
      <c r="O77" s="27" t="s">
        <v>149</v>
      </c>
    </row>
    <row r="78" spans="1:15" ht="15.6" x14ac:dyDescent="0.3">
      <c r="A78" s="2" t="s">
        <v>161</v>
      </c>
      <c r="B78" s="2" t="s">
        <v>131</v>
      </c>
      <c r="C78" s="12">
        <v>179</v>
      </c>
      <c r="D78" s="12">
        <v>179</v>
      </c>
      <c r="E78" s="12">
        <v>0</v>
      </c>
      <c r="F78" s="27" t="s">
        <v>149</v>
      </c>
      <c r="G78" s="27" t="s">
        <v>149</v>
      </c>
      <c r="H78" s="27" t="s">
        <v>149</v>
      </c>
      <c r="I78" s="12">
        <v>0</v>
      </c>
      <c r="J78" s="12">
        <v>0</v>
      </c>
      <c r="K78" s="27">
        <v>0</v>
      </c>
      <c r="L78" s="12">
        <v>162</v>
      </c>
      <c r="M78" s="27">
        <v>0</v>
      </c>
      <c r="N78" s="27">
        <v>10.5</v>
      </c>
      <c r="O78" s="27" t="s">
        <v>149</v>
      </c>
    </row>
    <row r="79" spans="1:15" ht="15.6" x14ac:dyDescent="0.3">
      <c r="A79" s="2" t="s">
        <v>162</v>
      </c>
      <c r="B79" s="2" t="s">
        <v>148</v>
      </c>
      <c r="C79" s="12">
        <v>68</v>
      </c>
      <c r="D79" s="12">
        <v>67</v>
      </c>
      <c r="E79" s="12">
        <v>0</v>
      </c>
      <c r="F79" s="27" t="s">
        <v>149</v>
      </c>
      <c r="G79" s="27" t="s">
        <v>149</v>
      </c>
      <c r="H79" s="27" t="s">
        <v>149</v>
      </c>
      <c r="I79" s="12">
        <v>0</v>
      </c>
      <c r="J79" s="12">
        <v>0</v>
      </c>
      <c r="K79" s="27">
        <v>0</v>
      </c>
      <c r="L79" s="12">
        <v>302</v>
      </c>
      <c r="M79" s="27">
        <v>0</v>
      </c>
      <c r="N79" s="27">
        <v>-77.8</v>
      </c>
      <c r="O79" s="27" t="s">
        <v>149</v>
      </c>
    </row>
    <row r="80" spans="1:15" ht="15.6" x14ac:dyDescent="0.3">
      <c r="A80" s="2" t="s">
        <v>162</v>
      </c>
      <c r="B80" s="2" t="s">
        <v>130</v>
      </c>
      <c r="C80" s="12">
        <v>68</v>
      </c>
      <c r="D80" s="12">
        <v>67</v>
      </c>
      <c r="E80" s="12">
        <v>0</v>
      </c>
      <c r="F80" s="27" t="s">
        <v>149</v>
      </c>
      <c r="G80" s="27" t="s">
        <v>149</v>
      </c>
      <c r="H80" s="27" t="s">
        <v>149</v>
      </c>
      <c r="I80" s="12">
        <v>0</v>
      </c>
      <c r="J80" s="12">
        <v>0</v>
      </c>
      <c r="K80" s="27">
        <v>0</v>
      </c>
      <c r="L80" s="12">
        <v>302</v>
      </c>
      <c r="M80" s="27">
        <v>0</v>
      </c>
      <c r="N80" s="27">
        <v>-77.8</v>
      </c>
      <c r="O80" s="27" t="s">
        <v>149</v>
      </c>
    </row>
    <row r="81" spans="1:15" ht="15.6" x14ac:dyDescent="0.3">
      <c r="A81" s="2" t="s">
        <v>72</v>
      </c>
      <c r="B81" s="2" t="s">
        <v>148</v>
      </c>
      <c r="C81" s="12">
        <v>1636</v>
      </c>
      <c r="D81" s="12">
        <v>1628</v>
      </c>
      <c r="E81" s="12">
        <v>1</v>
      </c>
      <c r="F81" s="27" t="s">
        <v>149</v>
      </c>
      <c r="G81" s="27" t="s">
        <v>149</v>
      </c>
      <c r="H81" s="27" t="s">
        <v>149</v>
      </c>
      <c r="I81" s="12">
        <v>0</v>
      </c>
      <c r="J81" s="12">
        <v>1</v>
      </c>
      <c r="K81" s="27">
        <v>0.2</v>
      </c>
      <c r="L81" s="12">
        <v>1734</v>
      </c>
      <c r="M81" s="27">
        <v>0.1</v>
      </c>
      <c r="N81" s="27">
        <v>-6.1</v>
      </c>
      <c r="O81" s="27">
        <v>100</v>
      </c>
    </row>
    <row r="82" spans="1:15" ht="15.6" x14ac:dyDescent="0.3">
      <c r="A82" s="2" t="s">
        <v>72</v>
      </c>
      <c r="B82" s="2" t="s">
        <v>130</v>
      </c>
      <c r="C82" s="12">
        <v>1636</v>
      </c>
      <c r="D82" s="12">
        <v>1628</v>
      </c>
      <c r="E82" s="12">
        <v>1</v>
      </c>
      <c r="F82" s="27" t="s">
        <v>149</v>
      </c>
      <c r="G82" s="27" t="s">
        <v>149</v>
      </c>
      <c r="H82" s="27" t="s">
        <v>149</v>
      </c>
      <c r="I82" s="12">
        <v>0</v>
      </c>
      <c r="J82" s="12">
        <v>1</v>
      </c>
      <c r="K82" s="27">
        <v>0.2</v>
      </c>
      <c r="L82" s="12">
        <v>1734</v>
      </c>
      <c r="M82" s="27">
        <v>0.1</v>
      </c>
      <c r="N82" s="27">
        <v>-6.1</v>
      </c>
      <c r="O82" s="27">
        <v>100</v>
      </c>
    </row>
    <row r="83" spans="1:15" ht="15.6" x14ac:dyDescent="0.3">
      <c r="A83" s="2" t="s">
        <v>74</v>
      </c>
      <c r="B83" s="2" t="s">
        <v>148</v>
      </c>
      <c r="C83" s="12">
        <v>11034</v>
      </c>
      <c r="D83" s="12">
        <v>10730</v>
      </c>
      <c r="E83" s="12">
        <v>18</v>
      </c>
      <c r="F83" s="27">
        <v>167.8</v>
      </c>
      <c r="G83" s="27">
        <v>90.3</v>
      </c>
      <c r="H83" s="27">
        <v>245.2</v>
      </c>
      <c r="I83" s="12">
        <v>0</v>
      </c>
      <c r="J83" s="12">
        <v>18</v>
      </c>
      <c r="K83" s="27">
        <v>1.5</v>
      </c>
      <c r="L83" s="12">
        <v>12591</v>
      </c>
      <c r="M83" s="27">
        <v>1</v>
      </c>
      <c r="N83" s="27">
        <v>-14.8</v>
      </c>
      <c r="O83" s="27">
        <v>50</v>
      </c>
    </row>
    <row r="84" spans="1:15" ht="15.6" x14ac:dyDescent="0.3">
      <c r="A84" s="2" t="s">
        <v>74</v>
      </c>
      <c r="B84" s="2" t="s">
        <v>130</v>
      </c>
      <c r="C84" s="12">
        <v>11034</v>
      </c>
      <c r="D84" s="12">
        <v>10730</v>
      </c>
      <c r="E84" s="12">
        <v>18</v>
      </c>
      <c r="F84" s="27">
        <v>167.8</v>
      </c>
      <c r="G84" s="27">
        <v>90.3</v>
      </c>
      <c r="H84" s="27">
        <v>245.2</v>
      </c>
      <c r="I84" s="12">
        <v>0</v>
      </c>
      <c r="J84" s="12">
        <v>18</v>
      </c>
      <c r="K84" s="27">
        <v>1.5</v>
      </c>
      <c r="L84" s="12">
        <v>12591</v>
      </c>
      <c r="M84" s="27">
        <v>1</v>
      </c>
      <c r="N84" s="27">
        <v>-14.8</v>
      </c>
      <c r="O84" s="27">
        <v>50</v>
      </c>
    </row>
    <row r="85" spans="1:15" ht="15.6" x14ac:dyDescent="0.3">
      <c r="A85" s="2" t="s">
        <v>163</v>
      </c>
      <c r="B85" s="2" t="s">
        <v>148</v>
      </c>
      <c r="C85" s="12">
        <v>82</v>
      </c>
      <c r="D85" s="12">
        <v>81</v>
      </c>
      <c r="E85" s="12">
        <v>0</v>
      </c>
      <c r="F85" s="27" t="s">
        <v>149</v>
      </c>
      <c r="G85" s="27" t="s">
        <v>149</v>
      </c>
      <c r="H85" s="27" t="s">
        <v>149</v>
      </c>
      <c r="I85" s="12">
        <v>0</v>
      </c>
      <c r="J85" s="12">
        <v>0</v>
      </c>
      <c r="K85" s="27">
        <v>0</v>
      </c>
      <c r="L85" s="12">
        <v>86</v>
      </c>
      <c r="M85" s="27">
        <v>0</v>
      </c>
      <c r="N85" s="27">
        <v>-5.8</v>
      </c>
      <c r="O85" s="27" t="s">
        <v>149</v>
      </c>
    </row>
    <row r="86" spans="1:15" ht="15.6" x14ac:dyDescent="0.3">
      <c r="A86" s="2" t="s">
        <v>163</v>
      </c>
      <c r="B86" s="2" t="s">
        <v>131</v>
      </c>
      <c r="C86" s="12">
        <v>82</v>
      </c>
      <c r="D86" s="12">
        <v>81</v>
      </c>
      <c r="E86" s="12">
        <v>0</v>
      </c>
      <c r="F86" s="27" t="s">
        <v>149</v>
      </c>
      <c r="G86" s="27" t="s">
        <v>149</v>
      </c>
      <c r="H86" s="27" t="s">
        <v>149</v>
      </c>
      <c r="I86" s="12">
        <v>0</v>
      </c>
      <c r="J86" s="12">
        <v>0</v>
      </c>
      <c r="K86" s="27">
        <v>0</v>
      </c>
      <c r="L86" s="12">
        <v>86</v>
      </c>
      <c r="M86" s="27">
        <v>0</v>
      </c>
      <c r="N86" s="27">
        <v>-5.8</v>
      </c>
      <c r="O86" s="27" t="s">
        <v>149</v>
      </c>
    </row>
    <row r="87" spans="1:15" ht="15.6" x14ac:dyDescent="0.3">
      <c r="A87" s="2" t="s">
        <v>84</v>
      </c>
      <c r="B87" s="2" t="s">
        <v>148</v>
      </c>
      <c r="C87" s="12">
        <v>59</v>
      </c>
      <c r="D87" s="12">
        <v>59</v>
      </c>
      <c r="E87" s="12">
        <v>0</v>
      </c>
      <c r="F87" s="27" t="s">
        <v>149</v>
      </c>
      <c r="G87" s="27" t="s">
        <v>149</v>
      </c>
      <c r="H87" s="27" t="s">
        <v>149</v>
      </c>
      <c r="I87" s="12">
        <v>0</v>
      </c>
      <c r="J87" s="12">
        <v>0</v>
      </c>
      <c r="K87" s="27">
        <v>0</v>
      </c>
      <c r="L87" s="12">
        <v>56</v>
      </c>
      <c r="M87" s="27">
        <v>0</v>
      </c>
      <c r="N87" s="27">
        <v>5.4</v>
      </c>
      <c r="O87" s="27" t="s">
        <v>149</v>
      </c>
    </row>
    <row r="88" spans="1:15" ht="15.6" x14ac:dyDescent="0.3">
      <c r="A88" s="2" t="s">
        <v>84</v>
      </c>
      <c r="B88" s="2" t="s">
        <v>130</v>
      </c>
      <c r="C88" s="12">
        <v>59</v>
      </c>
      <c r="D88" s="12">
        <v>59</v>
      </c>
      <c r="E88" s="12">
        <v>0</v>
      </c>
      <c r="F88" s="27" t="s">
        <v>149</v>
      </c>
      <c r="G88" s="27" t="s">
        <v>149</v>
      </c>
      <c r="H88" s="27" t="s">
        <v>149</v>
      </c>
      <c r="I88" s="12">
        <v>0</v>
      </c>
      <c r="J88" s="12">
        <v>0</v>
      </c>
      <c r="K88" s="27">
        <v>0</v>
      </c>
      <c r="L88" s="12">
        <v>56</v>
      </c>
      <c r="M88" s="27">
        <v>0</v>
      </c>
      <c r="N88" s="27">
        <v>5.4</v>
      </c>
      <c r="O88" s="27" t="s">
        <v>149</v>
      </c>
    </row>
    <row r="89" spans="1:15" ht="15.6" x14ac:dyDescent="0.3">
      <c r="A89" s="2" t="s">
        <v>86</v>
      </c>
      <c r="B89" s="2" t="s">
        <v>148</v>
      </c>
      <c r="C89" s="12">
        <v>567</v>
      </c>
      <c r="D89" s="12">
        <v>559</v>
      </c>
      <c r="E89" s="12">
        <v>0</v>
      </c>
      <c r="F89" s="27" t="s">
        <v>149</v>
      </c>
      <c r="G89" s="27" t="s">
        <v>149</v>
      </c>
      <c r="H89" s="27" t="s">
        <v>149</v>
      </c>
      <c r="I89" s="12">
        <v>0</v>
      </c>
      <c r="J89" s="12">
        <v>0</v>
      </c>
      <c r="K89" s="27">
        <v>0.1</v>
      </c>
      <c r="L89" s="12">
        <v>1212</v>
      </c>
      <c r="M89" s="27">
        <v>0.1</v>
      </c>
      <c r="N89" s="27">
        <v>-53.9</v>
      </c>
      <c r="O89" s="27">
        <v>0</v>
      </c>
    </row>
    <row r="90" spans="1:15" ht="15.6" x14ac:dyDescent="0.3">
      <c r="A90" s="2" t="s">
        <v>86</v>
      </c>
      <c r="B90" s="2" t="s">
        <v>130</v>
      </c>
      <c r="C90" s="12">
        <v>567</v>
      </c>
      <c r="D90" s="12">
        <v>559</v>
      </c>
      <c r="E90" s="12">
        <v>0</v>
      </c>
      <c r="F90" s="27" t="s">
        <v>149</v>
      </c>
      <c r="G90" s="27" t="s">
        <v>149</v>
      </c>
      <c r="H90" s="27" t="s">
        <v>149</v>
      </c>
      <c r="I90" s="12">
        <v>0</v>
      </c>
      <c r="J90" s="12">
        <v>0</v>
      </c>
      <c r="K90" s="27">
        <v>0.1</v>
      </c>
      <c r="L90" s="12">
        <v>1212</v>
      </c>
      <c r="M90" s="27">
        <v>0.1</v>
      </c>
      <c r="N90" s="27">
        <v>-53.9</v>
      </c>
      <c r="O90" s="27">
        <v>0</v>
      </c>
    </row>
    <row r="91" spans="1:15" ht="15.6" x14ac:dyDescent="0.3">
      <c r="A91" s="2" t="s">
        <v>67</v>
      </c>
      <c r="B91" s="2" t="s">
        <v>148</v>
      </c>
      <c r="C91" s="12">
        <v>6650</v>
      </c>
      <c r="D91" s="12">
        <v>6614</v>
      </c>
      <c r="E91" s="12">
        <v>1</v>
      </c>
      <c r="F91" s="27" t="s">
        <v>149</v>
      </c>
      <c r="G91" s="27" t="s">
        <v>149</v>
      </c>
      <c r="H91" s="27" t="s">
        <v>149</v>
      </c>
      <c r="I91" s="12">
        <v>1</v>
      </c>
      <c r="J91" s="12">
        <v>2</v>
      </c>
      <c r="K91" s="27">
        <v>0.9</v>
      </c>
      <c r="L91" s="12">
        <v>6309</v>
      </c>
      <c r="M91" s="27">
        <v>0.5</v>
      </c>
      <c r="N91" s="27">
        <v>4.8</v>
      </c>
      <c r="O91" s="27">
        <v>80</v>
      </c>
    </row>
    <row r="92" spans="1:15" ht="15.6" x14ac:dyDescent="0.3">
      <c r="A92" s="2" t="s">
        <v>67</v>
      </c>
      <c r="B92" s="2" t="s">
        <v>131</v>
      </c>
      <c r="C92" s="12">
        <v>6650</v>
      </c>
      <c r="D92" s="12">
        <v>6614</v>
      </c>
      <c r="E92" s="12">
        <v>1</v>
      </c>
      <c r="F92" s="27" t="s">
        <v>149</v>
      </c>
      <c r="G92" s="27" t="s">
        <v>149</v>
      </c>
      <c r="H92" s="27" t="s">
        <v>149</v>
      </c>
      <c r="I92" s="12">
        <v>1</v>
      </c>
      <c r="J92" s="12">
        <v>2</v>
      </c>
      <c r="K92" s="27">
        <v>0.9</v>
      </c>
      <c r="L92" s="12">
        <v>6309</v>
      </c>
      <c r="M92" s="27">
        <v>0.5</v>
      </c>
      <c r="N92" s="27">
        <v>4.8</v>
      </c>
      <c r="O92" s="27">
        <v>80</v>
      </c>
    </row>
    <row r="93" spans="1:15" ht="15.6" x14ac:dyDescent="0.3">
      <c r="A93" s="2" t="s">
        <v>90</v>
      </c>
      <c r="B93" s="2" t="s">
        <v>148</v>
      </c>
      <c r="C93" s="12">
        <v>140</v>
      </c>
      <c r="D93" s="12">
        <v>139</v>
      </c>
      <c r="E93" s="12">
        <v>0</v>
      </c>
      <c r="F93" s="27" t="s">
        <v>149</v>
      </c>
      <c r="G93" s="27" t="s">
        <v>149</v>
      </c>
      <c r="H93" s="27" t="s">
        <v>149</v>
      </c>
      <c r="I93" s="12">
        <v>0</v>
      </c>
      <c r="J93" s="12">
        <v>0</v>
      </c>
      <c r="K93" s="27">
        <v>0</v>
      </c>
      <c r="L93" s="12">
        <v>160</v>
      </c>
      <c r="M93" s="27">
        <v>0</v>
      </c>
      <c r="N93" s="27">
        <v>-13.1</v>
      </c>
      <c r="O93" s="27" t="s">
        <v>149</v>
      </c>
    </row>
    <row r="94" spans="1:15" ht="15.6" x14ac:dyDescent="0.3">
      <c r="A94" s="2" t="s">
        <v>90</v>
      </c>
      <c r="B94" s="2" t="s">
        <v>130</v>
      </c>
      <c r="C94" s="12">
        <v>140</v>
      </c>
      <c r="D94" s="12">
        <v>139</v>
      </c>
      <c r="E94" s="12">
        <v>0</v>
      </c>
      <c r="F94" s="27" t="s">
        <v>149</v>
      </c>
      <c r="G94" s="27" t="s">
        <v>149</v>
      </c>
      <c r="H94" s="27" t="s">
        <v>149</v>
      </c>
      <c r="I94" s="12">
        <v>0</v>
      </c>
      <c r="J94" s="12">
        <v>0</v>
      </c>
      <c r="K94" s="27">
        <v>0</v>
      </c>
      <c r="L94" s="12">
        <v>160</v>
      </c>
      <c r="M94" s="27">
        <v>0</v>
      </c>
      <c r="N94" s="27">
        <v>-13.1</v>
      </c>
      <c r="O94" s="27" t="s">
        <v>149</v>
      </c>
    </row>
    <row r="95" spans="1:15" ht="15.6" x14ac:dyDescent="0.3">
      <c r="A95" s="2" t="s">
        <v>75</v>
      </c>
      <c r="B95" s="2" t="s">
        <v>148</v>
      </c>
      <c r="C95" s="12">
        <v>303</v>
      </c>
      <c r="D95" s="12">
        <v>300</v>
      </c>
      <c r="E95" s="12">
        <v>0</v>
      </c>
      <c r="F95" s="27" t="s">
        <v>149</v>
      </c>
      <c r="G95" s="27" t="s">
        <v>149</v>
      </c>
      <c r="H95" s="27" t="s">
        <v>149</v>
      </c>
      <c r="I95" s="12">
        <v>0</v>
      </c>
      <c r="J95" s="12">
        <v>0</v>
      </c>
      <c r="K95" s="27">
        <v>0</v>
      </c>
      <c r="L95" s="12">
        <v>361</v>
      </c>
      <c r="M95" s="27">
        <v>0</v>
      </c>
      <c r="N95" s="27">
        <v>-16.899999999999999</v>
      </c>
      <c r="O95" s="27" t="s">
        <v>149</v>
      </c>
    </row>
    <row r="96" spans="1:15" ht="15.6" x14ac:dyDescent="0.3">
      <c r="A96" s="2" t="s">
        <v>75</v>
      </c>
      <c r="B96" s="2" t="s">
        <v>131</v>
      </c>
      <c r="C96" s="12">
        <v>303</v>
      </c>
      <c r="D96" s="12">
        <v>300</v>
      </c>
      <c r="E96" s="12">
        <v>0</v>
      </c>
      <c r="F96" s="27" t="s">
        <v>149</v>
      </c>
      <c r="G96" s="27" t="s">
        <v>149</v>
      </c>
      <c r="H96" s="27" t="s">
        <v>149</v>
      </c>
      <c r="I96" s="12">
        <v>0</v>
      </c>
      <c r="J96" s="12">
        <v>0</v>
      </c>
      <c r="K96" s="27">
        <v>0</v>
      </c>
      <c r="L96" s="12">
        <v>361</v>
      </c>
      <c r="M96" s="27">
        <v>0</v>
      </c>
      <c r="N96" s="27">
        <v>-16.899999999999999</v>
      </c>
      <c r="O96" s="27" t="s">
        <v>149</v>
      </c>
    </row>
    <row r="97" spans="1:15" ht="15.6" x14ac:dyDescent="0.3">
      <c r="A97" s="2" t="s">
        <v>77</v>
      </c>
      <c r="B97" s="2" t="s">
        <v>148</v>
      </c>
      <c r="C97" s="12">
        <v>2870</v>
      </c>
      <c r="D97" s="12">
        <v>2816</v>
      </c>
      <c r="E97" s="12">
        <v>0</v>
      </c>
      <c r="F97" s="27" t="s">
        <v>149</v>
      </c>
      <c r="G97" s="27" t="s">
        <v>149</v>
      </c>
      <c r="H97" s="27" t="s">
        <v>149</v>
      </c>
      <c r="I97" s="12">
        <v>0</v>
      </c>
      <c r="J97" s="12">
        <v>0</v>
      </c>
      <c r="K97" s="27">
        <v>0.4</v>
      </c>
      <c r="L97" s="12">
        <v>2540</v>
      </c>
      <c r="M97" s="27">
        <v>0.2</v>
      </c>
      <c r="N97" s="27">
        <v>10.9</v>
      </c>
      <c r="O97" s="27">
        <v>100</v>
      </c>
    </row>
    <row r="98" spans="1:15" ht="15.6" x14ac:dyDescent="0.3">
      <c r="A98" s="2" t="s">
        <v>77</v>
      </c>
      <c r="B98" s="2" t="s">
        <v>131</v>
      </c>
      <c r="C98" s="12">
        <v>2870</v>
      </c>
      <c r="D98" s="12">
        <v>2816</v>
      </c>
      <c r="E98" s="12">
        <v>0</v>
      </c>
      <c r="F98" s="27" t="s">
        <v>149</v>
      </c>
      <c r="G98" s="27" t="s">
        <v>149</v>
      </c>
      <c r="H98" s="27" t="s">
        <v>149</v>
      </c>
      <c r="I98" s="12">
        <v>0</v>
      </c>
      <c r="J98" s="12">
        <v>0</v>
      </c>
      <c r="K98" s="27">
        <v>0.4</v>
      </c>
      <c r="L98" s="12">
        <v>2540</v>
      </c>
      <c r="M98" s="27">
        <v>0.2</v>
      </c>
      <c r="N98" s="27">
        <v>10.9</v>
      </c>
      <c r="O98" s="27">
        <v>100</v>
      </c>
    </row>
    <row r="99" spans="1:15" ht="15.6" x14ac:dyDescent="0.3">
      <c r="A99" s="2" t="s">
        <v>92</v>
      </c>
      <c r="B99" s="2" t="s">
        <v>148</v>
      </c>
      <c r="C99" s="12">
        <v>118</v>
      </c>
      <c r="D99" s="12">
        <v>117</v>
      </c>
      <c r="E99" s="12">
        <v>0</v>
      </c>
      <c r="F99" s="27" t="s">
        <v>149</v>
      </c>
      <c r="G99" s="27" t="s">
        <v>149</v>
      </c>
      <c r="H99" s="27" t="s">
        <v>149</v>
      </c>
      <c r="I99" s="12">
        <v>0</v>
      </c>
      <c r="J99" s="12">
        <v>0</v>
      </c>
      <c r="K99" s="27">
        <v>0</v>
      </c>
      <c r="L99" s="12">
        <v>149</v>
      </c>
      <c r="M99" s="27">
        <v>0</v>
      </c>
      <c r="N99" s="27">
        <v>-21.5</v>
      </c>
      <c r="O99" s="27" t="s">
        <v>149</v>
      </c>
    </row>
    <row r="100" spans="1:15" ht="15.6" x14ac:dyDescent="0.3">
      <c r="A100" s="2" t="s">
        <v>92</v>
      </c>
      <c r="B100" s="2" t="s">
        <v>130</v>
      </c>
      <c r="C100" s="12">
        <v>118</v>
      </c>
      <c r="D100" s="12">
        <v>117</v>
      </c>
      <c r="E100" s="12">
        <v>0</v>
      </c>
      <c r="F100" s="27" t="s">
        <v>149</v>
      </c>
      <c r="G100" s="27" t="s">
        <v>149</v>
      </c>
      <c r="H100" s="27" t="s">
        <v>149</v>
      </c>
      <c r="I100" s="12">
        <v>0</v>
      </c>
      <c r="J100" s="12">
        <v>0</v>
      </c>
      <c r="K100" s="27">
        <v>0</v>
      </c>
      <c r="L100" s="12">
        <v>149</v>
      </c>
      <c r="M100" s="27">
        <v>0</v>
      </c>
      <c r="N100" s="27">
        <v>-21.5</v>
      </c>
      <c r="O100" s="27" t="s">
        <v>149</v>
      </c>
    </row>
    <row r="101" spans="1:15" ht="15.6" x14ac:dyDescent="0.3">
      <c r="A101" s="2" t="s">
        <v>164</v>
      </c>
      <c r="B101" s="2" t="s">
        <v>148</v>
      </c>
      <c r="C101" s="12">
        <v>1608</v>
      </c>
      <c r="D101" s="12">
        <v>1585</v>
      </c>
      <c r="E101" s="12">
        <v>8</v>
      </c>
      <c r="F101" s="27" t="s">
        <v>149</v>
      </c>
      <c r="G101" s="27" t="s">
        <v>149</v>
      </c>
      <c r="H101" s="27" t="s">
        <v>149</v>
      </c>
      <c r="I101" s="12">
        <v>0</v>
      </c>
      <c r="J101" s="12">
        <v>8</v>
      </c>
      <c r="K101" s="27">
        <v>0.2</v>
      </c>
      <c r="L101" s="12">
        <v>1737</v>
      </c>
      <c r="M101" s="27">
        <v>0.1</v>
      </c>
      <c r="N101" s="27">
        <v>-8.8000000000000007</v>
      </c>
      <c r="O101" s="27">
        <v>100</v>
      </c>
    </row>
    <row r="102" spans="1:15" ht="15.6" x14ac:dyDescent="0.3">
      <c r="A102" s="2" t="s">
        <v>164</v>
      </c>
      <c r="B102" s="2" t="s">
        <v>130</v>
      </c>
      <c r="C102" s="12">
        <v>1608</v>
      </c>
      <c r="D102" s="12">
        <v>1585</v>
      </c>
      <c r="E102" s="12">
        <v>8</v>
      </c>
      <c r="F102" s="27" t="s">
        <v>149</v>
      </c>
      <c r="G102" s="27" t="s">
        <v>149</v>
      </c>
      <c r="H102" s="27" t="s">
        <v>149</v>
      </c>
      <c r="I102" s="12">
        <v>0</v>
      </c>
      <c r="J102" s="12">
        <v>8</v>
      </c>
      <c r="K102" s="27">
        <v>0.2</v>
      </c>
      <c r="L102" s="12">
        <v>1737</v>
      </c>
      <c r="M102" s="27">
        <v>0.1</v>
      </c>
      <c r="N102" s="27">
        <v>-8.8000000000000007</v>
      </c>
      <c r="O102" s="27">
        <v>100</v>
      </c>
    </row>
    <row r="103" spans="1:15" ht="15.6" x14ac:dyDescent="0.3">
      <c r="A103" s="2" t="s">
        <v>96</v>
      </c>
      <c r="B103" s="2" t="s">
        <v>148</v>
      </c>
      <c r="C103" s="12">
        <v>308</v>
      </c>
      <c r="D103" s="12">
        <v>301</v>
      </c>
      <c r="E103" s="12">
        <v>0</v>
      </c>
      <c r="F103" s="27" t="s">
        <v>149</v>
      </c>
      <c r="G103" s="27" t="s">
        <v>149</v>
      </c>
      <c r="H103" s="27" t="s">
        <v>149</v>
      </c>
      <c r="I103" s="12">
        <v>0</v>
      </c>
      <c r="J103" s="12">
        <v>0</v>
      </c>
      <c r="K103" s="27">
        <v>0</v>
      </c>
      <c r="L103" s="12">
        <v>538</v>
      </c>
      <c r="M103" s="27">
        <v>0</v>
      </c>
      <c r="N103" s="27">
        <v>-44.1</v>
      </c>
      <c r="O103" s="27" t="s">
        <v>149</v>
      </c>
    </row>
    <row r="104" spans="1:15" ht="15.6" x14ac:dyDescent="0.3">
      <c r="A104" s="2" t="s">
        <v>96</v>
      </c>
      <c r="B104" s="2" t="s">
        <v>130</v>
      </c>
      <c r="C104" s="12">
        <v>308</v>
      </c>
      <c r="D104" s="12">
        <v>301</v>
      </c>
      <c r="E104" s="12">
        <v>0</v>
      </c>
      <c r="F104" s="27" t="s">
        <v>149</v>
      </c>
      <c r="G104" s="27" t="s">
        <v>149</v>
      </c>
      <c r="H104" s="27" t="s">
        <v>149</v>
      </c>
      <c r="I104" s="12">
        <v>0</v>
      </c>
      <c r="J104" s="12">
        <v>0</v>
      </c>
      <c r="K104" s="27">
        <v>0</v>
      </c>
      <c r="L104" s="12">
        <v>538</v>
      </c>
      <c r="M104" s="27">
        <v>0</v>
      </c>
      <c r="N104" s="27">
        <v>-44.1</v>
      </c>
      <c r="O104" s="27" t="s">
        <v>149</v>
      </c>
    </row>
    <row r="105" spans="1:15" ht="15.6" x14ac:dyDescent="0.3">
      <c r="A105" s="2" t="s">
        <v>98</v>
      </c>
      <c r="B105" s="2" t="s">
        <v>148</v>
      </c>
      <c r="C105" s="12">
        <v>30791</v>
      </c>
      <c r="D105" s="12">
        <v>30176</v>
      </c>
      <c r="E105" s="12">
        <v>75</v>
      </c>
      <c r="F105" s="27">
        <v>248.5</v>
      </c>
      <c r="G105" s="27">
        <v>192.4</v>
      </c>
      <c r="H105" s="27">
        <v>304.7</v>
      </c>
      <c r="I105" s="12">
        <v>97</v>
      </c>
      <c r="J105" s="12">
        <v>172</v>
      </c>
      <c r="K105" s="27">
        <v>4.3</v>
      </c>
      <c r="L105" s="12">
        <v>25146</v>
      </c>
      <c r="M105" s="27">
        <v>2.1</v>
      </c>
      <c r="N105" s="27">
        <v>20</v>
      </c>
      <c r="O105" s="27">
        <v>104.8</v>
      </c>
    </row>
    <row r="106" spans="1:15" ht="15.6" x14ac:dyDescent="0.3">
      <c r="A106" s="2" t="s">
        <v>98</v>
      </c>
      <c r="B106" s="2" t="s">
        <v>130</v>
      </c>
      <c r="C106" s="12">
        <v>19148</v>
      </c>
      <c r="D106" s="12">
        <v>18717</v>
      </c>
      <c r="E106" s="12">
        <v>44</v>
      </c>
      <c r="F106" s="27">
        <v>235.1</v>
      </c>
      <c r="G106" s="27">
        <v>165.7</v>
      </c>
      <c r="H106" s="27">
        <v>304.5</v>
      </c>
      <c r="I106" s="12">
        <v>0</v>
      </c>
      <c r="J106" s="12">
        <v>44</v>
      </c>
      <c r="K106" s="27">
        <v>2.6</v>
      </c>
      <c r="L106" s="12">
        <v>20719</v>
      </c>
      <c r="M106" s="27">
        <v>1.7</v>
      </c>
      <c r="N106" s="27">
        <v>-9.6999999999999993</v>
      </c>
      <c r="O106" s="27">
        <v>52.9</v>
      </c>
    </row>
    <row r="107" spans="1:15" ht="15.6" x14ac:dyDescent="0.3">
      <c r="A107" s="2" t="s">
        <v>98</v>
      </c>
      <c r="B107" s="2" t="s">
        <v>131</v>
      </c>
      <c r="C107" s="12">
        <v>11643</v>
      </c>
      <c r="D107" s="12">
        <v>11459</v>
      </c>
      <c r="E107" s="12">
        <v>31</v>
      </c>
      <c r="F107" s="27">
        <v>270.5</v>
      </c>
      <c r="G107" s="27">
        <v>175.4</v>
      </c>
      <c r="H107" s="27">
        <v>365.6</v>
      </c>
      <c r="I107" s="12">
        <v>97</v>
      </c>
      <c r="J107" s="12">
        <v>128</v>
      </c>
      <c r="K107" s="27">
        <v>1.6</v>
      </c>
      <c r="L107" s="12">
        <v>4427</v>
      </c>
      <c r="M107" s="27">
        <v>0.4</v>
      </c>
      <c r="N107" s="27">
        <v>158.80000000000001</v>
      </c>
      <c r="O107" s="27">
        <v>300</v>
      </c>
    </row>
    <row r="108" spans="1:15" ht="15.6" x14ac:dyDescent="0.3">
      <c r="A108" s="2" t="s">
        <v>165</v>
      </c>
      <c r="B108" s="2" t="s">
        <v>148</v>
      </c>
      <c r="C108" s="12">
        <v>59272</v>
      </c>
      <c r="D108" s="12">
        <v>57805</v>
      </c>
      <c r="E108" s="12">
        <v>39</v>
      </c>
      <c r="F108" s="27">
        <v>67.5</v>
      </c>
      <c r="G108" s="27">
        <v>46.3</v>
      </c>
      <c r="H108" s="27">
        <v>88.6</v>
      </c>
      <c r="I108" s="12">
        <v>0</v>
      </c>
      <c r="J108" s="12">
        <v>39</v>
      </c>
      <c r="K108" s="27">
        <v>8.1999999999999993</v>
      </c>
      <c r="L108" s="12">
        <v>191404</v>
      </c>
      <c r="M108" s="27">
        <v>15.9</v>
      </c>
      <c r="N108" s="27">
        <v>-69.8</v>
      </c>
      <c r="O108" s="27">
        <v>-48.4</v>
      </c>
    </row>
    <row r="109" spans="1:15" ht="15.6" x14ac:dyDescent="0.3">
      <c r="A109" s="2" t="s">
        <v>165</v>
      </c>
      <c r="B109" s="2" t="s">
        <v>130</v>
      </c>
      <c r="C109" s="12">
        <v>53567</v>
      </c>
      <c r="D109" s="12">
        <v>52194</v>
      </c>
      <c r="E109" s="12">
        <v>38</v>
      </c>
      <c r="F109" s="27">
        <v>72.8</v>
      </c>
      <c r="G109" s="27">
        <v>49.7</v>
      </c>
      <c r="H109" s="27">
        <v>95.9</v>
      </c>
      <c r="I109" s="12">
        <v>0</v>
      </c>
      <c r="J109" s="12">
        <v>38</v>
      </c>
      <c r="K109" s="27">
        <v>7.4</v>
      </c>
      <c r="L109" s="12">
        <v>186103</v>
      </c>
      <c r="M109" s="27">
        <v>15.4</v>
      </c>
      <c r="N109" s="27">
        <v>-72</v>
      </c>
      <c r="O109" s="27">
        <v>-51.9</v>
      </c>
    </row>
    <row r="110" spans="1:15" ht="15.6" x14ac:dyDescent="0.3">
      <c r="A110" s="2" t="s">
        <v>165</v>
      </c>
      <c r="B110" s="2" t="s">
        <v>131</v>
      </c>
      <c r="C110" s="12">
        <v>5705</v>
      </c>
      <c r="D110" s="12">
        <v>5611</v>
      </c>
      <c r="E110" s="12">
        <v>1</v>
      </c>
      <c r="F110" s="27" t="s">
        <v>149</v>
      </c>
      <c r="G110" s="27" t="s">
        <v>149</v>
      </c>
      <c r="H110" s="27" t="s">
        <v>149</v>
      </c>
      <c r="I110" s="12">
        <v>0</v>
      </c>
      <c r="J110" s="12">
        <v>1</v>
      </c>
      <c r="K110" s="27">
        <v>0.8</v>
      </c>
      <c r="L110" s="12">
        <v>5301</v>
      </c>
      <c r="M110" s="27">
        <v>0.4</v>
      </c>
      <c r="N110" s="27">
        <v>5.8</v>
      </c>
      <c r="O110" s="27">
        <v>100</v>
      </c>
    </row>
    <row r="111" spans="1:15" ht="15.6" x14ac:dyDescent="0.3">
      <c r="A111" s="2" t="s">
        <v>166</v>
      </c>
      <c r="B111" s="2" t="s">
        <v>148</v>
      </c>
      <c r="C111" s="12">
        <v>127898</v>
      </c>
      <c r="D111" s="12">
        <v>122828</v>
      </c>
      <c r="E111" s="12">
        <v>31</v>
      </c>
      <c r="F111" s="27">
        <v>25.2</v>
      </c>
      <c r="G111" s="27">
        <v>16.399999999999999</v>
      </c>
      <c r="H111" s="27">
        <v>34.1</v>
      </c>
      <c r="I111" s="12">
        <v>210</v>
      </c>
      <c r="J111" s="12">
        <v>241</v>
      </c>
      <c r="K111" s="27">
        <v>17.399999999999999</v>
      </c>
      <c r="L111" s="12">
        <v>159624</v>
      </c>
      <c r="M111" s="27">
        <v>13.2</v>
      </c>
      <c r="N111" s="27">
        <v>-23.1</v>
      </c>
      <c r="O111" s="27">
        <v>31.8</v>
      </c>
    </row>
    <row r="112" spans="1:15" ht="15.6" x14ac:dyDescent="0.3">
      <c r="A112" s="2" t="s">
        <v>166</v>
      </c>
      <c r="B112" s="2" t="s">
        <v>130</v>
      </c>
      <c r="C112" s="12">
        <v>39542</v>
      </c>
      <c r="D112" s="12">
        <v>37978</v>
      </c>
      <c r="E112" s="12">
        <v>27</v>
      </c>
      <c r="F112" s="27">
        <v>71.099999999999994</v>
      </c>
      <c r="G112" s="27">
        <v>44.3</v>
      </c>
      <c r="H112" s="27">
        <v>97.9</v>
      </c>
      <c r="I112" s="12">
        <v>0</v>
      </c>
      <c r="J112" s="12">
        <v>27</v>
      </c>
      <c r="K112" s="27">
        <v>5.4</v>
      </c>
      <c r="L112" s="12">
        <v>56336</v>
      </c>
      <c r="M112" s="27">
        <v>4.7</v>
      </c>
      <c r="N112" s="27">
        <v>-32.6</v>
      </c>
      <c r="O112" s="27">
        <v>14.9</v>
      </c>
    </row>
    <row r="113" spans="1:15" ht="15.6" x14ac:dyDescent="0.3">
      <c r="A113" s="2" t="s">
        <v>166</v>
      </c>
      <c r="B113" s="2" t="s">
        <v>131</v>
      </c>
      <c r="C113" s="12">
        <v>88356</v>
      </c>
      <c r="D113" s="12">
        <v>84850</v>
      </c>
      <c r="E113" s="12">
        <v>4</v>
      </c>
      <c r="F113" s="27" t="s">
        <v>149</v>
      </c>
      <c r="G113" s="27" t="s">
        <v>149</v>
      </c>
      <c r="H113" s="27" t="s">
        <v>149</v>
      </c>
      <c r="I113" s="12">
        <v>210</v>
      </c>
      <c r="J113" s="12">
        <v>214</v>
      </c>
      <c r="K113" s="27">
        <v>12</v>
      </c>
      <c r="L113" s="12">
        <v>103288</v>
      </c>
      <c r="M113" s="27">
        <v>8.6</v>
      </c>
      <c r="N113" s="27">
        <v>-17.899999999999999</v>
      </c>
      <c r="O113" s="27">
        <v>39.5</v>
      </c>
    </row>
    <row r="114" spans="1:15" ht="15.6" x14ac:dyDescent="0.3">
      <c r="A114" s="2" t="s">
        <v>83</v>
      </c>
      <c r="B114" s="2" t="s">
        <v>148</v>
      </c>
      <c r="C114" s="12">
        <v>135</v>
      </c>
      <c r="D114" s="12">
        <v>135</v>
      </c>
      <c r="E114" s="12">
        <v>0</v>
      </c>
      <c r="F114" s="27" t="s">
        <v>149</v>
      </c>
      <c r="G114" s="27" t="s">
        <v>149</v>
      </c>
      <c r="H114" s="27" t="s">
        <v>149</v>
      </c>
      <c r="I114" s="12">
        <v>0</v>
      </c>
      <c r="J114" s="12">
        <v>0</v>
      </c>
      <c r="K114" s="27">
        <v>0</v>
      </c>
      <c r="L114" s="12">
        <v>129</v>
      </c>
      <c r="M114" s="27">
        <v>0</v>
      </c>
      <c r="N114" s="27">
        <v>4.7</v>
      </c>
      <c r="O114" s="27" t="s">
        <v>149</v>
      </c>
    </row>
    <row r="115" spans="1:15" ht="15.6" x14ac:dyDescent="0.3">
      <c r="A115" s="2" t="s">
        <v>83</v>
      </c>
      <c r="B115" s="2" t="s">
        <v>131</v>
      </c>
      <c r="C115" s="12">
        <v>135</v>
      </c>
      <c r="D115" s="12">
        <v>135</v>
      </c>
      <c r="E115" s="12">
        <v>0</v>
      </c>
      <c r="F115" s="27" t="s">
        <v>149</v>
      </c>
      <c r="G115" s="27" t="s">
        <v>149</v>
      </c>
      <c r="H115" s="27" t="s">
        <v>149</v>
      </c>
      <c r="I115" s="12">
        <v>0</v>
      </c>
      <c r="J115" s="12">
        <v>0</v>
      </c>
      <c r="K115" s="27">
        <v>0</v>
      </c>
      <c r="L115" s="12">
        <v>129</v>
      </c>
      <c r="M115" s="27">
        <v>0</v>
      </c>
      <c r="N115" s="27">
        <v>4.7</v>
      </c>
      <c r="O115" s="27" t="s">
        <v>149</v>
      </c>
    </row>
    <row r="116" spans="1:15" ht="15.6" x14ac:dyDescent="0.3">
      <c r="A116" s="2" t="s">
        <v>85</v>
      </c>
      <c r="B116" s="2" t="s">
        <v>148</v>
      </c>
      <c r="C116" s="12">
        <v>19</v>
      </c>
      <c r="D116" s="12">
        <v>18</v>
      </c>
      <c r="E116" s="12">
        <v>0</v>
      </c>
      <c r="F116" s="27" t="s">
        <v>149</v>
      </c>
      <c r="G116" s="27" t="s">
        <v>149</v>
      </c>
      <c r="H116" s="27" t="s">
        <v>149</v>
      </c>
      <c r="I116" s="12">
        <v>0</v>
      </c>
      <c r="J116" s="12">
        <v>0</v>
      </c>
      <c r="K116" s="27">
        <v>0</v>
      </c>
      <c r="L116" s="12">
        <v>24</v>
      </c>
      <c r="M116" s="27">
        <v>0</v>
      </c>
      <c r="N116" s="27">
        <v>-25</v>
      </c>
      <c r="O116" s="27" t="s">
        <v>149</v>
      </c>
    </row>
    <row r="117" spans="1:15" ht="15.6" x14ac:dyDescent="0.3">
      <c r="A117" s="2" t="s">
        <v>85</v>
      </c>
      <c r="B117" s="2" t="s">
        <v>131</v>
      </c>
      <c r="C117" s="12">
        <v>19</v>
      </c>
      <c r="D117" s="12">
        <v>18</v>
      </c>
      <c r="E117" s="12">
        <v>0</v>
      </c>
      <c r="F117" s="27" t="s">
        <v>149</v>
      </c>
      <c r="G117" s="27" t="s">
        <v>149</v>
      </c>
      <c r="H117" s="27" t="s">
        <v>149</v>
      </c>
      <c r="I117" s="12">
        <v>0</v>
      </c>
      <c r="J117" s="12">
        <v>0</v>
      </c>
      <c r="K117" s="27">
        <v>0</v>
      </c>
      <c r="L117" s="12">
        <v>24</v>
      </c>
      <c r="M117" s="27">
        <v>0</v>
      </c>
      <c r="N117" s="27">
        <v>-25</v>
      </c>
      <c r="O117" s="27" t="s">
        <v>149</v>
      </c>
    </row>
    <row r="118" spans="1:15" ht="15.6" x14ac:dyDescent="0.3">
      <c r="A118" s="2" t="s">
        <v>87</v>
      </c>
      <c r="B118" s="2" t="s">
        <v>148</v>
      </c>
      <c r="C118" s="12">
        <v>69</v>
      </c>
      <c r="D118" s="12">
        <v>68</v>
      </c>
      <c r="E118" s="12">
        <v>0</v>
      </c>
      <c r="F118" s="27" t="s">
        <v>149</v>
      </c>
      <c r="G118" s="27" t="s">
        <v>149</v>
      </c>
      <c r="H118" s="27" t="s">
        <v>149</v>
      </c>
      <c r="I118" s="12">
        <v>0</v>
      </c>
      <c r="J118" s="12">
        <v>0</v>
      </c>
      <c r="K118" s="27">
        <v>0</v>
      </c>
      <c r="L118" s="12">
        <v>86</v>
      </c>
      <c r="M118" s="27">
        <v>0</v>
      </c>
      <c r="N118" s="27">
        <v>-20.9</v>
      </c>
      <c r="O118" s="27" t="s">
        <v>149</v>
      </c>
    </row>
    <row r="119" spans="1:15" ht="15.6" x14ac:dyDescent="0.3">
      <c r="A119" s="2" t="s">
        <v>87</v>
      </c>
      <c r="B119" s="2" t="s">
        <v>131</v>
      </c>
      <c r="C119" s="12">
        <v>69</v>
      </c>
      <c r="D119" s="12">
        <v>68</v>
      </c>
      <c r="E119" s="12">
        <v>0</v>
      </c>
      <c r="F119" s="27" t="s">
        <v>149</v>
      </c>
      <c r="G119" s="27" t="s">
        <v>149</v>
      </c>
      <c r="H119" s="27" t="s">
        <v>149</v>
      </c>
      <c r="I119" s="12">
        <v>0</v>
      </c>
      <c r="J119" s="12">
        <v>0</v>
      </c>
      <c r="K119" s="27">
        <v>0</v>
      </c>
      <c r="L119" s="12">
        <v>86</v>
      </c>
      <c r="M119" s="27">
        <v>0</v>
      </c>
      <c r="N119" s="27">
        <v>-20.9</v>
      </c>
      <c r="O119" s="27" t="s">
        <v>149</v>
      </c>
    </row>
    <row r="120" spans="1:15" ht="15.6" x14ac:dyDescent="0.3">
      <c r="A120" s="2" t="s">
        <v>89</v>
      </c>
      <c r="B120" s="2" t="s">
        <v>148</v>
      </c>
      <c r="C120" s="12">
        <v>1012</v>
      </c>
      <c r="D120" s="12">
        <v>996</v>
      </c>
      <c r="E120" s="12">
        <v>0</v>
      </c>
      <c r="F120" s="27" t="s">
        <v>149</v>
      </c>
      <c r="G120" s="27" t="s">
        <v>149</v>
      </c>
      <c r="H120" s="27" t="s">
        <v>149</v>
      </c>
      <c r="I120" s="12">
        <v>0</v>
      </c>
      <c r="J120" s="12">
        <v>0</v>
      </c>
      <c r="K120" s="27">
        <v>0.1</v>
      </c>
      <c r="L120" s="12">
        <v>211</v>
      </c>
      <c r="M120" s="27">
        <v>0</v>
      </c>
      <c r="N120" s="27">
        <v>372</v>
      </c>
      <c r="O120" s="27" t="s">
        <v>149</v>
      </c>
    </row>
    <row r="121" spans="1:15" ht="15.6" x14ac:dyDescent="0.3">
      <c r="A121" s="2" t="s">
        <v>89</v>
      </c>
      <c r="B121" s="2" t="s">
        <v>131</v>
      </c>
      <c r="C121" s="12">
        <v>1012</v>
      </c>
      <c r="D121" s="12">
        <v>996</v>
      </c>
      <c r="E121" s="12">
        <v>0</v>
      </c>
      <c r="F121" s="27" t="s">
        <v>149</v>
      </c>
      <c r="G121" s="27" t="s">
        <v>149</v>
      </c>
      <c r="H121" s="27" t="s">
        <v>149</v>
      </c>
      <c r="I121" s="12">
        <v>0</v>
      </c>
      <c r="J121" s="12">
        <v>0</v>
      </c>
      <c r="K121" s="27">
        <v>0.1</v>
      </c>
      <c r="L121" s="12">
        <v>211</v>
      </c>
      <c r="M121" s="27">
        <v>0</v>
      </c>
      <c r="N121" s="27">
        <v>372</v>
      </c>
      <c r="O121" s="27" t="s">
        <v>149</v>
      </c>
    </row>
    <row r="122" spans="1:15" ht="15.6" x14ac:dyDescent="0.3">
      <c r="A122" s="2" t="s">
        <v>167</v>
      </c>
      <c r="B122" s="2" t="s">
        <v>148</v>
      </c>
      <c r="C122" s="12">
        <v>14074</v>
      </c>
      <c r="D122" s="12">
        <v>13684</v>
      </c>
      <c r="E122" s="12">
        <v>53</v>
      </c>
      <c r="F122" s="27">
        <v>387.3</v>
      </c>
      <c r="G122" s="27">
        <v>283.2</v>
      </c>
      <c r="H122" s="27">
        <v>491.4</v>
      </c>
      <c r="I122" s="12">
        <v>0</v>
      </c>
      <c r="J122" s="12">
        <v>53</v>
      </c>
      <c r="K122" s="27">
        <v>1.9</v>
      </c>
      <c r="L122" s="12">
        <v>20133</v>
      </c>
      <c r="M122" s="27">
        <v>1.7</v>
      </c>
      <c r="N122" s="27">
        <v>-32</v>
      </c>
      <c r="O122" s="27">
        <v>11.8</v>
      </c>
    </row>
    <row r="123" spans="1:15" ht="15.6" x14ac:dyDescent="0.3">
      <c r="A123" s="2" t="s">
        <v>167</v>
      </c>
      <c r="B123" s="2" t="s">
        <v>130</v>
      </c>
      <c r="C123" s="12">
        <v>8368</v>
      </c>
      <c r="D123" s="12">
        <v>8166</v>
      </c>
      <c r="E123" s="12">
        <v>44</v>
      </c>
      <c r="F123" s="27">
        <v>538.79999999999995</v>
      </c>
      <c r="G123" s="27">
        <v>380</v>
      </c>
      <c r="H123" s="27">
        <v>697.6</v>
      </c>
      <c r="I123" s="12">
        <v>0</v>
      </c>
      <c r="J123" s="12">
        <v>44</v>
      </c>
      <c r="K123" s="27">
        <v>1.2</v>
      </c>
      <c r="L123" s="12">
        <v>16674</v>
      </c>
      <c r="M123" s="27">
        <v>1.4</v>
      </c>
      <c r="N123" s="27">
        <v>-51</v>
      </c>
      <c r="O123" s="27">
        <v>-14.3</v>
      </c>
    </row>
    <row r="124" spans="1:15" ht="15.6" x14ac:dyDescent="0.3">
      <c r="A124" s="2" t="s">
        <v>167</v>
      </c>
      <c r="B124" s="2" t="s">
        <v>131</v>
      </c>
      <c r="C124" s="12">
        <v>5706</v>
      </c>
      <c r="D124" s="12">
        <v>5518</v>
      </c>
      <c r="E124" s="12">
        <v>9</v>
      </c>
      <c r="F124" s="27" t="s">
        <v>149</v>
      </c>
      <c r="G124" s="27" t="s">
        <v>149</v>
      </c>
      <c r="H124" s="27" t="s">
        <v>149</v>
      </c>
      <c r="I124" s="12">
        <v>0</v>
      </c>
      <c r="J124" s="12">
        <v>9</v>
      </c>
      <c r="K124" s="27">
        <v>0.8</v>
      </c>
      <c r="L124" s="12">
        <v>3459</v>
      </c>
      <c r="M124" s="27">
        <v>0.3</v>
      </c>
      <c r="N124" s="27">
        <v>59.5</v>
      </c>
      <c r="O124" s="27">
        <v>166.7</v>
      </c>
    </row>
    <row r="125" spans="1:15" ht="15.6" x14ac:dyDescent="0.3">
      <c r="A125" s="2" t="s">
        <v>168</v>
      </c>
      <c r="B125" s="2" t="s">
        <v>148</v>
      </c>
      <c r="C125" s="12">
        <v>1819</v>
      </c>
      <c r="D125" s="12">
        <v>1792</v>
      </c>
      <c r="E125" s="12">
        <v>0</v>
      </c>
      <c r="F125" s="27" t="s">
        <v>149</v>
      </c>
      <c r="G125" s="27" t="s">
        <v>149</v>
      </c>
      <c r="H125" s="27" t="s">
        <v>149</v>
      </c>
      <c r="I125" s="12">
        <v>0</v>
      </c>
      <c r="J125" s="12">
        <v>0</v>
      </c>
      <c r="K125" s="27">
        <v>0.3</v>
      </c>
      <c r="L125" s="12">
        <v>2733</v>
      </c>
      <c r="M125" s="27">
        <v>0.2</v>
      </c>
      <c r="N125" s="27">
        <v>-34.4</v>
      </c>
      <c r="O125" s="27">
        <v>50</v>
      </c>
    </row>
    <row r="126" spans="1:15" ht="15.6" x14ac:dyDescent="0.3">
      <c r="A126" s="2" t="s">
        <v>168</v>
      </c>
      <c r="B126" s="2" t="s">
        <v>130</v>
      </c>
      <c r="C126" s="12">
        <v>1776</v>
      </c>
      <c r="D126" s="12">
        <v>1750</v>
      </c>
      <c r="E126" s="12">
        <v>0</v>
      </c>
      <c r="F126" s="27" t="s">
        <v>149</v>
      </c>
      <c r="G126" s="27" t="s">
        <v>149</v>
      </c>
      <c r="H126" s="27" t="s">
        <v>149</v>
      </c>
      <c r="I126" s="12">
        <v>0</v>
      </c>
      <c r="J126" s="12">
        <v>0</v>
      </c>
      <c r="K126" s="27">
        <v>0.2</v>
      </c>
      <c r="L126" s="12">
        <v>2665</v>
      </c>
      <c r="M126" s="27">
        <v>0.2</v>
      </c>
      <c r="N126" s="27">
        <v>-34.299999999999997</v>
      </c>
      <c r="O126" s="27">
        <v>0</v>
      </c>
    </row>
    <row r="127" spans="1:15" ht="15.6" x14ac:dyDescent="0.3">
      <c r="A127" s="2" t="s">
        <v>168</v>
      </c>
      <c r="B127" s="2" t="s">
        <v>131</v>
      </c>
      <c r="C127" s="12">
        <v>43</v>
      </c>
      <c r="D127" s="12">
        <v>42</v>
      </c>
      <c r="E127" s="12">
        <v>0</v>
      </c>
      <c r="F127" s="27" t="s">
        <v>149</v>
      </c>
      <c r="G127" s="27" t="s">
        <v>149</v>
      </c>
      <c r="H127" s="27" t="s">
        <v>149</v>
      </c>
      <c r="I127" s="12">
        <v>0</v>
      </c>
      <c r="J127" s="12">
        <v>0</v>
      </c>
      <c r="K127" s="27">
        <v>0</v>
      </c>
      <c r="L127" s="12">
        <v>68</v>
      </c>
      <c r="M127" s="27">
        <v>0</v>
      </c>
      <c r="N127" s="27">
        <v>-38.200000000000003</v>
      </c>
      <c r="O127" s="27" t="s">
        <v>149</v>
      </c>
    </row>
    <row r="128" spans="1:15" ht="15.6" x14ac:dyDescent="0.3">
      <c r="A128" s="2" t="s">
        <v>108</v>
      </c>
      <c r="B128" s="2" t="s">
        <v>148</v>
      </c>
      <c r="C128" s="12">
        <v>256</v>
      </c>
      <c r="D128" s="12">
        <v>253</v>
      </c>
      <c r="E128" s="12">
        <v>2</v>
      </c>
      <c r="F128" s="27" t="s">
        <v>149</v>
      </c>
      <c r="G128" s="27" t="s">
        <v>149</v>
      </c>
      <c r="H128" s="27" t="s">
        <v>149</v>
      </c>
      <c r="I128" s="12">
        <v>0</v>
      </c>
      <c r="J128" s="12">
        <v>2</v>
      </c>
      <c r="K128" s="27">
        <v>0</v>
      </c>
      <c r="L128" s="12">
        <v>365</v>
      </c>
      <c r="M128" s="27">
        <v>0</v>
      </c>
      <c r="N128" s="27">
        <v>-30.7</v>
      </c>
      <c r="O128" s="27" t="s">
        <v>149</v>
      </c>
    </row>
    <row r="129" spans="1:15" ht="15.6" x14ac:dyDescent="0.3">
      <c r="A129" s="2" t="s">
        <v>108</v>
      </c>
      <c r="B129" s="2" t="s">
        <v>130</v>
      </c>
      <c r="C129" s="12">
        <v>256</v>
      </c>
      <c r="D129" s="12">
        <v>253</v>
      </c>
      <c r="E129" s="12">
        <v>2</v>
      </c>
      <c r="F129" s="27" t="s">
        <v>149</v>
      </c>
      <c r="G129" s="27" t="s">
        <v>149</v>
      </c>
      <c r="H129" s="27" t="s">
        <v>149</v>
      </c>
      <c r="I129" s="12">
        <v>0</v>
      </c>
      <c r="J129" s="12">
        <v>2</v>
      </c>
      <c r="K129" s="27">
        <v>0</v>
      </c>
      <c r="L129" s="12">
        <v>365</v>
      </c>
      <c r="M129" s="27">
        <v>0</v>
      </c>
      <c r="N129" s="27">
        <v>-30.7</v>
      </c>
      <c r="O129" s="27" t="s">
        <v>149</v>
      </c>
    </row>
    <row r="130" spans="1:15" ht="15.6" x14ac:dyDescent="0.3">
      <c r="A130" s="2" t="s">
        <v>112</v>
      </c>
      <c r="B130" s="2" t="s">
        <v>148</v>
      </c>
      <c r="C130" s="12">
        <v>266</v>
      </c>
      <c r="D130" s="12">
        <v>261</v>
      </c>
      <c r="E130" s="12">
        <v>0</v>
      </c>
      <c r="F130" s="27" t="s">
        <v>149</v>
      </c>
      <c r="G130" s="27" t="s">
        <v>149</v>
      </c>
      <c r="H130" s="27" t="s">
        <v>149</v>
      </c>
      <c r="I130" s="12">
        <v>0</v>
      </c>
      <c r="J130" s="12">
        <v>0</v>
      </c>
      <c r="K130" s="27">
        <v>0</v>
      </c>
      <c r="L130" s="12">
        <v>261</v>
      </c>
      <c r="M130" s="27">
        <v>0</v>
      </c>
      <c r="N130" s="27">
        <v>0</v>
      </c>
      <c r="O130" s="27" t="s">
        <v>149</v>
      </c>
    </row>
    <row r="131" spans="1:15" ht="15.6" x14ac:dyDescent="0.3">
      <c r="A131" s="2" t="s">
        <v>112</v>
      </c>
      <c r="B131" s="2" t="s">
        <v>130</v>
      </c>
      <c r="C131" s="12">
        <v>266</v>
      </c>
      <c r="D131" s="12">
        <v>261</v>
      </c>
      <c r="E131" s="12">
        <v>0</v>
      </c>
      <c r="F131" s="27" t="s">
        <v>149</v>
      </c>
      <c r="G131" s="27" t="s">
        <v>149</v>
      </c>
      <c r="H131" s="27" t="s">
        <v>149</v>
      </c>
      <c r="I131" s="12">
        <v>0</v>
      </c>
      <c r="J131" s="12">
        <v>0</v>
      </c>
      <c r="K131" s="27">
        <v>0</v>
      </c>
      <c r="L131" s="12">
        <v>261</v>
      </c>
      <c r="M131" s="27">
        <v>0</v>
      </c>
      <c r="N131" s="27">
        <v>0</v>
      </c>
      <c r="O131" s="27" t="s">
        <v>149</v>
      </c>
    </row>
    <row r="132" spans="1:15" ht="15.6" x14ac:dyDescent="0.3">
      <c r="A132" s="2" t="s">
        <v>169</v>
      </c>
      <c r="B132" s="2" t="s">
        <v>148</v>
      </c>
      <c r="C132" s="12">
        <v>2</v>
      </c>
      <c r="D132" s="12">
        <v>2</v>
      </c>
      <c r="E132" s="12">
        <v>0</v>
      </c>
      <c r="F132" s="27" t="s">
        <v>149</v>
      </c>
      <c r="G132" s="27" t="s">
        <v>149</v>
      </c>
      <c r="H132" s="27" t="s">
        <v>149</v>
      </c>
      <c r="I132" s="12">
        <v>0</v>
      </c>
      <c r="J132" s="12">
        <v>0</v>
      </c>
      <c r="K132" s="27">
        <v>0</v>
      </c>
      <c r="L132" s="12">
        <v>7</v>
      </c>
      <c r="M132" s="27">
        <v>0</v>
      </c>
      <c r="N132" s="27">
        <v>-71.400000000000006</v>
      </c>
      <c r="O132" s="27" t="s">
        <v>149</v>
      </c>
    </row>
    <row r="133" spans="1:15" ht="15.6" x14ac:dyDescent="0.3">
      <c r="A133" s="2" t="s">
        <v>169</v>
      </c>
      <c r="B133" s="2" t="s">
        <v>130</v>
      </c>
      <c r="C133" s="12">
        <v>2</v>
      </c>
      <c r="D133" s="12">
        <v>2</v>
      </c>
      <c r="E133" s="12">
        <v>0</v>
      </c>
      <c r="F133" s="27" t="s">
        <v>149</v>
      </c>
      <c r="G133" s="27" t="s">
        <v>149</v>
      </c>
      <c r="H133" s="27" t="s">
        <v>149</v>
      </c>
      <c r="I133" s="12">
        <v>0</v>
      </c>
      <c r="J133" s="12">
        <v>0</v>
      </c>
      <c r="K133" s="27">
        <v>0</v>
      </c>
      <c r="L133" s="12">
        <v>7</v>
      </c>
      <c r="M133" s="27">
        <v>0</v>
      </c>
      <c r="N133" s="27">
        <v>-71.400000000000006</v>
      </c>
      <c r="O133" s="27" t="s">
        <v>149</v>
      </c>
    </row>
    <row r="134" spans="1:15" ht="15.6" x14ac:dyDescent="0.3">
      <c r="A134" s="2" t="s">
        <v>113</v>
      </c>
      <c r="B134" s="2" t="s">
        <v>148</v>
      </c>
      <c r="C134" s="12">
        <v>1118</v>
      </c>
      <c r="D134" s="12">
        <v>1058</v>
      </c>
      <c r="E134" s="12">
        <v>0</v>
      </c>
      <c r="F134" s="27" t="s">
        <v>149</v>
      </c>
      <c r="G134" s="27" t="s">
        <v>149</v>
      </c>
      <c r="H134" s="27" t="s">
        <v>149</v>
      </c>
      <c r="I134" s="12">
        <v>0</v>
      </c>
      <c r="J134" s="12">
        <v>0</v>
      </c>
      <c r="K134" s="27">
        <v>0.1</v>
      </c>
      <c r="L134" s="12">
        <v>1737</v>
      </c>
      <c r="M134" s="27">
        <v>0.1</v>
      </c>
      <c r="N134" s="27">
        <v>-39.1</v>
      </c>
      <c r="O134" s="27">
        <v>0</v>
      </c>
    </row>
    <row r="135" spans="1:15" ht="15.6" x14ac:dyDescent="0.3">
      <c r="A135" s="2" t="s">
        <v>113</v>
      </c>
      <c r="B135" s="2" t="s">
        <v>130</v>
      </c>
      <c r="C135" s="12">
        <v>1118</v>
      </c>
      <c r="D135" s="12">
        <v>1058</v>
      </c>
      <c r="E135" s="12">
        <v>0</v>
      </c>
      <c r="F135" s="27" t="s">
        <v>149</v>
      </c>
      <c r="G135" s="27" t="s">
        <v>149</v>
      </c>
      <c r="H135" s="27" t="s">
        <v>149</v>
      </c>
      <c r="I135" s="12">
        <v>0</v>
      </c>
      <c r="J135" s="12">
        <v>0</v>
      </c>
      <c r="K135" s="27">
        <v>0.1</v>
      </c>
      <c r="L135" s="12">
        <v>1737</v>
      </c>
      <c r="M135" s="27">
        <v>0.1</v>
      </c>
      <c r="N135" s="27">
        <v>-39.1</v>
      </c>
      <c r="O135" s="27">
        <v>0</v>
      </c>
    </row>
    <row r="136" spans="1:15" ht="15.6" x14ac:dyDescent="0.3">
      <c r="A136" s="2" t="s">
        <v>170</v>
      </c>
      <c r="B136" s="2" t="s">
        <v>148</v>
      </c>
      <c r="C136" s="12">
        <v>12095</v>
      </c>
      <c r="D136" s="12">
        <v>11841</v>
      </c>
      <c r="E136" s="12">
        <v>5</v>
      </c>
      <c r="F136" s="27" t="s">
        <v>149</v>
      </c>
      <c r="G136" s="27" t="s">
        <v>149</v>
      </c>
      <c r="H136" s="27" t="s">
        <v>149</v>
      </c>
      <c r="I136" s="12">
        <v>4</v>
      </c>
      <c r="J136" s="12">
        <v>9</v>
      </c>
      <c r="K136" s="27">
        <v>1.7</v>
      </c>
      <c r="L136" s="12">
        <v>27803</v>
      </c>
      <c r="M136" s="27">
        <v>2.2999999999999998</v>
      </c>
      <c r="N136" s="27">
        <v>-57.4</v>
      </c>
      <c r="O136" s="27">
        <v>-26.1</v>
      </c>
    </row>
    <row r="137" spans="1:15" ht="15.6" x14ac:dyDescent="0.3">
      <c r="A137" s="2" t="s">
        <v>170</v>
      </c>
      <c r="B137" s="2" t="s">
        <v>130</v>
      </c>
      <c r="C137" s="12">
        <v>8933</v>
      </c>
      <c r="D137" s="12">
        <v>8730</v>
      </c>
      <c r="E137" s="12">
        <v>4</v>
      </c>
      <c r="F137" s="27" t="s">
        <v>149</v>
      </c>
      <c r="G137" s="27" t="s">
        <v>149</v>
      </c>
      <c r="H137" s="27" t="s">
        <v>149</v>
      </c>
      <c r="I137" s="12">
        <v>0</v>
      </c>
      <c r="J137" s="12">
        <v>4</v>
      </c>
      <c r="K137" s="27">
        <v>1.2</v>
      </c>
      <c r="L137" s="12">
        <v>22192</v>
      </c>
      <c r="M137" s="27">
        <v>1.8</v>
      </c>
      <c r="N137" s="27">
        <v>-60.7</v>
      </c>
      <c r="O137" s="27">
        <v>-33.299999999999997</v>
      </c>
    </row>
    <row r="138" spans="1:15" ht="15.6" x14ac:dyDescent="0.3">
      <c r="A138" s="2" t="s">
        <v>170</v>
      </c>
      <c r="B138" s="2" t="s">
        <v>131</v>
      </c>
      <c r="C138" s="12">
        <v>3162</v>
      </c>
      <c r="D138" s="12">
        <v>3111</v>
      </c>
      <c r="E138" s="12">
        <v>1</v>
      </c>
      <c r="F138" s="27" t="s">
        <v>149</v>
      </c>
      <c r="G138" s="27" t="s">
        <v>149</v>
      </c>
      <c r="H138" s="27" t="s">
        <v>149</v>
      </c>
      <c r="I138" s="12">
        <v>4</v>
      </c>
      <c r="J138" s="12">
        <v>5</v>
      </c>
      <c r="K138" s="27">
        <v>0.4</v>
      </c>
      <c r="L138" s="12">
        <v>5611</v>
      </c>
      <c r="M138" s="27">
        <v>0.5</v>
      </c>
      <c r="N138" s="27">
        <v>-44.6</v>
      </c>
      <c r="O138" s="27">
        <v>-20</v>
      </c>
    </row>
    <row r="139" spans="1:15" ht="15.6" x14ac:dyDescent="0.3">
      <c r="A139" s="2" t="s">
        <v>99</v>
      </c>
      <c r="B139" s="2" t="s">
        <v>148</v>
      </c>
      <c r="C139" s="12">
        <v>6460</v>
      </c>
      <c r="D139" s="12">
        <v>6426</v>
      </c>
      <c r="E139" s="12">
        <v>0</v>
      </c>
      <c r="F139" s="27" t="s">
        <v>149</v>
      </c>
      <c r="G139" s="27" t="s">
        <v>149</v>
      </c>
      <c r="H139" s="27" t="s">
        <v>149</v>
      </c>
      <c r="I139" s="12">
        <v>0</v>
      </c>
      <c r="J139" s="12">
        <v>0</v>
      </c>
      <c r="K139" s="27">
        <v>0.9</v>
      </c>
      <c r="L139" s="12">
        <v>5949</v>
      </c>
      <c r="M139" s="27">
        <v>0.5</v>
      </c>
      <c r="N139" s="27">
        <v>8</v>
      </c>
      <c r="O139" s="27">
        <v>80</v>
      </c>
    </row>
    <row r="140" spans="1:15" ht="15.6" x14ac:dyDescent="0.3">
      <c r="A140" s="2" t="s">
        <v>99</v>
      </c>
      <c r="B140" s="2" t="s">
        <v>131</v>
      </c>
      <c r="C140" s="12">
        <v>6460</v>
      </c>
      <c r="D140" s="12">
        <v>6426</v>
      </c>
      <c r="E140" s="12">
        <v>0</v>
      </c>
      <c r="F140" s="27" t="s">
        <v>149</v>
      </c>
      <c r="G140" s="27" t="s">
        <v>149</v>
      </c>
      <c r="H140" s="27" t="s">
        <v>149</v>
      </c>
      <c r="I140" s="12">
        <v>0</v>
      </c>
      <c r="J140" s="12">
        <v>0</v>
      </c>
      <c r="K140" s="27">
        <v>0.9</v>
      </c>
      <c r="L140" s="12">
        <v>5949</v>
      </c>
      <c r="M140" s="27">
        <v>0.5</v>
      </c>
      <c r="N140" s="27">
        <v>8</v>
      </c>
      <c r="O140" s="27">
        <v>80</v>
      </c>
    </row>
    <row r="141" spans="1:15" ht="15.6" x14ac:dyDescent="0.3">
      <c r="A141" s="2" t="s">
        <v>116</v>
      </c>
      <c r="B141" s="2" t="s">
        <v>148</v>
      </c>
      <c r="C141" s="12">
        <v>16847</v>
      </c>
      <c r="D141" s="12">
        <v>16167</v>
      </c>
      <c r="E141" s="12">
        <v>2</v>
      </c>
      <c r="F141" s="27" t="s">
        <v>149</v>
      </c>
      <c r="G141" s="27" t="s">
        <v>149</v>
      </c>
      <c r="H141" s="27" t="s">
        <v>149</v>
      </c>
      <c r="I141" s="12">
        <v>0</v>
      </c>
      <c r="J141" s="12">
        <v>2</v>
      </c>
      <c r="K141" s="27">
        <v>2.2999999999999998</v>
      </c>
      <c r="L141" s="12">
        <v>31574</v>
      </c>
      <c r="M141" s="27">
        <v>2.6</v>
      </c>
      <c r="N141" s="27">
        <v>-48.8</v>
      </c>
      <c r="O141" s="27">
        <v>-11.5</v>
      </c>
    </row>
    <row r="142" spans="1:15" ht="15.6" x14ac:dyDescent="0.3">
      <c r="A142" s="2" t="s">
        <v>116</v>
      </c>
      <c r="B142" s="2" t="s">
        <v>130</v>
      </c>
      <c r="C142" s="12">
        <v>16847</v>
      </c>
      <c r="D142" s="12">
        <v>16167</v>
      </c>
      <c r="E142" s="12">
        <v>2</v>
      </c>
      <c r="F142" s="27" t="s">
        <v>149</v>
      </c>
      <c r="G142" s="27" t="s">
        <v>149</v>
      </c>
      <c r="H142" s="27" t="s">
        <v>149</v>
      </c>
      <c r="I142" s="12">
        <v>0</v>
      </c>
      <c r="J142" s="12">
        <v>2</v>
      </c>
      <c r="K142" s="27">
        <v>2.2999999999999998</v>
      </c>
      <c r="L142" s="12">
        <v>31574</v>
      </c>
      <c r="M142" s="27">
        <v>2.6</v>
      </c>
      <c r="N142" s="27">
        <v>-48.8</v>
      </c>
      <c r="O142" s="27">
        <v>-11.5</v>
      </c>
    </row>
    <row r="143" spans="1:15" ht="15.6" x14ac:dyDescent="0.3">
      <c r="A143" s="2" t="s">
        <v>117</v>
      </c>
      <c r="B143" s="2" t="s">
        <v>148</v>
      </c>
      <c r="C143" s="12">
        <v>74</v>
      </c>
      <c r="D143" s="12">
        <v>74</v>
      </c>
      <c r="E143" s="12">
        <v>0</v>
      </c>
      <c r="F143" s="27" t="s">
        <v>149</v>
      </c>
      <c r="G143" s="27" t="s">
        <v>149</v>
      </c>
      <c r="H143" s="27" t="s">
        <v>149</v>
      </c>
      <c r="I143" s="12">
        <v>0</v>
      </c>
      <c r="J143" s="12">
        <v>0</v>
      </c>
      <c r="K143" s="27">
        <v>0</v>
      </c>
      <c r="L143" s="12">
        <v>576</v>
      </c>
      <c r="M143" s="27">
        <v>0</v>
      </c>
      <c r="N143" s="27">
        <v>-87.2</v>
      </c>
      <c r="O143" s="27" t="s">
        <v>149</v>
      </c>
    </row>
    <row r="144" spans="1:15" ht="15.6" x14ac:dyDescent="0.3">
      <c r="A144" s="2" t="s">
        <v>117</v>
      </c>
      <c r="B144" s="2" t="s">
        <v>130</v>
      </c>
      <c r="C144" s="12">
        <v>74</v>
      </c>
      <c r="D144" s="12">
        <v>74</v>
      </c>
      <c r="E144" s="12">
        <v>0</v>
      </c>
      <c r="F144" s="27" t="s">
        <v>149</v>
      </c>
      <c r="G144" s="27" t="s">
        <v>149</v>
      </c>
      <c r="H144" s="27" t="s">
        <v>149</v>
      </c>
      <c r="I144" s="12">
        <v>0</v>
      </c>
      <c r="J144" s="12">
        <v>0</v>
      </c>
      <c r="K144" s="27">
        <v>0</v>
      </c>
      <c r="L144" s="12">
        <v>576</v>
      </c>
      <c r="M144" s="27">
        <v>0</v>
      </c>
      <c r="N144" s="27">
        <v>-87.2</v>
      </c>
      <c r="O144" s="27" t="s">
        <v>149</v>
      </c>
    </row>
    <row r="145" spans="1:15" ht="15.6" x14ac:dyDescent="0.3">
      <c r="A145" s="2" t="s">
        <v>102</v>
      </c>
      <c r="B145" s="2" t="s">
        <v>148</v>
      </c>
      <c r="C145" s="12">
        <v>215</v>
      </c>
      <c r="D145" s="12">
        <v>212</v>
      </c>
      <c r="E145" s="12">
        <v>0</v>
      </c>
      <c r="F145" s="27" t="s">
        <v>149</v>
      </c>
      <c r="G145" s="27" t="s">
        <v>149</v>
      </c>
      <c r="H145" s="27" t="s">
        <v>149</v>
      </c>
      <c r="I145" s="12">
        <v>0</v>
      </c>
      <c r="J145" s="12">
        <v>0</v>
      </c>
      <c r="K145" s="27">
        <v>0</v>
      </c>
      <c r="L145" s="12">
        <v>112</v>
      </c>
      <c r="M145" s="27">
        <v>0</v>
      </c>
      <c r="N145" s="27">
        <v>89.3</v>
      </c>
      <c r="O145" s="27" t="s">
        <v>149</v>
      </c>
    </row>
    <row r="146" spans="1:15" ht="15.6" x14ac:dyDescent="0.3">
      <c r="A146" s="2" t="s">
        <v>102</v>
      </c>
      <c r="B146" s="2" t="s">
        <v>131</v>
      </c>
      <c r="C146" s="12">
        <v>215</v>
      </c>
      <c r="D146" s="12">
        <v>212</v>
      </c>
      <c r="E146" s="12">
        <v>0</v>
      </c>
      <c r="F146" s="27" t="s">
        <v>149</v>
      </c>
      <c r="G146" s="27" t="s">
        <v>149</v>
      </c>
      <c r="H146" s="27" t="s">
        <v>149</v>
      </c>
      <c r="I146" s="12">
        <v>0</v>
      </c>
      <c r="J146" s="12">
        <v>0</v>
      </c>
      <c r="K146" s="27">
        <v>0</v>
      </c>
      <c r="L146" s="12">
        <v>112</v>
      </c>
      <c r="M146" s="27">
        <v>0</v>
      </c>
      <c r="N146" s="27">
        <v>89.3</v>
      </c>
      <c r="O146" s="27" t="s">
        <v>149</v>
      </c>
    </row>
    <row r="147" spans="1:15" ht="15.6" x14ac:dyDescent="0.3">
      <c r="A147" s="2" t="s">
        <v>119</v>
      </c>
      <c r="B147" s="2" t="s">
        <v>148</v>
      </c>
      <c r="C147" s="12">
        <v>764</v>
      </c>
      <c r="D147" s="12">
        <v>755</v>
      </c>
      <c r="E147" s="12">
        <v>1</v>
      </c>
      <c r="F147" s="27" t="s">
        <v>149</v>
      </c>
      <c r="G147" s="27" t="s">
        <v>149</v>
      </c>
      <c r="H147" s="27" t="s">
        <v>149</v>
      </c>
      <c r="I147" s="12">
        <v>0</v>
      </c>
      <c r="J147" s="12">
        <v>1</v>
      </c>
      <c r="K147" s="27">
        <v>0.1</v>
      </c>
      <c r="L147" s="12">
        <v>1097</v>
      </c>
      <c r="M147" s="27">
        <v>0.1</v>
      </c>
      <c r="N147" s="27">
        <v>-31.2</v>
      </c>
      <c r="O147" s="27">
        <v>0</v>
      </c>
    </row>
    <row r="148" spans="1:15" ht="15.6" x14ac:dyDescent="0.3">
      <c r="A148" s="2" t="s">
        <v>119</v>
      </c>
      <c r="B148" s="2" t="s">
        <v>130</v>
      </c>
      <c r="C148" s="12">
        <v>764</v>
      </c>
      <c r="D148" s="12">
        <v>755</v>
      </c>
      <c r="E148" s="12">
        <v>1</v>
      </c>
      <c r="F148" s="27" t="s">
        <v>149</v>
      </c>
      <c r="G148" s="27" t="s">
        <v>149</v>
      </c>
      <c r="H148" s="27" t="s">
        <v>149</v>
      </c>
      <c r="I148" s="12">
        <v>0</v>
      </c>
      <c r="J148" s="12">
        <v>1</v>
      </c>
      <c r="K148" s="27">
        <v>0.1</v>
      </c>
      <c r="L148" s="12">
        <v>1097</v>
      </c>
      <c r="M148" s="27">
        <v>0.1</v>
      </c>
      <c r="N148" s="27">
        <v>-31.2</v>
      </c>
      <c r="O148" s="27">
        <v>0</v>
      </c>
    </row>
    <row r="149" spans="1:15" ht="15.6" x14ac:dyDescent="0.3">
      <c r="A149" s="2" t="s">
        <v>120</v>
      </c>
      <c r="B149" s="2" t="s">
        <v>148</v>
      </c>
      <c r="C149" s="12">
        <v>5892</v>
      </c>
      <c r="D149" s="12">
        <v>5833</v>
      </c>
      <c r="E149" s="12">
        <v>8</v>
      </c>
      <c r="F149" s="27" t="s">
        <v>149</v>
      </c>
      <c r="G149" s="27" t="s">
        <v>149</v>
      </c>
      <c r="H149" s="27" t="s">
        <v>149</v>
      </c>
      <c r="I149" s="12">
        <v>0</v>
      </c>
      <c r="J149" s="12">
        <v>8</v>
      </c>
      <c r="K149" s="27">
        <v>0.8</v>
      </c>
      <c r="L149" s="12">
        <v>6288</v>
      </c>
      <c r="M149" s="27">
        <v>0.5</v>
      </c>
      <c r="N149" s="27">
        <v>-7.2</v>
      </c>
      <c r="O149" s="27">
        <v>60</v>
      </c>
    </row>
    <row r="150" spans="1:15" ht="15.6" x14ac:dyDescent="0.3">
      <c r="A150" s="2" t="s">
        <v>120</v>
      </c>
      <c r="B150" s="2" t="s">
        <v>130</v>
      </c>
      <c r="C150" s="12">
        <v>4822</v>
      </c>
      <c r="D150" s="12">
        <v>4773</v>
      </c>
      <c r="E150" s="12">
        <v>6</v>
      </c>
      <c r="F150" s="27" t="s">
        <v>149</v>
      </c>
      <c r="G150" s="27" t="s">
        <v>149</v>
      </c>
      <c r="H150" s="27" t="s">
        <v>149</v>
      </c>
      <c r="I150" s="12">
        <v>0</v>
      </c>
      <c r="J150" s="12">
        <v>6</v>
      </c>
      <c r="K150" s="27">
        <v>0.7</v>
      </c>
      <c r="L150" s="12">
        <v>5833</v>
      </c>
      <c r="M150" s="27">
        <v>0.5</v>
      </c>
      <c r="N150" s="27">
        <v>-18.2</v>
      </c>
      <c r="O150" s="27">
        <v>40</v>
      </c>
    </row>
    <row r="151" spans="1:15" ht="15.6" x14ac:dyDescent="0.3">
      <c r="A151" s="2" t="s">
        <v>120</v>
      </c>
      <c r="B151" s="2" t="s">
        <v>131</v>
      </c>
      <c r="C151" s="12">
        <v>1070</v>
      </c>
      <c r="D151" s="12">
        <v>1060</v>
      </c>
      <c r="E151" s="12">
        <v>2</v>
      </c>
      <c r="F151" s="27" t="s">
        <v>149</v>
      </c>
      <c r="G151" s="27" t="s">
        <v>149</v>
      </c>
      <c r="H151" s="27" t="s">
        <v>149</v>
      </c>
      <c r="I151" s="12">
        <v>0</v>
      </c>
      <c r="J151" s="12">
        <v>2</v>
      </c>
      <c r="K151" s="27">
        <v>0.1</v>
      </c>
      <c r="L151" s="12">
        <v>455</v>
      </c>
      <c r="M151" s="27">
        <v>0</v>
      </c>
      <c r="N151" s="27">
        <v>133</v>
      </c>
      <c r="O151" s="27" t="s">
        <v>171</v>
      </c>
    </row>
    <row r="152" spans="1:15" ht="15.6" x14ac:dyDescent="0.3">
      <c r="A152" s="2" t="s">
        <v>172</v>
      </c>
      <c r="B152" s="2" t="s">
        <v>148</v>
      </c>
      <c r="C152" s="12">
        <v>294</v>
      </c>
      <c r="D152" s="12">
        <v>293</v>
      </c>
      <c r="E152" s="12">
        <v>0</v>
      </c>
      <c r="F152" s="27" t="s">
        <v>149</v>
      </c>
      <c r="G152" s="27" t="s">
        <v>149</v>
      </c>
      <c r="H152" s="27" t="s">
        <v>149</v>
      </c>
      <c r="I152" s="12">
        <v>0</v>
      </c>
      <c r="J152" s="12">
        <v>0</v>
      </c>
      <c r="K152" s="27">
        <v>0</v>
      </c>
      <c r="L152" s="12">
        <v>219</v>
      </c>
      <c r="M152" s="27">
        <v>0</v>
      </c>
      <c r="N152" s="27">
        <v>33.799999999999997</v>
      </c>
      <c r="O152" s="27" t="s">
        <v>149</v>
      </c>
    </row>
    <row r="153" spans="1:15" ht="15.6" x14ac:dyDescent="0.3">
      <c r="A153" s="2" t="s">
        <v>172</v>
      </c>
      <c r="B153" s="2" t="s">
        <v>130</v>
      </c>
      <c r="C153" s="12">
        <v>294</v>
      </c>
      <c r="D153" s="12">
        <v>293</v>
      </c>
      <c r="E153" s="12">
        <v>0</v>
      </c>
      <c r="F153" s="27" t="s">
        <v>149</v>
      </c>
      <c r="G153" s="27" t="s">
        <v>149</v>
      </c>
      <c r="H153" s="27" t="s">
        <v>149</v>
      </c>
      <c r="I153" s="12">
        <v>0</v>
      </c>
      <c r="J153" s="12">
        <v>0</v>
      </c>
      <c r="K153" s="27">
        <v>0</v>
      </c>
      <c r="L153" s="12">
        <v>219</v>
      </c>
      <c r="M153" s="27">
        <v>0</v>
      </c>
      <c r="N153" s="27">
        <v>33.799999999999997</v>
      </c>
      <c r="O153" s="27" t="s">
        <v>149</v>
      </c>
    </row>
    <row r="154" spans="1:15" ht="15.6" x14ac:dyDescent="0.3">
      <c r="A154" s="2" t="s">
        <v>122</v>
      </c>
      <c r="B154" s="2" t="s">
        <v>148</v>
      </c>
      <c r="C154" s="12">
        <v>6888</v>
      </c>
      <c r="D154" s="12">
        <v>6695</v>
      </c>
      <c r="E154" s="12">
        <v>13</v>
      </c>
      <c r="F154" s="27">
        <v>194.2</v>
      </c>
      <c r="G154" s="27">
        <v>88.7</v>
      </c>
      <c r="H154" s="27">
        <v>299.60000000000002</v>
      </c>
      <c r="I154" s="12">
        <v>0</v>
      </c>
      <c r="J154" s="12">
        <v>13</v>
      </c>
      <c r="K154" s="27">
        <v>0.9</v>
      </c>
      <c r="L154" s="12">
        <v>7517</v>
      </c>
      <c r="M154" s="27">
        <v>0.6</v>
      </c>
      <c r="N154" s="27">
        <v>-10.9</v>
      </c>
      <c r="O154" s="27">
        <v>50</v>
      </c>
    </row>
    <row r="155" spans="1:15" ht="15.6" x14ac:dyDescent="0.3">
      <c r="A155" s="2" t="s">
        <v>122</v>
      </c>
      <c r="B155" s="2" t="s">
        <v>130</v>
      </c>
      <c r="C155" s="12">
        <v>6888</v>
      </c>
      <c r="D155" s="12">
        <v>6695</v>
      </c>
      <c r="E155" s="12">
        <v>13</v>
      </c>
      <c r="F155" s="27">
        <v>194.2</v>
      </c>
      <c r="G155" s="27">
        <v>88.7</v>
      </c>
      <c r="H155" s="27">
        <v>299.60000000000002</v>
      </c>
      <c r="I155" s="12">
        <v>0</v>
      </c>
      <c r="J155" s="12">
        <v>13</v>
      </c>
      <c r="K155" s="27">
        <v>0.9</v>
      </c>
      <c r="L155" s="12">
        <v>7517</v>
      </c>
      <c r="M155" s="27">
        <v>0.6</v>
      </c>
      <c r="N155" s="27">
        <v>-10.9</v>
      </c>
      <c r="O155" s="27">
        <v>50</v>
      </c>
    </row>
    <row r="156" spans="1:15" ht="15.6" x14ac:dyDescent="0.3">
      <c r="A156" s="2" t="s">
        <v>123</v>
      </c>
      <c r="B156" s="2" t="s">
        <v>148</v>
      </c>
      <c r="C156" s="12">
        <v>467</v>
      </c>
      <c r="D156" s="12">
        <v>463</v>
      </c>
      <c r="E156" s="12">
        <v>0</v>
      </c>
      <c r="F156" s="27" t="s">
        <v>149</v>
      </c>
      <c r="G156" s="27" t="s">
        <v>149</v>
      </c>
      <c r="H156" s="27" t="s">
        <v>149</v>
      </c>
      <c r="I156" s="12">
        <v>0</v>
      </c>
      <c r="J156" s="12">
        <v>0</v>
      </c>
      <c r="K156" s="27">
        <v>0.1</v>
      </c>
      <c r="L156" s="12">
        <v>422</v>
      </c>
      <c r="M156" s="27">
        <v>0</v>
      </c>
      <c r="N156" s="27">
        <v>9.6999999999999993</v>
      </c>
      <c r="O156" s="27" t="s">
        <v>149</v>
      </c>
    </row>
    <row r="157" spans="1:15" ht="15.6" x14ac:dyDescent="0.3">
      <c r="A157" s="2" t="s">
        <v>123</v>
      </c>
      <c r="B157" s="2" t="s">
        <v>130</v>
      </c>
      <c r="C157" s="12">
        <v>467</v>
      </c>
      <c r="D157" s="12">
        <v>463</v>
      </c>
      <c r="E157" s="12">
        <v>0</v>
      </c>
      <c r="F157" s="27" t="s">
        <v>149</v>
      </c>
      <c r="G157" s="27" t="s">
        <v>149</v>
      </c>
      <c r="H157" s="27" t="s">
        <v>149</v>
      </c>
      <c r="I157" s="12">
        <v>0</v>
      </c>
      <c r="J157" s="12">
        <v>0</v>
      </c>
      <c r="K157" s="27">
        <v>0.1</v>
      </c>
      <c r="L157" s="12">
        <v>422</v>
      </c>
      <c r="M157" s="27">
        <v>0</v>
      </c>
      <c r="N157" s="27">
        <v>9.6999999999999993</v>
      </c>
      <c r="O157" s="27" t="s">
        <v>149</v>
      </c>
    </row>
    <row r="158" spans="1:15" ht="15.6" x14ac:dyDescent="0.3">
      <c r="A158" s="2" t="s">
        <v>173</v>
      </c>
      <c r="B158" s="2" t="s">
        <v>148</v>
      </c>
      <c r="C158" s="12">
        <v>2092</v>
      </c>
      <c r="D158" s="12">
        <v>2079</v>
      </c>
      <c r="E158" s="12">
        <v>0</v>
      </c>
      <c r="F158" s="27" t="s">
        <v>149</v>
      </c>
      <c r="G158" s="27" t="s">
        <v>149</v>
      </c>
      <c r="H158" s="27" t="s">
        <v>149</v>
      </c>
      <c r="I158" s="12">
        <v>0</v>
      </c>
      <c r="J158" s="12">
        <v>0</v>
      </c>
      <c r="K158" s="27">
        <v>0.3</v>
      </c>
      <c r="L158" s="12">
        <v>1004</v>
      </c>
      <c r="M158" s="27">
        <v>0.1</v>
      </c>
      <c r="N158" s="27">
        <v>107.1</v>
      </c>
      <c r="O158" s="27">
        <v>200</v>
      </c>
    </row>
    <row r="159" spans="1:15" ht="15.6" x14ac:dyDescent="0.3">
      <c r="A159" s="2" t="s">
        <v>173</v>
      </c>
      <c r="B159" s="2" t="s">
        <v>131</v>
      </c>
      <c r="C159" s="12">
        <v>2092</v>
      </c>
      <c r="D159" s="12">
        <v>2079</v>
      </c>
      <c r="E159" s="12">
        <v>0</v>
      </c>
      <c r="F159" s="27" t="s">
        <v>149</v>
      </c>
      <c r="G159" s="27" t="s">
        <v>149</v>
      </c>
      <c r="H159" s="27" t="s">
        <v>149</v>
      </c>
      <c r="I159" s="12">
        <v>0</v>
      </c>
      <c r="J159" s="12">
        <v>0</v>
      </c>
      <c r="K159" s="27">
        <v>0.3</v>
      </c>
      <c r="L159" s="12">
        <v>1004</v>
      </c>
      <c r="M159" s="27">
        <v>0.1</v>
      </c>
      <c r="N159" s="27">
        <v>107.1</v>
      </c>
      <c r="O159" s="27">
        <v>200</v>
      </c>
    </row>
    <row r="160" spans="1:15" ht="15.6" x14ac:dyDescent="0.3">
      <c r="A160" s="2" t="s">
        <v>174</v>
      </c>
      <c r="B160" s="2" t="s">
        <v>148</v>
      </c>
      <c r="C160" s="12">
        <v>377</v>
      </c>
      <c r="D160" s="12">
        <v>376</v>
      </c>
      <c r="E160" s="12">
        <v>0</v>
      </c>
      <c r="F160" s="27" t="s">
        <v>149</v>
      </c>
      <c r="G160" s="27" t="s">
        <v>149</v>
      </c>
      <c r="H160" s="27" t="s">
        <v>149</v>
      </c>
      <c r="I160" s="12">
        <v>0</v>
      </c>
      <c r="J160" s="12">
        <v>0</v>
      </c>
      <c r="K160" s="27">
        <v>0.1</v>
      </c>
      <c r="L160" s="12">
        <v>242</v>
      </c>
      <c r="M160" s="27">
        <v>0</v>
      </c>
      <c r="N160" s="27">
        <v>55.4</v>
      </c>
      <c r="O160" s="27" t="s">
        <v>149</v>
      </c>
    </row>
    <row r="161" spans="1:15" ht="15.6" x14ac:dyDescent="0.3">
      <c r="A161" s="2" t="s">
        <v>174</v>
      </c>
      <c r="B161" s="2" t="s">
        <v>131</v>
      </c>
      <c r="C161" s="12">
        <v>377</v>
      </c>
      <c r="D161" s="12">
        <v>376</v>
      </c>
      <c r="E161" s="12">
        <v>0</v>
      </c>
      <c r="F161" s="27" t="s">
        <v>149</v>
      </c>
      <c r="G161" s="27" t="s">
        <v>149</v>
      </c>
      <c r="H161" s="27" t="s">
        <v>149</v>
      </c>
      <c r="I161" s="12">
        <v>0</v>
      </c>
      <c r="J161" s="12">
        <v>0</v>
      </c>
      <c r="K161" s="27">
        <v>0.1</v>
      </c>
      <c r="L161" s="12">
        <v>242</v>
      </c>
      <c r="M161" s="27">
        <v>0</v>
      </c>
      <c r="N161" s="27">
        <v>55.4</v>
      </c>
      <c r="O161" s="27" t="s">
        <v>149</v>
      </c>
    </row>
    <row r="162" spans="1:15" ht="15.6" x14ac:dyDescent="0.3">
      <c r="A162" s="2" t="s">
        <v>175</v>
      </c>
      <c r="B162" s="2" t="s">
        <v>148</v>
      </c>
      <c r="C162" s="12">
        <v>12</v>
      </c>
      <c r="D162" s="12">
        <v>12</v>
      </c>
      <c r="E162" s="12">
        <v>0</v>
      </c>
      <c r="F162" s="27" t="s">
        <v>149</v>
      </c>
      <c r="G162" s="27" t="s">
        <v>149</v>
      </c>
      <c r="H162" s="27" t="s">
        <v>149</v>
      </c>
      <c r="I162" s="12">
        <v>0</v>
      </c>
      <c r="J162" s="12">
        <v>0</v>
      </c>
      <c r="K162" s="27">
        <v>0</v>
      </c>
      <c r="L162" s="12">
        <v>6363</v>
      </c>
      <c r="M162" s="27">
        <v>0.5</v>
      </c>
      <c r="N162" s="27">
        <v>-99.8</v>
      </c>
      <c r="O162" s="27">
        <v>-100</v>
      </c>
    </row>
    <row r="163" spans="1:15" ht="15.6" x14ac:dyDescent="0.3">
      <c r="A163" s="2" t="s">
        <v>175</v>
      </c>
      <c r="B163" s="2" t="s">
        <v>131</v>
      </c>
      <c r="C163" s="12">
        <v>12</v>
      </c>
      <c r="D163" s="12">
        <v>12</v>
      </c>
      <c r="E163" s="12">
        <v>0</v>
      </c>
      <c r="F163" s="27" t="s">
        <v>149</v>
      </c>
      <c r="G163" s="27" t="s">
        <v>149</v>
      </c>
      <c r="H163" s="27" t="s">
        <v>149</v>
      </c>
      <c r="I163" s="12">
        <v>0</v>
      </c>
      <c r="J163" s="12">
        <v>0</v>
      </c>
      <c r="K163" s="27">
        <v>0</v>
      </c>
      <c r="L163" s="12">
        <v>6363</v>
      </c>
      <c r="M163" s="27">
        <v>0.5</v>
      </c>
      <c r="N163" s="27">
        <v>-99.8</v>
      </c>
      <c r="O163" s="27">
        <v>-100</v>
      </c>
    </row>
    <row r="164" spans="1:15" ht="15.6" x14ac:dyDescent="0.3">
      <c r="A164" s="2" t="s">
        <v>107</v>
      </c>
      <c r="B164" s="2" t="s">
        <v>148</v>
      </c>
      <c r="C164" s="12">
        <v>1180</v>
      </c>
      <c r="D164" s="12">
        <v>1169</v>
      </c>
      <c r="E164" s="12">
        <v>0</v>
      </c>
      <c r="F164" s="27" t="s">
        <v>149</v>
      </c>
      <c r="G164" s="27" t="s">
        <v>149</v>
      </c>
      <c r="H164" s="27" t="s">
        <v>149</v>
      </c>
      <c r="I164" s="12">
        <v>0</v>
      </c>
      <c r="J164" s="12">
        <v>0</v>
      </c>
      <c r="K164" s="27">
        <v>0.2</v>
      </c>
      <c r="L164" s="12">
        <v>1409</v>
      </c>
      <c r="M164" s="27">
        <v>0.1</v>
      </c>
      <c r="N164" s="27">
        <v>-17</v>
      </c>
      <c r="O164" s="27">
        <v>100</v>
      </c>
    </row>
    <row r="165" spans="1:15" ht="15.6" x14ac:dyDescent="0.3">
      <c r="A165" s="2" t="s">
        <v>107</v>
      </c>
      <c r="B165" s="2" t="s">
        <v>131</v>
      </c>
      <c r="C165" s="12">
        <v>1180</v>
      </c>
      <c r="D165" s="12">
        <v>1169</v>
      </c>
      <c r="E165" s="12">
        <v>0</v>
      </c>
      <c r="F165" s="27" t="s">
        <v>149</v>
      </c>
      <c r="G165" s="27" t="s">
        <v>149</v>
      </c>
      <c r="H165" s="27" t="s">
        <v>149</v>
      </c>
      <c r="I165" s="12">
        <v>0</v>
      </c>
      <c r="J165" s="12">
        <v>0</v>
      </c>
      <c r="K165" s="27">
        <v>0.2</v>
      </c>
      <c r="L165" s="12">
        <v>1409</v>
      </c>
      <c r="M165" s="27">
        <v>0.1</v>
      </c>
      <c r="N165" s="27">
        <v>-17</v>
      </c>
      <c r="O165" s="27">
        <v>100</v>
      </c>
    </row>
    <row r="166" spans="1:15" ht="15.6" x14ac:dyDescent="0.3">
      <c r="A166" s="2" t="s">
        <v>176</v>
      </c>
      <c r="B166" s="2" t="s">
        <v>148</v>
      </c>
      <c r="C166" s="12">
        <v>3054</v>
      </c>
      <c r="D166" s="12">
        <v>3004</v>
      </c>
      <c r="E166" s="12">
        <v>1</v>
      </c>
      <c r="F166" s="27" t="s">
        <v>149</v>
      </c>
      <c r="G166" s="27" t="s">
        <v>149</v>
      </c>
      <c r="H166" s="27" t="s">
        <v>149</v>
      </c>
      <c r="I166" s="12">
        <v>0</v>
      </c>
      <c r="J166" s="12">
        <v>1</v>
      </c>
      <c r="K166" s="27">
        <v>0.4</v>
      </c>
      <c r="L166" s="12">
        <v>3465</v>
      </c>
      <c r="M166" s="27">
        <v>0.3</v>
      </c>
      <c r="N166" s="27">
        <v>-13.3</v>
      </c>
      <c r="O166" s="27">
        <v>33.299999999999997</v>
      </c>
    </row>
    <row r="167" spans="1:15" ht="15.6" x14ac:dyDescent="0.3">
      <c r="A167" s="2" t="s">
        <v>176</v>
      </c>
      <c r="B167" s="2" t="s">
        <v>130</v>
      </c>
      <c r="C167" s="12">
        <v>1709</v>
      </c>
      <c r="D167" s="12">
        <v>1683</v>
      </c>
      <c r="E167" s="12">
        <v>1</v>
      </c>
      <c r="F167" s="27" t="s">
        <v>149</v>
      </c>
      <c r="G167" s="27" t="s">
        <v>149</v>
      </c>
      <c r="H167" s="27" t="s">
        <v>149</v>
      </c>
      <c r="I167" s="12">
        <v>0</v>
      </c>
      <c r="J167" s="12">
        <v>1</v>
      </c>
      <c r="K167" s="27">
        <v>0.2</v>
      </c>
      <c r="L167" s="12">
        <v>2214</v>
      </c>
      <c r="M167" s="27">
        <v>0.2</v>
      </c>
      <c r="N167" s="27">
        <v>-24</v>
      </c>
      <c r="O167" s="27">
        <v>0</v>
      </c>
    </row>
    <row r="168" spans="1:15" ht="15.6" x14ac:dyDescent="0.3">
      <c r="A168" s="2" t="s">
        <v>176</v>
      </c>
      <c r="B168" s="2" t="s">
        <v>131</v>
      </c>
      <c r="C168" s="12">
        <v>1345</v>
      </c>
      <c r="D168" s="12">
        <v>1321</v>
      </c>
      <c r="E168" s="12">
        <v>0</v>
      </c>
      <c r="F168" s="27" t="s">
        <v>149</v>
      </c>
      <c r="G168" s="27" t="s">
        <v>149</v>
      </c>
      <c r="H168" s="27" t="s">
        <v>149</v>
      </c>
      <c r="I168" s="12">
        <v>0</v>
      </c>
      <c r="J168" s="12">
        <v>0</v>
      </c>
      <c r="K168" s="27">
        <v>0.2</v>
      </c>
      <c r="L168" s="12">
        <v>1251</v>
      </c>
      <c r="M168" s="27">
        <v>0.1</v>
      </c>
      <c r="N168" s="27">
        <v>5.6</v>
      </c>
      <c r="O168" s="27">
        <v>100</v>
      </c>
    </row>
    <row r="169" spans="1:15" ht="15.6" x14ac:dyDescent="0.3">
      <c r="A169" s="2" t="s">
        <v>124</v>
      </c>
      <c r="B169" s="2" t="s">
        <v>148</v>
      </c>
      <c r="C169" s="12">
        <v>1732</v>
      </c>
      <c r="D169" s="12">
        <v>1661</v>
      </c>
      <c r="E169" s="12">
        <v>1</v>
      </c>
      <c r="F169" s="27" t="s">
        <v>149</v>
      </c>
      <c r="G169" s="27" t="s">
        <v>149</v>
      </c>
      <c r="H169" s="27" t="s">
        <v>149</v>
      </c>
      <c r="I169" s="12">
        <v>0</v>
      </c>
      <c r="J169" s="12">
        <v>1</v>
      </c>
      <c r="K169" s="27">
        <v>0.2</v>
      </c>
      <c r="L169" s="12">
        <v>3296</v>
      </c>
      <c r="M169" s="27">
        <v>0.3</v>
      </c>
      <c r="N169" s="27">
        <v>-49.6</v>
      </c>
      <c r="O169" s="27">
        <v>-33.299999999999997</v>
      </c>
    </row>
    <row r="170" spans="1:15" ht="15.6" x14ac:dyDescent="0.3">
      <c r="A170" s="2" t="s">
        <v>124</v>
      </c>
      <c r="B170" s="2" t="s">
        <v>130</v>
      </c>
      <c r="C170" s="12">
        <v>1732</v>
      </c>
      <c r="D170" s="12">
        <v>1661</v>
      </c>
      <c r="E170" s="12">
        <v>1</v>
      </c>
      <c r="F170" s="27" t="s">
        <v>149</v>
      </c>
      <c r="G170" s="27" t="s">
        <v>149</v>
      </c>
      <c r="H170" s="27" t="s">
        <v>149</v>
      </c>
      <c r="I170" s="12">
        <v>0</v>
      </c>
      <c r="J170" s="12">
        <v>1</v>
      </c>
      <c r="K170" s="27">
        <v>0.2</v>
      </c>
      <c r="L170" s="12">
        <v>3296</v>
      </c>
      <c r="M170" s="27">
        <v>0.3</v>
      </c>
      <c r="N170" s="27">
        <v>-49.6</v>
      </c>
      <c r="O170" s="27">
        <v>-33.299999999999997</v>
      </c>
    </row>
    <row r="171" spans="1:15" s="2" customFormat="1" ht="15" x14ac:dyDescent="0.25">
      <c r="A171" s="2" t="s">
        <v>125</v>
      </c>
      <c r="B171" s="2" t="s">
        <v>148</v>
      </c>
      <c r="C171" s="12">
        <v>20546</v>
      </c>
      <c r="D171" s="12">
        <v>19687</v>
      </c>
      <c r="E171" s="12">
        <v>10</v>
      </c>
      <c r="F171" s="27">
        <v>50.8</v>
      </c>
      <c r="G171" s="27">
        <v>19.3</v>
      </c>
      <c r="H171" s="27">
        <v>82.3</v>
      </c>
      <c r="I171" s="12">
        <v>0</v>
      </c>
      <c r="J171" s="12">
        <v>10</v>
      </c>
      <c r="K171" s="27">
        <v>2.8</v>
      </c>
      <c r="L171" s="12">
        <v>57140</v>
      </c>
      <c r="M171" s="27">
        <v>4.7</v>
      </c>
      <c r="N171" s="27">
        <v>-65.5</v>
      </c>
      <c r="O171" s="27">
        <v>-40.4</v>
      </c>
    </row>
    <row r="172" spans="1:15" s="2" customFormat="1" ht="15" x14ac:dyDescent="0.25">
      <c r="A172" s="2" t="s">
        <v>125</v>
      </c>
      <c r="B172" s="2" t="s">
        <v>130</v>
      </c>
      <c r="C172" s="12">
        <v>20546</v>
      </c>
      <c r="D172" s="12">
        <v>19687</v>
      </c>
      <c r="E172" s="12">
        <v>10</v>
      </c>
      <c r="F172" s="27">
        <v>50.8</v>
      </c>
      <c r="G172" s="27">
        <v>19.3</v>
      </c>
      <c r="H172" s="27">
        <v>82.3</v>
      </c>
      <c r="I172" s="12">
        <v>0</v>
      </c>
      <c r="J172" s="12">
        <v>10</v>
      </c>
      <c r="K172" s="27">
        <v>2.8</v>
      </c>
      <c r="L172" s="12">
        <v>57140</v>
      </c>
      <c r="M172" s="27">
        <v>4.7</v>
      </c>
      <c r="N172" s="27">
        <v>-65.5</v>
      </c>
      <c r="O172" s="27">
        <v>-40.4</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workbookViewId="0"/>
  </sheetViews>
  <sheetFormatPr defaultColWidth="11.44140625" defaultRowHeight="14.4" x14ac:dyDescent="0.3"/>
  <cols>
    <col min="1" max="1" width="22.21875" customWidth="1"/>
    <col min="2" max="2" width="33.77734375" style="44" bestFit="1" customWidth="1"/>
  </cols>
  <sheetData>
    <row r="1" spans="1:2" ht="20.25" customHeight="1" x14ac:dyDescent="0.4">
      <c r="A1" s="5" t="s">
        <v>6</v>
      </c>
    </row>
    <row r="2" spans="1:2" ht="15.75" customHeight="1" x14ac:dyDescent="0.3">
      <c r="A2" s="6" t="s">
        <v>19</v>
      </c>
    </row>
    <row r="3" spans="1:2" ht="21.6" customHeight="1" x14ac:dyDescent="0.3">
      <c r="A3" s="4" t="s">
        <v>177</v>
      </c>
      <c r="B3" s="45" t="s">
        <v>129</v>
      </c>
    </row>
    <row r="4" spans="1:2" ht="15.75" customHeight="1" x14ac:dyDescent="0.3">
      <c r="A4" s="28" t="s">
        <v>178</v>
      </c>
      <c r="B4" s="12">
        <v>28119</v>
      </c>
    </row>
    <row r="5" spans="1:2" ht="15.75" customHeight="1" x14ac:dyDescent="0.3">
      <c r="A5" s="28" t="s">
        <v>179</v>
      </c>
      <c r="B5" s="12">
        <v>27034</v>
      </c>
    </row>
    <row r="6" spans="1:2" ht="15.75" customHeight="1" x14ac:dyDescent="0.3">
      <c r="A6" s="28" t="s">
        <v>180</v>
      </c>
      <c r="B6" s="12">
        <v>24538</v>
      </c>
    </row>
    <row r="7" spans="1:2" ht="15.75" customHeight="1" x14ac:dyDescent="0.3">
      <c r="A7" s="28" t="s">
        <v>181</v>
      </c>
      <c r="B7" s="12">
        <v>63728</v>
      </c>
    </row>
    <row r="8" spans="1:2" ht="15.75" customHeight="1" x14ac:dyDescent="0.3">
      <c r="A8" s="28" t="s">
        <v>182</v>
      </c>
      <c r="B8" s="12">
        <v>182686</v>
      </c>
    </row>
    <row r="9" spans="1:2" ht="15.75" customHeight="1" x14ac:dyDescent="0.3">
      <c r="A9" s="28" t="s">
        <v>183</v>
      </c>
      <c r="B9" s="12">
        <v>112020</v>
      </c>
    </row>
    <row r="10" spans="1:2" ht="15.75" customHeight="1" x14ac:dyDescent="0.3">
      <c r="A10" s="28" t="s">
        <v>184</v>
      </c>
      <c r="B10" s="12">
        <v>59886</v>
      </c>
    </row>
    <row r="11" spans="1:2" ht="15.75" customHeight="1" x14ac:dyDescent="0.3">
      <c r="A11" s="28" t="s">
        <v>185</v>
      </c>
      <c r="B11" s="12">
        <v>38784</v>
      </c>
    </row>
    <row r="12" spans="1:2" ht="15.75" customHeight="1" x14ac:dyDescent="0.3">
      <c r="A12" s="28" t="s">
        <v>186</v>
      </c>
      <c r="B12" s="12">
        <v>23816</v>
      </c>
    </row>
    <row r="13" spans="1:2" ht="15.75" customHeight="1" x14ac:dyDescent="0.3">
      <c r="A13" s="28" t="s">
        <v>187</v>
      </c>
      <c r="B13" s="12">
        <v>11479</v>
      </c>
    </row>
    <row r="14" spans="1:2" ht="15.75" customHeight="1" x14ac:dyDescent="0.3">
      <c r="A14" s="28" t="s">
        <v>188</v>
      </c>
      <c r="B14" s="12">
        <v>5427</v>
      </c>
    </row>
    <row r="15" spans="1:2" ht="15.75" customHeight="1" x14ac:dyDescent="0.3">
      <c r="A15" s="28" t="s">
        <v>189</v>
      </c>
      <c r="B15" s="12">
        <v>2444</v>
      </c>
    </row>
    <row r="16" spans="1:2" ht="15.75" customHeight="1" x14ac:dyDescent="0.3">
      <c r="A16" s="28" t="s">
        <v>190</v>
      </c>
      <c r="B16" s="12">
        <v>1381</v>
      </c>
    </row>
    <row r="17" spans="1:2" ht="15.75" customHeight="1" x14ac:dyDescent="0.3">
      <c r="A17" s="28" t="s">
        <v>191</v>
      </c>
      <c r="B17" s="12">
        <v>2316</v>
      </c>
    </row>
    <row r="18" spans="1:2" ht="15.75" customHeight="1" x14ac:dyDescent="0.3">
      <c r="A18" s="28" t="s">
        <v>175</v>
      </c>
      <c r="B18" s="12">
        <v>144074</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1"/>
  <sheetViews>
    <sheetView workbookViewId="0"/>
  </sheetViews>
  <sheetFormatPr defaultColWidth="11.44140625" defaultRowHeight="14.4" x14ac:dyDescent="0.3"/>
  <cols>
    <col min="1" max="1" width="22.5546875" customWidth="1"/>
    <col min="2" max="2" width="9.77734375" bestFit="1" customWidth="1"/>
    <col min="3" max="3" width="33.77734375" style="44" bestFit="1" customWidth="1"/>
  </cols>
  <sheetData>
    <row r="1" spans="1:3" ht="20.25" customHeight="1" x14ac:dyDescent="0.4">
      <c r="A1" s="5" t="s">
        <v>7</v>
      </c>
    </row>
    <row r="2" spans="1:3" ht="15.75" customHeight="1" x14ac:dyDescent="0.3">
      <c r="A2" s="6" t="s">
        <v>19</v>
      </c>
    </row>
    <row r="3" spans="1:3" ht="21" customHeight="1" x14ac:dyDescent="0.3">
      <c r="A3" s="4" t="s">
        <v>177</v>
      </c>
      <c r="B3" s="4" t="s">
        <v>192</v>
      </c>
      <c r="C3" s="45" t="s">
        <v>129</v>
      </c>
    </row>
    <row r="4" spans="1:3" ht="15.75" customHeight="1" x14ac:dyDescent="0.3">
      <c r="A4" s="2" t="s">
        <v>178</v>
      </c>
      <c r="B4" s="2" t="s">
        <v>193</v>
      </c>
      <c r="C4" s="12">
        <v>11923</v>
      </c>
    </row>
    <row r="5" spans="1:3" ht="15.75" customHeight="1" x14ac:dyDescent="0.3">
      <c r="A5" s="2" t="s">
        <v>178</v>
      </c>
      <c r="B5" s="2" t="s">
        <v>194</v>
      </c>
      <c r="C5" s="12">
        <v>12096</v>
      </c>
    </row>
    <row r="6" spans="1:3" ht="15.75" customHeight="1" x14ac:dyDescent="0.3">
      <c r="A6" s="2" t="s">
        <v>178</v>
      </c>
      <c r="B6" s="2" t="s">
        <v>175</v>
      </c>
      <c r="C6" s="12">
        <v>4100</v>
      </c>
    </row>
    <row r="7" spans="1:3" ht="15.75" customHeight="1" x14ac:dyDescent="0.3">
      <c r="A7" s="2" t="s">
        <v>179</v>
      </c>
      <c r="B7" s="2" t="s">
        <v>193</v>
      </c>
      <c r="C7" s="12">
        <v>11561</v>
      </c>
    </row>
    <row r="8" spans="1:3" ht="15.75" customHeight="1" x14ac:dyDescent="0.3">
      <c r="A8" s="2" t="s">
        <v>179</v>
      </c>
      <c r="B8" s="2" t="s">
        <v>194</v>
      </c>
      <c r="C8" s="12">
        <v>12383</v>
      </c>
    </row>
    <row r="9" spans="1:3" ht="15.75" customHeight="1" x14ac:dyDescent="0.3">
      <c r="A9" s="2" t="s">
        <v>179</v>
      </c>
      <c r="B9" s="2" t="s">
        <v>175</v>
      </c>
      <c r="C9" s="12">
        <v>3090</v>
      </c>
    </row>
    <row r="10" spans="1:3" ht="15.75" customHeight="1" x14ac:dyDescent="0.3">
      <c r="A10" s="2" t="s">
        <v>180</v>
      </c>
      <c r="B10" s="2" t="s">
        <v>193</v>
      </c>
      <c r="C10" s="12">
        <v>10785</v>
      </c>
    </row>
    <row r="11" spans="1:3" ht="15.75" customHeight="1" x14ac:dyDescent="0.3">
      <c r="A11" s="2" t="s">
        <v>180</v>
      </c>
      <c r="B11" s="2" t="s">
        <v>194</v>
      </c>
      <c r="C11" s="12">
        <v>10920</v>
      </c>
    </row>
    <row r="12" spans="1:3" ht="15.75" customHeight="1" x14ac:dyDescent="0.3">
      <c r="A12" s="2" t="s">
        <v>180</v>
      </c>
      <c r="B12" s="2" t="s">
        <v>175</v>
      </c>
      <c r="C12" s="12">
        <v>2833</v>
      </c>
    </row>
    <row r="13" spans="1:3" ht="15.75" customHeight="1" x14ac:dyDescent="0.3">
      <c r="A13" s="2" t="s">
        <v>181</v>
      </c>
      <c r="B13" s="2" t="s">
        <v>193</v>
      </c>
      <c r="C13" s="12">
        <v>23068</v>
      </c>
    </row>
    <row r="14" spans="1:3" ht="15.75" customHeight="1" x14ac:dyDescent="0.3">
      <c r="A14" s="2" t="s">
        <v>181</v>
      </c>
      <c r="B14" s="2" t="s">
        <v>194</v>
      </c>
      <c r="C14" s="12">
        <v>25656</v>
      </c>
    </row>
    <row r="15" spans="1:3" ht="15.75" customHeight="1" x14ac:dyDescent="0.3">
      <c r="A15" s="2" t="s">
        <v>181</v>
      </c>
      <c r="B15" s="2" t="s">
        <v>175</v>
      </c>
      <c r="C15" s="12">
        <v>15004</v>
      </c>
    </row>
    <row r="16" spans="1:3" ht="15.75" customHeight="1" x14ac:dyDescent="0.3">
      <c r="A16" s="2" t="s">
        <v>182</v>
      </c>
      <c r="B16" s="2" t="s">
        <v>193</v>
      </c>
      <c r="C16" s="12">
        <v>59017</v>
      </c>
    </row>
    <row r="17" spans="1:3" ht="15.75" customHeight="1" x14ac:dyDescent="0.3">
      <c r="A17" s="2" t="s">
        <v>182</v>
      </c>
      <c r="B17" s="2" t="s">
        <v>194</v>
      </c>
      <c r="C17" s="12">
        <v>69760</v>
      </c>
    </row>
    <row r="18" spans="1:3" ht="15.75" customHeight="1" x14ac:dyDescent="0.3">
      <c r="A18" s="2" t="s">
        <v>182</v>
      </c>
      <c r="B18" s="2" t="s">
        <v>175</v>
      </c>
      <c r="C18" s="12">
        <v>53909</v>
      </c>
    </row>
    <row r="19" spans="1:3" ht="15.75" customHeight="1" x14ac:dyDescent="0.3">
      <c r="A19" s="2" t="s">
        <v>183</v>
      </c>
      <c r="B19" s="2" t="s">
        <v>193</v>
      </c>
      <c r="C19" s="12">
        <v>43578</v>
      </c>
    </row>
    <row r="20" spans="1:3" ht="15.75" customHeight="1" x14ac:dyDescent="0.3">
      <c r="A20" s="2" t="s">
        <v>183</v>
      </c>
      <c r="B20" s="2" t="s">
        <v>194</v>
      </c>
      <c r="C20" s="12">
        <v>48666</v>
      </c>
    </row>
    <row r="21" spans="1:3" ht="15.75" customHeight="1" x14ac:dyDescent="0.3">
      <c r="A21" s="2" t="s">
        <v>183</v>
      </c>
      <c r="B21" s="2" t="s">
        <v>175</v>
      </c>
      <c r="C21" s="12">
        <v>19776</v>
      </c>
    </row>
    <row r="22" spans="1:3" ht="15.75" customHeight="1" x14ac:dyDescent="0.3">
      <c r="A22" s="2" t="s">
        <v>184</v>
      </c>
      <c r="B22" s="2" t="s">
        <v>193</v>
      </c>
      <c r="C22" s="12">
        <v>24211</v>
      </c>
    </row>
    <row r="23" spans="1:3" ht="15.75" customHeight="1" x14ac:dyDescent="0.3">
      <c r="A23" s="2" t="s">
        <v>184</v>
      </c>
      <c r="B23" s="2" t="s">
        <v>194</v>
      </c>
      <c r="C23" s="12">
        <v>27176</v>
      </c>
    </row>
    <row r="24" spans="1:3" ht="15.75" customHeight="1" x14ac:dyDescent="0.3">
      <c r="A24" s="2" t="s">
        <v>184</v>
      </c>
      <c r="B24" s="2" t="s">
        <v>175</v>
      </c>
      <c r="C24" s="12">
        <v>8499</v>
      </c>
    </row>
    <row r="25" spans="1:3" ht="15.75" customHeight="1" x14ac:dyDescent="0.3">
      <c r="A25" s="2" t="s">
        <v>185</v>
      </c>
      <c r="B25" s="2" t="s">
        <v>193</v>
      </c>
      <c r="C25" s="12">
        <v>15655</v>
      </c>
    </row>
    <row r="26" spans="1:3" ht="15.75" customHeight="1" x14ac:dyDescent="0.3">
      <c r="A26" s="2" t="s">
        <v>185</v>
      </c>
      <c r="B26" s="2" t="s">
        <v>194</v>
      </c>
      <c r="C26" s="12">
        <v>18259</v>
      </c>
    </row>
    <row r="27" spans="1:3" ht="15.75" customHeight="1" x14ac:dyDescent="0.3">
      <c r="A27" s="2" t="s">
        <v>185</v>
      </c>
      <c r="B27" s="2" t="s">
        <v>175</v>
      </c>
      <c r="C27" s="12">
        <v>4870</v>
      </c>
    </row>
    <row r="28" spans="1:3" ht="15.75" customHeight="1" x14ac:dyDescent="0.3">
      <c r="A28" s="2" t="s">
        <v>186</v>
      </c>
      <c r="B28" s="2" t="s">
        <v>193</v>
      </c>
      <c r="C28" s="12">
        <v>9289</v>
      </c>
    </row>
    <row r="29" spans="1:3" ht="15.75" customHeight="1" x14ac:dyDescent="0.3">
      <c r="A29" s="2" t="s">
        <v>186</v>
      </c>
      <c r="B29" s="2" t="s">
        <v>194</v>
      </c>
      <c r="C29" s="12">
        <v>11753</v>
      </c>
    </row>
    <row r="30" spans="1:3" ht="15.75" customHeight="1" x14ac:dyDescent="0.3">
      <c r="A30" s="2" t="s">
        <v>186</v>
      </c>
      <c r="B30" s="2" t="s">
        <v>175</v>
      </c>
      <c r="C30" s="12">
        <v>2774</v>
      </c>
    </row>
    <row r="31" spans="1:3" ht="15.75" customHeight="1" x14ac:dyDescent="0.3">
      <c r="A31" s="2" t="s">
        <v>187</v>
      </c>
      <c r="B31" s="2" t="s">
        <v>193</v>
      </c>
      <c r="C31" s="12">
        <v>4164</v>
      </c>
    </row>
    <row r="32" spans="1:3" ht="15.75" customHeight="1" x14ac:dyDescent="0.3">
      <c r="A32" s="2" t="s">
        <v>187</v>
      </c>
      <c r="B32" s="2" t="s">
        <v>194</v>
      </c>
      <c r="C32" s="12">
        <v>6111</v>
      </c>
    </row>
    <row r="33" spans="1:3" ht="15.75" customHeight="1" x14ac:dyDescent="0.3">
      <c r="A33" s="2" t="s">
        <v>187</v>
      </c>
      <c r="B33" s="2" t="s">
        <v>175</v>
      </c>
      <c r="C33" s="12">
        <v>1204</v>
      </c>
    </row>
    <row r="34" spans="1:3" ht="15.75" customHeight="1" x14ac:dyDescent="0.3">
      <c r="A34" s="2" t="s">
        <v>188</v>
      </c>
      <c r="B34" s="2" t="s">
        <v>193</v>
      </c>
      <c r="C34" s="12">
        <v>2016</v>
      </c>
    </row>
    <row r="35" spans="1:3" ht="15.75" customHeight="1" x14ac:dyDescent="0.3">
      <c r="A35" s="2" t="s">
        <v>188</v>
      </c>
      <c r="B35" s="2" t="s">
        <v>194</v>
      </c>
      <c r="C35" s="12">
        <v>2904</v>
      </c>
    </row>
    <row r="36" spans="1:3" ht="15.75" customHeight="1" x14ac:dyDescent="0.3">
      <c r="A36" s="2" t="s">
        <v>188</v>
      </c>
      <c r="B36" s="2" t="s">
        <v>175</v>
      </c>
      <c r="C36" s="12">
        <v>507</v>
      </c>
    </row>
    <row r="37" spans="1:3" ht="15.75" customHeight="1" x14ac:dyDescent="0.3">
      <c r="A37" s="2" t="s">
        <v>189</v>
      </c>
      <c r="B37" s="2" t="s">
        <v>193</v>
      </c>
      <c r="C37" s="12">
        <v>1047</v>
      </c>
    </row>
    <row r="38" spans="1:3" ht="15.75" customHeight="1" x14ac:dyDescent="0.3">
      <c r="A38" s="2" t="s">
        <v>189</v>
      </c>
      <c r="B38" s="2" t="s">
        <v>194</v>
      </c>
      <c r="C38" s="12">
        <v>1175</v>
      </c>
    </row>
    <row r="39" spans="1:3" ht="15.75" customHeight="1" x14ac:dyDescent="0.3">
      <c r="A39" s="2" t="s">
        <v>189</v>
      </c>
      <c r="B39" s="2" t="s">
        <v>175</v>
      </c>
      <c r="C39" s="12">
        <v>222</v>
      </c>
    </row>
    <row r="40" spans="1:3" ht="15.75" customHeight="1" x14ac:dyDescent="0.3">
      <c r="A40" s="2" t="s">
        <v>190</v>
      </c>
      <c r="B40" s="2" t="s">
        <v>193</v>
      </c>
      <c r="C40" s="12">
        <v>744</v>
      </c>
    </row>
    <row r="41" spans="1:3" ht="15.75" customHeight="1" x14ac:dyDescent="0.3">
      <c r="A41" s="2" t="s">
        <v>190</v>
      </c>
      <c r="B41" s="2" t="s">
        <v>194</v>
      </c>
      <c r="C41" s="12">
        <v>537</v>
      </c>
    </row>
    <row r="42" spans="1:3" ht="15.75" customHeight="1" x14ac:dyDescent="0.3">
      <c r="A42" s="2" t="s">
        <v>190</v>
      </c>
      <c r="B42" s="2" t="s">
        <v>175</v>
      </c>
      <c r="C42" s="12">
        <v>100</v>
      </c>
    </row>
    <row r="43" spans="1:3" ht="15.75" customHeight="1" x14ac:dyDescent="0.3">
      <c r="A43" s="2" t="s">
        <v>191</v>
      </c>
      <c r="B43" s="2" t="s">
        <v>193</v>
      </c>
      <c r="C43" s="12">
        <v>1332</v>
      </c>
    </row>
    <row r="44" spans="1:3" ht="15.75" customHeight="1" x14ac:dyDescent="0.3">
      <c r="A44" s="2" t="s">
        <v>195</v>
      </c>
      <c r="B44" s="2" t="s">
        <v>194</v>
      </c>
      <c r="C44" s="12">
        <v>839</v>
      </c>
    </row>
    <row r="45" spans="1:3" ht="15.75" customHeight="1" x14ac:dyDescent="0.3">
      <c r="A45" s="2" t="s">
        <v>196</v>
      </c>
      <c r="B45" s="2" t="s">
        <v>175</v>
      </c>
      <c r="C45" s="12">
        <v>145</v>
      </c>
    </row>
    <row r="46" spans="1:3" ht="15.75" customHeight="1" x14ac:dyDescent="0.3">
      <c r="A46" s="2" t="s">
        <v>175</v>
      </c>
      <c r="B46" s="2" t="s">
        <v>193</v>
      </c>
      <c r="C46" s="12">
        <v>1</v>
      </c>
    </row>
    <row r="47" spans="1:3" ht="15.75" customHeight="1" x14ac:dyDescent="0.3">
      <c r="A47" s="2" t="s">
        <v>175</v>
      </c>
      <c r="B47" s="2" t="s">
        <v>194</v>
      </c>
      <c r="C47" s="12">
        <v>4</v>
      </c>
    </row>
    <row r="48" spans="1:3" ht="15.75" customHeight="1" x14ac:dyDescent="0.3">
      <c r="A48" s="2" t="s">
        <v>175</v>
      </c>
      <c r="B48" s="2" t="s">
        <v>175</v>
      </c>
      <c r="C48" s="12">
        <v>144069</v>
      </c>
    </row>
    <row r="49" spans="1:3" ht="15.75" customHeight="1" x14ac:dyDescent="0.3">
      <c r="A49" s="2" t="s">
        <v>197</v>
      </c>
      <c r="B49" s="2" t="s">
        <v>193</v>
      </c>
      <c r="C49" s="12">
        <v>218391</v>
      </c>
    </row>
    <row r="50" spans="1:3" ht="15.75" customHeight="1" x14ac:dyDescent="0.3">
      <c r="A50" s="2" t="s">
        <v>197</v>
      </c>
      <c r="B50" s="2" t="s">
        <v>194</v>
      </c>
      <c r="C50" s="12">
        <v>248239</v>
      </c>
    </row>
    <row r="51" spans="1:3" ht="15.75" customHeight="1" x14ac:dyDescent="0.3">
      <c r="A51" s="2" t="s">
        <v>197</v>
      </c>
      <c r="B51" s="2" t="s">
        <v>175</v>
      </c>
      <c r="C51" s="12">
        <v>261102</v>
      </c>
    </row>
  </sheetData>
  <phoneticPr fontId="11" type="noConversion"/>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2"/>
  <sheetViews>
    <sheetView workbookViewId="0"/>
  </sheetViews>
  <sheetFormatPr defaultColWidth="11.44140625" defaultRowHeight="14.4" x14ac:dyDescent="0.3"/>
  <cols>
    <col min="1" max="1" width="23.88671875" customWidth="1"/>
    <col min="2" max="2" width="29.44140625" bestFit="1" customWidth="1"/>
    <col min="3" max="3" width="33.88671875" style="44" bestFit="1" customWidth="1"/>
  </cols>
  <sheetData>
    <row r="1" spans="1:3" ht="20.25" customHeight="1" x14ac:dyDescent="0.4">
      <c r="A1" s="5" t="s">
        <v>8</v>
      </c>
    </row>
    <row r="2" spans="1:3" ht="15.75" customHeight="1" x14ac:dyDescent="0.3">
      <c r="A2" s="6" t="s">
        <v>19</v>
      </c>
    </row>
    <row r="3" spans="1:3" ht="19.350000000000001" customHeight="1" x14ac:dyDescent="0.3">
      <c r="A3" s="4" t="s">
        <v>177</v>
      </c>
      <c r="B3" s="4" t="s">
        <v>198</v>
      </c>
      <c r="C3" s="45" t="s">
        <v>129</v>
      </c>
    </row>
    <row r="4" spans="1:3" ht="15.75" customHeight="1" x14ac:dyDescent="0.3">
      <c r="A4" s="2" t="s">
        <v>178</v>
      </c>
      <c r="B4" s="2" t="s">
        <v>199</v>
      </c>
      <c r="C4" s="12">
        <v>864</v>
      </c>
    </row>
    <row r="5" spans="1:3" ht="15.75" customHeight="1" x14ac:dyDescent="0.3">
      <c r="A5" s="2" t="s">
        <v>178</v>
      </c>
      <c r="B5" s="2" t="s">
        <v>200</v>
      </c>
      <c r="C5" s="12">
        <v>174</v>
      </c>
    </row>
    <row r="6" spans="1:3" ht="15.75" customHeight="1" x14ac:dyDescent="0.3">
      <c r="A6" s="2" t="s">
        <v>178</v>
      </c>
      <c r="B6" s="2" t="s">
        <v>201</v>
      </c>
      <c r="C6" s="12">
        <v>14581</v>
      </c>
    </row>
    <row r="7" spans="1:3" ht="15.75" customHeight="1" x14ac:dyDescent="0.3">
      <c r="A7" s="2" t="s">
        <v>178</v>
      </c>
      <c r="B7" s="2" t="s">
        <v>202</v>
      </c>
      <c r="C7" s="12">
        <v>1480</v>
      </c>
    </row>
    <row r="8" spans="1:3" ht="15.75" customHeight="1" x14ac:dyDescent="0.3">
      <c r="A8" s="2" t="s">
        <v>178</v>
      </c>
      <c r="B8" s="2" t="s">
        <v>203</v>
      </c>
      <c r="C8" s="12">
        <v>11020</v>
      </c>
    </row>
    <row r="9" spans="1:3" ht="15.75" customHeight="1" x14ac:dyDescent="0.3">
      <c r="A9" s="2" t="s">
        <v>179</v>
      </c>
      <c r="B9" s="2" t="s">
        <v>199</v>
      </c>
      <c r="C9" s="12">
        <v>1417</v>
      </c>
    </row>
    <row r="10" spans="1:3" ht="15.75" customHeight="1" x14ac:dyDescent="0.3">
      <c r="A10" s="2" t="s">
        <v>179</v>
      </c>
      <c r="B10" s="2" t="s">
        <v>200</v>
      </c>
      <c r="C10" s="12">
        <v>182</v>
      </c>
    </row>
    <row r="11" spans="1:3" ht="15.75" customHeight="1" x14ac:dyDescent="0.3">
      <c r="A11" s="2" t="s">
        <v>179</v>
      </c>
      <c r="B11" s="2" t="s">
        <v>201</v>
      </c>
      <c r="C11" s="12">
        <v>16194</v>
      </c>
    </row>
    <row r="12" spans="1:3" ht="15.75" customHeight="1" x14ac:dyDescent="0.3">
      <c r="A12" s="2" t="s">
        <v>179</v>
      </c>
      <c r="B12" s="2" t="s">
        <v>202</v>
      </c>
      <c r="C12" s="12">
        <v>1119</v>
      </c>
    </row>
    <row r="13" spans="1:3" ht="15.75" customHeight="1" x14ac:dyDescent="0.3">
      <c r="A13" s="2" t="s">
        <v>179</v>
      </c>
      <c r="B13" s="2" t="s">
        <v>203</v>
      </c>
      <c r="C13" s="12">
        <v>8122</v>
      </c>
    </row>
    <row r="14" spans="1:3" ht="15.75" customHeight="1" x14ac:dyDescent="0.3">
      <c r="A14" s="2" t="s">
        <v>180</v>
      </c>
      <c r="B14" s="2" t="s">
        <v>199</v>
      </c>
      <c r="C14" s="12">
        <v>1956</v>
      </c>
    </row>
    <row r="15" spans="1:3" ht="15.75" customHeight="1" x14ac:dyDescent="0.3">
      <c r="A15" s="2" t="s">
        <v>180</v>
      </c>
      <c r="B15" s="2" t="s">
        <v>200</v>
      </c>
      <c r="C15" s="12">
        <v>175</v>
      </c>
    </row>
    <row r="16" spans="1:3" ht="15.75" customHeight="1" x14ac:dyDescent="0.3">
      <c r="A16" s="2" t="s">
        <v>180</v>
      </c>
      <c r="B16" s="2" t="s">
        <v>201</v>
      </c>
      <c r="C16" s="12">
        <v>14391</v>
      </c>
    </row>
    <row r="17" spans="1:3" ht="15.75" customHeight="1" x14ac:dyDescent="0.3">
      <c r="A17" s="2" t="s">
        <v>180</v>
      </c>
      <c r="B17" s="2" t="s">
        <v>202</v>
      </c>
      <c r="C17" s="12">
        <v>2423</v>
      </c>
    </row>
    <row r="18" spans="1:3" ht="15.75" customHeight="1" x14ac:dyDescent="0.3">
      <c r="A18" s="2" t="s">
        <v>180</v>
      </c>
      <c r="B18" s="2" t="s">
        <v>203</v>
      </c>
      <c r="C18" s="12">
        <v>5591</v>
      </c>
    </row>
    <row r="19" spans="1:3" ht="15.75" customHeight="1" x14ac:dyDescent="0.3">
      <c r="A19" s="2" t="s">
        <v>180</v>
      </c>
      <c r="B19" s="2" t="s">
        <v>175</v>
      </c>
      <c r="C19" s="12">
        <v>2</v>
      </c>
    </row>
    <row r="20" spans="1:3" ht="15.75" customHeight="1" x14ac:dyDescent="0.3">
      <c r="A20" s="2" t="s">
        <v>181</v>
      </c>
      <c r="B20" s="2" t="s">
        <v>199</v>
      </c>
      <c r="C20" s="12">
        <v>2476</v>
      </c>
    </row>
    <row r="21" spans="1:3" ht="15.75" customHeight="1" x14ac:dyDescent="0.3">
      <c r="A21" s="2" t="s">
        <v>181</v>
      </c>
      <c r="B21" s="2" t="s">
        <v>200</v>
      </c>
      <c r="C21" s="12">
        <v>406</v>
      </c>
    </row>
    <row r="22" spans="1:3" ht="15.75" customHeight="1" x14ac:dyDescent="0.3">
      <c r="A22" s="2" t="s">
        <v>181</v>
      </c>
      <c r="B22" s="2" t="s">
        <v>201</v>
      </c>
      <c r="C22" s="12">
        <v>10632</v>
      </c>
    </row>
    <row r="23" spans="1:3" ht="15.75" customHeight="1" x14ac:dyDescent="0.3">
      <c r="A23" s="2" t="s">
        <v>181</v>
      </c>
      <c r="B23" s="2" t="s">
        <v>202</v>
      </c>
      <c r="C23" s="12">
        <v>45247</v>
      </c>
    </row>
    <row r="24" spans="1:3" ht="15.75" customHeight="1" x14ac:dyDescent="0.3">
      <c r="A24" s="2" t="s">
        <v>181</v>
      </c>
      <c r="B24" s="2" t="s">
        <v>203</v>
      </c>
      <c r="C24" s="12">
        <v>4961</v>
      </c>
    </row>
    <row r="25" spans="1:3" ht="15.75" customHeight="1" x14ac:dyDescent="0.3">
      <c r="A25" s="2" t="s">
        <v>181</v>
      </c>
      <c r="B25" s="2" t="s">
        <v>175</v>
      </c>
      <c r="C25" s="12">
        <v>6</v>
      </c>
    </row>
    <row r="26" spans="1:3" ht="15.75" customHeight="1" x14ac:dyDescent="0.3">
      <c r="A26" s="2" t="s">
        <v>182</v>
      </c>
      <c r="B26" s="2" t="s">
        <v>199</v>
      </c>
      <c r="C26" s="12">
        <v>2168</v>
      </c>
    </row>
    <row r="27" spans="1:3" ht="15.75" customHeight="1" x14ac:dyDescent="0.3">
      <c r="A27" s="2" t="s">
        <v>182</v>
      </c>
      <c r="B27" s="2" t="s">
        <v>200</v>
      </c>
      <c r="C27" s="12">
        <v>1034</v>
      </c>
    </row>
    <row r="28" spans="1:3" ht="15.75" customHeight="1" x14ac:dyDescent="0.3">
      <c r="A28" s="2" t="s">
        <v>182</v>
      </c>
      <c r="B28" s="2" t="s">
        <v>201</v>
      </c>
      <c r="C28" s="12">
        <v>11160</v>
      </c>
    </row>
    <row r="29" spans="1:3" ht="15.75" customHeight="1" x14ac:dyDescent="0.3">
      <c r="A29" s="2" t="s">
        <v>182</v>
      </c>
      <c r="B29" s="2" t="s">
        <v>202</v>
      </c>
      <c r="C29" s="12">
        <v>146145</v>
      </c>
    </row>
    <row r="30" spans="1:3" ht="15.75" customHeight="1" x14ac:dyDescent="0.3">
      <c r="A30" s="2" t="s">
        <v>182</v>
      </c>
      <c r="B30" s="2" t="s">
        <v>203</v>
      </c>
      <c r="C30" s="12">
        <v>22164</v>
      </c>
    </row>
    <row r="31" spans="1:3" ht="15.75" customHeight="1" x14ac:dyDescent="0.3">
      <c r="A31" s="2" t="s">
        <v>182</v>
      </c>
      <c r="B31" s="2" t="s">
        <v>175</v>
      </c>
      <c r="C31" s="12">
        <v>15</v>
      </c>
    </row>
    <row r="32" spans="1:3" ht="15.75" customHeight="1" x14ac:dyDescent="0.3">
      <c r="A32" s="2" t="s">
        <v>183</v>
      </c>
      <c r="B32" s="2" t="s">
        <v>199</v>
      </c>
      <c r="C32" s="12">
        <v>2881</v>
      </c>
    </row>
    <row r="33" spans="1:3" ht="15.75" customHeight="1" x14ac:dyDescent="0.3">
      <c r="A33" s="2" t="s">
        <v>183</v>
      </c>
      <c r="B33" s="2" t="s">
        <v>200</v>
      </c>
      <c r="C33" s="12">
        <v>1228</v>
      </c>
    </row>
    <row r="34" spans="1:3" ht="15.75" customHeight="1" x14ac:dyDescent="0.3">
      <c r="A34" s="2" t="s">
        <v>183</v>
      </c>
      <c r="B34" s="2" t="s">
        <v>201</v>
      </c>
      <c r="C34" s="12">
        <v>15502</v>
      </c>
    </row>
    <row r="35" spans="1:3" ht="15.75" customHeight="1" x14ac:dyDescent="0.3">
      <c r="A35" s="2" t="s">
        <v>183</v>
      </c>
      <c r="B35" s="2" t="s">
        <v>202</v>
      </c>
      <c r="C35" s="12">
        <v>59014</v>
      </c>
    </row>
    <row r="36" spans="1:3" ht="15.75" customHeight="1" x14ac:dyDescent="0.3">
      <c r="A36" s="2" t="s">
        <v>183</v>
      </c>
      <c r="B36" s="2" t="s">
        <v>203</v>
      </c>
      <c r="C36" s="12">
        <v>33387</v>
      </c>
    </row>
    <row r="37" spans="1:3" ht="15.75" customHeight="1" x14ac:dyDescent="0.3">
      <c r="A37" s="2" t="s">
        <v>183</v>
      </c>
      <c r="B37" s="2" t="s">
        <v>175</v>
      </c>
      <c r="C37" s="12">
        <v>8</v>
      </c>
    </row>
    <row r="38" spans="1:3" ht="15.75" customHeight="1" x14ac:dyDescent="0.3">
      <c r="A38" s="2" t="s">
        <v>184</v>
      </c>
      <c r="B38" s="2" t="s">
        <v>199</v>
      </c>
      <c r="C38" s="12">
        <v>1881</v>
      </c>
    </row>
    <row r="39" spans="1:3" ht="15.75" customHeight="1" x14ac:dyDescent="0.3">
      <c r="A39" s="2" t="s">
        <v>184</v>
      </c>
      <c r="B39" s="2" t="s">
        <v>200</v>
      </c>
      <c r="C39" s="12">
        <v>1063</v>
      </c>
    </row>
    <row r="40" spans="1:3" ht="15.75" customHeight="1" x14ac:dyDescent="0.3">
      <c r="A40" s="2" t="s">
        <v>184</v>
      </c>
      <c r="B40" s="2" t="s">
        <v>201</v>
      </c>
      <c r="C40" s="12">
        <v>13005</v>
      </c>
    </row>
    <row r="41" spans="1:3" ht="15.75" customHeight="1" x14ac:dyDescent="0.3">
      <c r="A41" s="2" t="s">
        <v>184</v>
      </c>
      <c r="B41" s="2" t="s">
        <v>202</v>
      </c>
      <c r="C41" s="12">
        <v>17751</v>
      </c>
    </row>
    <row r="42" spans="1:3" ht="15.75" customHeight="1" x14ac:dyDescent="0.3">
      <c r="A42" s="2" t="s">
        <v>184</v>
      </c>
      <c r="B42" s="2" t="s">
        <v>203</v>
      </c>
      <c r="C42" s="12">
        <v>26182</v>
      </c>
    </row>
    <row r="43" spans="1:3" ht="15.75" customHeight="1" x14ac:dyDescent="0.3">
      <c r="A43" s="2" t="s">
        <v>184</v>
      </c>
      <c r="B43" s="2" t="s">
        <v>175</v>
      </c>
      <c r="C43" s="12">
        <v>4</v>
      </c>
    </row>
    <row r="44" spans="1:3" ht="15.75" customHeight="1" x14ac:dyDescent="0.3">
      <c r="A44" s="2" t="s">
        <v>185</v>
      </c>
      <c r="B44" s="2" t="s">
        <v>199</v>
      </c>
      <c r="C44" s="12">
        <v>1179</v>
      </c>
    </row>
    <row r="45" spans="1:3" ht="15.75" customHeight="1" x14ac:dyDescent="0.3">
      <c r="A45" s="2" t="s">
        <v>185</v>
      </c>
      <c r="B45" s="2" t="s">
        <v>200</v>
      </c>
      <c r="C45" s="12">
        <v>1029</v>
      </c>
    </row>
    <row r="46" spans="1:3" ht="15.75" customHeight="1" x14ac:dyDescent="0.3">
      <c r="A46" s="2" t="s">
        <v>185</v>
      </c>
      <c r="B46" s="2" t="s">
        <v>201</v>
      </c>
      <c r="C46" s="12">
        <v>9960</v>
      </c>
    </row>
    <row r="47" spans="1:3" ht="15.75" customHeight="1" x14ac:dyDescent="0.3">
      <c r="A47" s="2" t="s">
        <v>185</v>
      </c>
      <c r="B47" s="2" t="s">
        <v>202</v>
      </c>
      <c r="C47" s="12">
        <v>7201</v>
      </c>
    </row>
    <row r="48" spans="1:3" ht="15.75" customHeight="1" x14ac:dyDescent="0.3">
      <c r="A48" s="2" t="s">
        <v>185</v>
      </c>
      <c r="B48" s="2" t="s">
        <v>203</v>
      </c>
      <c r="C48" s="12">
        <v>19410</v>
      </c>
    </row>
    <row r="49" spans="1:3" ht="15.75" customHeight="1" x14ac:dyDescent="0.3">
      <c r="A49" s="2" t="s">
        <v>185</v>
      </c>
      <c r="B49" s="2" t="s">
        <v>175</v>
      </c>
      <c r="C49" s="12">
        <v>5</v>
      </c>
    </row>
    <row r="50" spans="1:3" ht="15.75" customHeight="1" x14ac:dyDescent="0.3">
      <c r="A50" s="2" t="s">
        <v>186</v>
      </c>
      <c r="B50" s="2" t="s">
        <v>199</v>
      </c>
      <c r="C50" s="12">
        <v>756</v>
      </c>
    </row>
    <row r="51" spans="1:3" ht="15.75" customHeight="1" x14ac:dyDescent="0.3">
      <c r="A51" s="2" t="s">
        <v>186</v>
      </c>
      <c r="B51" s="2" t="s">
        <v>200</v>
      </c>
      <c r="C51" s="12">
        <v>691</v>
      </c>
    </row>
    <row r="52" spans="1:3" ht="15.75" customHeight="1" x14ac:dyDescent="0.3">
      <c r="A52" s="2" t="s">
        <v>186</v>
      </c>
      <c r="B52" s="2" t="s">
        <v>201</v>
      </c>
      <c r="C52" s="12">
        <v>7323</v>
      </c>
    </row>
    <row r="53" spans="1:3" ht="15.75" customHeight="1" x14ac:dyDescent="0.3">
      <c r="A53" s="2" t="s">
        <v>186</v>
      </c>
      <c r="B53" s="2" t="s">
        <v>202</v>
      </c>
      <c r="C53" s="12">
        <v>3006</v>
      </c>
    </row>
    <row r="54" spans="1:3" ht="15.75" customHeight="1" x14ac:dyDescent="0.3">
      <c r="A54" s="2" t="s">
        <v>186</v>
      </c>
      <c r="B54" s="2" t="s">
        <v>203</v>
      </c>
      <c r="C54" s="12">
        <v>12036</v>
      </c>
    </row>
    <row r="55" spans="1:3" ht="15.75" customHeight="1" x14ac:dyDescent="0.3">
      <c r="A55" s="2" t="s">
        <v>186</v>
      </c>
      <c r="B55" s="2" t="s">
        <v>175</v>
      </c>
      <c r="C55" s="12">
        <v>4</v>
      </c>
    </row>
    <row r="56" spans="1:3" ht="15.75" customHeight="1" x14ac:dyDescent="0.3">
      <c r="A56" s="2" t="s">
        <v>187</v>
      </c>
      <c r="B56" s="2" t="s">
        <v>199</v>
      </c>
      <c r="C56" s="12">
        <v>333</v>
      </c>
    </row>
    <row r="57" spans="1:3" ht="15.75" customHeight="1" x14ac:dyDescent="0.3">
      <c r="A57" s="2" t="s">
        <v>187</v>
      </c>
      <c r="B57" s="2" t="s">
        <v>200</v>
      </c>
      <c r="C57" s="12">
        <v>552</v>
      </c>
    </row>
    <row r="58" spans="1:3" ht="15.75" customHeight="1" x14ac:dyDescent="0.3">
      <c r="A58" s="2" t="s">
        <v>187</v>
      </c>
      <c r="B58" s="2" t="s">
        <v>201</v>
      </c>
      <c r="C58" s="12">
        <v>3976</v>
      </c>
    </row>
    <row r="59" spans="1:3" ht="15.75" customHeight="1" x14ac:dyDescent="0.3">
      <c r="A59" s="2" t="s">
        <v>187</v>
      </c>
      <c r="B59" s="2" t="s">
        <v>202</v>
      </c>
      <c r="C59" s="12">
        <v>1058</v>
      </c>
    </row>
    <row r="60" spans="1:3" ht="15.75" customHeight="1" x14ac:dyDescent="0.3">
      <c r="A60" s="2" t="s">
        <v>187</v>
      </c>
      <c r="B60" s="2" t="s">
        <v>203</v>
      </c>
      <c r="C60" s="12">
        <v>5556</v>
      </c>
    </row>
    <row r="61" spans="1:3" ht="15.75" customHeight="1" x14ac:dyDescent="0.3">
      <c r="A61" s="2" t="s">
        <v>187</v>
      </c>
      <c r="B61" s="2" t="s">
        <v>175</v>
      </c>
      <c r="C61" s="12">
        <v>4</v>
      </c>
    </row>
    <row r="62" spans="1:3" ht="15.75" customHeight="1" x14ac:dyDescent="0.3">
      <c r="A62" s="2" t="s">
        <v>188</v>
      </c>
      <c r="B62" s="2" t="s">
        <v>199</v>
      </c>
      <c r="C62" s="12">
        <v>207</v>
      </c>
    </row>
    <row r="63" spans="1:3" ht="15.75" customHeight="1" x14ac:dyDescent="0.3">
      <c r="A63" s="2" t="s">
        <v>188</v>
      </c>
      <c r="B63" s="2" t="s">
        <v>200</v>
      </c>
      <c r="C63" s="12">
        <v>454</v>
      </c>
    </row>
    <row r="64" spans="1:3" ht="15.75" customHeight="1" x14ac:dyDescent="0.3">
      <c r="A64" s="2" t="s">
        <v>188</v>
      </c>
      <c r="B64" s="2" t="s">
        <v>201</v>
      </c>
      <c r="C64" s="12">
        <v>2232</v>
      </c>
    </row>
    <row r="65" spans="1:3" ht="15.75" customHeight="1" x14ac:dyDescent="0.3">
      <c r="A65" s="2" t="s">
        <v>188</v>
      </c>
      <c r="B65" s="2" t="s">
        <v>202</v>
      </c>
      <c r="C65" s="12">
        <v>330</v>
      </c>
    </row>
    <row r="66" spans="1:3" ht="15.75" customHeight="1" x14ac:dyDescent="0.3">
      <c r="A66" s="2" t="s">
        <v>188</v>
      </c>
      <c r="B66" s="2" t="s">
        <v>203</v>
      </c>
      <c r="C66" s="12">
        <v>2202</v>
      </c>
    </row>
    <row r="67" spans="1:3" ht="15.75" customHeight="1" x14ac:dyDescent="0.3">
      <c r="A67" s="2" t="s">
        <v>188</v>
      </c>
      <c r="B67" s="2" t="s">
        <v>175</v>
      </c>
      <c r="C67" s="12">
        <v>2</v>
      </c>
    </row>
    <row r="68" spans="1:3" ht="15.75" customHeight="1" x14ac:dyDescent="0.3">
      <c r="A68" s="2" t="s">
        <v>189</v>
      </c>
      <c r="B68" s="2" t="s">
        <v>199</v>
      </c>
      <c r="C68" s="12">
        <v>144</v>
      </c>
    </row>
    <row r="69" spans="1:3" ht="15.75" customHeight="1" x14ac:dyDescent="0.3">
      <c r="A69" s="2" t="s">
        <v>189</v>
      </c>
      <c r="B69" s="2" t="s">
        <v>200</v>
      </c>
      <c r="C69" s="12">
        <v>398</v>
      </c>
    </row>
    <row r="70" spans="1:3" ht="15.75" customHeight="1" x14ac:dyDescent="0.3">
      <c r="A70" s="2" t="s">
        <v>189</v>
      </c>
      <c r="B70" s="2" t="s">
        <v>201</v>
      </c>
      <c r="C70" s="12">
        <v>1094</v>
      </c>
    </row>
    <row r="71" spans="1:3" ht="15.75" customHeight="1" x14ac:dyDescent="0.3">
      <c r="A71" s="2" t="s">
        <v>189</v>
      </c>
      <c r="B71" s="2" t="s">
        <v>202</v>
      </c>
      <c r="C71" s="12">
        <v>82</v>
      </c>
    </row>
    <row r="72" spans="1:3" ht="15.75" customHeight="1" x14ac:dyDescent="0.3">
      <c r="A72" s="2" t="s">
        <v>189</v>
      </c>
      <c r="B72" s="2" t="s">
        <v>203</v>
      </c>
      <c r="C72" s="12">
        <v>724</v>
      </c>
    </row>
    <row r="73" spans="1:3" ht="15.75" customHeight="1" x14ac:dyDescent="0.3">
      <c r="A73" s="2" t="s">
        <v>189</v>
      </c>
      <c r="B73" s="2" t="s">
        <v>175</v>
      </c>
      <c r="C73" s="12">
        <v>2</v>
      </c>
    </row>
    <row r="74" spans="1:3" ht="15.75" customHeight="1" x14ac:dyDescent="0.3">
      <c r="A74" s="2" t="s">
        <v>190</v>
      </c>
      <c r="B74" s="2" t="s">
        <v>199</v>
      </c>
      <c r="C74" s="12">
        <v>103</v>
      </c>
    </row>
    <row r="75" spans="1:3" ht="15.75" customHeight="1" x14ac:dyDescent="0.3">
      <c r="A75" s="2" t="s">
        <v>190</v>
      </c>
      <c r="B75" s="2" t="s">
        <v>200</v>
      </c>
      <c r="C75" s="12">
        <v>398</v>
      </c>
    </row>
    <row r="76" spans="1:3" ht="15.75" customHeight="1" x14ac:dyDescent="0.3">
      <c r="A76" s="2" t="s">
        <v>190</v>
      </c>
      <c r="B76" s="2" t="s">
        <v>201</v>
      </c>
      <c r="C76" s="12">
        <v>629</v>
      </c>
    </row>
    <row r="77" spans="1:3" ht="15.75" customHeight="1" x14ac:dyDescent="0.3">
      <c r="A77" s="2" t="s">
        <v>190</v>
      </c>
      <c r="B77" s="2" t="s">
        <v>202</v>
      </c>
      <c r="C77" s="12">
        <v>32</v>
      </c>
    </row>
    <row r="78" spans="1:3" ht="15.75" customHeight="1" x14ac:dyDescent="0.3">
      <c r="A78" s="2" t="s">
        <v>190</v>
      </c>
      <c r="B78" s="2" t="s">
        <v>203</v>
      </c>
      <c r="C78" s="12">
        <v>219</v>
      </c>
    </row>
    <row r="79" spans="1:3" ht="15.75" customHeight="1" x14ac:dyDescent="0.3">
      <c r="A79" s="2" t="s">
        <v>191</v>
      </c>
      <c r="B79" s="2" t="s">
        <v>199</v>
      </c>
      <c r="C79" s="12">
        <v>189</v>
      </c>
    </row>
    <row r="80" spans="1:3" ht="15.75" customHeight="1" x14ac:dyDescent="0.3">
      <c r="A80" s="2" t="s">
        <v>191</v>
      </c>
      <c r="B80" s="2" t="s">
        <v>200</v>
      </c>
      <c r="C80" s="12">
        <v>666</v>
      </c>
    </row>
    <row r="81" spans="1:3" ht="15.75" customHeight="1" x14ac:dyDescent="0.3">
      <c r="A81" s="2" t="s">
        <v>191</v>
      </c>
      <c r="B81" s="2" t="s">
        <v>201</v>
      </c>
      <c r="C81" s="12">
        <v>1319</v>
      </c>
    </row>
    <row r="82" spans="1:3" ht="15.75" customHeight="1" x14ac:dyDescent="0.3">
      <c r="A82" s="2" t="s">
        <v>191</v>
      </c>
      <c r="B82" s="2" t="s">
        <v>202</v>
      </c>
      <c r="C82" s="12">
        <v>8</v>
      </c>
    </row>
    <row r="83" spans="1:3" ht="15.75" customHeight="1" x14ac:dyDescent="0.3">
      <c r="A83" s="2" t="s">
        <v>191</v>
      </c>
      <c r="B83" s="2" t="s">
        <v>203</v>
      </c>
      <c r="C83" s="12">
        <v>133</v>
      </c>
    </row>
    <row r="84" spans="1:3" ht="15.75" customHeight="1" x14ac:dyDescent="0.3">
      <c r="A84" s="2" t="s">
        <v>191</v>
      </c>
      <c r="B84" s="2" t="s">
        <v>175</v>
      </c>
      <c r="C84" s="12">
        <v>1</v>
      </c>
    </row>
    <row r="85" spans="1:3" ht="15.75" customHeight="1" x14ac:dyDescent="0.3">
      <c r="A85" s="2" t="s">
        <v>175</v>
      </c>
      <c r="B85" s="2" t="s">
        <v>203</v>
      </c>
      <c r="C85" s="12">
        <v>7</v>
      </c>
    </row>
    <row r="86" spans="1:3" ht="15.75" customHeight="1" x14ac:dyDescent="0.3">
      <c r="A86" s="2" t="s">
        <v>175</v>
      </c>
      <c r="B86" s="2" t="s">
        <v>175</v>
      </c>
      <c r="C86" s="12">
        <v>144067</v>
      </c>
    </row>
    <row r="87" spans="1:3" ht="15.75" customHeight="1" x14ac:dyDescent="0.3">
      <c r="A87" s="2" t="s">
        <v>197</v>
      </c>
      <c r="B87" s="2" t="s">
        <v>199</v>
      </c>
      <c r="C87" s="12">
        <v>16554</v>
      </c>
    </row>
    <row r="88" spans="1:3" ht="15.75" customHeight="1" x14ac:dyDescent="0.3">
      <c r="A88" s="2" t="s">
        <v>197</v>
      </c>
      <c r="B88" s="2" t="s">
        <v>200</v>
      </c>
      <c r="C88" s="12">
        <v>8450</v>
      </c>
    </row>
    <row r="89" spans="1:3" ht="15.75" customHeight="1" x14ac:dyDescent="0.3">
      <c r="A89" s="2" t="s">
        <v>197</v>
      </c>
      <c r="B89" s="2" t="s">
        <v>201</v>
      </c>
      <c r="C89" s="12">
        <v>121998</v>
      </c>
    </row>
    <row r="90" spans="1:3" ht="15.75" customHeight="1" x14ac:dyDescent="0.3">
      <c r="A90" s="2" t="s">
        <v>197</v>
      </c>
      <c r="B90" s="2" t="s">
        <v>202</v>
      </c>
      <c r="C90" s="12">
        <v>284896</v>
      </c>
    </row>
    <row r="91" spans="1:3" ht="15.75" customHeight="1" x14ac:dyDescent="0.3">
      <c r="A91" s="2" t="s">
        <v>197</v>
      </c>
      <c r="B91" s="2" t="s">
        <v>203</v>
      </c>
      <c r="C91" s="12">
        <v>151714</v>
      </c>
    </row>
    <row r="92" spans="1:3" ht="15.75" customHeight="1" x14ac:dyDescent="0.3">
      <c r="A92" s="2" t="s">
        <v>197</v>
      </c>
      <c r="B92" s="2" t="s">
        <v>175</v>
      </c>
      <c r="C92" s="12">
        <v>144120</v>
      </c>
    </row>
  </sheetData>
  <phoneticPr fontId="11" type="noConversion"/>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6"/>
  <sheetViews>
    <sheetView workbookViewId="0"/>
  </sheetViews>
  <sheetFormatPr defaultColWidth="11.44140625" defaultRowHeight="14.4" x14ac:dyDescent="0.3"/>
  <cols>
    <col min="1" max="1" width="21.88671875" customWidth="1"/>
    <col min="2" max="2" width="19.88671875" customWidth="1"/>
    <col min="3" max="3" width="20.109375" style="44" customWidth="1"/>
    <col min="4" max="4" width="25" style="44" bestFit="1" customWidth="1"/>
    <col min="5" max="5" width="26" style="44" customWidth="1"/>
    <col min="6" max="6" width="30.44140625" style="44" customWidth="1"/>
    <col min="7" max="8" width="25.88671875" style="44" customWidth="1"/>
    <col min="9" max="9" width="31" style="44" bestFit="1" customWidth="1"/>
  </cols>
  <sheetData>
    <row r="1" spans="1:9" ht="20.25" customHeight="1" x14ac:dyDescent="0.4">
      <c r="A1" s="5" t="s">
        <v>9</v>
      </c>
    </row>
    <row r="2" spans="1:9" ht="15.6" x14ac:dyDescent="0.3">
      <c r="A2" s="6" t="s">
        <v>19</v>
      </c>
    </row>
    <row r="3" spans="1:9" ht="15.6" x14ac:dyDescent="0.3">
      <c r="A3" s="2" t="s">
        <v>204</v>
      </c>
    </row>
    <row r="4" spans="1:9" ht="15.6" x14ac:dyDescent="0.3">
      <c r="A4" s="2" t="s">
        <v>205</v>
      </c>
    </row>
    <row r="5" spans="1:9" ht="36" customHeight="1" x14ac:dyDescent="0.3">
      <c r="A5" s="4" t="s">
        <v>206</v>
      </c>
      <c r="B5" s="3" t="s">
        <v>127</v>
      </c>
      <c r="C5" s="32" t="s">
        <v>128</v>
      </c>
      <c r="D5" s="32" t="s">
        <v>136</v>
      </c>
      <c r="E5" s="32" t="s">
        <v>137</v>
      </c>
      <c r="F5" s="32" t="s">
        <v>138</v>
      </c>
      <c r="G5" s="32" t="s">
        <v>139</v>
      </c>
      <c r="H5" s="32" t="s">
        <v>140</v>
      </c>
      <c r="I5" s="32" t="s">
        <v>141</v>
      </c>
    </row>
    <row r="6" spans="1:9" ht="15.75" customHeight="1" x14ac:dyDescent="0.3">
      <c r="A6" s="6">
        <v>2018</v>
      </c>
      <c r="B6" s="2" t="s">
        <v>148</v>
      </c>
      <c r="C6" s="12">
        <v>293963</v>
      </c>
      <c r="D6" s="19">
        <v>170</v>
      </c>
      <c r="E6" s="19">
        <v>57.8</v>
      </c>
      <c r="F6" s="19">
        <v>49.1</v>
      </c>
      <c r="G6" s="19">
        <v>66.5</v>
      </c>
      <c r="H6" s="12">
        <v>140</v>
      </c>
      <c r="I6" s="12">
        <v>310</v>
      </c>
    </row>
    <row r="7" spans="1:9" ht="15.75" customHeight="1" x14ac:dyDescent="0.3">
      <c r="A7" s="6">
        <v>2018</v>
      </c>
      <c r="B7" s="2" t="s">
        <v>130</v>
      </c>
      <c r="C7" s="12">
        <v>97770</v>
      </c>
      <c r="D7" s="19">
        <v>122</v>
      </c>
      <c r="E7" s="19">
        <v>124.8</v>
      </c>
      <c r="F7" s="19">
        <v>102.7</v>
      </c>
      <c r="G7" s="19">
        <v>146.9</v>
      </c>
      <c r="H7" s="12" t="s">
        <v>149</v>
      </c>
      <c r="I7" s="12">
        <v>122</v>
      </c>
    </row>
    <row r="8" spans="1:9" ht="15.75" customHeight="1" x14ac:dyDescent="0.3">
      <c r="A8" s="6">
        <v>2018</v>
      </c>
      <c r="B8" s="2" t="s">
        <v>131</v>
      </c>
      <c r="C8" s="12">
        <v>196193</v>
      </c>
      <c r="D8" s="19">
        <v>48</v>
      </c>
      <c r="E8" s="19">
        <v>24.5</v>
      </c>
      <c r="F8" s="19">
        <v>17.5</v>
      </c>
      <c r="G8" s="19">
        <v>31.4</v>
      </c>
      <c r="H8" s="12">
        <v>140</v>
      </c>
      <c r="I8" s="12">
        <v>188</v>
      </c>
    </row>
    <row r="9" spans="1:9" ht="15.75" customHeight="1" x14ac:dyDescent="0.3">
      <c r="A9" s="6">
        <v>2019</v>
      </c>
      <c r="B9" s="2" t="s">
        <v>148</v>
      </c>
      <c r="C9" s="12">
        <v>342783</v>
      </c>
      <c r="D9" s="19">
        <v>188</v>
      </c>
      <c r="E9" s="19">
        <v>54.8</v>
      </c>
      <c r="F9" s="19">
        <v>47</v>
      </c>
      <c r="G9" s="19">
        <v>62.7</v>
      </c>
      <c r="H9" s="12">
        <v>153</v>
      </c>
      <c r="I9" s="12">
        <v>341</v>
      </c>
    </row>
    <row r="10" spans="1:9" ht="15.75" customHeight="1" x14ac:dyDescent="0.3">
      <c r="A10" s="6">
        <v>2019</v>
      </c>
      <c r="B10" s="2" t="s">
        <v>130</v>
      </c>
      <c r="C10" s="12">
        <v>119143</v>
      </c>
      <c r="D10" s="19">
        <v>137</v>
      </c>
      <c r="E10" s="19">
        <v>115</v>
      </c>
      <c r="F10" s="19">
        <v>95.7</v>
      </c>
      <c r="G10" s="19">
        <v>134.19999999999999</v>
      </c>
      <c r="H10" s="12" t="s">
        <v>149</v>
      </c>
      <c r="I10" s="12">
        <v>137</v>
      </c>
    </row>
    <row r="11" spans="1:9" ht="15.75" customHeight="1" x14ac:dyDescent="0.3">
      <c r="A11" s="6">
        <v>2019</v>
      </c>
      <c r="B11" s="2" t="s">
        <v>131</v>
      </c>
      <c r="C11" s="12">
        <v>223640</v>
      </c>
      <c r="D11" s="19">
        <v>51</v>
      </c>
      <c r="E11" s="19">
        <v>22.8</v>
      </c>
      <c r="F11" s="19">
        <v>16.5</v>
      </c>
      <c r="G11" s="19">
        <v>29.1</v>
      </c>
      <c r="H11" s="12">
        <v>153</v>
      </c>
      <c r="I11" s="12">
        <v>204</v>
      </c>
    </row>
    <row r="12" spans="1:9" ht="15.75" customHeight="1" x14ac:dyDescent="0.3">
      <c r="A12" s="6">
        <v>2020</v>
      </c>
      <c r="B12" s="2" t="s">
        <v>148</v>
      </c>
      <c r="C12" s="12">
        <v>334673</v>
      </c>
      <c r="D12" s="19">
        <v>162</v>
      </c>
      <c r="E12" s="19">
        <v>48.4</v>
      </c>
      <c r="F12" s="19">
        <v>41</v>
      </c>
      <c r="G12" s="19">
        <v>55.9</v>
      </c>
      <c r="H12" s="12">
        <v>200</v>
      </c>
      <c r="I12" s="12">
        <v>362</v>
      </c>
    </row>
    <row r="13" spans="1:9" ht="15.75" customHeight="1" x14ac:dyDescent="0.3">
      <c r="A13" s="6">
        <v>2020</v>
      </c>
      <c r="B13" s="2" t="s">
        <v>130</v>
      </c>
      <c r="C13" s="12">
        <v>114143</v>
      </c>
      <c r="D13" s="19">
        <v>114</v>
      </c>
      <c r="E13" s="19">
        <v>99.9</v>
      </c>
      <c r="F13" s="19">
        <v>81.5</v>
      </c>
      <c r="G13" s="19">
        <v>118.2</v>
      </c>
      <c r="H13" s="12" t="s">
        <v>149</v>
      </c>
      <c r="I13" s="12">
        <v>114</v>
      </c>
    </row>
    <row r="14" spans="1:9" ht="15.75" customHeight="1" x14ac:dyDescent="0.3">
      <c r="A14" s="6">
        <v>2020</v>
      </c>
      <c r="B14" s="2" t="s">
        <v>131</v>
      </c>
      <c r="C14" s="12">
        <v>220530</v>
      </c>
      <c r="D14" s="19">
        <v>48</v>
      </c>
      <c r="E14" s="19">
        <v>21.8</v>
      </c>
      <c r="F14" s="19">
        <v>15.6</v>
      </c>
      <c r="G14" s="19">
        <v>27.9</v>
      </c>
      <c r="H14" s="12">
        <v>200</v>
      </c>
      <c r="I14" s="12">
        <v>248</v>
      </c>
    </row>
    <row r="15" spans="1:9" ht="15.75" customHeight="1" x14ac:dyDescent="0.3">
      <c r="A15" s="6">
        <v>2021</v>
      </c>
      <c r="B15" s="2" t="s">
        <v>148</v>
      </c>
      <c r="C15" s="12">
        <v>524881</v>
      </c>
      <c r="D15" s="19">
        <v>256</v>
      </c>
      <c r="E15" s="19">
        <v>48.8</v>
      </c>
      <c r="F15" s="19">
        <v>42.8</v>
      </c>
      <c r="G15" s="19">
        <v>54.7</v>
      </c>
      <c r="H15" s="12">
        <v>374</v>
      </c>
      <c r="I15" s="12">
        <v>630</v>
      </c>
    </row>
    <row r="16" spans="1:9" ht="15.75" customHeight="1" x14ac:dyDescent="0.3">
      <c r="A16" s="6">
        <v>2021</v>
      </c>
      <c r="B16" s="2" t="s">
        <v>130</v>
      </c>
      <c r="C16" s="12">
        <v>235907</v>
      </c>
      <c r="D16" s="19">
        <v>190</v>
      </c>
      <c r="E16" s="19">
        <v>80.5</v>
      </c>
      <c r="F16" s="19">
        <v>69.099999999999994</v>
      </c>
      <c r="G16" s="19">
        <v>92</v>
      </c>
      <c r="H16" s="12" t="s">
        <v>149</v>
      </c>
      <c r="I16" s="12">
        <v>190</v>
      </c>
    </row>
    <row r="17" spans="1:9" ht="15.75" customHeight="1" x14ac:dyDescent="0.3">
      <c r="A17" s="6">
        <v>2021</v>
      </c>
      <c r="B17" s="2" t="s">
        <v>131</v>
      </c>
      <c r="C17" s="12">
        <v>288974</v>
      </c>
      <c r="D17" s="19">
        <v>66</v>
      </c>
      <c r="E17" s="19">
        <v>22.8</v>
      </c>
      <c r="F17" s="19">
        <v>17.3</v>
      </c>
      <c r="G17" s="19">
        <v>28.3</v>
      </c>
      <c r="H17" s="12">
        <v>374</v>
      </c>
      <c r="I17" s="12">
        <v>440</v>
      </c>
    </row>
    <row r="18" spans="1:9" ht="15.75" customHeight="1" x14ac:dyDescent="0.3">
      <c r="A18" s="6">
        <v>2022</v>
      </c>
      <c r="B18" s="2" t="s">
        <v>148</v>
      </c>
      <c r="C18" s="12">
        <v>914606</v>
      </c>
      <c r="D18" s="19">
        <v>486</v>
      </c>
      <c r="E18" s="19">
        <v>53.1</v>
      </c>
      <c r="F18" s="19">
        <v>48.4</v>
      </c>
      <c r="G18" s="19">
        <v>57.9</v>
      </c>
      <c r="H18" s="12">
        <v>674</v>
      </c>
      <c r="I18" s="12">
        <v>1160</v>
      </c>
    </row>
    <row r="19" spans="1:9" ht="15.75" customHeight="1" x14ac:dyDescent="0.3">
      <c r="A19" s="6">
        <v>2022</v>
      </c>
      <c r="B19" s="2" t="s">
        <v>130</v>
      </c>
      <c r="C19" s="12">
        <v>459032</v>
      </c>
      <c r="D19" s="19">
        <v>385</v>
      </c>
      <c r="E19" s="19">
        <v>83.9</v>
      </c>
      <c r="F19" s="19">
        <v>75.5</v>
      </c>
      <c r="G19" s="19">
        <v>92.2</v>
      </c>
      <c r="H19" s="12" t="s">
        <v>149</v>
      </c>
      <c r="I19" s="12">
        <v>385</v>
      </c>
    </row>
    <row r="20" spans="1:9" ht="15.75" customHeight="1" x14ac:dyDescent="0.3">
      <c r="A20" s="6">
        <v>2022</v>
      </c>
      <c r="B20" s="2" t="s">
        <v>131</v>
      </c>
      <c r="C20" s="12">
        <v>455574</v>
      </c>
      <c r="D20" s="19">
        <v>101</v>
      </c>
      <c r="E20" s="19">
        <v>22.2</v>
      </c>
      <c r="F20" s="19">
        <v>17.8</v>
      </c>
      <c r="G20" s="19">
        <v>26.5</v>
      </c>
      <c r="H20" s="12">
        <v>674</v>
      </c>
      <c r="I20" s="12">
        <v>775</v>
      </c>
    </row>
    <row r="21" spans="1:9" ht="15.75" customHeight="1" x14ac:dyDescent="0.3">
      <c r="A21" s="6">
        <v>2023</v>
      </c>
      <c r="B21" s="2" t="s">
        <v>148</v>
      </c>
      <c r="C21" s="12">
        <v>1206358</v>
      </c>
      <c r="D21" s="19">
        <v>528</v>
      </c>
      <c r="E21" s="19">
        <v>43.8</v>
      </c>
      <c r="F21" s="19">
        <v>40</v>
      </c>
      <c r="G21" s="19">
        <v>47.5</v>
      </c>
      <c r="H21" s="12">
        <v>1321</v>
      </c>
      <c r="I21" s="12">
        <v>1849</v>
      </c>
    </row>
    <row r="22" spans="1:9" ht="15.75" customHeight="1" x14ac:dyDescent="0.3">
      <c r="A22" s="6">
        <v>2023</v>
      </c>
      <c r="B22" s="2" t="s">
        <v>130</v>
      </c>
      <c r="C22" s="12">
        <v>544037</v>
      </c>
      <c r="D22" s="19">
        <v>419</v>
      </c>
      <c r="E22" s="19">
        <v>77</v>
      </c>
      <c r="F22" s="19">
        <v>69.599999999999994</v>
      </c>
      <c r="G22" s="19">
        <v>84.4</v>
      </c>
      <c r="H22" s="12" t="s">
        <v>149</v>
      </c>
      <c r="I22" s="12">
        <v>419</v>
      </c>
    </row>
    <row r="23" spans="1:9" ht="15.75" customHeight="1" x14ac:dyDescent="0.3">
      <c r="A23" s="6">
        <v>2023</v>
      </c>
      <c r="B23" s="2" t="s">
        <v>131</v>
      </c>
      <c r="C23" s="12">
        <v>662321</v>
      </c>
      <c r="D23" s="19">
        <v>109</v>
      </c>
      <c r="E23" s="19">
        <v>16.5</v>
      </c>
      <c r="F23" s="19">
        <v>13.4</v>
      </c>
      <c r="G23" s="19">
        <v>19.5</v>
      </c>
      <c r="H23" s="12">
        <v>1321</v>
      </c>
      <c r="I23" s="12">
        <v>1430</v>
      </c>
    </row>
    <row r="24" spans="1:9" ht="15.75" customHeight="1" x14ac:dyDescent="0.3">
      <c r="A24" s="6">
        <v>2024</v>
      </c>
      <c r="B24" s="2" t="s">
        <v>148</v>
      </c>
      <c r="C24" s="12">
        <v>707839</v>
      </c>
      <c r="D24" s="19">
        <v>338</v>
      </c>
      <c r="E24" s="19">
        <v>47.8</v>
      </c>
      <c r="F24" s="19">
        <v>42.7</v>
      </c>
      <c r="G24" s="19">
        <v>52.8</v>
      </c>
      <c r="H24" s="12">
        <v>987</v>
      </c>
      <c r="I24" s="12">
        <v>1325</v>
      </c>
    </row>
    <row r="25" spans="1:9" ht="15.75" customHeight="1" x14ac:dyDescent="0.3">
      <c r="A25" s="6">
        <v>2024</v>
      </c>
      <c r="B25" s="2" t="s">
        <v>130</v>
      </c>
      <c r="C25" s="12">
        <v>242277</v>
      </c>
      <c r="D25" s="19">
        <v>250</v>
      </c>
      <c r="E25" s="19">
        <v>103.2</v>
      </c>
      <c r="F25" s="19">
        <v>90.4</v>
      </c>
      <c r="G25" s="19">
        <v>116</v>
      </c>
      <c r="H25" s="12" t="s">
        <v>149</v>
      </c>
      <c r="I25" s="12">
        <v>250</v>
      </c>
    </row>
    <row r="26" spans="1:9" ht="15.75" customHeight="1" x14ac:dyDescent="0.3">
      <c r="A26" s="6">
        <v>2024</v>
      </c>
      <c r="B26" s="2" t="s">
        <v>131</v>
      </c>
      <c r="C26" s="12">
        <v>465562</v>
      </c>
      <c r="D26" s="19">
        <v>88</v>
      </c>
      <c r="E26" s="19">
        <v>18.899999999999999</v>
      </c>
      <c r="F26" s="19">
        <v>15</v>
      </c>
      <c r="G26" s="19">
        <v>22.9</v>
      </c>
      <c r="H26" s="12">
        <v>987</v>
      </c>
      <c r="I26" s="12">
        <v>1075</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7"/>
  <sheetViews>
    <sheetView workbookViewId="0"/>
  </sheetViews>
  <sheetFormatPr defaultColWidth="11.44140625" defaultRowHeight="14.4" x14ac:dyDescent="0.3"/>
  <cols>
    <col min="1" max="1" width="19.88671875" customWidth="1"/>
    <col min="2" max="2" width="23.5546875" style="44" customWidth="1"/>
    <col min="3" max="10" width="19" style="44" customWidth="1"/>
    <col min="11" max="11" width="23.44140625" style="44" customWidth="1"/>
    <col min="12" max="16" width="19" style="44" customWidth="1"/>
    <col min="17" max="17" width="21.88671875" style="44" customWidth="1"/>
    <col min="18" max="18" width="26" style="44" customWidth="1"/>
    <col min="19" max="21" width="19" style="44" customWidth="1"/>
    <col min="22" max="22" width="27.5546875" style="44" customWidth="1"/>
    <col min="23" max="23" width="22.88671875" style="44" customWidth="1"/>
    <col min="24" max="24" width="30.88671875" style="44" customWidth="1"/>
    <col min="25" max="25" width="28.109375" style="44" customWidth="1"/>
  </cols>
  <sheetData>
    <row r="1" spans="1:25" ht="20.25" customHeight="1" x14ac:dyDescent="0.4">
      <c r="A1" s="5" t="s">
        <v>10</v>
      </c>
    </row>
    <row r="2" spans="1:25" ht="15.75" customHeight="1" x14ac:dyDescent="0.3">
      <c r="A2" s="6" t="s">
        <v>19</v>
      </c>
    </row>
    <row r="3" spans="1:25" ht="15.75" customHeight="1" x14ac:dyDescent="0.3">
      <c r="A3" s="2" t="s">
        <v>207</v>
      </c>
    </row>
    <row r="4" spans="1:25" ht="15.75" customHeight="1" x14ac:dyDescent="0.3">
      <c r="A4" s="2" t="s">
        <v>208</v>
      </c>
    </row>
    <row r="5" spans="1:25" s="7" customFormat="1" ht="46.8" x14ac:dyDescent="0.3">
      <c r="A5" s="3" t="s">
        <v>127</v>
      </c>
      <c r="B5" s="32" t="s">
        <v>129</v>
      </c>
      <c r="C5" s="32" t="s">
        <v>209</v>
      </c>
      <c r="D5" s="32" t="s">
        <v>210</v>
      </c>
      <c r="E5" s="32" t="s">
        <v>211</v>
      </c>
      <c r="F5" s="32" t="s">
        <v>212</v>
      </c>
      <c r="G5" s="32" t="s">
        <v>213</v>
      </c>
      <c r="H5" s="32" t="s">
        <v>214</v>
      </c>
      <c r="I5" s="32" t="s">
        <v>215</v>
      </c>
      <c r="J5" s="32" t="s">
        <v>216</v>
      </c>
      <c r="K5" s="32" t="s">
        <v>217</v>
      </c>
      <c r="L5" s="32" t="s">
        <v>218</v>
      </c>
      <c r="M5" s="32" t="s">
        <v>219</v>
      </c>
      <c r="N5" s="32" t="s">
        <v>220</v>
      </c>
      <c r="O5" s="32" t="s">
        <v>221</v>
      </c>
      <c r="P5" s="32" t="s">
        <v>222</v>
      </c>
      <c r="Q5" s="32" t="s">
        <v>223</v>
      </c>
      <c r="R5" s="32" t="s">
        <v>224</v>
      </c>
      <c r="S5" s="32" t="s">
        <v>225</v>
      </c>
      <c r="T5" s="32" t="s">
        <v>226</v>
      </c>
      <c r="U5" s="32" t="s">
        <v>227</v>
      </c>
      <c r="V5" s="32" t="s">
        <v>228</v>
      </c>
      <c r="W5" s="32" t="s">
        <v>229</v>
      </c>
      <c r="X5" s="32" t="s">
        <v>230</v>
      </c>
      <c r="Y5" s="32" t="s">
        <v>231</v>
      </c>
    </row>
    <row r="6" spans="1:25" ht="15.75" customHeight="1" x14ac:dyDescent="0.3">
      <c r="A6" s="2" t="s">
        <v>130</v>
      </c>
      <c r="B6" s="12">
        <v>250533</v>
      </c>
      <c r="C6" s="12">
        <v>215916</v>
      </c>
      <c r="D6" s="12">
        <v>34617</v>
      </c>
      <c r="E6" s="12">
        <v>34489</v>
      </c>
      <c r="F6" s="19">
        <v>99</v>
      </c>
      <c r="G6" s="19">
        <v>17</v>
      </c>
      <c r="H6" s="19">
        <v>12</v>
      </c>
      <c r="I6" s="12">
        <v>208893</v>
      </c>
      <c r="J6" s="12">
        <v>7023</v>
      </c>
      <c r="K6" s="12">
        <v>14503</v>
      </c>
      <c r="L6" s="12">
        <v>194384</v>
      </c>
      <c r="M6" s="19">
        <v>6</v>
      </c>
      <c r="N6" s="12">
        <v>7148</v>
      </c>
      <c r="O6" s="19">
        <v>125</v>
      </c>
      <c r="P6" s="19">
        <v>226</v>
      </c>
      <c r="Q6" s="19">
        <v>12</v>
      </c>
      <c r="R6" s="12">
        <v>5938</v>
      </c>
      <c r="S6" s="19">
        <v>17</v>
      </c>
      <c r="T6" s="19">
        <v>0</v>
      </c>
      <c r="U6" s="19">
        <v>946</v>
      </c>
      <c r="V6" s="19">
        <v>9</v>
      </c>
      <c r="W6" s="19">
        <v>25</v>
      </c>
      <c r="X6" s="19">
        <v>251</v>
      </c>
      <c r="Y6" s="19">
        <v>250</v>
      </c>
    </row>
    <row r="7" spans="1:25" ht="15.6" customHeight="1" x14ac:dyDescent="0.3">
      <c r="A7" s="2" t="s">
        <v>131</v>
      </c>
      <c r="B7" s="12">
        <v>477199</v>
      </c>
      <c r="C7" s="12">
        <v>440008</v>
      </c>
      <c r="D7" s="12">
        <v>37191</v>
      </c>
      <c r="E7" s="12">
        <v>37085</v>
      </c>
      <c r="F7" s="19">
        <v>36</v>
      </c>
      <c r="G7" s="19">
        <v>0</v>
      </c>
      <c r="H7" s="19">
        <v>70</v>
      </c>
      <c r="I7" s="12">
        <v>435965</v>
      </c>
      <c r="J7" s="12">
        <v>4043</v>
      </c>
      <c r="K7" s="12">
        <v>6459</v>
      </c>
      <c r="L7" s="12">
        <v>428420</v>
      </c>
      <c r="M7" s="12">
        <v>1086</v>
      </c>
      <c r="N7" s="12">
        <v>5663</v>
      </c>
      <c r="O7" s="12">
        <v>1620</v>
      </c>
      <c r="P7" s="19">
        <v>74</v>
      </c>
      <c r="Q7" s="19">
        <v>4</v>
      </c>
      <c r="R7" s="12">
        <v>3227</v>
      </c>
      <c r="S7" s="19">
        <v>186</v>
      </c>
      <c r="T7" s="19">
        <v>178</v>
      </c>
      <c r="U7" s="12">
        <v>1521</v>
      </c>
      <c r="V7" s="19">
        <v>473</v>
      </c>
      <c r="W7" s="19">
        <v>15</v>
      </c>
      <c r="X7" s="19">
        <v>89</v>
      </c>
      <c r="Y7" s="19">
        <v>88</v>
      </c>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d9d488-ede1-4aca-b828-fa99e38d2492">
      <Terms xmlns="http://schemas.microsoft.com/office/infopath/2007/PartnerControls"/>
    </lcf76f155ced4ddcb4097134ff3c332f>
    <TaxCatchAll xmlns="164e033e-41ae-4dba-b9fa-4385e15a06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91EBE5F13E714CBED3396C21B047DC" ma:contentTypeVersion="14" ma:contentTypeDescription="Create a new document." ma:contentTypeScope="" ma:versionID="1421c8e80d27f5f40743a51f4a7bcfa4">
  <xsd:schema xmlns:xsd="http://www.w3.org/2001/XMLSchema" xmlns:xs="http://www.w3.org/2001/XMLSchema" xmlns:p="http://schemas.microsoft.com/office/2006/metadata/properties" xmlns:ns2="d3d9d488-ede1-4aca-b828-fa99e38d2492" xmlns:ns3="164e033e-41ae-4dba-b9fa-4385e15a06f0" targetNamespace="http://schemas.microsoft.com/office/2006/metadata/properties" ma:root="true" ma:fieldsID="5f6d2d5c9734676e497e725425ca1581" ns2:_="" ns3:_="">
    <xsd:import namespace="d3d9d488-ede1-4aca-b828-fa99e38d2492"/>
    <xsd:import namespace="164e033e-41ae-4dba-b9fa-4385e15a06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9d488-ede1-4aca-b828-fa99e38d24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289f538-edf0-4bde-b084-18e01efd0e8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e033e-41ae-4dba-b9fa-4385e15a06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6c9096f-c2f0-45a0-aee8-28103ad174e9}" ma:internalName="TaxCatchAll" ma:showField="CatchAllData" ma:web="164e033e-41ae-4dba-b9fa-4385e15a06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C854D2-7D20-4292-B454-2159A8782F01}">
  <ds:schemaRefs>
    <ds:schemaRef ds:uri="http://schemas.microsoft.com/office/2006/documentManagement/types"/>
    <ds:schemaRef ds:uri="d3d9d488-ede1-4aca-b828-fa99e38d2492"/>
    <ds:schemaRef ds:uri="164e033e-41ae-4dba-b9fa-4385e15a06f0"/>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0214583-586B-46C8-A307-0EAE197D6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9d488-ede1-4aca-b828-fa99e38d2492"/>
    <ds:schemaRef ds:uri="164e033e-41ae-4dba-b9fa-4385e15a0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007B3D-8729-4986-B805-C0F1CD0D94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Cover</vt:lpstr>
      <vt:lpstr>Supplementary_Table_1</vt:lpstr>
      <vt:lpstr>Supplementary_Table_2</vt:lpstr>
      <vt:lpstr>Supplementary_Table_3</vt:lpstr>
      <vt:lpstr>Supplementary_Table_4</vt:lpstr>
      <vt:lpstr>Supplementary_Table_5</vt:lpstr>
      <vt:lpstr>Supplementary_Table_6</vt:lpstr>
      <vt:lpstr>Supplementary_Table_7</vt:lpstr>
      <vt:lpstr>Supplementary_Table_8</vt:lpstr>
      <vt:lpstr>Supplementary_Table_9</vt:lpstr>
      <vt:lpstr>Supplementary_Table_10</vt:lpstr>
      <vt:lpstr>Supplementary_table_11</vt:lpstr>
      <vt:lpstr>Supplementary_table_12</vt:lpstr>
      <vt:lpstr>Supplementary_table_13</vt:lpstr>
      <vt:lpstr>Supplementary table 14</vt:lpstr>
      <vt:lpstr>Supplementary_table_15</vt:lpstr>
      <vt:lpstr>Supplementary_table_16</vt:lpstr>
      <vt:lpstr>Supplementary table 17</vt:lpstr>
      <vt:lpstr>Supplementary_table_18</vt:lpstr>
      <vt:lpstr>Supplementary table 19</vt:lpstr>
      <vt:lpstr>Supplementary table 20</vt:lpstr>
      <vt:lpstr>Supplementary table 21</vt:lpstr>
      <vt:lpstr>Supplementary table 22</vt:lpstr>
      <vt:lpstr>Supplementary table 23</vt:lpstr>
      <vt:lpstr>Supplementary table 24</vt:lpstr>
      <vt:lpstr>Supplementary table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Tuberculosis in England 2025 report, supplementary data tables 2: prevention</dc:title>
  <dc:subject/>
  <dc:creator>UK Health Security Agency</dc:creator>
  <cp:keywords/>
  <dc:description/>
  <cp:revision/>
  <dcterms:created xsi:type="dcterms:W3CDTF">2025-07-21T13:50:27Z</dcterms:created>
  <dcterms:modified xsi:type="dcterms:W3CDTF">2025-10-07T13:29:20Z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0x0101004E91EBE5F13E714CBED3396C21B047DC</vt:lpwstr>
  </property>
  <property fmtid="{D5CDD505-2E9C-101B-9397-08002B2CF9AE}" pid="3" name="MediaServiceImageTags">
    <vt:lpwstr/>
  </property>
</Properties>
</file>