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homesandcommunities-my.sharepoint.com/personal/jason_smithwick_homesengland_gov_uk/Documents/"/>
    </mc:Choice>
  </mc:AlternateContent>
  <xr:revisionPtr revIDLastSave="73" documentId="11_0B1D56BE9CDCCE836B02CE7A5FB0D4A9BBFD1C62" xr6:coauthVersionLast="47" xr6:coauthVersionMax="47" xr10:uidLastSave="{E19A3B65-3CA8-4064-902F-A710EE827BFF}"/>
  <bookViews>
    <workbookView xWindow="-110" yWindow="-110" windowWidth="22780" windowHeight="14660" activeTab="1" xr2:uid="{00000000-000D-0000-FFFF-FFFF00000000}"/>
  </bookViews>
  <sheets>
    <sheet name="Sheet1" sheetId="1" r:id="rId1"/>
    <sheet name="By minimum geograph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D62" i="2"/>
  <c r="E62" i="2"/>
  <c r="F62" i="2"/>
  <c r="G62" i="2"/>
  <c r="H62" i="2"/>
  <c r="I62" i="2"/>
  <c r="C62" i="2"/>
</calcChain>
</file>

<file path=xl/sharedStrings.xml><?xml version="1.0" encoding="utf-8"?>
<sst xmlns="http://schemas.openxmlformats.org/spreadsheetml/2006/main" count="94" uniqueCount="64">
  <si>
    <t>Affordable Homes Programme 2021-2026 allocation summary by Homes England Minimum Geography Area - as at the end of March 2025</t>
  </si>
  <si>
    <t>Source: Homes England</t>
  </si>
  <si>
    <t>Region</t>
  </si>
  <si>
    <t>Minimum Geography</t>
  </si>
  <si>
    <t>Funding (£)</t>
  </si>
  <si>
    <t>Affordable Home Ownership</t>
  </si>
  <si>
    <t>Affordable Rent</t>
  </si>
  <si>
    <t>Social Rent</t>
  </si>
  <si>
    <t>TOTAL</t>
  </si>
  <si>
    <r>
      <rPr>
        <b/>
        <sz val="12"/>
        <color rgb="FF000000"/>
        <rFont val="Arial"/>
        <family val="2"/>
      </rPr>
      <t>Rural</t>
    </r>
    <r>
      <rPr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Homes </t>
    </r>
    <r>
      <rPr>
        <sz val="10"/>
        <color rgb="FF000000"/>
        <rFont val="Arial"/>
        <family val="2"/>
      </rPr>
      <t>(&lt;3,000 population)</t>
    </r>
  </si>
  <si>
    <t>Supported and Older Homes</t>
  </si>
  <si>
    <t>East Midlands</t>
  </si>
  <si>
    <t>Leicester, Leicestershire and Rutland</t>
  </si>
  <si>
    <t>-</t>
  </si>
  <si>
    <t>Lincolnshire</t>
  </si>
  <si>
    <t>Northamptonshire</t>
  </si>
  <si>
    <t>Nottinghamshire and Derbyshire</t>
  </si>
  <si>
    <t>Total</t>
  </si>
  <si>
    <t>East of England</t>
  </si>
  <si>
    <t>Bedfordshire</t>
  </si>
  <si>
    <t>Cambridgeshire</t>
  </si>
  <si>
    <t>Essex</t>
  </si>
  <si>
    <t>Hertfordshire</t>
  </si>
  <si>
    <t>Kent</t>
  </si>
  <si>
    <t>Norfolk</t>
  </si>
  <si>
    <t>Suffolk</t>
  </si>
  <si>
    <t>North East</t>
  </si>
  <si>
    <t>North East Local Enterprise Partnership Area</t>
  </si>
  <si>
    <t>Tees Valley Local Enterprise Partnership</t>
  </si>
  <si>
    <t>North West</t>
  </si>
  <si>
    <t>Cheshire and Warrington</t>
  </si>
  <si>
    <t>Cumbria</t>
  </si>
  <si>
    <t>Greater Manchester</t>
  </si>
  <si>
    <t>Lancashire</t>
  </si>
  <si>
    <t>Liverpool City Region</t>
  </si>
  <si>
    <t>South East</t>
  </si>
  <si>
    <t>Berkshire</t>
  </si>
  <si>
    <t>Buckinghamshire</t>
  </si>
  <si>
    <t>East Sussex</t>
  </si>
  <si>
    <t>Hampshire, Southampton, Portsmouth and the Isle of Wight</t>
  </si>
  <si>
    <t>Oxfordshire</t>
  </si>
  <si>
    <t>Surrey</t>
  </si>
  <si>
    <t>West Sussex</t>
  </si>
  <si>
    <t>South West</t>
  </si>
  <si>
    <t>Cornwall and Isles of Scilly</t>
  </si>
  <si>
    <t>Dorset</t>
  </si>
  <si>
    <t>Gloucestershire</t>
  </si>
  <si>
    <t>Heart of the South West</t>
  </si>
  <si>
    <t xml:space="preserve"> </t>
  </si>
  <si>
    <t>Swindon and Wiltshire</t>
  </si>
  <si>
    <t>West of England</t>
  </si>
  <si>
    <t>West Midlands</t>
  </si>
  <si>
    <t>Birmingham and Solihull</t>
  </si>
  <si>
    <t>Black Country</t>
  </si>
  <si>
    <t>Coventry and Warwickshire</t>
  </si>
  <si>
    <t>Herefordshire and Shropshire and Telford and Wrekin</t>
  </si>
  <si>
    <t>Stoke and Staffordshire</t>
  </si>
  <si>
    <t>Worcestershire</t>
  </si>
  <si>
    <t>Yorkshire and The Humber</t>
  </si>
  <si>
    <t>North Yorkshire</t>
  </si>
  <si>
    <t>South Yorkshire</t>
  </si>
  <si>
    <t>The Humber</t>
  </si>
  <si>
    <t>West Yorkshire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</si>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</sst>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65" fontId="3" fillId="0" borderId="0" xfId="1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165" fontId="2" fillId="0" borderId="0" xfId="0" applyNumberFormat="1" applyFont="1"/>
    <xf numFmtId="165" fontId="3" fillId="0" borderId="0" xfId="0" applyNumberFormat="1" applyFont="1"/>
    <xf numFmtId="165" fontId="3" fillId="0" borderId="0" xfId="1" applyNumberFormat="1" applyFont="1" applyFill="1" applyBorder="1"/>
    <xf numFmtId="3" fontId="3" fillId="0" borderId="0" xfId="1" applyNumberFormat="1" applyFont="1" applyFill="1" applyBorder="1"/>
    <xf numFmtId="5" fontId="4" fillId="0" borderId="0" xfId="1" applyNumberFormat="1" applyFont="1" applyFill="1" applyBorder="1" applyAlignment="1">
      <alignment horizontal="center"/>
    </xf>
    <xf numFmtId="3" fontId="2" fillId="0" borderId="0" xfId="0" applyNumberFormat="1" applyFont="1"/>
    <xf numFmtId="165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3" fontId="4" fillId="0" borderId="0" xfId="1" applyNumberFormat="1" applyFont="1" applyFill="1" applyBorder="1"/>
    <xf numFmtId="3" fontId="5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165" fontId="10" fillId="0" borderId="0" xfId="1" applyNumberFormat="1" applyFont="1" applyAlignment="1">
      <alignment horizontal="center"/>
    </xf>
    <xf numFmtId="0" fontId="9" fillId="0" borderId="4" xfId="0" applyFont="1" applyBorder="1"/>
    <xf numFmtId="0" fontId="6" fillId="0" borderId="4" xfId="0" applyFont="1" applyBorder="1"/>
    <xf numFmtId="165" fontId="6" fillId="0" borderId="4" xfId="1" applyNumberFormat="1" applyFont="1" applyFill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5" xfId="1" applyNumberFormat="1" applyFont="1" applyFill="1" applyBorder="1" applyAlignment="1">
      <alignment horizontal="right"/>
    </xf>
    <xf numFmtId="3" fontId="6" fillId="0" borderId="5" xfId="1" applyNumberFormat="1" applyFont="1" applyFill="1" applyBorder="1" applyAlignment="1">
      <alignment horizontal="right"/>
    </xf>
    <xf numFmtId="3" fontId="10" fillId="0" borderId="5" xfId="1" applyNumberFormat="1" applyFont="1" applyFill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165" fontId="10" fillId="0" borderId="4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0" fontId="7" fillId="0" borderId="4" xfId="0" applyFont="1" applyBorder="1"/>
    <xf numFmtId="165" fontId="7" fillId="0" borderId="4" xfId="1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7" fillId="0" borderId="4" xfId="1" applyNumberFormat="1" applyFont="1" applyFill="1" applyBorder="1" applyAlignment="1">
      <alignment horizontal="right"/>
    </xf>
    <xf numFmtId="0" fontId="10" fillId="0" borderId="4" xfId="0" applyFont="1" applyBorder="1"/>
    <xf numFmtId="165" fontId="10" fillId="0" borderId="4" xfId="0" applyNumberFormat="1" applyFont="1" applyBorder="1" applyAlignment="1">
      <alignment horizontal="right"/>
    </xf>
    <xf numFmtId="5" fontId="6" fillId="0" borderId="4" xfId="1" applyNumberFormat="1" applyFont="1" applyFill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5" fontId="9" fillId="2" borderId="8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68EF-83AB-4780-A2B2-FB6964FD22BC}">
  <dimension ref="A1:N90"/>
  <sheetViews>
    <sheetView tabSelected="1" workbookViewId="0">
      <selection activeCell="B4" sqref="B4"/>
    </sheetView>
  </sheetViews>
  <sheetFormatPr defaultColWidth="9.1796875" defaultRowHeight="16" x14ac:dyDescent="0.4"/>
  <cols>
    <col min="1" max="1" width="29.54296875" style="1" customWidth="1"/>
    <col min="2" max="2" width="61.54296875" style="1" customWidth="1"/>
    <col min="3" max="3" width="17.453125" style="2" bestFit="1" customWidth="1"/>
    <col min="4" max="4" width="13.26953125" style="1" customWidth="1"/>
    <col min="5" max="5" width="12" style="1" customWidth="1"/>
    <col min="6" max="6" width="10" style="1" customWidth="1"/>
    <col min="7" max="7" width="11.1796875" style="1" bestFit="1" customWidth="1"/>
    <col min="8" max="8" width="11.453125" style="1" customWidth="1"/>
    <col min="9" max="9" width="13.36328125" style="1" customWidth="1"/>
    <col min="10" max="10" width="4.1796875" style="1" customWidth="1"/>
    <col min="11" max="11" width="9.1796875" style="1"/>
    <col min="12" max="12" width="35.453125" style="1" customWidth="1"/>
    <col min="13" max="13" width="12" style="1" customWidth="1"/>
    <col min="14" max="14" width="16.7265625" style="1" customWidth="1"/>
    <col min="15" max="15" width="12.54296875" style="1" customWidth="1"/>
    <col min="16" max="16" width="23.453125" style="1" customWidth="1"/>
    <col min="17" max="16384" width="9.1796875" style="1"/>
  </cols>
  <sheetData>
    <row r="1" spans="1:14" x14ac:dyDescent="0.4">
      <c r="A1" s="19" t="s">
        <v>0</v>
      </c>
      <c r="B1" s="20"/>
      <c r="C1" s="21"/>
      <c r="D1" s="20"/>
      <c r="E1" s="20"/>
      <c r="F1" s="20"/>
      <c r="G1" s="20"/>
      <c r="H1" s="20"/>
      <c r="I1" s="20"/>
    </row>
    <row r="2" spans="1:14" x14ac:dyDescent="0.4">
      <c r="A2" s="20"/>
      <c r="B2" s="20"/>
      <c r="C2" s="21"/>
      <c r="D2" s="20"/>
      <c r="E2" s="20"/>
      <c r="F2" s="20"/>
      <c r="G2" s="20"/>
      <c r="H2" s="20"/>
      <c r="I2" s="20"/>
    </row>
    <row r="3" spans="1:14" x14ac:dyDescent="0.4">
      <c r="A3" s="18" t="s">
        <v>1</v>
      </c>
      <c r="B3" s="20"/>
      <c r="C3" s="21"/>
      <c r="D3" s="20"/>
      <c r="E3" s="20"/>
      <c r="F3" s="20"/>
      <c r="G3" s="20"/>
      <c r="H3" s="20"/>
      <c r="I3" s="20"/>
    </row>
    <row r="4" spans="1:14" x14ac:dyDescent="0.4">
      <c r="A4" s="20"/>
      <c r="B4" s="20"/>
      <c r="C4" s="21"/>
      <c r="D4" s="20"/>
      <c r="E4" s="20"/>
      <c r="F4" s="20"/>
      <c r="G4" s="20"/>
      <c r="H4" s="20"/>
      <c r="I4" s="20"/>
    </row>
    <row r="5" spans="1:14" x14ac:dyDescent="0.4">
      <c r="A5" s="20"/>
      <c r="B5" s="20"/>
      <c r="C5" s="21"/>
      <c r="D5" s="20"/>
      <c r="E5" s="20"/>
      <c r="F5" s="20"/>
      <c r="G5" s="20"/>
      <c r="H5" s="20"/>
      <c r="I5" s="20"/>
    </row>
    <row r="6" spans="1:14" x14ac:dyDescent="0.4">
      <c r="A6" s="20"/>
      <c r="B6" s="20"/>
      <c r="C6" s="21"/>
      <c r="D6" s="20"/>
      <c r="E6" s="20"/>
      <c r="F6" s="20"/>
      <c r="G6" s="20"/>
      <c r="H6" s="20"/>
      <c r="I6" s="20"/>
    </row>
    <row r="7" spans="1:14" x14ac:dyDescent="0.4">
      <c r="A7" s="48" t="s">
        <v>2</v>
      </c>
      <c r="B7" s="50" t="s">
        <v>3</v>
      </c>
      <c r="C7" s="52" t="s">
        <v>4</v>
      </c>
      <c r="D7" s="44" t="s">
        <v>5</v>
      </c>
      <c r="E7" s="44" t="s">
        <v>6</v>
      </c>
      <c r="F7" s="44" t="s">
        <v>7</v>
      </c>
      <c r="G7" s="44" t="s">
        <v>8</v>
      </c>
      <c r="H7" s="45" t="s">
        <v>9</v>
      </c>
      <c r="I7" s="47" t="s">
        <v>10</v>
      </c>
    </row>
    <row r="8" spans="1:14" s="3" customFormat="1" ht="73.5" customHeight="1" x14ac:dyDescent="0.4">
      <c r="A8" s="49"/>
      <c r="B8" s="51"/>
      <c r="C8" s="53"/>
      <c r="D8" s="44"/>
      <c r="E8" s="44"/>
      <c r="F8" s="44"/>
      <c r="G8" s="44"/>
      <c r="H8" s="46"/>
      <c r="I8" s="47"/>
      <c r="K8" s="1"/>
      <c r="L8" s="1"/>
      <c r="M8" s="1"/>
      <c r="N8" s="1"/>
    </row>
    <row r="9" spans="1:14" x14ac:dyDescent="0.4">
      <c r="A9" s="22" t="s">
        <v>11</v>
      </c>
      <c r="B9" s="23" t="s">
        <v>11</v>
      </c>
      <c r="C9" s="24">
        <v>28510766</v>
      </c>
      <c r="D9" s="25">
        <v>184</v>
      </c>
      <c r="E9" s="26">
        <v>330</v>
      </c>
      <c r="F9" s="26">
        <v>27</v>
      </c>
      <c r="G9" s="27">
        <f>SUM(D9:F9)</f>
        <v>541</v>
      </c>
      <c r="H9" s="28">
        <v>122</v>
      </c>
      <c r="I9" s="29">
        <v>127</v>
      </c>
      <c r="K9" s="3"/>
      <c r="L9" s="3"/>
      <c r="M9" s="3"/>
      <c r="N9" s="3"/>
    </row>
    <row r="10" spans="1:14" x14ac:dyDescent="0.4">
      <c r="A10" s="22"/>
      <c r="B10" s="23" t="s">
        <v>12</v>
      </c>
      <c r="C10" s="24">
        <v>6579280</v>
      </c>
      <c r="D10" s="30">
        <v>6</v>
      </c>
      <c r="E10" s="31">
        <v>43</v>
      </c>
      <c r="F10" s="31">
        <v>65</v>
      </c>
      <c r="G10" s="32">
        <f t="shared" ref="G10:G61" si="0">SUM(D10:F10)</f>
        <v>114</v>
      </c>
      <c r="H10" s="30" t="s">
        <v>13</v>
      </c>
      <c r="I10" s="34">
        <v>44</v>
      </c>
    </row>
    <row r="11" spans="1:14" x14ac:dyDescent="0.4">
      <c r="A11" s="22"/>
      <c r="B11" s="23" t="s">
        <v>14</v>
      </c>
      <c r="C11" s="24">
        <v>41674083</v>
      </c>
      <c r="D11" s="30">
        <v>242</v>
      </c>
      <c r="E11" s="31">
        <v>345</v>
      </c>
      <c r="F11" s="31">
        <v>129</v>
      </c>
      <c r="G11" s="32">
        <f t="shared" si="0"/>
        <v>716</v>
      </c>
      <c r="H11" s="33">
        <v>21</v>
      </c>
      <c r="I11" s="34">
        <v>91</v>
      </c>
    </row>
    <row r="12" spans="1:14" x14ac:dyDescent="0.4">
      <c r="A12" s="22"/>
      <c r="B12" s="23" t="s">
        <v>15</v>
      </c>
      <c r="C12" s="24">
        <v>37710473</v>
      </c>
      <c r="D12" s="30">
        <v>152</v>
      </c>
      <c r="E12" s="31">
        <v>148</v>
      </c>
      <c r="F12" s="31">
        <v>240</v>
      </c>
      <c r="G12" s="32">
        <f t="shared" si="0"/>
        <v>540</v>
      </c>
      <c r="H12" s="33">
        <v>95</v>
      </c>
      <c r="I12" s="34">
        <v>152</v>
      </c>
    </row>
    <row r="13" spans="1:14" x14ac:dyDescent="0.4">
      <c r="A13" s="22"/>
      <c r="B13" s="23" t="s">
        <v>16</v>
      </c>
      <c r="C13" s="24">
        <v>66341885</v>
      </c>
      <c r="D13" s="30">
        <v>172</v>
      </c>
      <c r="E13" s="31">
        <v>488</v>
      </c>
      <c r="F13" s="31">
        <v>277</v>
      </c>
      <c r="G13" s="32">
        <f t="shared" si="0"/>
        <v>937</v>
      </c>
      <c r="H13" s="33">
        <v>10</v>
      </c>
      <c r="I13" s="34">
        <v>293</v>
      </c>
    </row>
    <row r="14" spans="1:14" s="3" customFormat="1" ht="15.5" x14ac:dyDescent="0.35">
      <c r="A14" s="22"/>
      <c r="B14" s="35" t="s">
        <v>17</v>
      </c>
      <c r="C14" s="36">
        <v>180816487</v>
      </c>
      <c r="D14" s="37">
        <v>756</v>
      </c>
      <c r="E14" s="38">
        <v>1354</v>
      </c>
      <c r="F14" s="38">
        <v>738</v>
      </c>
      <c r="G14" s="36">
        <f t="shared" si="0"/>
        <v>2848</v>
      </c>
      <c r="H14" s="39">
        <v>248</v>
      </c>
      <c r="I14" s="39">
        <v>707</v>
      </c>
    </row>
    <row r="15" spans="1:14" x14ac:dyDescent="0.4">
      <c r="A15" s="22" t="s">
        <v>18</v>
      </c>
      <c r="B15" s="23" t="s">
        <v>19</v>
      </c>
      <c r="C15" s="24">
        <v>73015225</v>
      </c>
      <c r="D15" s="30">
        <v>378</v>
      </c>
      <c r="E15" s="31">
        <v>472</v>
      </c>
      <c r="F15" s="31">
        <v>333</v>
      </c>
      <c r="G15" s="32">
        <f t="shared" si="0"/>
        <v>1183</v>
      </c>
      <c r="H15" s="33">
        <v>77</v>
      </c>
      <c r="I15" s="34">
        <v>200</v>
      </c>
    </row>
    <row r="16" spans="1:14" x14ac:dyDescent="0.4">
      <c r="A16" s="22"/>
      <c r="B16" s="23" t="s">
        <v>20</v>
      </c>
      <c r="C16" s="24">
        <v>44835325</v>
      </c>
      <c r="D16" s="30">
        <v>170</v>
      </c>
      <c r="E16" s="31">
        <v>142</v>
      </c>
      <c r="F16" s="31">
        <v>297</v>
      </c>
      <c r="G16" s="32">
        <f t="shared" si="0"/>
        <v>609</v>
      </c>
      <c r="H16" s="33">
        <v>91</v>
      </c>
      <c r="I16" s="34">
        <v>84</v>
      </c>
      <c r="K16" s="4"/>
    </row>
    <row r="17" spans="1:14" x14ac:dyDescent="0.4">
      <c r="A17" s="22"/>
      <c r="B17" s="23" t="s">
        <v>21</v>
      </c>
      <c r="C17" s="24">
        <v>40934718</v>
      </c>
      <c r="D17" s="30">
        <v>327</v>
      </c>
      <c r="E17" s="31">
        <v>83</v>
      </c>
      <c r="F17" s="31">
        <v>217</v>
      </c>
      <c r="G17" s="32">
        <f t="shared" si="0"/>
        <v>627</v>
      </c>
      <c r="H17" s="33">
        <v>48</v>
      </c>
      <c r="I17" s="34">
        <v>60</v>
      </c>
    </row>
    <row r="18" spans="1:14" x14ac:dyDescent="0.4">
      <c r="A18" s="22"/>
      <c r="B18" s="23" t="s">
        <v>22</v>
      </c>
      <c r="C18" s="24">
        <v>117402655</v>
      </c>
      <c r="D18" s="30">
        <v>667</v>
      </c>
      <c r="E18" s="31">
        <v>435</v>
      </c>
      <c r="F18" s="31">
        <v>538</v>
      </c>
      <c r="G18" s="32">
        <f t="shared" si="0"/>
        <v>1640</v>
      </c>
      <c r="H18" s="30" t="s">
        <v>13</v>
      </c>
      <c r="I18" s="34">
        <v>342</v>
      </c>
    </row>
    <row r="19" spans="1:14" x14ac:dyDescent="0.4">
      <c r="A19" s="40"/>
      <c r="B19" s="40" t="s">
        <v>23</v>
      </c>
      <c r="C19" s="41">
        <v>2395000</v>
      </c>
      <c r="D19" s="30" t="s">
        <v>13</v>
      </c>
      <c r="E19" s="31">
        <v>32</v>
      </c>
      <c r="F19" s="30" t="s">
        <v>13</v>
      </c>
      <c r="G19" s="32">
        <f t="shared" si="0"/>
        <v>32</v>
      </c>
      <c r="H19" s="30" t="s">
        <v>13</v>
      </c>
      <c r="I19" s="34">
        <v>0</v>
      </c>
    </row>
    <row r="20" spans="1:14" s="4" customFormat="1" ht="15.5" x14ac:dyDescent="0.35">
      <c r="A20" s="35"/>
      <c r="B20" s="23" t="s">
        <v>24</v>
      </c>
      <c r="C20" s="42">
        <v>24353048</v>
      </c>
      <c r="D20" s="30">
        <v>78</v>
      </c>
      <c r="E20" s="31">
        <v>107</v>
      </c>
      <c r="F20" s="31">
        <v>122</v>
      </c>
      <c r="G20" s="32">
        <f t="shared" si="0"/>
        <v>307</v>
      </c>
      <c r="H20" s="33">
        <v>67</v>
      </c>
      <c r="I20" s="34">
        <v>114</v>
      </c>
    </row>
    <row r="21" spans="1:14" s="3" customFormat="1" ht="15.5" x14ac:dyDescent="0.35">
      <c r="A21" s="22"/>
      <c r="B21" s="23" t="s">
        <v>25</v>
      </c>
      <c r="C21" s="24">
        <v>33026880</v>
      </c>
      <c r="D21" s="30">
        <v>137</v>
      </c>
      <c r="E21" s="31">
        <v>273</v>
      </c>
      <c r="F21" s="31">
        <v>96</v>
      </c>
      <c r="G21" s="32">
        <f t="shared" si="0"/>
        <v>506</v>
      </c>
      <c r="H21" s="33">
        <v>105</v>
      </c>
      <c r="I21" s="34">
        <v>85</v>
      </c>
    </row>
    <row r="22" spans="1:14" x14ac:dyDescent="0.4">
      <c r="A22" s="22"/>
      <c r="B22" s="35" t="s">
        <v>17</v>
      </c>
      <c r="C22" s="36">
        <v>335962851</v>
      </c>
      <c r="D22" s="37">
        <v>1757</v>
      </c>
      <c r="E22" s="38">
        <v>1544</v>
      </c>
      <c r="F22" s="38">
        <v>1603</v>
      </c>
      <c r="G22" s="36">
        <f t="shared" si="0"/>
        <v>4904</v>
      </c>
      <c r="H22" s="39">
        <v>388</v>
      </c>
      <c r="I22" s="39">
        <v>885</v>
      </c>
    </row>
    <row r="23" spans="1:14" x14ac:dyDescent="0.4">
      <c r="A23" s="22" t="s">
        <v>26</v>
      </c>
      <c r="B23" s="23" t="s">
        <v>27</v>
      </c>
      <c r="C23" s="24">
        <v>97186423</v>
      </c>
      <c r="D23" s="30">
        <v>470</v>
      </c>
      <c r="E23" s="31">
        <v>819</v>
      </c>
      <c r="F23" s="31">
        <v>466</v>
      </c>
      <c r="G23" s="32">
        <f t="shared" si="0"/>
        <v>1755</v>
      </c>
      <c r="H23" s="33">
        <v>116</v>
      </c>
      <c r="I23" s="34">
        <v>262</v>
      </c>
    </row>
    <row r="24" spans="1:14" s="3" customFormat="1" ht="15.5" x14ac:dyDescent="0.35">
      <c r="A24" s="22"/>
      <c r="B24" s="23" t="s">
        <v>28</v>
      </c>
      <c r="C24" s="24">
        <v>40714653</v>
      </c>
      <c r="D24" s="30">
        <v>155</v>
      </c>
      <c r="E24" s="31">
        <v>429</v>
      </c>
      <c r="F24" s="31">
        <v>176</v>
      </c>
      <c r="G24" s="32">
        <f t="shared" si="0"/>
        <v>760</v>
      </c>
      <c r="H24" s="33">
        <v>195</v>
      </c>
      <c r="I24" s="34">
        <v>191</v>
      </c>
    </row>
    <row r="25" spans="1:14" x14ac:dyDescent="0.4">
      <c r="A25" s="22"/>
      <c r="B25" s="35" t="s">
        <v>17</v>
      </c>
      <c r="C25" s="36">
        <v>137901076</v>
      </c>
      <c r="D25" s="37">
        <v>625</v>
      </c>
      <c r="E25" s="38">
        <v>1248</v>
      </c>
      <c r="F25" s="38">
        <v>642</v>
      </c>
      <c r="G25" s="36">
        <f t="shared" si="0"/>
        <v>2515</v>
      </c>
      <c r="H25" s="39">
        <v>311</v>
      </c>
      <c r="I25" s="39">
        <v>453</v>
      </c>
    </row>
    <row r="26" spans="1:14" x14ac:dyDescent="0.4">
      <c r="A26" s="22" t="s">
        <v>29</v>
      </c>
      <c r="B26" s="23" t="s">
        <v>30</v>
      </c>
      <c r="C26" s="24">
        <v>47521154</v>
      </c>
      <c r="D26" s="30">
        <v>302</v>
      </c>
      <c r="E26" s="31">
        <v>360</v>
      </c>
      <c r="F26" s="31">
        <v>159</v>
      </c>
      <c r="G26" s="32">
        <f t="shared" si="0"/>
        <v>821</v>
      </c>
      <c r="H26" s="33">
        <v>51</v>
      </c>
      <c r="I26" s="34">
        <v>109</v>
      </c>
    </row>
    <row r="27" spans="1:14" x14ac:dyDescent="0.4">
      <c r="A27" s="22"/>
      <c r="B27" s="23" t="s">
        <v>31</v>
      </c>
      <c r="C27" s="24">
        <v>16737770</v>
      </c>
      <c r="D27" s="30">
        <v>95</v>
      </c>
      <c r="E27" s="31">
        <v>52</v>
      </c>
      <c r="F27" s="31">
        <v>116</v>
      </c>
      <c r="G27" s="32">
        <f t="shared" si="0"/>
        <v>263</v>
      </c>
      <c r="H27" s="33">
        <v>130</v>
      </c>
      <c r="I27" s="34">
        <v>45</v>
      </c>
    </row>
    <row r="28" spans="1:14" x14ac:dyDescent="0.4">
      <c r="A28" s="22"/>
      <c r="B28" s="23" t="s">
        <v>32</v>
      </c>
      <c r="C28" s="24">
        <v>267970831</v>
      </c>
      <c r="D28" s="30">
        <v>989</v>
      </c>
      <c r="E28" s="31">
        <v>1591</v>
      </c>
      <c r="F28" s="31">
        <v>1737</v>
      </c>
      <c r="G28" s="32">
        <f t="shared" si="0"/>
        <v>4317</v>
      </c>
      <c r="H28" s="33">
        <v>59</v>
      </c>
      <c r="I28" s="34">
        <v>747</v>
      </c>
    </row>
    <row r="29" spans="1:14" x14ac:dyDescent="0.4">
      <c r="A29" s="22"/>
      <c r="B29" s="23" t="s">
        <v>33</v>
      </c>
      <c r="C29" s="24">
        <v>85569045</v>
      </c>
      <c r="D29" s="30">
        <v>416</v>
      </c>
      <c r="E29" s="31">
        <v>1240</v>
      </c>
      <c r="F29" s="31">
        <v>98</v>
      </c>
      <c r="G29" s="32">
        <f t="shared" si="0"/>
        <v>1754</v>
      </c>
      <c r="H29" s="33">
        <v>225</v>
      </c>
      <c r="I29" s="34">
        <v>287</v>
      </c>
    </row>
    <row r="30" spans="1:14" s="3" customFormat="1" ht="15.5" x14ac:dyDescent="0.35">
      <c r="A30" s="22"/>
      <c r="B30" s="23" t="s">
        <v>34</v>
      </c>
      <c r="C30" s="24">
        <v>137085469</v>
      </c>
      <c r="D30" s="30">
        <v>569</v>
      </c>
      <c r="E30" s="31">
        <v>868</v>
      </c>
      <c r="F30" s="31">
        <v>679</v>
      </c>
      <c r="G30" s="32">
        <f t="shared" si="0"/>
        <v>2116</v>
      </c>
      <c r="H30" s="30" t="s">
        <v>13</v>
      </c>
      <c r="I30" s="34">
        <v>620</v>
      </c>
    </row>
    <row r="31" spans="1:14" s="3" customFormat="1" x14ac:dyDescent="0.4">
      <c r="A31" s="40"/>
      <c r="B31" s="35" t="s">
        <v>17</v>
      </c>
      <c r="C31" s="43">
        <v>554884269</v>
      </c>
      <c r="D31" s="37">
        <v>2371</v>
      </c>
      <c r="E31" s="38">
        <v>4111</v>
      </c>
      <c r="F31" s="38">
        <v>2789</v>
      </c>
      <c r="G31" s="36">
        <f t="shared" si="0"/>
        <v>9271</v>
      </c>
      <c r="H31" s="39">
        <v>465</v>
      </c>
      <c r="I31" s="39">
        <v>1808</v>
      </c>
      <c r="K31" s="1"/>
      <c r="L31" s="1"/>
      <c r="M31" s="1"/>
      <c r="N31" s="1"/>
    </row>
    <row r="32" spans="1:14" s="4" customFormat="1" ht="15.5" x14ac:dyDescent="0.35">
      <c r="A32" s="22" t="s">
        <v>35</v>
      </c>
      <c r="B32" s="40" t="s">
        <v>36</v>
      </c>
      <c r="C32" s="41">
        <v>31964595</v>
      </c>
      <c r="D32" s="30">
        <v>49</v>
      </c>
      <c r="E32" s="31">
        <v>62</v>
      </c>
      <c r="F32" s="31">
        <v>207</v>
      </c>
      <c r="G32" s="32">
        <f t="shared" si="0"/>
        <v>318</v>
      </c>
      <c r="H32" s="30" t="s">
        <v>13</v>
      </c>
      <c r="I32" s="34">
        <v>51</v>
      </c>
    </row>
    <row r="33" spans="1:14" s="4" customFormat="1" ht="15.5" x14ac:dyDescent="0.35">
      <c r="A33" s="22"/>
      <c r="B33" s="23" t="s">
        <v>37</v>
      </c>
      <c r="C33" s="24">
        <v>47842163</v>
      </c>
      <c r="D33" s="30">
        <v>163</v>
      </c>
      <c r="E33" s="31">
        <v>227</v>
      </c>
      <c r="F33" s="31">
        <v>289</v>
      </c>
      <c r="G33" s="32">
        <f t="shared" si="0"/>
        <v>679</v>
      </c>
      <c r="H33" s="33">
        <v>124</v>
      </c>
      <c r="I33" s="34">
        <v>72</v>
      </c>
    </row>
    <row r="34" spans="1:14" x14ac:dyDescent="0.4">
      <c r="A34" s="22"/>
      <c r="B34" s="23" t="s">
        <v>38</v>
      </c>
      <c r="C34" s="24">
        <v>27519032</v>
      </c>
      <c r="D34" s="30">
        <v>37</v>
      </c>
      <c r="E34" s="31">
        <v>222</v>
      </c>
      <c r="F34" s="31">
        <v>90</v>
      </c>
      <c r="G34" s="32">
        <f t="shared" si="0"/>
        <v>349</v>
      </c>
      <c r="H34" s="33">
        <v>33</v>
      </c>
      <c r="I34" s="34">
        <v>89</v>
      </c>
      <c r="K34" s="3"/>
      <c r="L34" s="3"/>
      <c r="M34" s="3"/>
    </row>
    <row r="35" spans="1:14" x14ac:dyDescent="0.4">
      <c r="A35" s="22"/>
      <c r="B35" s="23" t="s">
        <v>39</v>
      </c>
      <c r="C35" s="24">
        <v>68303956</v>
      </c>
      <c r="D35" s="30">
        <v>254</v>
      </c>
      <c r="E35" s="31">
        <v>243</v>
      </c>
      <c r="F35" s="31">
        <v>438</v>
      </c>
      <c r="G35" s="32">
        <f t="shared" si="0"/>
        <v>935</v>
      </c>
      <c r="H35" s="33">
        <v>160</v>
      </c>
      <c r="I35" s="34">
        <v>441</v>
      </c>
    </row>
    <row r="36" spans="1:14" x14ac:dyDescent="0.4">
      <c r="A36" s="22"/>
      <c r="B36" s="23" t="s">
        <v>23</v>
      </c>
      <c r="C36" s="24">
        <v>72740113</v>
      </c>
      <c r="D36" s="30">
        <v>371</v>
      </c>
      <c r="E36" s="31">
        <v>233</v>
      </c>
      <c r="F36" s="31">
        <v>443</v>
      </c>
      <c r="G36" s="32">
        <f t="shared" si="0"/>
        <v>1047</v>
      </c>
      <c r="H36" s="33">
        <v>164</v>
      </c>
      <c r="I36" s="34">
        <v>155</v>
      </c>
    </row>
    <row r="37" spans="1:14" x14ac:dyDescent="0.4">
      <c r="A37" s="22"/>
      <c r="B37" s="23" t="s">
        <v>40</v>
      </c>
      <c r="C37" s="24">
        <v>40253519</v>
      </c>
      <c r="D37" s="30">
        <v>276</v>
      </c>
      <c r="E37" s="31">
        <v>4</v>
      </c>
      <c r="F37" s="31">
        <v>361</v>
      </c>
      <c r="G37" s="32">
        <f t="shared" si="0"/>
        <v>641</v>
      </c>
      <c r="H37" s="33">
        <v>35</v>
      </c>
      <c r="I37" s="34">
        <v>146</v>
      </c>
    </row>
    <row r="38" spans="1:14" x14ac:dyDescent="0.4">
      <c r="A38" s="22"/>
      <c r="B38" s="23" t="s">
        <v>41</v>
      </c>
      <c r="C38" s="24">
        <v>13038750</v>
      </c>
      <c r="D38" s="30">
        <v>14</v>
      </c>
      <c r="E38" s="31">
        <v>97</v>
      </c>
      <c r="F38" s="31">
        <v>68</v>
      </c>
      <c r="G38" s="32">
        <f t="shared" si="0"/>
        <v>179</v>
      </c>
      <c r="H38" s="33">
        <v>42</v>
      </c>
      <c r="I38" s="34">
        <v>38</v>
      </c>
    </row>
    <row r="39" spans="1:14" s="3" customFormat="1" ht="15.5" x14ac:dyDescent="0.35">
      <c r="A39" s="22"/>
      <c r="B39" s="23" t="s">
        <v>42</v>
      </c>
      <c r="C39" s="24">
        <v>8006336</v>
      </c>
      <c r="D39" s="30">
        <v>15</v>
      </c>
      <c r="E39" s="31">
        <v>83</v>
      </c>
      <c r="F39" s="31">
        <v>25</v>
      </c>
      <c r="G39" s="32">
        <f t="shared" si="0"/>
        <v>123</v>
      </c>
      <c r="H39" s="33">
        <v>24</v>
      </c>
      <c r="I39" s="34">
        <v>57</v>
      </c>
    </row>
    <row r="40" spans="1:14" x14ac:dyDescent="0.4">
      <c r="A40" s="22"/>
      <c r="B40" s="35" t="s">
        <v>17</v>
      </c>
      <c r="C40" s="36">
        <v>309668464</v>
      </c>
      <c r="D40" s="37">
        <v>1179</v>
      </c>
      <c r="E40" s="38">
        <v>1171</v>
      </c>
      <c r="F40" s="38">
        <v>1921</v>
      </c>
      <c r="G40" s="36">
        <f t="shared" si="0"/>
        <v>4271</v>
      </c>
      <c r="H40" s="39">
        <v>582</v>
      </c>
      <c r="I40" s="39">
        <v>1049</v>
      </c>
    </row>
    <row r="41" spans="1:14" x14ac:dyDescent="0.4">
      <c r="A41" s="22" t="s">
        <v>43</v>
      </c>
      <c r="B41" s="23" t="s">
        <v>44</v>
      </c>
      <c r="C41" s="24">
        <v>63194805</v>
      </c>
      <c r="D41" s="30">
        <v>332</v>
      </c>
      <c r="E41" s="31">
        <v>19</v>
      </c>
      <c r="F41" s="31">
        <v>400</v>
      </c>
      <c r="G41" s="32">
        <f t="shared" si="0"/>
        <v>751</v>
      </c>
      <c r="H41" s="33">
        <v>382</v>
      </c>
      <c r="I41" s="34">
        <v>114</v>
      </c>
      <c r="J41" s="4"/>
    </row>
    <row r="42" spans="1:14" x14ac:dyDescent="0.4">
      <c r="A42" s="22"/>
      <c r="B42" s="23" t="s">
        <v>45</v>
      </c>
      <c r="C42" s="24">
        <v>21564698</v>
      </c>
      <c r="D42" s="30">
        <v>23</v>
      </c>
      <c r="E42" s="31">
        <v>5</v>
      </c>
      <c r="F42" s="31">
        <v>160</v>
      </c>
      <c r="G42" s="32">
        <f t="shared" si="0"/>
        <v>188</v>
      </c>
      <c r="H42" s="33">
        <v>1</v>
      </c>
      <c r="I42" s="34">
        <v>76</v>
      </c>
    </row>
    <row r="43" spans="1:14" x14ac:dyDescent="0.4">
      <c r="A43" s="22"/>
      <c r="B43" s="23" t="s">
        <v>46</v>
      </c>
      <c r="C43" s="24">
        <v>26822579</v>
      </c>
      <c r="D43" s="30">
        <v>160</v>
      </c>
      <c r="E43" s="31">
        <v>24</v>
      </c>
      <c r="F43" s="31">
        <v>225</v>
      </c>
      <c r="G43" s="32">
        <f t="shared" si="0"/>
        <v>409</v>
      </c>
      <c r="H43" s="33">
        <v>109</v>
      </c>
      <c r="I43" s="34">
        <v>98</v>
      </c>
    </row>
    <row r="44" spans="1:14" x14ac:dyDescent="0.4">
      <c r="A44" s="22"/>
      <c r="B44" s="23" t="s">
        <v>47</v>
      </c>
      <c r="C44" s="24">
        <v>53618401</v>
      </c>
      <c r="D44" s="30">
        <v>250</v>
      </c>
      <c r="E44" s="31">
        <v>160</v>
      </c>
      <c r="F44" s="31">
        <v>318</v>
      </c>
      <c r="G44" s="32">
        <f t="shared" si="0"/>
        <v>728</v>
      </c>
      <c r="H44" s="33">
        <v>120</v>
      </c>
      <c r="I44" s="34">
        <v>81</v>
      </c>
      <c r="J44" s="4" t="s">
        <v>48</v>
      </c>
    </row>
    <row r="45" spans="1:14" x14ac:dyDescent="0.4">
      <c r="A45" s="22"/>
      <c r="B45" s="40" t="s">
        <v>49</v>
      </c>
      <c r="C45" s="41">
        <v>30681814</v>
      </c>
      <c r="D45" s="30">
        <v>154</v>
      </c>
      <c r="E45" s="31">
        <v>3</v>
      </c>
      <c r="F45" s="31">
        <v>242</v>
      </c>
      <c r="G45" s="32">
        <f t="shared" si="0"/>
        <v>399</v>
      </c>
      <c r="H45" s="33">
        <v>89</v>
      </c>
      <c r="I45" s="34">
        <v>75</v>
      </c>
    </row>
    <row r="46" spans="1:14" s="3" customFormat="1" ht="15.5" x14ac:dyDescent="0.35">
      <c r="A46" s="35"/>
      <c r="B46" s="23" t="s">
        <v>50</v>
      </c>
      <c r="C46" s="42">
        <v>47911293</v>
      </c>
      <c r="D46" s="30">
        <v>260</v>
      </c>
      <c r="E46" s="30" t="s">
        <v>13</v>
      </c>
      <c r="F46" s="31">
        <v>336</v>
      </c>
      <c r="G46" s="32">
        <f t="shared" si="0"/>
        <v>596</v>
      </c>
      <c r="H46" s="33">
        <v>36</v>
      </c>
      <c r="I46" s="34">
        <v>49</v>
      </c>
    </row>
    <row r="47" spans="1:14" s="3" customFormat="1" x14ac:dyDescent="0.4">
      <c r="A47" s="22"/>
      <c r="B47" s="35" t="s">
        <v>17</v>
      </c>
      <c r="C47" s="36">
        <v>243793590</v>
      </c>
      <c r="D47" s="37">
        <v>1179</v>
      </c>
      <c r="E47" s="38">
        <v>211</v>
      </c>
      <c r="F47" s="38">
        <v>1681</v>
      </c>
      <c r="G47" s="36">
        <f t="shared" si="0"/>
        <v>3071</v>
      </c>
      <c r="H47" s="39">
        <v>737</v>
      </c>
      <c r="I47" s="39">
        <v>493</v>
      </c>
      <c r="N47" s="1"/>
    </row>
    <row r="48" spans="1:14" x14ac:dyDescent="0.4">
      <c r="A48" s="22" t="s">
        <v>51</v>
      </c>
      <c r="B48" s="23" t="s">
        <v>52</v>
      </c>
      <c r="C48" s="24">
        <v>33573499</v>
      </c>
      <c r="D48" s="30">
        <v>135</v>
      </c>
      <c r="E48" s="31">
        <v>5</v>
      </c>
      <c r="F48" s="31">
        <v>275</v>
      </c>
      <c r="G48" s="32">
        <f t="shared" si="0"/>
        <v>415</v>
      </c>
      <c r="H48" s="30" t="s">
        <v>13</v>
      </c>
      <c r="I48" s="34">
        <v>285</v>
      </c>
      <c r="K48" s="3"/>
      <c r="L48" s="3"/>
      <c r="M48" s="3"/>
    </row>
    <row r="49" spans="1:14" x14ac:dyDescent="0.4">
      <c r="A49" s="22"/>
      <c r="B49" s="23" t="s">
        <v>53</v>
      </c>
      <c r="C49" s="24">
        <v>30856059</v>
      </c>
      <c r="D49" s="30" t="s">
        <v>13</v>
      </c>
      <c r="E49" s="31">
        <v>298</v>
      </c>
      <c r="F49" s="31">
        <v>138</v>
      </c>
      <c r="G49" s="32">
        <f t="shared" si="0"/>
        <v>436</v>
      </c>
      <c r="H49" s="30" t="s">
        <v>13</v>
      </c>
      <c r="I49" s="34">
        <v>205</v>
      </c>
      <c r="J49" s="4" t="s">
        <v>48</v>
      </c>
    </row>
    <row r="50" spans="1:14" x14ac:dyDescent="0.4">
      <c r="A50" s="22"/>
      <c r="B50" s="23" t="s">
        <v>54</v>
      </c>
      <c r="C50" s="24">
        <v>19593890</v>
      </c>
      <c r="D50" s="30">
        <v>103</v>
      </c>
      <c r="E50" s="31">
        <v>43</v>
      </c>
      <c r="F50" s="31">
        <v>178</v>
      </c>
      <c r="G50" s="32">
        <f t="shared" si="0"/>
        <v>324</v>
      </c>
      <c r="H50" s="30" t="s">
        <v>13</v>
      </c>
      <c r="I50" s="34">
        <v>30</v>
      </c>
    </row>
    <row r="51" spans="1:14" x14ac:dyDescent="0.4">
      <c r="A51" s="22"/>
      <c r="B51" s="23" t="s">
        <v>11</v>
      </c>
      <c r="C51" s="24">
        <v>5069432</v>
      </c>
      <c r="D51" s="30">
        <v>11</v>
      </c>
      <c r="E51" s="30" t="s">
        <v>13</v>
      </c>
      <c r="F51" s="31">
        <v>56</v>
      </c>
      <c r="G51" s="32">
        <f t="shared" si="0"/>
        <v>67</v>
      </c>
      <c r="H51" s="30" t="s">
        <v>13</v>
      </c>
      <c r="I51" s="34">
        <v>0</v>
      </c>
    </row>
    <row r="52" spans="1:14" x14ac:dyDescent="0.4">
      <c r="A52" s="22"/>
      <c r="B52" s="23" t="s">
        <v>55</v>
      </c>
      <c r="C52" s="24">
        <v>89924823</v>
      </c>
      <c r="D52" s="30">
        <v>291</v>
      </c>
      <c r="E52" s="31">
        <v>952</v>
      </c>
      <c r="F52" s="31">
        <v>222</v>
      </c>
      <c r="G52" s="32">
        <f t="shared" si="0"/>
        <v>1465</v>
      </c>
      <c r="H52" s="33">
        <v>185</v>
      </c>
      <c r="I52" s="34">
        <v>715</v>
      </c>
    </row>
    <row r="53" spans="1:14" s="3" customFormat="1" ht="15.5" x14ac:dyDescent="0.35">
      <c r="A53" s="22"/>
      <c r="B53" s="23" t="s">
        <v>56</v>
      </c>
      <c r="C53" s="24">
        <v>41456924</v>
      </c>
      <c r="D53" s="30">
        <v>110</v>
      </c>
      <c r="E53" s="31">
        <v>279</v>
      </c>
      <c r="F53" s="31">
        <v>281</v>
      </c>
      <c r="G53" s="32">
        <f t="shared" si="0"/>
        <v>670</v>
      </c>
      <c r="H53" s="33">
        <v>18</v>
      </c>
      <c r="I53" s="34">
        <v>272</v>
      </c>
    </row>
    <row r="54" spans="1:14" x14ac:dyDescent="0.4">
      <c r="A54" s="22"/>
      <c r="B54" s="23" t="s">
        <v>57</v>
      </c>
      <c r="C54" s="24">
        <v>5122250</v>
      </c>
      <c r="D54" s="30">
        <v>50</v>
      </c>
      <c r="E54" s="31">
        <v>59</v>
      </c>
      <c r="F54" s="31">
        <v>8</v>
      </c>
      <c r="G54" s="32">
        <f t="shared" si="0"/>
        <v>117</v>
      </c>
      <c r="H54" s="33">
        <v>11</v>
      </c>
      <c r="I54" s="34">
        <v>2</v>
      </c>
    </row>
    <row r="55" spans="1:14" x14ac:dyDescent="0.4">
      <c r="A55" s="22"/>
      <c r="B55" s="35" t="s">
        <v>17</v>
      </c>
      <c r="C55" s="36">
        <v>225596877</v>
      </c>
      <c r="D55" s="37">
        <v>700</v>
      </c>
      <c r="E55" s="38">
        <v>1636</v>
      </c>
      <c r="F55" s="38">
        <v>1158</v>
      </c>
      <c r="G55" s="36">
        <f t="shared" si="0"/>
        <v>3494</v>
      </c>
      <c r="H55" s="39">
        <v>230</v>
      </c>
      <c r="I55" s="39">
        <v>1509</v>
      </c>
    </row>
    <row r="56" spans="1:14" x14ac:dyDescent="0.4">
      <c r="A56" s="22" t="s">
        <v>58</v>
      </c>
      <c r="B56" s="23" t="s">
        <v>11</v>
      </c>
      <c r="C56" s="24">
        <v>1429200</v>
      </c>
      <c r="D56" s="30" t="s">
        <v>13</v>
      </c>
      <c r="E56" s="30" t="s">
        <v>13</v>
      </c>
      <c r="F56" s="31">
        <v>18</v>
      </c>
      <c r="G56" s="32">
        <f t="shared" si="0"/>
        <v>18</v>
      </c>
      <c r="H56" s="30" t="s">
        <v>13</v>
      </c>
      <c r="I56" s="34">
        <v>0</v>
      </c>
    </row>
    <row r="57" spans="1:14" x14ac:dyDescent="0.4">
      <c r="A57" s="22"/>
      <c r="B57" s="23" t="s">
        <v>59</v>
      </c>
      <c r="C57" s="24">
        <v>24091481</v>
      </c>
      <c r="D57" s="30">
        <v>219</v>
      </c>
      <c r="E57" s="31">
        <v>115</v>
      </c>
      <c r="F57" s="31">
        <v>111</v>
      </c>
      <c r="G57" s="32">
        <f t="shared" si="0"/>
        <v>445</v>
      </c>
      <c r="H57" s="33">
        <v>168</v>
      </c>
      <c r="I57" s="34">
        <v>77</v>
      </c>
    </row>
    <row r="58" spans="1:14" s="3" customFormat="1" ht="15.5" x14ac:dyDescent="0.35">
      <c r="A58" s="22"/>
      <c r="B58" s="23" t="s">
        <v>60</v>
      </c>
      <c r="C58" s="24">
        <v>36588758</v>
      </c>
      <c r="D58" s="30">
        <v>36</v>
      </c>
      <c r="E58" s="31">
        <v>40</v>
      </c>
      <c r="F58" s="31">
        <v>419</v>
      </c>
      <c r="G58" s="32">
        <f t="shared" si="0"/>
        <v>495</v>
      </c>
      <c r="H58" s="33">
        <v>21</v>
      </c>
      <c r="I58" s="34">
        <v>237</v>
      </c>
    </row>
    <row r="59" spans="1:14" s="3" customFormat="1" ht="15.5" x14ac:dyDescent="0.35">
      <c r="A59" s="22"/>
      <c r="B59" s="23" t="s">
        <v>61</v>
      </c>
      <c r="C59" s="24">
        <v>55195060</v>
      </c>
      <c r="D59" s="30">
        <v>176</v>
      </c>
      <c r="E59" s="31">
        <v>129</v>
      </c>
      <c r="F59" s="31">
        <v>496</v>
      </c>
      <c r="G59" s="32">
        <f t="shared" si="0"/>
        <v>801</v>
      </c>
      <c r="H59" s="33">
        <v>11</v>
      </c>
      <c r="I59" s="34">
        <v>224</v>
      </c>
      <c r="J59" s="3" t="s">
        <v>48</v>
      </c>
    </row>
    <row r="60" spans="1:14" x14ac:dyDescent="0.4">
      <c r="A60" s="22"/>
      <c r="B60" s="23" t="s">
        <v>62</v>
      </c>
      <c r="C60" s="24">
        <v>48236238</v>
      </c>
      <c r="D60" s="30">
        <v>25</v>
      </c>
      <c r="E60" s="31">
        <v>157</v>
      </c>
      <c r="F60" s="31">
        <v>360</v>
      </c>
      <c r="G60" s="32">
        <f t="shared" si="0"/>
        <v>542</v>
      </c>
      <c r="H60" s="33">
        <v>13</v>
      </c>
      <c r="I60" s="34">
        <v>352</v>
      </c>
    </row>
    <row r="61" spans="1:14" x14ac:dyDescent="0.4">
      <c r="A61" s="22"/>
      <c r="B61" s="35" t="s">
        <v>17</v>
      </c>
      <c r="C61" s="36">
        <v>165540737</v>
      </c>
      <c r="D61" s="37">
        <v>456</v>
      </c>
      <c r="E61" s="38">
        <v>441</v>
      </c>
      <c r="F61" s="38">
        <v>1404</v>
      </c>
      <c r="G61" s="36">
        <f t="shared" si="0"/>
        <v>2301</v>
      </c>
      <c r="H61" s="39">
        <v>213</v>
      </c>
      <c r="I61" s="39">
        <v>890</v>
      </c>
    </row>
    <row r="62" spans="1:14" x14ac:dyDescent="0.4">
      <c r="A62" s="22"/>
      <c r="B62" s="35" t="s">
        <v>63</v>
      </c>
      <c r="C62" s="36">
        <f>C14+C22+C25+C31+C40+C47+C55+C61</f>
        <v>2154164351</v>
      </c>
      <c r="D62" s="36">
        <f t="shared" ref="D62:I62" si="1">D14+D22+D25+D31+D40+D47+D55+D61</f>
        <v>9023</v>
      </c>
      <c r="E62" s="36">
        <f t="shared" si="1"/>
        <v>11716</v>
      </c>
      <c r="F62" s="36">
        <f t="shared" si="1"/>
        <v>11936</v>
      </c>
      <c r="G62" s="36">
        <f t="shared" si="1"/>
        <v>32675</v>
      </c>
      <c r="H62" s="36">
        <f t="shared" si="1"/>
        <v>3174</v>
      </c>
      <c r="I62" s="36">
        <f t="shared" si="1"/>
        <v>7794</v>
      </c>
    </row>
    <row r="63" spans="1:14" x14ac:dyDescent="0.4">
      <c r="A63" s="5"/>
      <c r="B63" s="5"/>
      <c r="C63" s="6"/>
      <c r="D63" s="7"/>
      <c r="G63" s="8"/>
      <c r="H63" s="9"/>
      <c r="I63" s="9"/>
    </row>
    <row r="64" spans="1:14" s="3" customFormat="1" x14ac:dyDescent="0.4">
      <c r="C64" s="10"/>
      <c r="D64" s="6"/>
      <c r="E64" s="6"/>
      <c r="F64" s="6"/>
      <c r="G64" s="6"/>
      <c r="H64" s="11"/>
      <c r="I64" s="11"/>
      <c r="K64" s="1"/>
      <c r="L64" s="1"/>
      <c r="M64" s="1"/>
      <c r="N64" s="1"/>
    </row>
    <row r="65" spans="1:14" s="3" customFormat="1" x14ac:dyDescent="0.4">
      <c r="A65" s="5"/>
      <c r="B65" s="1"/>
      <c r="C65" s="8"/>
      <c r="D65" s="12"/>
      <c r="E65" s="12"/>
      <c r="F65" s="12"/>
      <c r="G65" s="13"/>
      <c r="H65" s="14"/>
      <c r="I65" s="14"/>
      <c r="N65" s="1"/>
    </row>
    <row r="66" spans="1:14" x14ac:dyDescent="0.4">
      <c r="A66" s="5"/>
      <c r="C66" s="8"/>
      <c r="D66" s="7"/>
      <c r="G66" s="8"/>
      <c r="H66" s="9"/>
      <c r="I66" s="9"/>
      <c r="K66" s="3"/>
      <c r="L66" s="3"/>
      <c r="M66" s="3"/>
    </row>
    <row r="67" spans="1:14" x14ac:dyDescent="0.4">
      <c r="A67" s="5"/>
      <c r="C67" s="8"/>
      <c r="D67" s="7"/>
      <c r="G67" s="8"/>
      <c r="H67" s="15"/>
      <c r="I67" s="9"/>
    </row>
    <row r="68" spans="1:14" x14ac:dyDescent="0.4">
      <c r="A68" s="5"/>
      <c r="C68" s="8"/>
      <c r="D68" s="7"/>
      <c r="G68" s="8"/>
      <c r="H68" s="9"/>
      <c r="I68" s="9"/>
    </row>
    <row r="69" spans="1:14" x14ac:dyDescent="0.4">
      <c r="A69" s="5"/>
      <c r="C69" s="8"/>
      <c r="D69" s="7"/>
      <c r="G69" s="8"/>
      <c r="H69" s="15"/>
      <c r="I69" s="9"/>
    </row>
    <row r="70" spans="1:14" x14ac:dyDescent="0.4">
      <c r="A70" s="5"/>
      <c r="C70" s="8"/>
      <c r="D70" s="7"/>
      <c r="G70" s="8"/>
      <c r="H70" s="9"/>
      <c r="I70" s="9"/>
      <c r="J70" s="1" t="s">
        <v>48</v>
      </c>
    </row>
    <row r="71" spans="1:14" x14ac:dyDescent="0.4">
      <c r="A71" s="5"/>
      <c r="C71" s="8"/>
      <c r="D71" s="7"/>
      <c r="G71" s="8"/>
      <c r="H71" s="15"/>
      <c r="I71" s="9"/>
    </row>
    <row r="72" spans="1:14" x14ac:dyDescent="0.4">
      <c r="A72" s="5"/>
      <c r="C72" s="8"/>
      <c r="D72" s="7"/>
      <c r="G72" s="8"/>
      <c r="H72" s="9"/>
      <c r="I72" s="9"/>
    </row>
    <row r="73" spans="1:14" x14ac:dyDescent="0.4">
      <c r="A73" s="5"/>
      <c r="C73" s="8"/>
      <c r="D73" s="7"/>
      <c r="G73" s="8"/>
      <c r="H73" s="9"/>
      <c r="I73" s="9"/>
    </row>
    <row r="74" spans="1:14" x14ac:dyDescent="0.4">
      <c r="A74" s="5"/>
      <c r="C74" s="8"/>
      <c r="D74" s="7"/>
      <c r="G74" s="8"/>
      <c r="H74" s="9"/>
      <c r="I74" s="9"/>
    </row>
    <row r="75" spans="1:14" x14ac:dyDescent="0.4">
      <c r="A75" s="5"/>
      <c r="C75" s="8"/>
      <c r="D75" s="7"/>
      <c r="G75" s="8"/>
      <c r="H75" s="9"/>
      <c r="I75" s="9"/>
    </row>
    <row r="76" spans="1:14" x14ac:dyDescent="0.4">
      <c r="A76" s="5"/>
      <c r="C76" s="8"/>
      <c r="D76" s="7"/>
      <c r="G76" s="8"/>
      <c r="H76" s="9"/>
      <c r="I76" s="9"/>
    </row>
    <row r="77" spans="1:14" x14ac:dyDescent="0.4">
      <c r="A77" s="5"/>
      <c r="C77" s="8"/>
      <c r="D77" s="7"/>
      <c r="G77" s="8"/>
      <c r="H77" s="9"/>
      <c r="I77" s="9"/>
    </row>
    <row r="78" spans="1:14" x14ac:dyDescent="0.4">
      <c r="A78" s="5"/>
      <c r="C78" s="8"/>
      <c r="D78" s="7"/>
      <c r="G78" s="8"/>
      <c r="H78" s="9"/>
      <c r="I78" s="9"/>
    </row>
    <row r="79" spans="1:14" x14ac:dyDescent="0.4">
      <c r="A79" s="5"/>
      <c r="C79" s="8"/>
      <c r="D79" s="7"/>
      <c r="G79" s="8"/>
      <c r="H79" s="9"/>
      <c r="I79" s="9"/>
    </row>
    <row r="80" spans="1:14" x14ac:dyDescent="0.4">
      <c r="A80" s="5"/>
      <c r="C80" s="8"/>
      <c r="D80" s="7"/>
      <c r="G80" s="8"/>
      <c r="H80" s="9"/>
      <c r="I80" s="9"/>
    </row>
    <row r="81" spans="1:14" x14ac:dyDescent="0.4">
      <c r="A81" s="5"/>
      <c r="C81" s="8"/>
      <c r="D81" s="7"/>
      <c r="G81" s="8"/>
      <c r="H81" s="9"/>
      <c r="I81" s="9"/>
    </row>
    <row r="82" spans="1:14" x14ac:dyDescent="0.4">
      <c r="A82" s="5"/>
      <c r="C82" s="8"/>
      <c r="D82" s="7"/>
      <c r="G82" s="8"/>
      <c r="H82" s="9"/>
      <c r="I82" s="9"/>
    </row>
    <row r="83" spans="1:14" x14ac:dyDescent="0.4">
      <c r="A83" s="5"/>
      <c r="C83" s="8"/>
      <c r="D83" s="7"/>
      <c r="G83" s="8"/>
      <c r="H83" s="15"/>
      <c r="I83" s="9"/>
    </row>
    <row r="84" spans="1:14" x14ac:dyDescent="0.4">
      <c r="A84" s="5"/>
      <c r="C84" s="8"/>
      <c r="D84" s="7"/>
      <c r="G84" s="8"/>
      <c r="H84" s="9"/>
      <c r="I84" s="9"/>
    </row>
    <row r="85" spans="1:14" x14ac:dyDescent="0.4">
      <c r="A85" s="5"/>
      <c r="C85" s="8"/>
      <c r="D85" s="7"/>
      <c r="G85" s="8"/>
      <c r="H85" s="9"/>
      <c r="I85" s="9"/>
    </row>
    <row r="86" spans="1:14" x14ac:dyDescent="0.4">
      <c r="A86" s="5"/>
      <c r="B86" s="5"/>
      <c r="C86" s="6"/>
      <c r="D86" s="7"/>
      <c r="G86" s="8"/>
      <c r="H86" s="9"/>
      <c r="I86" s="9"/>
    </row>
    <row r="87" spans="1:14" s="3" customFormat="1" x14ac:dyDescent="0.4">
      <c r="C87" s="10"/>
      <c r="D87" s="12"/>
      <c r="E87" s="12"/>
      <c r="F87" s="12"/>
      <c r="G87" s="12"/>
      <c r="H87" s="16"/>
      <c r="I87" s="16"/>
      <c r="K87" s="1"/>
      <c r="L87" s="1"/>
      <c r="M87" s="1"/>
      <c r="N87" s="1"/>
    </row>
    <row r="88" spans="1:14" s="3" customFormat="1" ht="15.5" x14ac:dyDescent="0.35">
      <c r="C88" s="12"/>
      <c r="D88" s="12"/>
      <c r="E88" s="12"/>
      <c r="F88" s="12"/>
      <c r="G88" s="12"/>
      <c r="H88" s="17"/>
      <c r="I88" s="17"/>
    </row>
    <row r="89" spans="1:14" s="3" customFormat="1" ht="16.5" customHeight="1" x14ac:dyDescent="0.4">
      <c r="A89" s="1"/>
      <c r="B89" s="1"/>
      <c r="C89" s="2"/>
      <c r="D89" s="13"/>
      <c r="E89" s="13"/>
      <c r="F89" s="13"/>
      <c r="G89" s="13"/>
      <c r="H89" s="17"/>
      <c r="I89" s="17"/>
    </row>
    <row r="90" spans="1:14" x14ac:dyDescent="0.4">
      <c r="K90" s="3"/>
      <c r="L90" s="3"/>
      <c r="M90" s="3"/>
      <c r="N90" s="3"/>
    </row>
  </sheetData>
  <mergeCells count="9"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headerFooter>
    <oddHeader>&amp;C&amp;"Calibri"&amp;10&amp;K000000 OFFICIAL&amp;1#_x000D_</oddHead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By minimum geography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Jason Smithwick</cp:lastModifiedBy>
  <cp:revision/>
  <dcterms:created xsi:type="dcterms:W3CDTF">2025-09-30T09:54:36Z</dcterms:created>
  <dcterms:modified xsi:type="dcterms:W3CDTF">2025-09-30T10:21:43Z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eddc48-28c0-4271-9f54-3f68e158cc0d_Enabled">
    <vt:lpwstr>true</vt:lpwstr>
  </property>
  <property fmtid="{D5CDD505-2E9C-101B-9397-08002B2CF9AE}" pid="3" name="MSIP_Label_13eddc48-28c0-4271-9f54-3f68e158cc0d_SetDate">
    <vt:lpwstr>2025-09-30T10:21:43Z</vt:lpwstr>
  </property>
  <property fmtid="{D5CDD505-2E9C-101B-9397-08002B2CF9AE}" pid="4" name="MSIP_Label_13eddc48-28c0-4271-9f54-3f68e158cc0d_Method">
    <vt:lpwstr>Standard</vt:lpwstr>
  </property>
  <property fmtid="{D5CDD505-2E9C-101B-9397-08002B2CF9AE}" pid="5" name="MSIP_Label_13eddc48-28c0-4271-9f54-3f68e158cc0d_Name">
    <vt:lpwstr>Official</vt:lpwstr>
  </property>
  <property fmtid="{D5CDD505-2E9C-101B-9397-08002B2CF9AE}" pid="6" name="MSIP_Label_13eddc48-28c0-4271-9f54-3f68e158cc0d_SiteId">
    <vt:lpwstr>faa8e269-0811-4538-82e7-4d29009219bf</vt:lpwstr>
  </property>
  <property fmtid="{D5CDD505-2E9C-101B-9397-08002B2CF9AE}" pid="7" name="MSIP_Label_13eddc48-28c0-4271-9f54-3f68e158cc0d_ActionId">
    <vt:lpwstr>d7e0f52b-deec-4b05-af61-a66f8bae315f</vt:lpwstr>
  </property>
  <property fmtid="{D5CDD505-2E9C-101B-9397-08002B2CF9AE}" pid="8" name="MSIP_Label_13eddc48-28c0-4271-9f54-3f68e158cc0d_ContentBits">
    <vt:lpwstr>3</vt:lpwstr>
  </property>
  <property fmtid="{D5CDD505-2E9C-101B-9397-08002B2CF9AE}" pid="9" name="MSIP_Label_13eddc48-28c0-4271-9f54-3f68e158cc0d_Tag">
    <vt:lpwstr>10, 3, 0, 1</vt:lpwstr>
  </property>
</Properties>
</file>