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AFAC0FF9-251D-4F23-815A-EA5EB76DBA9E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3" i="1" l="1"/>
  <c r="C1173" i="1"/>
  <c r="C1172" i="1"/>
  <c r="H720" i="22"/>
  <c r="H721" i="22" s="1"/>
  <c r="I720" i="22"/>
  <c r="I721" i="22" s="1"/>
  <c r="G720" i="22"/>
  <c r="G721" i="22" s="1"/>
  <c r="I1172" i="1" l="1"/>
  <c r="I1173" i="1"/>
  <c r="D1172" i="1"/>
  <c r="D1173" i="1"/>
  <c r="H1172" i="1"/>
  <c r="I1167" i="1"/>
  <c r="I1168" i="1"/>
  <c r="I1169" i="1"/>
  <c r="I1170" i="1"/>
  <c r="I1171" i="1"/>
  <c r="D1167" i="1"/>
  <c r="D1168" i="1"/>
  <c r="D1169" i="1"/>
  <c r="D1170" i="1"/>
  <c r="D1171" i="1"/>
  <c r="C1171" i="1"/>
  <c r="H1171" i="1"/>
  <c r="C1170" i="1"/>
  <c r="H1170" i="1"/>
  <c r="C1169" i="1"/>
  <c r="H1169" i="1" l="1"/>
  <c r="H1167" i="1"/>
  <c r="H1168" i="1"/>
  <c r="C1167" i="1"/>
  <c r="C1168" i="1"/>
  <c r="I1166" i="1" l="1"/>
  <c r="D1166" i="1"/>
  <c r="C1166" i="1"/>
  <c r="H1166" i="1"/>
  <c r="I1165" i="1"/>
  <c r="D1165" i="1"/>
  <c r="C1165" i="1"/>
  <c r="H1165" i="1"/>
  <c r="I1164" i="1"/>
  <c r="D1164" i="1"/>
  <c r="C1164" i="1"/>
  <c r="H1164" i="1"/>
  <c r="I1163" i="1" l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H710" i="22"/>
  <c r="I709" i="22"/>
  <c r="H711" i="22" l="1"/>
  <c r="H712" i="22" s="1"/>
  <c r="H713" i="22" s="1"/>
  <c r="H714" i="22" s="1"/>
  <c r="H715" i="22" s="1"/>
  <c r="G711" i="22"/>
  <c r="G712" i="22" s="1"/>
  <c r="G713" i="22" s="1"/>
  <c r="G714" i="22" s="1"/>
  <c r="G715" i="22" s="1"/>
  <c r="G716" i="22" s="1"/>
  <c r="G717" i="22" s="1"/>
  <c r="G718" i="22" s="1"/>
  <c r="G719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710" i="22"/>
  <c r="H716" i="22" l="1"/>
  <c r="H717" i="22" s="1"/>
  <c r="I711" i="22"/>
  <c r="I712" i="22" s="1"/>
  <c r="I713" i="22" s="1"/>
  <c r="I714" i="22" s="1"/>
  <c r="I715" i="22" s="1"/>
  <c r="H718" i="22" l="1"/>
  <c r="H719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16" i="22"/>
  <c r="I717" i="22" s="1"/>
  <c r="I718" i="22" l="1"/>
  <c r="I719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<sst xmlns="http://schemas.openxmlformats.org/spreadsheetml/2006/main" count="151" uniqueCount="122">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</sst>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29 September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45565</c:v>
                </c:pt>
                <c:pt idx="1">
                  <c:v>45572</c:v>
                </c:pt>
                <c:pt idx="2">
                  <c:v>45579</c:v>
                </c:pt>
                <c:pt idx="3">
                  <c:v>45586</c:v>
                </c:pt>
                <c:pt idx="4">
                  <c:v>45593</c:v>
                </c:pt>
                <c:pt idx="5">
                  <c:v>45600</c:v>
                </c:pt>
                <c:pt idx="6">
                  <c:v>45607</c:v>
                </c:pt>
                <c:pt idx="7">
                  <c:v>45614</c:v>
                </c:pt>
                <c:pt idx="8">
                  <c:v>45621</c:v>
                </c:pt>
                <c:pt idx="9">
                  <c:v>45628</c:v>
                </c:pt>
                <c:pt idx="10">
                  <c:v>45635</c:v>
                </c:pt>
                <c:pt idx="11">
                  <c:v>45642</c:v>
                </c:pt>
                <c:pt idx="12">
                  <c:v>45649</c:v>
                </c:pt>
                <c:pt idx="13">
                  <c:v>45656</c:v>
                </c:pt>
                <c:pt idx="14">
                  <c:v>45663</c:v>
                </c:pt>
                <c:pt idx="15">
                  <c:v>45670</c:v>
                </c:pt>
                <c:pt idx="16">
                  <c:v>45677</c:v>
                </c:pt>
                <c:pt idx="17">
                  <c:v>45684</c:v>
                </c:pt>
                <c:pt idx="18">
                  <c:v>45691</c:v>
                </c:pt>
                <c:pt idx="19">
                  <c:v>45698</c:v>
                </c:pt>
                <c:pt idx="20">
                  <c:v>45705</c:v>
                </c:pt>
                <c:pt idx="21">
                  <c:v>45712</c:v>
                </c:pt>
                <c:pt idx="22">
                  <c:v>45719</c:v>
                </c:pt>
                <c:pt idx="23">
                  <c:v>45726</c:v>
                </c:pt>
                <c:pt idx="24">
                  <c:v>45733</c:v>
                </c:pt>
                <c:pt idx="25">
                  <c:v>45740</c:v>
                </c:pt>
                <c:pt idx="26">
                  <c:v>45747</c:v>
                </c:pt>
                <c:pt idx="27">
                  <c:v>45754</c:v>
                </c:pt>
                <c:pt idx="28">
                  <c:v>45761</c:v>
                </c:pt>
                <c:pt idx="29">
                  <c:v>45768</c:v>
                </c:pt>
                <c:pt idx="30">
                  <c:v>45775</c:v>
                </c:pt>
                <c:pt idx="31">
                  <c:v>45782</c:v>
                </c:pt>
                <c:pt idx="32">
                  <c:v>45789</c:v>
                </c:pt>
                <c:pt idx="33">
                  <c:v>45796</c:v>
                </c:pt>
                <c:pt idx="34">
                  <c:v>45803</c:v>
                </c:pt>
                <c:pt idx="35">
                  <c:v>45810</c:v>
                </c:pt>
                <c:pt idx="36">
                  <c:v>45817</c:v>
                </c:pt>
                <c:pt idx="37">
                  <c:v>45824</c:v>
                </c:pt>
                <c:pt idx="38">
                  <c:v>45831</c:v>
                </c:pt>
                <c:pt idx="39">
                  <c:v>45838</c:v>
                </c:pt>
                <c:pt idx="40">
                  <c:v>45845</c:v>
                </c:pt>
                <c:pt idx="41">
                  <c:v>45852</c:v>
                </c:pt>
                <c:pt idx="42">
                  <c:v>45859</c:v>
                </c:pt>
                <c:pt idx="43">
                  <c:v>45866</c:v>
                </c:pt>
                <c:pt idx="44">
                  <c:v>45873</c:v>
                </c:pt>
                <c:pt idx="45">
                  <c:v>45880</c:v>
                </c:pt>
                <c:pt idx="46">
                  <c:v>45887</c:v>
                </c:pt>
                <c:pt idx="47">
                  <c:v>45894</c:v>
                </c:pt>
                <c:pt idx="48">
                  <c:v>45901</c:v>
                </c:pt>
                <c:pt idx="49">
                  <c:v>45908</c:v>
                </c:pt>
                <c:pt idx="50">
                  <c:v>45915</c:v>
                </c:pt>
                <c:pt idx="51">
                  <c:v>45922</c:v>
                </c:pt>
                <c:pt idx="52">
                  <c:v>45929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134.16621699999999</c:v>
                </c:pt>
                <c:pt idx="1">
                  <c:v>133.58621600000001</c:v>
                </c:pt>
                <c:pt idx="2">
                  <c:v>133.86126099999998</c:v>
                </c:pt>
                <c:pt idx="3">
                  <c:v>133.98826600000001</c:v>
                </c:pt>
                <c:pt idx="4">
                  <c:v>134.413331</c:v>
                </c:pt>
                <c:pt idx="5">
                  <c:v>134.410302</c:v>
                </c:pt>
                <c:pt idx="6">
                  <c:v>134.59466</c:v>
                </c:pt>
                <c:pt idx="7">
                  <c:v>134.848432</c:v>
                </c:pt>
                <c:pt idx="8">
                  <c:v>135.36596</c:v>
                </c:pt>
                <c:pt idx="9">
                  <c:v>135.92584099999999</c:v>
                </c:pt>
                <c:pt idx="10">
                  <c:v>136.22645</c:v>
                </c:pt>
                <c:pt idx="11">
                  <c:v>136.39128099999999</c:v>
                </c:pt>
                <c:pt idx="12">
                  <c:v>136.385029</c:v>
                </c:pt>
                <c:pt idx="13">
                  <c:v>136.491308</c:v>
                </c:pt>
                <c:pt idx="14">
                  <c:v>136.60324699999998</c:v>
                </c:pt>
                <c:pt idx="15">
                  <c:v>136.509985</c:v>
                </c:pt>
                <c:pt idx="16">
                  <c:v>136.96904999999998</c:v>
                </c:pt>
                <c:pt idx="17">
                  <c:v>138.36296499999997</c:v>
                </c:pt>
                <c:pt idx="18">
                  <c:v>138.741411</c:v>
                </c:pt>
                <c:pt idx="19">
                  <c:v>139.021659</c:v>
                </c:pt>
                <c:pt idx="20">
                  <c:v>139.217579</c:v>
                </c:pt>
                <c:pt idx="21">
                  <c:v>139.62223799999998</c:v>
                </c:pt>
                <c:pt idx="22">
                  <c:v>139.612483</c:v>
                </c:pt>
                <c:pt idx="23">
                  <c:v>139.41696999999999</c:v>
                </c:pt>
                <c:pt idx="24">
                  <c:v>137.971654</c:v>
                </c:pt>
                <c:pt idx="25">
                  <c:v>135.607957</c:v>
                </c:pt>
                <c:pt idx="26">
                  <c:v>134.907432</c:v>
                </c:pt>
                <c:pt idx="27">
                  <c:v>135.24951899999999</c:v>
                </c:pt>
                <c:pt idx="28">
                  <c:v>134.847714</c:v>
                </c:pt>
                <c:pt idx="29">
                  <c:v>134.26116099999999</c:v>
                </c:pt>
                <c:pt idx="30">
                  <c:v>133.8357</c:v>
                </c:pt>
                <c:pt idx="31">
                  <c:v>133.18171299999997</c:v>
                </c:pt>
                <c:pt idx="32">
                  <c:v>132.31878399999999</c:v>
                </c:pt>
                <c:pt idx="33">
                  <c:v>132.074648</c:v>
                </c:pt>
                <c:pt idx="34">
                  <c:v>131.99</c:v>
                </c:pt>
                <c:pt idx="35">
                  <c:v>131.45446399999997</c:v>
                </c:pt>
                <c:pt idx="36">
                  <c:v>131.347556</c:v>
                </c:pt>
                <c:pt idx="37">
                  <c:v>131.39140800000001</c:v>
                </c:pt>
                <c:pt idx="38">
                  <c:v>132.33000000000001</c:v>
                </c:pt>
                <c:pt idx="39">
                  <c:v>132.95441300000002</c:v>
                </c:pt>
                <c:pt idx="40">
                  <c:v>133.18821600000001</c:v>
                </c:pt>
                <c:pt idx="41">
                  <c:v>133.94999999999999</c:v>
                </c:pt>
                <c:pt idx="42">
                  <c:v>134.09445300000002</c:v>
                </c:pt>
                <c:pt idx="43">
                  <c:v>134.24</c:v>
                </c:pt>
                <c:pt idx="44">
                  <c:v>134.30000000000001</c:v>
                </c:pt>
                <c:pt idx="45">
                  <c:v>134.38999999999999</c:v>
                </c:pt>
                <c:pt idx="46">
                  <c:v>134.30053199999998</c:v>
                </c:pt>
                <c:pt idx="47">
                  <c:v>133.91452700000002</c:v>
                </c:pt>
                <c:pt idx="48">
                  <c:v>133.860963</c:v>
                </c:pt>
                <c:pt idx="49">
                  <c:v>133.72</c:v>
                </c:pt>
                <c:pt idx="50">
                  <c:v>133.81</c:v>
                </c:pt>
                <c:pt idx="51">
                  <c:v>134.14521299999998</c:v>
                </c:pt>
                <c:pt idx="52">
                  <c:v>134.36203600000002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45565</c:v>
                </c:pt>
                <c:pt idx="1">
                  <c:v>45572</c:v>
                </c:pt>
                <c:pt idx="2">
                  <c:v>45579</c:v>
                </c:pt>
                <c:pt idx="3">
                  <c:v>45586</c:v>
                </c:pt>
                <c:pt idx="4">
                  <c:v>45593</c:v>
                </c:pt>
                <c:pt idx="5">
                  <c:v>45600</c:v>
                </c:pt>
                <c:pt idx="6">
                  <c:v>45607</c:v>
                </c:pt>
                <c:pt idx="7">
                  <c:v>45614</c:v>
                </c:pt>
                <c:pt idx="8">
                  <c:v>45621</c:v>
                </c:pt>
                <c:pt idx="9">
                  <c:v>45628</c:v>
                </c:pt>
                <c:pt idx="10">
                  <c:v>45635</c:v>
                </c:pt>
                <c:pt idx="11">
                  <c:v>45642</c:v>
                </c:pt>
                <c:pt idx="12">
                  <c:v>45649</c:v>
                </c:pt>
                <c:pt idx="13">
                  <c:v>45656</c:v>
                </c:pt>
                <c:pt idx="14">
                  <c:v>45663</c:v>
                </c:pt>
                <c:pt idx="15">
                  <c:v>45670</c:v>
                </c:pt>
                <c:pt idx="16">
                  <c:v>45677</c:v>
                </c:pt>
                <c:pt idx="17">
                  <c:v>45684</c:v>
                </c:pt>
                <c:pt idx="18">
                  <c:v>45691</c:v>
                </c:pt>
                <c:pt idx="19">
                  <c:v>45698</c:v>
                </c:pt>
                <c:pt idx="20">
                  <c:v>45705</c:v>
                </c:pt>
                <c:pt idx="21">
                  <c:v>45712</c:v>
                </c:pt>
                <c:pt idx="22">
                  <c:v>45719</c:v>
                </c:pt>
                <c:pt idx="23">
                  <c:v>45726</c:v>
                </c:pt>
                <c:pt idx="24">
                  <c:v>45733</c:v>
                </c:pt>
                <c:pt idx="25">
                  <c:v>45740</c:v>
                </c:pt>
                <c:pt idx="26">
                  <c:v>45747</c:v>
                </c:pt>
                <c:pt idx="27">
                  <c:v>45754</c:v>
                </c:pt>
                <c:pt idx="28">
                  <c:v>45761</c:v>
                </c:pt>
                <c:pt idx="29">
                  <c:v>45768</c:v>
                </c:pt>
                <c:pt idx="30">
                  <c:v>45775</c:v>
                </c:pt>
                <c:pt idx="31">
                  <c:v>45782</c:v>
                </c:pt>
                <c:pt idx="32">
                  <c:v>45789</c:v>
                </c:pt>
                <c:pt idx="33">
                  <c:v>45796</c:v>
                </c:pt>
                <c:pt idx="34">
                  <c:v>45803</c:v>
                </c:pt>
                <c:pt idx="35">
                  <c:v>45810</c:v>
                </c:pt>
                <c:pt idx="36">
                  <c:v>45817</c:v>
                </c:pt>
                <c:pt idx="37">
                  <c:v>45824</c:v>
                </c:pt>
                <c:pt idx="38">
                  <c:v>45831</c:v>
                </c:pt>
                <c:pt idx="39">
                  <c:v>45838</c:v>
                </c:pt>
                <c:pt idx="40">
                  <c:v>45845</c:v>
                </c:pt>
                <c:pt idx="41">
                  <c:v>45852</c:v>
                </c:pt>
                <c:pt idx="42">
                  <c:v>45859</c:v>
                </c:pt>
                <c:pt idx="43">
                  <c:v>45866</c:v>
                </c:pt>
                <c:pt idx="44">
                  <c:v>45873</c:v>
                </c:pt>
                <c:pt idx="45">
                  <c:v>45880</c:v>
                </c:pt>
                <c:pt idx="46">
                  <c:v>45887</c:v>
                </c:pt>
                <c:pt idx="47">
                  <c:v>45894</c:v>
                </c:pt>
                <c:pt idx="48">
                  <c:v>45901</c:v>
                </c:pt>
                <c:pt idx="49">
                  <c:v>45908</c:v>
                </c:pt>
                <c:pt idx="50">
                  <c:v>45915</c:v>
                </c:pt>
                <c:pt idx="51">
                  <c:v>45922</c:v>
                </c:pt>
                <c:pt idx="52">
                  <c:v>45929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138.852994</c:v>
                </c:pt>
                <c:pt idx="1">
                  <c:v>138.46336599999998</c:v>
                </c:pt>
                <c:pt idx="2">
                  <c:v>139.07519400000001</c:v>
                </c:pt>
                <c:pt idx="3">
                  <c:v>139.26096699999999</c:v>
                </c:pt>
                <c:pt idx="4">
                  <c:v>139.709745</c:v>
                </c:pt>
                <c:pt idx="5">
                  <c:v>139.84395799999999</c:v>
                </c:pt>
                <c:pt idx="6">
                  <c:v>140.13422300000002</c:v>
                </c:pt>
                <c:pt idx="7">
                  <c:v>140.48737899999998</c:v>
                </c:pt>
                <c:pt idx="8">
                  <c:v>141.40484000000001</c:v>
                </c:pt>
                <c:pt idx="9">
                  <c:v>142.04014499999997</c:v>
                </c:pt>
                <c:pt idx="10">
                  <c:v>142.48728700000001</c:v>
                </c:pt>
                <c:pt idx="11">
                  <c:v>142.70911500000003</c:v>
                </c:pt>
                <c:pt idx="12">
                  <c:v>142.848073</c:v>
                </c:pt>
                <c:pt idx="13">
                  <c:v>142.98101699999998</c:v>
                </c:pt>
                <c:pt idx="14">
                  <c:v>143.295242</c:v>
                </c:pt>
                <c:pt idx="15">
                  <c:v>143.32843099999999</c:v>
                </c:pt>
                <c:pt idx="16">
                  <c:v>144.26750099999998</c:v>
                </c:pt>
                <c:pt idx="17">
                  <c:v>145.574793</c:v>
                </c:pt>
                <c:pt idx="18">
                  <c:v>146.13087400000001</c:v>
                </c:pt>
                <c:pt idx="19">
                  <c:v>146.29333200000002</c:v>
                </c:pt>
                <c:pt idx="20">
                  <c:v>146.44771800000001</c:v>
                </c:pt>
                <c:pt idx="21">
                  <c:v>146.82192700000002</c:v>
                </c:pt>
                <c:pt idx="22">
                  <c:v>146.884027</c:v>
                </c:pt>
                <c:pt idx="23">
                  <c:v>146.57529</c:v>
                </c:pt>
                <c:pt idx="24">
                  <c:v>145.38482700000003</c:v>
                </c:pt>
                <c:pt idx="25">
                  <c:v>143.07308</c:v>
                </c:pt>
                <c:pt idx="26">
                  <c:v>142.255009</c:v>
                </c:pt>
                <c:pt idx="27">
                  <c:v>142.54169199999998</c:v>
                </c:pt>
                <c:pt idx="28">
                  <c:v>141.97461799999999</c:v>
                </c:pt>
                <c:pt idx="29">
                  <c:v>141.44217399999999</c:v>
                </c:pt>
                <c:pt idx="30">
                  <c:v>140.81097600000001</c:v>
                </c:pt>
                <c:pt idx="31">
                  <c:v>140.05547999999999</c:v>
                </c:pt>
                <c:pt idx="32">
                  <c:v>139.19787699999998</c:v>
                </c:pt>
                <c:pt idx="33">
                  <c:v>138.57350100000002</c:v>
                </c:pt>
                <c:pt idx="34">
                  <c:v>138.37</c:v>
                </c:pt>
                <c:pt idx="35">
                  <c:v>138.08744300000001</c:v>
                </c:pt>
                <c:pt idx="36">
                  <c:v>137.53903200000002</c:v>
                </c:pt>
                <c:pt idx="37">
                  <c:v>137.542314</c:v>
                </c:pt>
                <c:pt idx="38">
                  <c:v>139.03</c:v>
                </c:pt>
                <c:pt idx="39">
                  <c:v>140.26409099999998</c:v>
                </c:pt>
                <c:pt idx="40">
                  <c:v>140.57684799999998</c:v>
                </c:pt>
                <c:pt idx="41">
                  <c:v>141.1</c:v>
                </c:pt>
                <c:pt idx="42">
                  <c:v>141.850977</c:v>
                </c:pt>
                <c:pt idx="43">
                  <c:v>142</c:v>
                </c:pt>
                <c:pt idx="44">
                  <c:v>142.13</c:v>
                </c:pt>
                <c:pt idx="45">
                  <c:v>142.49</c:v>
                </c:pt>
                <c:pt idx="46">
                  <c:v>142.49</c:v>
                </c:pt>
                <c:pt idx="47">
                  <c:v>141.917306</c:v>
                </c:pt>
                <c:pt idx="48">
                  <c:v>141.65410799999998</c:v>
                </c:pt>
                <c:pt idx="49">
                  <c:v>141.58000000000001</c:v>
                </c:pt>
                <c:pt idx="50">
                  <c:v>141.69</c:v>
                </c:pt>
                <c:pt idx="51">
                  <c:v>142.024261</c:v>
                </c:pt>
                <c:pt idx="52">
                  <c:v>142.23597000000001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chart_data!$G$4:$G$1002</c:f>
              <c:numCache>
                <c:formatCode>m/d/yyyy</c:formatCode>
                <c:ptCount val="999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45929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134.30053199999998</c:v>
                </c:pt>
                <c:pt idx="712">
                  <c:v>133.91452700000002</c:v>
                </c:pt>
                <c:pt idx="713">
                  <c:v>133.860963</c:v>
                </c:pt>
                <c:pt idx="714">
                  <c:v>133.72</c:v>
                </c:pt>
                <c:pt idx="715">
                  <c:v>133.81</c:v>
                </c:pt>
                <c:pt idx="716">
                  <c:v>134.14521299999998</c:v>
                </c:pt>
                <c:pt idx="717">
                  <c:v>134.36203600000002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chart_data!$G$4:$G$1002</c:f>
              <c:numCache>
                <c:formatCode>m/d/yyyy</c:formatCode>
                <c:ptCount val="999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45929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142.49</c:v>
                </c:pt>
                <c:pt idx="712">
                  <c:v>141.917306</c:v>
                </c:pt>
                <c:pt idx="713">
                  <c:v>141.65410799999998</c:v>
                </c:pt>
                <c:pt idx="714">
                  <c:v>141.58000000000001</c:v>
                </c:pt>
                <c:pt idx="715">
                  <c:v>141.69</c:v>
                </c:pt>
                <c:pt idx="716">
                  <c:v>142.024261</c:v>
                </c:pt>
                <c:pt idx="717">
                  <c:v>142.23597000000001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in val="44103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 val="autoZero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134.36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142.24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142.24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134.36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73" totalsRowShown="0" headerRowDxfId="17" dataDxfId="16">
  <autoFilter ref="A8:K1173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45930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29 September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45937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45929</v>
      </c>
    </row>
    <row r="7" spans="1:8" x14ac:dyDescent="0.35">
      <c r="B7" s="43"/>
      <c r="D7" s="85" t="s">
        <v>28</v>
      </c>
      <c r="E7" s="86">
        <f>'Cover Sheet'!B3</f>
        <v>45930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0.21682300000003352</v>
      </c>
      <c r="C25" s="48" t="s">
        <v>30</v>
      </c>
      <c r="D25" s="49"/>
      <c r="G25" s="47">
        <f>chart_data!O4</f>
        <v>0.21170900000001325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0.19581900000002861</v>
      </c>
      <c r="C28" s="48" t="s">
        <v>30</v>
      </c>
      <c r="D28" s="49"/>
      <c r="G28" s="47">
        <f>chart_data!P4</f>
        <v>3.3829760000000135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59.018363333333355</v>
      </c>
      <c r="D32" s="19"/>
      <c r="E32" s="50">
        <v>52.95</v>
      </c>
      <c r="F32" s="105">
        <f>chart_data!K4-chart_data!K4/1.2</f>
        <v>22.39367266666666</v>
      </c>
      <c r="G32" s="105"/>
      <c r="H32" s="53">
        <f>SUM(C32:G32)</f>
        <v>134.36203600000002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65.579975000000005</v>
      </c>
      <c r="D33" s="19"/>
      <c r="E33" s="50">
        <v>52.95</v>
      </c>
      <c r="F33" s="105">
        <f>chart_data!N4-chart_data!N4/1.2</f>
        <v>23.705995000000001</v>
      </c>
      <c r="G33" s="105"/>
      <c r="H33" s="53">
        <f>SUM(C33:G33)</f>
        <v>142.23597000000001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81"/>
  <sheetViews>
    <sheetView showGridLines="0" zoomScaleNormal="100" workbookViewId="0">
      <pane ySplit="8" topLeftCell="A1166" activePane="bottomLeft" state="frozen"/>
      <selection pane="bottomLeft" activeCell="A1166" sqref="A1166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" x14ac:dyDescent="0.25">
      <c r="A1164" s="77">
        <v>45866</v>
      </c>
      <c r="B1164" s="74">
        <v>134.24</v>
      </c>
      <c r="C1164" s="75">
        <f t="shared" ref="C1164:C1168" si="263">IF(ABS(B1164-B1163)&lt;0.05,0,B1164-B1163)</f>
        <v>0.14554699999999343</v>
      </c>
      <c r="D1164" s="75">
        <f t="shared" ref="D1164" si="264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 t="shared" ref="H1164:H1169" si="265">IF(ABS(G1164-G1163)&lt;0.05,0,G1164-G1163)</f>
        <v>0.14902299999999968</v>
      </c>
      <c r="I1164" s="75">
        <f t="shared" ref="I1164" si="266">IF(ABS(G1164-G1112)&lt;0.05,0,G1164-G1112)</f>
        <v>-8.1565669999999955</v>
      </c>
      <c r="J1164" s="74">
        <v>52.95</v>
      </c>
      <c r="K1164" s="74">
        <v>20</v>
      </c>
    </row>
    <row r="1165" spans="1:11" ht="14" x14ac:dyDescent="0.25">
      <c r="A1165" s="77">
        <v>45873</v>
      </c>
      <c r="B1165" s="74">
        <v>134.30000000000001</v>
      </c>
      <c r="C1165" s="75">
        <f t="shared" si="263"/>
        <v>6.0000000000002274E-2</v>
      </c>
      <c r="D1165" s="75">
        <f t="shared" ref="D1165" si="267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 t="shared" si="265"/>
        <v>0.12999999999999545</v>
      </c>
      <c r="I1165" s="75">
        <f t="shared" ref="I1165" si="268">IF(ABS(G1165-G1113)&lt;0.05,0,G1165-G1113)</f>
        <v>-6.9686000000000377</v>
      </c>
      <c r="J1165" s="74">
        <v>52.95</v>
      </c>
      <c r="K1165" s="74">
        <v>20</v>
      </c>
    </row>
    <row r="1166" spans="1:11" ht="14" x14ac:dyDescent="0.25">
      <c r="A1166" s="77">
        <v>45880</v>
      </c>
      <c r="B1166" s="74">
        <v>134.38999999999999</v>
      </c>
      <c r="C1166" s="75">
        <f t="shared" si="263"/>
        <v>8.9999999999974989E-2</v>
      </c>
      <c r="D1166" s="75">
        <f t="shared" ref="D1166:D1171" si="269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 t="shared" si="265"/>
        <v>0.36000000000001364</v>
      </c>
      <c r="I1166" s="75">
        <f t="shared" ref="I1166:I1171" si="270">IF(ABS(G1166-G1114)&lt;0.05,0,G1166-G1114)</f>
        <v>-5.9888159999999857</v>
      </c>
      <c r="J1166" s="74">
        <v>52.95</v>
      </c>
      <c r="K1166" s="74">
        <v>20</v>
      </c>
    </row>
    <row r="1167" spans="1:11" ht="14" x14ac:dyDescent="0.25">
      <c r="A1167" s="77">
        <v>45887</v>
      </c>
      <c r="B1167" s="74">
        <v>134.30053199999998</v>
      </c>
      <c r="C1167" s="75">
        <f t="shared" si="263"/>
        <v>-8.9468000000010761E-2</v>
      </c>
      <c r="D1167" s="75">
        <f t="shared" si="269"/>
        <v>-7.6592440000000295</v>
      </c>
      <c r="E1167" s="74">
        <v>52.95</v>
      </c>
      <c r="F1167" s="74">
        <v>20</v>
      </c>
      <c r="G1167" s="74">
        <v>142.49</v>
      </c>
      <c r="H1167" s="75">
        <f t="shared" si="265"/>
        <v>0</v>
      </c>
      <c r="I1167" s="75">
        <f t="shared" si="270"/>
        <v>-4.9340579999999932</v>
      </c>
      <c r="J1167" s="74">
        <v>52.95</v>
      </c>
      <c r="K1167" s="74">
        <v>20</v>
      </c>
    </row>
    <row r="1168" spans="1:11" ht="14" x14ac:dyDescent="0.25">
      <c r="A1168" s="77">
        <v>45894</v>
      </c>
      <c r="B1168" s="74">
        <v>133.91452700000002</v>
      </c>
      <c r="C1168" s="75">
        <f t="shared" si="263"/>
        <v>-0.38600499999995463</v>
      </c>
      <c r="D1168" s="75">
        <f t="shared" si="269"/>
        <v>-7.0951719999999625</v>
      </c>
      <c r="E1168" s="74">
        <v>52.95</v>
      </c>
      <c r="F1168" s="74">
        <v>20</v>
      </c>
      <c r="G1168" s="74">
        <v>141.917306</v>
      </c>
      <c r="H1168" s="75">
        <f t="shared" si="265"/>
        <v>-0.57269400000001269</v>
      </c>
      <c r="I1168" s="75">
        <f t="shared" si="270"/>
        <v>-4.2295070000000408</v>
      </c>
      <c r="J1168" s="74">
        <v>52.95</v>
      </c>
      <c r="K1168" s="74">
        <v>20</v>
      </c>
    </row>
    <row r="1169" spans="1:11" ht="14" x14ac:dyDescent="0.25">
      <c r="A1169" s="77">
        <v>45901</v>
      </c>
      <c r="B1169" s="74">
        <v>133.860963</v>
      </c>
      <c r="C1169" s="75">
        <f>IF(ABS(B1169-B1168)&lt;0.05,0,B1169-B1168)</f>
        <v>-5.3564000000022816E-2</v>
      </c>
      <c r="D1169" s="75">
        <f t="shared" si="269"/>
        <v>-6.1003670000000056</v>
      </c>
      <c r="E1169" s="74">
        <v>52.95</v>
      </c>
      <c r="F1169" s="74">
        <v>20</v>
      </c>
      <c r="G1169" s="74">
        <v>141.65410799999998</v>
      </c>
      <c r="H1169" s="75">
        <f t="shared" si="265"/>
        <v>-0.26319800000001692</v>
      </c>
      <c r="I1169" s="75">
        <f t="shared" si="270"/>
        <v>-3.5344460000000311</v>
      </c>
      <c r="J1169" s="74">
        <v>52.95</v>
      </c>
      <c r="K1169" s="74">
        <v>20</v>
      </c>
    </row>
    <row r="1170" spans="1:11" ht="14" x14ac:dyDescent="0.25">
      <c r="A1170" s="77">
        <v>45908</v>
      </c>
      <c r="B1170" s="74">
        <v>133.72</v>
      </c>
      <c r="C1170" s="75">
        <f>IF(ABS(B1170-B1169)&lt;0.05,0,B1170-B1169)</f>
        <v>-0.14096299999999928</v>
      </c>
      <c r="D1170" s="75">
        <f t="shared" si="269"/>
        <v>-4.3805169999999976</v>
      </c>
      <c r="E1170" s="74">
        <v>52.95</v>
      </c>
      <c r="F1170" s="74">
        <v>20</v>
      </c>
      <c r="G1170" s="74">
        <v>141.58000000000001</v>
      </c>
      <c r="H1170" s="75">
        <f>IF(ABS(G1170-G1169)&lt;0.05,0,G1170-G1169)</f>
        <v>-7.4107999999966978E-2</v>
      </c>
      <c r="I1170" s="75">
        <f t="shared" si="270"/>
        <v>-1.8207040000000063</v>
      </c>
      <c r="J1170" s="74">
        <v>52.95</v>
      </c>
      <c r="K1170" s="74">
        <v>20</v>
      </c>
    </row>
    <row r="1171" spans="1:11" ht="14" x14ac:dyDescent="0.25">
      <c r="A1171" s="77">
        <v>45915</v>
      </c>
      <c r="B1171" s="74">
        <v>133.81</v>
      </c>
      <c r="C1171" s="75">
        <f>IF(ABS(B1171-B1170)&lt;0.05,0,B1171-B1170)</f>
        <v>9.0000000000003411E-2</v>
      </c>
      <c r="D1171" s="75">
        <f t="shared" si="269"/>
        <v>-2.6759059999999977</v>
      </c>
      <c r="E1171" s="74">
        <v>52.95</v>
      </c>
      <c r="F1171" s="74">
        <v>20</v>
      </c>
      <c r="G1171" s="74">
        <v>141.69</v>
      </c>
      <c r="H1171" s="75">
        <f>IF(ABS(G1171-G1170)&lt;0.05,0,G1171-G1170)</f>
        <v>0.10999999999998522</v>
      </c>
      <c r="I1171" s="75">
        <f t="shared" si="270"/>
        <v>8.3890000000025111E-2</v>
      </c>
      <c r="J1171" s="74">
        <v>52.95</v>
      </c>
      <c r="K1171" s="74">
        <v>20</v>
      </c>
    </row>
    <row r="1172" spans="1:11" ht="14" x14ac:dyDescent="0.25">
      <c r="A1172" s="77">
        <v>45922</v>
      </c>
      <c r="B1172" s="74">
        <v>134.14521299999998</v>
      </c>
      <c r="C1172" s="75">
        <f>IF(ABS(B1172-B1171)&lt;0.05,0,B1172-B1171)</f>
        <v>0.33521299999998178</v>
      </c>
      <c r="D1172" s="75">
        <f t="shared" ref="D1172:D1173" si="271">IF(ABS(B1172-B1120)&lt;0.05,0,B1172-B1120)</f>
        <v>-1.1141390000000229</v>
      </c>
      <c r="E1172" s="74">
        <v>52.95</v>
      </c>
      <c r="F1172" s="74">
        <v>20</v>
      </c>
      <c r="G1172" s="74">
        <v>142.024261</v>
      </c>
      <c r="H1172" s="75">
        <f t="shared" ref="H1172" si="272">IF(ABS(G1172-G1171)&lt;0.05,0,G1172-G1171)</f>
        <v>0.33426099999999792</v>
      </c>
      <c r="I1172" s="75">
        <f t="shared" ref="I1172:I1173" si="273">IF(ABS(G1172-G1120)&lt;0.05,0,G1172-G1120)</f>
        <v>2.0060450000000003</v>
      </c>
      <c r="J1172" s="74">
        <v>52.95</v>
      </c>
      <c r="K1172" s="74">
        <v>20</v>
      </c>
    </row>
    <row r="1173" spans="1:11" ht="14" x14ac:dyDescent="0.25">
      <c r="A1173" s="77">
        <v>45929</v>
      </c>
      <c r="B1173" s="74">
        <v>134.36203600000002</v>
      </c>
      <c r="C1173" s="75">
        <f>IF(ABS(B1173-B1172)&lt;0.05,0,B1173-B1172)</f>
        <v>0.21682300000003352</v>
      </c>
      <c r="D1173" s="75">
        <f t="shared" si="271"/>
        <v>0.19581900000002861</v>
      </c>
      <c r="E1173" s="74">
        <v>52.95</v>
      </c>
      <c r="F1173" s="74">
        <v>20</v>
      </c>
      <c r="G1173" s="74">
        <v>142.23597000000001</v>
      </c>
      <c r="H1173" s="75">
        <f>IF(ABS(G1173-G1172)&lt;0.05,0,G1173-G1172)</f>
        <v>0.21170900000001325</v>
      </c>
      <c r="I1173" s="75">
        <f t="shared" si="273"/>
        <v>3.3829760000000135</v>
      </c>
      <c r="J1173" s="74">
        <v>52.95</v>
      </c>
      <c r="K1173" s="74">
        <v>20</v>
      </c>
    </row>
    <row r="1174" spans="1:11" ht="14" x14ac:dyDescent="0.25">
      <c r="A1174" s="77"/>
      <c r="B1174" s="74"/>
      <c r="C1174" s="75"/>
      <c r="D1174" s="75"/>
      <c r="E1174" s="74"/>
      <c r="F1174" s="74"/>
      <c r="G1174" s="74"/>
      <c r="H1174" s="75"/>
      <c r="I1174" s="75"/>
      <c r="J1174" s="74"/>
      <c r="K1174" s="74"/>
    </row>
    <row r="1175" spans="1:11" ht="14" x14ac:dyDescent="0.25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  <row r="1176" spans="1:11" ht="14" x14ac:dyDescent="0.25">
      <c r="A1176" s="77"/>
      <c r="B1176" s="74"/>
      <c r="C1176" s="75"/>
      <c r="D1176" s="75"/>
      <c r="E1176" s="74"/>
      <c r="F1176" s="74"/>
      <c r="G1176" s="74"/>
      <c r="H1176" s="75"/>
      <c r="I1176" s="75"/>
      <c r="J1176" s="74"/>
      <c r="K1176" s="74"/>
    </row>
    <row r="1177" spans="1:11" ht="14" x14ac:dyDescent="0.25">
      <c r="A1177" s="77"/>
      <c r="B1177" s="74"/>
      <c r="C1177" s="75"/>
      <c r="D1177" s="75"/>
      <c r="E1177" s="74"/>
      <c r="F1177" s="74"/>
      <c r="G1177" s="74"/>
      <c r="H1177" s="75"/>
      <c r="I1177" s="75"/>
      <c r="J1177" s="74"/>
      <c r="K1177" s="74"/>
    </row>
    <row r="1178" spans="1:11" ht="14" x14ac:dyDescent="0.25">
      <c r="A1178" s="77"/>
      <c r="B1178" s="74"/>
      <c r="C1178" s="75"/>
      <c r="D1178" s="75"/>
      <c r="E1178" s="74"/>
      <c r="F1178" s="74"/>
      <c r="G1178" s="74"/>
      <c r="H1178" s="75"/>
      <c r="I1178" s="75"/>
      <c r="J1178" s="74"/>
      <c r="K1178" s="74"/>
    </row>
    <row r="1179" spans="1:11" ht="14" x14ac:dyDescent="0.25">
      <c r="A1179" s="77"/>
      <c r="B1179" s="74"/>
      <c r="C1179" s="75"/>
      <c r="D1179" s="75"/>
      <c r="E1179" s="74"/>
      <c r="F1179" s="74"/>
      <c r="G1179" s="74"/>
      <c r="H1179" s="75"/>
      <c r="I1179" s="75"/>
      <c r="J1179" s="74"/>
      <c r="K1179" s="74"/>
    </row>
    <row r="1180" spans="1:11" ht="14" x14ac:dyDescent="0.25">
      <c r="A1180" s="77"/>
      <c r="B1180" s="74"/>
      <c r="C1180" s="75"/>
      <c r="D1180" s="75"/>
      <c r="E1180" s="74"/>
      <c r="F1180" s="74"/>
      <c r="G1180" s="74"/>
      <c r="H1180" s="75"/>
      <c r="I1180" s="75"/>
      <c r="J1180" s="74"/>
      <c r="K1180" s="74"/>
    </row>
    <row r="1181" spans="1:11" ht="14" x14ac:dyDescent="0.25">
      <c r="A1181" s="77"/>
      <c r="B1181" s="74"/>
      <c r="C1181" s="75"/>
      <c r="D1181" s="75"/>
      <c r="E1181" s="74"/>
      <c r="F1181" s="74"/>
      <c r="G1181" s="74"/>
      <c r="H1181" s="75"/>
      <c r="I1181" s="75"/>
      <c r="J1181" s="74"/>
      <c r="K1181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B697" zoomScale="85" zoomScaleNormal="85" workbookViewId="0">
      <selection activeCell="H719" sqref="H719:I721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45565</v>
      </c>
      <c r="B4" s="8">
        <f>INDEX(Data!B:B,MATCH(MAX(Data!$A:$A),Data!$A:$A,0)-$D4)</f>
        <v>134.16621699999999</v>
      </c>
      <c r="C4" s="8">
        <f>INDEX(Data!G:G,MATCH(MAX(Data!$A:$A),Data!$A:$A,0)-$D4)</f>
        <v>138.852994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134.36203600000002</v>
      </c>
      <c r="L4" s="15">
        <f>INDEX(Data!C:C,MATCH(MAX(Data!$A:$A),Data!$A:$A,0))</f>
        <v>0.21682300000003352</v>
      </c>
      <c r="M4" s="15">
        <f>INDEX(Data!D:D,MATCH(MAX(Data!$A:$A),Data!$A:$A,0))</f>
        <v>0.19581900000002861</v>
      </c>
      <c r="N4" s="13">
        <f>INDEX(Data!G:G,MATCH(MAX(Data!$A:$A),Data!$A:$A,0))</f>
        <v>142.23597000000001</v>
      </c>
      <c r="O4" s="15">
        <f>INDEX(Data!H:H,MATCH(MAX(Data!$A:$A),Data!$A:$A,0))</f>
        <v>0.21170900000001325</v>
      </c>
      <c r="P4" s="15">
        <f>INDEX(Data!I:I,MATCH(MAX(Data!$A:$A),Data!$A:$A,0))</f>
        <v>3.3829760000000135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45572</v>
      </c>
      <c r="B5" s="8">
        <f>INDEX(Data!B:B,MATCH(MAX(Data!$A:$A),Data!$A:$A,0)-$D5)</f>
        <v>133.58621600000001</v>
      </c>
      <c r="C5" s="8">
        <f>INDEX(Data!G:G,MATCH(MAX(Data!$A:$A),Data!$A:$A,0)-$D5)</f>
        <v>138.46336599999998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45579</v>
      </c>
      <c r="B6" s="8">
        <f>INDEX(Data!B:B,MATCH(MAX(Data!$A:$A),Data!$A:$A,0)-$D6)</f>
        <v>133.86126099999998</v>
      </c>
      <c r="C6" s="8">
        <f>INDEX(Data!G:G,MATCH(MAX(Data!$A:$A),Data!$A:$A,0)-$D6)</f>
        <v>139.07519400000001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September</v>
      </c>
    </row>
    <row r="7" spans="1:20" ht="15.5" x14ac:dyDescent="0.35">
      <c r="A7" s="9">
        <f>INDEX(Data!A:A,MATCH(MAX(Data!$A:$A),Data!$A:$A,0)-$D7)</f>
        <v>45586</v>
      </c>
      <c r="B7" s="8">
        <f>INDEX(Data!B:B,MATCH(MAX(Data!$A:$A),Data!$A:$A,0)-$D7)</f>
        <v>133.98826600000001</v>
      </c>
      <c r="C7" s="8">
        <f>INDEX(Data!G:G,MATCH(MAX(Data!$A:$A),Data!$A:$A,0)-$D7)</f>
        <v>139.26096699999999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45593</v>
      </c>
      <c r="B8" s="8">
        <f>INDEX(Data!B:B,MATCH(MAX(Data!$A:$A),Data!$A:$A,0)-$D8)</f>
        <v>134.413331</v>
      </c>
      <c r="C8" s="8">
        <f>INDEX(Data!G:G,MATCH(MAX(Data!$A:$A),Data!$A:$A,0)-$D8)</f>
        <v>139.709745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45600</v>
      </c>
      <c r="B9" s="8">
        <f>INDEX(Data!B:B,MATCH(MAX(Data!$A:$A),Data!$A:$A,0)-$D9)</f>
        <v>134.410302</v>
      </c>
      <c r="C9" s="8">
        <f>INDEX(Data!G:G,MATCH(MAX(Data!$A:$A),Data!$A:$A,0)-$D9)</f>
        <v>139.84395799999999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29 </v>
      </c>
    </row>
    <row r="10" spans="1:20" ht="15.5" x14ac:dyDescent="0.35">
      <c r="A10" s="9">
        <f>INDEX(Data!A:A,MATCH(MAX(Data!$A:$A),Data!$A:$A,0)-$D10)</f>
        <v>45607</v>
      </c>
      <c r="B10" s="8">
        <f>INDEX(Data!B:B,MATCH(MAX(Data!$A:$A),Data!$A:$A,0)-$D10)</f>
        <v>134.59466</v>
      </c>
      <c r="C10" s="8">
        <f>INDEX(Data!G:G,MATCH(MAX(Data!$A:$A),Data!$A:$A,0)-$D10)</f>
        <v>140.13422300000002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September</v>
      </c>
    </row>
    <row r="11" spans="1:20" ht="15.5" x14ac:dyDescent="0.35">
      <c r="A11" s="9">
        <f>INDEX(Data!A:A,MATCH(MAX(Data!$A:$A),Data!$A:$A,0)-$D11)</f>
        <v>45614</v>
      </c>
      <c r="B11" s="8">
        <f>INDEX(Data!B:B,MATCH(MAX(Data!$A:$A),Data!$A:$A,0)-$D11)</f>
        <v>134.848432</v>
      </c>
      <c r="C11" s="8">
        <f>INDEX(Data!G:G,MATCH(MAX(Data!$A:$A),Data!$A:$A,0)-$D11)</f>
        <v>140.48737899999998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45621</v>
      </c>
      <c r="B12" s="8">
        <f>INDEX(Data!B:B,MATCH(MAX(Data!$A:$A),Data!$A:$A,0)-$D12)</f>
        <v>135.36596</v>
      </c>
      <c r="C12" s="8">
        <f>INDEX(Data!G:G,MATCH(MAX(Data!$A:$A),Data!$A:$A,0)-$D12)</f>
        <v>141.40484000000001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45628</v>
      </c>
      <c r="B13" s="8">
        <f>INDEX(Data!B:B,MATCH(MAX(Data!$A:$A),Data!$A:$A,0)-$D13)</f>
        <v>135.92584099999999</v>
      </c>
      <c r="C13" s="8">
        <f>INDEX(Data!G:G,MATCH(MAX(Data!$A:$A),Data!$A:$A,0)-$D13)</f>
        <v>142.04014499999997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45635</v>
      </c>
      <c r="B14" s="8">
        <f>INDEX(Data!B:B,MATCH(MAX(Data!$A:$A),Data!$A:$A,0)-$D14)</f>
        <v>136.22645</v>
      </c>
      <c r="C14" s="8">
        <f>INDEX(Data!G:G,MATCH(MAX(Data!$A:$A),Data!$A:$A,0)-$D14)</f>
        <v>142.48728700000001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29 September 2025</v>
      </c>
      <c r="T14" s="4"/>
    </row>
    <row r="15" spans="1:20" ht="15.5" x14ac:dyDescent="0.35">
      <c r="A15" s="9">
        <f>INDEX(Data!A:A,MATCH(MAX(Data!$A:$A),Data!$A:$A,0)-$D15)</f>
        <v>45642</v>
      </c>
      <c r="B15" s="8">
        <f>INDEX(Data!B:B,MATCH(MAX(Data!$A:$A),Data!$A:$A,0)-$D15)</f>
        <v>136.39128099999999</v>
      </c>
      <c r="C15" s="8">
        <f>INDEX(Data!G:G,MATCH(MAX(Data!$A:$A),Data!$A:$A,0)-$D15)</f>
        <v>142.70911500000003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45649</v>
      </c>
      <c r="B16" s="8">
        <f>INDEX(Data!B:B,MATCH(MAX(Data!$A:$A),Data!$A:$A,0)-$D16)</f>
        <v>136.385029</v>
      </c>
      <c r="C16" s="8">
        <f>INDEX(Data!G:G,MATCH(MAX(Data!$A:$A),Data!$A:$A,0)-$D16)</f>
        <v>142.848073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45656</v>
      </c>
      <c r="B17" s="8">
        <f>INDEX(Data!B:B,MATCH(MAX(Data!$A:$A),Data!$A:$A,0)-$D17)</f>
        <v>136.491308</v>
      </c>
      <c r="C17" s="8">
        <f>INDEX(Data!G:G,MATCH(MAX(Data!$A:$A),Data!$A:$A,0)-$D17)</f>
        <v>142.98101699999998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45663</v>
      </c>
      <c r="B18" s="8">
        <f>INDEX(Data!B:B,MATCH(MAX(Data!$A:$A),Data!$A:$A,0)-$D18)</f>
        <v>136.60324699999998</v>
      </c>
      <c r="C18" s="8">
        <f>INDEX(Data!G:G,MATCH(MAX(Data!$A:$A),Data!$A:$A,0)-$D18)</f>
        <v>143.295242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45670</v>
      </c>
      <c r="B19" s="8">
        <f>INDEX(Data!B:B,MATCH(MAX(Data!$A:$A),Data!$A:$A,0)-$D19)</f>
        <v>136.509985</v>
      </c>
      <c r="C19" s="8">
        <f>INDEX(Data!G:G,MATCH(MAX(Data!$A:$A),Data!$A:$A,0)-$D19)</f>
        <v>143.32843099999999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45677</v>
      </c>
      <c r="B20" s="8">
        <f>INDEX(Data!B:B,MATCH(MAX(Data!$A:$A),Data!$A:$A,0)-$D20)</f>
        <v>136.96904999999998</v>
      </c>
      <c r="C20" s="8">
        <f>INDEX(Data!G:G,MATCH(MAX(Data!$A:$A),Data!$A:$A,0)-$D20)</f>
        <v>144.26750099999998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45684</v>
      </c>
      <c r="B21" s="8">
        <f>INDEX(Data!B:B,MATCH(MAX(Data!$A:$A),Data!$A:$A,0)-$D21)</f>
        <v>138.36296499999997</v>
      </c>
      <c r="C21" s="8">
        <f>INDEX(Data!G:G,MATCH(MAX(Data!$A:$A),Data!$A:$A,0)-$D21)</f>
        <v>145.574793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45691</v>
      </c>
      <c r="B22" s="8">
        <f>INDEX(Data!B:B,MATCH(MAX(Data!$A:$A),Data!$A:$A,0)-$D22)</f>
        <v>138.741411</v>
      </c>
      <c r="C22" s="8">
        <f>INDEX(Data!G:G,MATCH(MAX(Data!$A:$A),Data!$A:$A,0)-$D22)</f>
        <v>146.13087400000001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45698</v>
      </c>
      <c r="B23" s="8">
        <f>INDEX(Data!B:B,MATCH(MAX(Data!$A:$A),Data!$A:$A,0)-$D23)</f>
        <v>139.021659</v>
      </c>
      <c r="C23" s="8">
        <f>INDEX(Data!G:G,MATCH(MAX(Data!$A:$A),Data!$A:$A,0)-$D23)</f>
        <v>146.29333200000002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45705</v>
      </c>
      <c r="B24" s="8">
        <f>INDEX(Data!B:B,MATCH(MAX(Data!$A:$A),Data!$A:$A,0)-$D24)</f>
        <v>139.217579</v>
      </c>
      <c r="C24" s="8">
        <f>INDEX(Data!G:G,MATCH(MAX(Data!$A:$A),Data!$A:$A,0)-$D24)</f>
        <v>146.44771800000001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45712</v>
      </c>
      <c r="B25" s="8">
        <f>INDEX(Data!B:B,MATCH(MAX(Data!$A:$A),Data!$A:$A,0)-$D25)</f>
        <v>139.62223799999998</v>
      </c>
      <c r="C25" s="8">
        <f>INDEX(Data!G:G,MATCH(MAX(Data!$A:$A),Data!$A:$A,0)-$D25)</f>
        <v>146.82192700000002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45719</v>
      </c>
      <c r="B26" s="8">
        <f>INDEX(Data!B:B,MATCH(MAX(Data!$A:$A),Data!$A:$A,0)-$D26)</f>
        <v>139.612483</v>
      </c>
      <c r="C26" s="8">
        <f>INDEX(Data!G:G,MATCH(MAX(Data!$A:$A),Data!$A:$A,0)-$D26)</f>
        <v>146.884027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45726</v>
      </c>
      <c r="B27" s="8">
        <f>INDEX(Data!B:B,MATCH(MAX(Data!$A:$A),Data!$A:$A,0)-$D27)</f>
        <v>139.41696999999999</v>
      </c>
      <c r="C27" s="8">
        <f>INDEX(Data!G:G,MATCH(MAX(Data!$A:$A),Data!$A:$A,0)-$D27)</f>
        <v>146.57529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45733</v>
      </c>
      <c r="B28" s="8">
        <f>INDEX(Data!B:B,MATCH(MAX(Data!$A:$A),Data!$A:$A,0)-$D28)</f>
        <v>137.971654</v>
      </c>
      <c r="C28" s="8">
        <f>INDEX(Data!G:G,MATCH(MAX(Data!$A:$A),Data!$A:$A,0)-$D28)</f>
        <v>145.38482700000003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45740</v>
      </c>
      <c r="B29" s="8">
        <f>INDEX(Data!B:B,MATCH(MAX(Data!$A:$A),Data!$A:$A,0)-$D29)</f>
        <v>135.607957</v>
      </c>
      <c r="C29" s="8">
        <f>INDEX(Data!G:G,MATCH(MAX(Data!$A:$A),Data!$A:$A,0)-$D29)</f>
        <v>143.07308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45747</v>
      </c>
      <c r="B30" s="8">
        <f>INDEX(Data!B:B,MATCH(MAX(Data!$A:$A),Data!$A:$A,0)-$D30)</f>
        <v>134.907432</v>
      </c>
      <c r="C30" s="8">
        <f>INDEX(Data!G:G,MATCH(MAX(Data!$A:$A),Data!$A:$A,0)-$D30)</f>
        <v>142.255009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45754</v>
      </c>
      <c r="B31" s="8">
        <f>INDEX(Data!B:B,MATCH(MAX(Data!$A:$A),Data!$A:$A,0)-$D31)</f>
        <v>135.24951899999999</v>
      </c>
      <c r="C31" s="8">
        <f>INDEX(Data!G:G,MATCH(MAX(Data!$A:$A),Data!$A:$A,0)-$D31)</f>
        <v>142.54169199999998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45761</v>
      </c>
      <c r="B32" s="8">
        <f>INDEX(Data!B:B,MATCH(MAX(Data!$A:$A),Data!$A:$A,0)-$D32)</f>
        <v>134.847714</v>
      </c>
      <c r="C32" s="8">
        <f>INDEX(Data!G:G,MATCH(MAX(Data!$A:$A),Data!$A:$A,0)-$D32)</f>
        <v>141.97461799999999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45768</v>
      </c>
      <c r="B33" s="8">
        <f>INDEX(Data!B:B,MATCH(MAX(Data!$A:$A),Data!$A:$A,0)-$D33)</f>
        <v>134.26116099999999</v>
      </c>
      <c r="C33" s="8">
        <f>INDEX(Data!G:G,MATCH(MAX(Data!$A:$A),Data!$A:$A,0)-$D33)</f>
        <v>141.44217399999999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45775</v>
      </c>
      <c r="B34" s="8">
        <f>INDEX(Data!B:B,MATCH(MAX(Data!$A:$A),Data!$A:$A,0)-$D34)</f>
        <v>133.8357</v>
      </c>
      <c r="C34" s="8">
        <f>INDEX(Data!G:G,MATCH(MAX(Data!$A:$A),Data!$A:$A,0)-$D34)</f>
        <v>140.81097600000001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45782</v>
      </c>
      <c r="B35" s="8">
        <f>INDEX(Data!B:B,MATCH(MAX(Data!$A:$A),Data!$A:$A,0)-$D35)</f>
        <v>133.18171299999997</v>
      </c>
      <c r="C35" s="8">
        <f>INDEX(Data!G:G,MATCH(MAX(Data!$A:$A),Data!$A:$A,0)-$D35)</f>
        <v>140.05547999999999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45789</v>
      </c>
      <c r="B36" s="8">
        <f>INDEX(Data!B:B,MATCH(MAX(Data!$A:$A),Data!$A:$A,0)-$D36)</f>
        <v>132.31878399999999</v>
      </c>
      <c r="C36" s="8">
        <f>INDEX(Data!G:G,MATCH(MAX(Data!$A:$A),Data!$A:$A,0)-$D36)</f>
        <v>139.19787699999998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45796</v>
      </c>
      <c r="B37" s="8">
        <f>INDEX(Data!B:B,MATCH(MAX(Data!$A:$A),Data!$A:$A,0)-$D37)</f>
        <v>132.074648</v>
      </c>
      <c r="C37" s="8">
        <f>INDEX(Data!G:G,MATCH(MAX(Data!$A:$A),Data!$A:$A,0)-$D37)</f>
        <v>138.57350100000002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45803</v>
      </c>
      <c r="B38" s="8">
        <f>INDEX(Data!B:B,MATCH(MAX(Data!$A:$A),Data!$A:$A,0)-$D38)</f>
        <v>131.99</v>
      </c>
      <c r="C38" s="8">
        <f>INDEX(Data!G:G,MATCH(MAX(Data!$A:$A),Data!$A:$A,0)-$D38)</f>
        <v>138.37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45810</v>
      </c>
      <c r="B39" s="8">
        <f>INDEX(Data!B:B,MATCH(MAX(Data!$A:$A),Data!$A:$A,0)-$D39)</f>
        <v>131.45446399999997</v>
      </c>
      <c r="C39" s="8">
        <f>INDEX(Data!G:G,MATCH(MAX(Data!$A:$A),Data!$A:$A,0)-$D39)</f>
        <v>138.08744300000001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45817</v>
      </c>
      <c r="B40" s="8">
        <f>INDEX(Data!B:B,MATCH(MAX(Data!$A:$A),Data!$A:$A,0)-$D40)</f>
        <v>131.347556</v>
      </c>
      <c r="C40" s="8">
        <f>INDEX(Data!G:G,MATCH(MAX(Data!$A:$A),Data!$A:$A,0)-$D40)</f>
        <v>137.53903200000002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45824</v>
      </c>
      <c r="B41" s="8">
        <f>INDEX(Data!B:B,MATCH(MAX(Data!$A:$A),Data!$A:$A,0)-$D41)</f>
        <v>131.39140800000001</v>
      </c>
      <c r="C41" s="8">
        <f>INDEX(Data!G:G,MATCH(MAX(Data!$A:$A),Data!$A:$A,0)-$D41)</f>
        <v>137.542314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45831</v>
      </c>
      <c r="B42" s="8">
        <f>INDEX(Data!B:B,MATCH(MAX(Data!$A:$A),Data!$A:$A,0)-$D42)</f>
        <v>132.33000000000001</v>
      </c>
      <c r="C42" s="8">
        <f>INDEX(Data!G:G,MATCH(MAX(Data!$A:$A),Data!$A:$A,0)-$D42)</f>
        <v>139.03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45838</v>
      </c>
      <c r="B43" s="8">
        <f>INDEX(Data!B:B,MATCH(MAX(Data!$A:$A),Data!$A:$A,0)-$D43)</f>
        <v>132.95441300000002</v>
      </c>
      <c r="C43" s="8">
        <f>INDEX(Data!G:G,MATCH(MAX(Data!$A:$A),Data!$A:$A,0)-$D43)</f>
        <v>140.26409099999998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45845</v>
      </c>
      <c r="B44" s="8">
        <f>INDEX(Data!B:B,MATCH(MAX(Data!$A:$A),Data!$A:$A,0)-$D44)</f>
        <v>133.18821600000001</v>
      </c>
      <c r="C44" s="8">
        <f>INDEX(Data!G:G,MATCH(MAX(Data!$A:$A),Data!$A:$A,0)-$D44)</f>
        <v>140.57684799999998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45852</v>
      </c>
      <c r="B45" s="8">
        <f>INDEX(Data!B:B,MATCH(MAX(Data!$A:$A),Data!$A:$A,0)-$D45)</f>
        <v>133.94999999999999</v>
      </c>
      <c r="C45" s="8">
        <f>INDEX(Data!G:G,MATCH(MAX(Data!$A:$A),Data!$A:$A,0)-$D45)</f>
        <v>141.1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45859</v>
      </c>
      <c r="B46" s="8">
        <f>INDEX(Data!B:B,MATCH(MAX(Data!$A:$A),Data!$A:$A,0)-$D46)</f>
        <v>134.09445300000002</v>
      </c>
      <c r="C46" s="8">
        <f>INDEX(Data!G:G,MATCH(MAX(Data!$A:$A),Data!$A:$A,0)-$D46)</f>
        <v>141.850977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45866</v>
      </c>
      <c r="B47" s="8">
        <f>INDEX(Data!B:B,MATCH(MAX(Data!$A:$A),Data!$A:$A,0)-$D47)</f>
        <v>134.24</v>
      </c>
      <c r="C47" s="8">
        <f>INDEX(Data!G:G,MATCH(MAX(Data!$A:$A),Data!$A:$A,0)-$D47)</f>
        <v>142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45873</v>
      </c>
      <c r="B48" s="8">
        <f>INDEX(Data!B:B,MATCH(MAX(Data!$A:$A),Data!$A:$A,0)-$D48)</f>
        <v>134.30000000000001</v>
      </c>
      <c r="C48" s="8">
        <f>INDEX(Data!G:G,MATCH(MAX(Data!$A:$A),Data!$A:$A,0)-$D48)</f>
        <v>142.13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45880</v>
      </c>
      <c r="B49" s="8">
        <f>INDEX(Data!B:B,MATCH(MAX(Data!$A:$A),Data!$A:$A,0)-$D49)</f>
        <v>134.38999999999999</v>
      </c>
      <c r="C49" s="8">
        <f>INDEX(Data!G:G,MATCH(MAX(Data!$A:$A),Data!$A:$A,0)-$D49)</f>
        <v>142.49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45887</v>
      </c>
      <c r="B50" s="8">
        <f>INDEX(Data!B:B,MATCH(MAX(Data!$A:$A),Data!$A:$A,0)-$D50)</f>
        <v>134.30053199999998</v>
      </c>
      <c r="C50" s="8">
        <f>INDEX(Data!G:G,MATCH(MAX(Data!$A:$A),Data!$A:$A,0)-$D50)</f>
        <v>142.49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45894</v>
      </c>
      <c r="B51" s="8">
        <f>INDEX(Data!B:B,MATCH(MAX(Data!$A:$A),Data!$A:$A,0)-$D51)</f>
        <v>133.91452700000002</v>
      </c>
      <c r="C51" s="8">
        <f>INDEX(Data!G:G,MATCH(MAX(Data!$A:$A),Data!$A:$A,0)-$D51)</f>
        <v>141.917306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45901</v>
      </c>
      <c r="B52" s="8">
        <f>INDEX(Data!B:B,MATCH(MAX(Data!$A:$A),Data!$A:$A,0)-$D52)</f>
        <v>133.860963</v>
      </c>
      <c r="C52" s="8">
        <f>INDEX(Data!G:G,MATCH(MAX(Data!$A:$A),Data!$A:$A,0)-$D52)</f>
        <v>141.65410799999998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45908</v>
      </c>
      <c r="B53" s="8">
        <f>INDEX(Data!B:B,MATCH(MAX(Data!$A:$A),Data!$A:$A,0)-$D53)</f>
        <v>133.72</v>
      </c>
      <c r="C53" s="8">
        <f>INDEX(Data!G:G,MATCH(MAX(Data!$A:$A),Data!$A:$A,0)-$D53)</f>
        <v>141.58000000000001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45915</v>
      </c>
      <c r="B54" s="8">
        <f>INDEX(Data!B:B,MATCH(MAX(Data!$A:$A),Data!$A:$A,0)-$D54)</f>
        <v>133.81</v>
      </c>
      <c r="C54" s="8">
        <f>INDEX(Data!G:G,MATCH(MAX(Data!$A:$A),Data!$A:$A,0)-$D54)</f>
        <v>141.69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45922</v>
      </c>
      <c r="B55" s="8">
        <f>INDEX(Data!B:B,MATCH(MAX(Data!$A:$A),Data!$A:$A,0)-$D55)</f>
        <v>134.14521299999998</v>
      </c>
      <c r="C55" s="8">
        <f>INDEX(Data!G:G,MATCH(MAX(Data!$A:$A),Data!$A:$A,0)-$D55)</f>
        <v>142.024261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45929</v>
      </c>
      <c r="B56" s="8">
        <f>INDEX(Data!B:B,MATCH(MAX(Data!$A:$A),Data!$A:$A,0)-$D56)</f>
        <v>134.36203600000002</v>
      </c>
      <c r="C56" s="8">
        <f>INDEX(Data!G:G,MATCH(MAX(Data!$A:$A),Data!$A:$A,0)-$D56)</f>
        <v>142.23597000000001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.5" x14ac:dyDescent="0.35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.5" x14ac:dyDescent="0.35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.5" x14ac:dyDescent="0.35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.5" x14ac:dyDescent="0.35">
      <c r="G715" s="9">
        <f>IF(AND(ISNUMBER(Data!A1167),ISNUMBER(G714)),Data!A1167,NA())</f>
        <v>45887</v>
      </c>
      <c r="H715" s="8">
        <f>IF(AND(ISNUMBER(Data!B1167),ISNUMBER(H714)),Data!B1167,NA())</f>
        <v>134.30053199999998</v>
      </c>
      <c r="I715" s="8">
        <f>IF(AND(ISNUMBER(Data!G1167),ISNUMBER(I714)),Data!G1167,NA())</f>
        <v>142.49</v>
      </c>
    </row>
    <row r="716" spans="7:9" ht="15.5" x14ac:dyDescent="0.35">
      <c r="G716" s="9">
        <f>IF(AND(ISNUMBER(Data!A1168),ISNUMBER(G715)),Data!A1168,NA())</f>
        <v>45894</v>
      </c>
      <c r="H716" s="8">
        <f>IF(AND(ISNUMBER(Data!B1168),ISNUMBER(H715)),Data!B1168,NA())</f>
        <v>133.91452700000002</v>
      </c>
      <c r="I716" s="8">
        <f>IF(AND(ISNUMBER(Data!G1168),ISNUMBER(I715)),Data!G1168,NA())</f>
        <v>141.917306</v>
      </c>
    </row>
    <row r="717" spans="7:9" ht="15.5" x14ac:dyDescent="0.35">
      <c r="G717" s="9">
        <f>IF(AND(ISNUMBER(Data!A1169),ISNUMBER(G716)),Data!A1169,NA())</f>
        <v>45901</v>
      </c>
      <c r="H717" s="8">
        <f>IF(AND(ISNUMBER(Data!B1169),ISNUMBER(H716)),Data!B1169,NA())</f>
        <v>133.860963</v>
      </c>
      <c r="I717" s="8">
        <f>IF(AND(ISNUMBER(Data!G1169),ISNUMBER(I716)),Data!G1169,NA())</f>
        <v>141.65410799999998</v>
      </c>
    </row>
    <row r="718" spans="7:9" ht="15.5" x14ac:dyDescent="0.35">
      <c r="G718" s="9">
        <f>IF(AND(ISNUMBER(Data!A1170),ISNUMBER(G717)),Data!A1170,NA())</f>
        <v>45908</v>
      </c>
      <c r="H718" s="8">
        <f>IF(AND(ISNUMBER(Data!B1170),ISNUMBER(H717)),Data!B1170,NA())</f>
        <v>133.72</v>
      </c>
      <c r="I718" s="8">
        <f>IF(AND(ISNUMBER(Data!G1170),ISNUMBER(I717)),Data!G1170,NA())</f>
        <v>141.58000000000001</v>
      </c>
    </row>
    <row r="719" spans="7:9" ht="15.5" x14ac:dyDescent="0.35">
      <c r="G719" s="9">
        <f>IF(AND(ISNUMBER(Data!A1171),ISNUMBER(G718)),Data!A1171,NA())</f>
        <v>45915</v>
      </c>
      <c r="H719" s="8">
        <f>IF(AND(ISNUMBER(Data!B1171),ISNUMBER(H718)),Data!B1171,NA())</f>
        <v>133.81</v>
      </c>
      <c r="I719" s="8">
        <f>IF(AND(ISNUMBER(Data!G1171),ISNUMBER(I718)),Data!G1171,NA())</f>
        <v>141.69</v>
      </c>
    </row>
    <row r="720" spans="7:9" ht="15.5" x14ac:dyDescent="0.35">
      <c r="G720" s="9">
        <f>IF(AND(ISNUMBER(Data!A1172),ISNUMBER(G719)),Data!A1172,NA())</f>
        <v>45922</v>
      </c>
      <c r="H720" s="8">
        <f>IF(AND(ISNUMBER(Data!B1172),ISNUMBER(H719)),Data!B1172,NA())</f>
        <v>134.14521299999998</v>
      </c>
      <c r="I720" s="8">
        <f>IF(AND(ISNUMBER(Data!G1172),ISNUMBER(I719)),Data!G1172,NA())</f>
        <v>142.024261</v>
      </c>
    </row>
    <row r="721" spans="7:9" ht="15.5" x14ac:dyDescent="0.35">
      <c r="G721" s="9">
        <f>IF(AND(ISNUMBER(Data!A1173),ISNUMBER(G720)),Data!A1173,NA())</f>
        <v>45929</v>
      </c>
      <c r="H721" s="8">
        <f>IF(AND(ISNUMBER(Data!B1173),ISNUMBER(H720)),Data!B1173,NA())</f>
        <v>134.36203600000002</v>
      </c>
      <c r="I721" s="8">
        <f>IF(AND(ISNUMBER(Data!G1173),ISNUMBER(I720)),Data!G1173,NA())</f>
        <v>142.23597000000001</v>
      </c>
    </row>
    <row r="722" spans="7:9" ht="15.5" x14ac:dyDescent="0.35">
      <c r="G722" s="9" t="e">
        <f>IF(AND(ISNUMBER(Data!A1176),ISNUMBER(G721)),Data!A1176,NA())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IF(AND(ISNUMBER(Data!A1177),ISNUMBER(G722)),Data!A1177,NA())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IF(AND(ISNUMBER(Data!A1178),ISNUMBER(G723)),Data!A1178,NA())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IF(AND(ISNUMBER(Data!A1179),ISNUMBER(G724)),Data!A1179,NA())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IF(AND(ISNUMBER(Data!A1180),ISNUMBER(G725)),Data!A1180,NA())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IF(AND(ISNUMBER(Data!A1181),ISNUMBER(G726)),Data!A1181,NA())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IF(AND(ISNUMBER(Data!A1182),ISNUMBER(G727)),Data!A1182,NA())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IF(AND(ISNUMBER(Data!A1183),ISNUMBER(G728)),Data!A1183,NA())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IF(AND(ISNUMBER(Data!A1184),ISNUMBER(G729)),Data!A1184,NA())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IF(AND(ISNUMBER(Data!A1185),ISNUMBER(G730)),Data!A1185,NA())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IF(AND(ISNUMBER(Data!A1186),ISNUMBER(G731)),Data!A1186,NA())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IF(AND(ISNUMBER(Data!A1187),ISNUMBER(G732)),Data!A1187,NA())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IF(AND(ISNUMBER(Data!A1188),ISNUMBER(G733)),Data!A1188,NA())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IF(AND(ISNUMBER(Data!A1189),ISNUMBER(G734)),Data!A1189,NA())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IF(AND(ISNUMBER(Data!A1190),ISNUMBER(G735)),Data!A1190,NA())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IF(AND(ISNUMBER(Data!A1191),ISNUMBER(G736)),Data!A1191,NA())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IF(AND(ISNUMBER(Data!A1192),ISNUMBER(G737)),Data!A1192,NA())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IF(AND(ISNUMBER(Data!A1193),ISNUMBER(G738)),Data!A1193,NA())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IF(AND(ISNUMBER(Data!A1194),ISNUMBER(G739)),Data!A1194,NA())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IF(AND(ISNUMBER(Data!A1195),ISNUMBER(G740)),Data!A1195,NA())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IF(AND(ISNUMBER(Data!A1196),ISNUMBER(G741)),Data!A1196,NA())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IF(AND(ISNUMBER(Data!A1197),ISNUMBER(G742)),Data!A1197,NA())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IF(AND(ISNUMBER(Data!A1198),ISNUMBER(G743)),Data!A1198,NA())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IF(AND(ISNUMBER(Data!A1199),ISNUMBER(G744)),Data!A1199,NA())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IF(AND(ISNUMBER(Data!A1200),ISNUMBER(G745)),Data!A1200,NA())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IF(AND(ISNUMBER(Data!A1201),ISNUMBER(G746)),Data!A1201,NA())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IF(AND(ISNUMBER(Data!A1202),ISNUMBER(G747)),Data!A1202,NA())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IF(AND(ISNUMBER(Data!A1203),ISNUMBER(G748)),Data!A1203,NA())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IF(AND(ISNUMBER(Data!A1204),ISNUMBER(G749)),Data!A1204,NA())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IF(AND(ISNUMBER(Data!A1205),ISNUMBER(G750)),Data!A1205,NA())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IF(AND(ISNUMBER(Data!A1206),ISNUMBER(G751)),Data!A1206,NA())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IF(AND(ISNUMBER(Data!A1207),ISNUMBER(G752)),Data!A1207,NA())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IF(AND(ISNUMBER(Data!A1208),ISNUMBER(G753)),Data!A1208,NA())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IF(AND(ISNUMBER(Data!A1209),ISNUMBER(G754)),Data!A1209,NA())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IF(AND(ISNUMBER(Data!A1210),ISNUMBER(G755)),Data!A1210,NA())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IF(AND(ISNUMBER(Data!A1211),ISNUMBER(G756)),Data!A1211,NA())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IF(AND(ISNUMBER(Data!A1212),ISNUMBER(G757)),Data!A1212,NA())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IF(AND(ISNUMBER(Data!A1213),ISNUMBER(G758)),Data!A1213,NA())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IF(AND(ISNUMBER(Data!A1214),ISNUMBER(G759)),Data!A1214,NA())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IF(AND(ISNUMBER(Data!A1215),ISNUMBER(G760)),Data!A1215,NA())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IF(AND(ISNUMBER(Data!A1216),ISNUMBER(G761)),Data!A1216,NA())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IF(AND(ISNUMBER(Data!A1217),ISNUMBER(G762)),Data!A1217,NA())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IF(AND(ISNUMBER(Data!A1218),ISNUMBER(G763)),Data!A1218,NA())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IF(AND(ISNUMBER(Data!A1219),ISNUMBER(G764)),Data!A1219,NA())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IF(AND(ISNUMBER(Data!A1220),ISNUMBER(G765)),Data!A1220,NA())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IF(AND(ISNUMBER(Data!A1221),ISNUMBER(G766)),Data!A1221,NA())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IF(AND(ISNUMBER(Data!A1222),ISNUMBER(G767)),Data!A1222,NA())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IF(AND(ISNUMBER(Data!A1223),ISNUMBER(G768)),Data!A1223,NA())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IF(AND(ISNUMBER(Data!A1224),ISNUMBER(G769)),Data!A1224,NA())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IF(AND(ISNUMBER(Data!A1225),ISNUMBER(G770)),Data!A1225,NA())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IF(AND(ISNUMBER(Data!A1226),ISNUMBER(G771)),Data!A1226,NA())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IF(AND(ISNUMBER(Data!A1227),ISNUMBER(G772)),Data!A1227,NA())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IF(AND(ISNUMBER(Data!A1228),ISNUMBER(G773)),Data!A1228,NA())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IF(AND(ISNUMBER(Data!A1229),ISNUMBER(G774)),Data!A1229,NA())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IF(AND(ISNUMBER(Data!A1230),ISNUMBER(G775)),Data!A1230,NA())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IF(AND(ISNUMBER(Data!A1231),ISNUMBER(G776)),Data!A1231,NA())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IF(AND(ISNUMBER(Data!A1232),ISNUMBER(G777)),Data!A1232,NA())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IF(AND(ISNUMBER(Data!A1233),ISNUMBER(G778)),Data!A1233,NA())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IF(AND(ISNUMBER(Data!A1234),ISNUMBER(G779)),Data!A1234,NA())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IF(AND(ISNUMBER(Data!A1235),ISNUMBER(G780)),Data!A1235,NA())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IF(AND(ISNUMBER(Data!A1236),ISNUMBER(G781)),Data!A1236,NA())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IF(AND(ISNUMBER(Data!A1237),ISNUMBER(G782)),Data!A1237,NA())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IF(AND(ISNUMBER(Data!A1238),ISNUMBER(G783)),Data!A1238,NA())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IF(AND(ISNUMBER(Data!A1239),ISNUMBER(G784)),Data!A1239,NA())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IF(AND(ISNUMBER(Data!A1240),ISNUMBER(G785)),Data!A1240,NA())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IF(AND(ISNUMBER(Data!A1241),ISNUMBER(G786)),Data!A1241,NA())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IF(AND(ISNUMBER(Data!A1242),ISNUMBER(G787)),Data!A1242,NA())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IF(AND(ISNUMBER(Data!A1243),ISNUMBER(G788)),Data!A1243,NA())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IF(AND(ISNUMBER(Data!A1244),ISNUMBER(G789)),Data!A1244,NA())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IF(AND(ISNUMBER(Data!A1245),ISNUMBER(G790)),Data!A1245,NA())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IF(AND(ISNUMBER(Data!A1246),ISNUMBER(G791)),Data!A1246,NA())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IF(AND(ISNUMBER(Data!A1247),ISNUMBER(G792)),Data!A1247,NA())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IF(AND(ISNUMBER(Data!A1248),ISNUMBER(G793)),Data!A1248,NA())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IF(AND(ISNUMBER(Data!A1249),ISNUMBER(G794)),Data!A1249,NA())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IF(AND(ISNUMBER(Data!A1250),ISNUMBER(G795)),Data!A1250,NA())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IF(AND(ISNUMBER(Data!A1251),ISNUMBER(G796)),Data!A1251,NA())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IF(AND(ISNUMBER(Data!A1252),ISNUMBER(G797)),Data!A1252,NA())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IF(AND(ISNUMBER(Data!A1253),ISNUMBER(G798)),Data!A1253,NA())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IF(AND(ISNUMBER(Data!A1254),ISNUMBER(G799)),Data!A1254,NA())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IF(AND(ISNUMBER(Data!A1255),ISNUMBER(G800)),Data!A1255,NA())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IF(AND(ISNUMBER(Data!A1256),ISNUMBER(G801)),Data!A1256,NA())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IF(AND(ISNUMBER(Data!A1257),ISNUMBER(G802)),Data!A1257,NA())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IF(AND(ISNUMBER(Data!A1258),ISNUMBER(G803)),Data!A1258,NA())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IF(AND(ISNUMBER(Data!A1259),ISNUMBER(G804)),Data!A1259,NA())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IF(AND(ISNUMBER(Data!A1260),ISNUMBER(G805)),Data!A1260,NA())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IF(AND(ISNUMBER(Data!A1261),ISNUMBER(G806)),Data!A1261,NA())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IF(AND(ISNUMBER(Data!A1262),ISNUMBER(G807)),Data!A1262,NA())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IF(AND(ISNUMBER(Data!A1263),ISNUMBER(G808)),Data!A1263,NA())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IF(AND(ISNUMBER(Data!A1264),ISNUMBER(G809)),Data!A1264,NA())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IF(AND(ISNUMBER(Data!A1265),ISNUMBER(G810)),Data!A1265,NA())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IF(AND(ISNUMBER(Data!A1266),ISNUMBER(G811)),Data!A1266,NA())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IF(AND(ISNUMBER(Data!A1267),ISNUMBER(G812)),Data!A1267,NA())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IF(AND(ISNUMBER(Data!A1268),ISNUMBER(G813)),Data!A1268,NA())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IF(AND(ISNUMBER(Data!A1269),ISNUMBER(G814)),Data!A1269,NA())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IF(AND(ISNUMBER(Data!A1270),ISNUMBER(G815)),Data!A1270,NA())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IF(AND(ISNUMBER(Data!A1271),ISNUMBER(G816)),Data!A1271,NA())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IF(AND(ISNUMBER(Data!A1272),ISNUMBER(G817)),Data!A1272,NA())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IF(AND(ISNUMBER(Data!A1273),ISNUMBER(G818)),Data!A1273,NA())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IF(AND(ISNUMBER(Data!A1274),ISNUMBER(G819)),Data!A1274,NA())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IF(AND(ISNUMBER(Data!A1275),ISNUMBER(G820)),Data!A1275,NA())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IF(AND(ISNUMBER(Data!A1276),ISNUMBER(G821)),Data!A1276,NA())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IF(AND(ISNUMBER(Data!A1277),ISNUMBER(G822)),Data!A1277,NA())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IF(AND(ISNUMBER(Data!A1278),ISNUMBER(G823)),Data!A1278,NA())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IF(AND(ISNUMBER(Data!A1279),ISNUMBER(G824)),Data!A1279,NA())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IF(AND(ISNUMBER(Data!A1280),ISNUMBER(G825)),Data!A1280,NA())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IF(AND(ISNUMBER(Data!A1281),ISNUMBER(G826)),Data!A1281,NA())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IF(AND(ISNUMBER(Data!A1282),ISNUMBER(G827)),Data!A1282,NA())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IF(AND(ISNUMBER(Data!A1283),ISNUMBER(G828)),Data!A1283,NA())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IF(AND(ISNUMBER(Data!A1284),ISNUMBER(G829)),Data!A1284,NA())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IF(AND(ISNUMBER(Data!A1285),ISNUMBER(G830)),Data!A1285,NA())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IF(AND(ISNUMBER(Data!A1286),ISNUMBER(G831)),Data!A1286,NA())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IF(AND(ISNUMBER(Data!A1287),ISNUMBER(G832)),Data!A1287,NA())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IF(AND(ISNUMBER(Data!A1288),ISNUMBER(G833)),Data!A1288,NA())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IF(AND(ISNUMBER(Data!A1289),ISNUMBER(G834)),Data!A1289,NA())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IF(AND(ISNUMBER(Data!A1290),ISNUMBER(G835)),Data!A1290,NA())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IF(AND(ISNUMBER(Data!A1291),ISNUMBER(G836)),Data!A1291,NA())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IF(AND(ISNUMBER(Data!A1292),ISNUMBER(G837)),Data!A1292,NA())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IF(AND(ISNUMBER(Data!A1293),ISNUMBER(G838)),Data!A1293,NA())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IF(AND(ISNUMBER(Data!A1294),ISNUMBER(G839)),Data!A1294,NA())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IF(AND(ISNUMBER(Data!A1295),ISNUMBER(G840)),Data!A1295,NA())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IF(AND(ISNUMBER(Data!A1296),ISNUMBER(G841)),Data!A1296,NA())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IF(AND(ISNUMBER(Data!A1297),ISNUMBER(G842)),Data!A1297,NA())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IF(AND(ISNUMBER(Data!A1298),ISNUMBER(G843)),Data!A1298,NA())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IF(AND(ISNUMBER(Data!A1299),ISNUMBER(G844)),Data!A1299,NA())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IF(AND(ISNUMBER(Data!A1300),ISNUMBER(G845)),Data!A1300,NA())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IF(AND(ISNUMBER(Data!A1301),ISNUMBER(G846)),Data!A1301,NA())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IF(AND(ISNUMBER(Data!A1302),ISNUMBER(G847)),Data!A1302,NA())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IF(AND(ISNUMBER(Data!A1303),ISNUMBER(G848)),Data!A1303,NA())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IF(AND(ISNUMBER(Data!A1304),ISNUMBER(G849)),Data!A1304,NA())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IF(AND(ISNUMBER(Data!A1305),ISNUMBER(G850)),Data!A1305,NA())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IF(AND(ISNUMBER(Data!A1306),ISNUMBER(G851)),Data!A1306,NA())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IF(AND(ISNUMBER(Data!A1307),ISNUMBER(G852)),Data!A1307,NA())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IF(AND(ISNUMBER(Data!A1308),ISNUMBER(G853)),Data!A1308,NA())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IF(AND(ISNUMBER(Data!A1309),ISNUMBER(G854)),Data!A1309,NA())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IF(AND(ISNUMBER(Data!A1310),ISNUMBER(G855)),Data!A1310,NA())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IF(AND(ISNUMBER(Data!A1311),ISNUMBER(G856)),Data!A1311,NA())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IF(AND(ISNUMBER(Data!A1312),ISNUMBER(G857)),Data!A1312,NA())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IF(AND(ISNUMBER(Data!A1313),ISNUMBER(G858)),Data!A1313,NA())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IF(AND(ISNUMBER(Data!A1314),ISNUMBER(G859)),Data!A1314,NA())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IF(AND(ISNUMBER(Data!A1315),ISNUMBER(G860)),Data!A1315,NA())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IF(AND(ISNUMBER(Data!A1316),ISNUMBER(G861)),Data!A1316,NA())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IF(AND(ISNUMBER(Data!A1317),ISNUMBER(G862)),Data!A1317,NA())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IF(AND(ISNUMBER(Data!A1318),ISNUMBER(G863)),Data!A1318,NA())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IF(AND(ISNUMBER(Data!A1319),ISNUMBER(G864)),Data!A1319,NA())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IF(AND(ISNUMBER(Data!A1320),ISNUMBER(G865)),Data!A1320,NA())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IF(AND(ISNUMBER(Data!A1321),ISNUMBER(G866)),Data!A1321,NA())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IF(AND(ISNUMBER(Data!A1322),ISNUMBER(G867)),Data!A1322,NA())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IF(AND(ISNUMBER(Data!A1323),ISNUMBER(G868)),Data!A1323,NA())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IF(AND(ISNUMBER(Data!A1324),ISNUMBER(G869)),Data!A1324,NA())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IF(AND(ISNUMBER(Data!A1325),ISNUMBER(G870)),Data!A1325,NA())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IF(AND(ISNUMBER(Data!A1326),ISNUMBER(G871)),Data!A1326,NA())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IF(AND(ISNUMBER(Data!A1327),ISNUMBER(G872)),Data!A1327,NA())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IF(AND(ISNUMBER(Data!A1328),ISNUMBER(G873)),Data!A1328,NA())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IF(AND(ISNUMBER(Data!A1329),ISNUMBER(G874)),Data!A1329,NA())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IF(AND(ISNUMBER(Data!A1330),ISNUMBER(G875)),Data!A1330,NA())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IF(AND(ISNUMBER(Data!A1331),ISNUMBER(G876)),Data!A1331,NA())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IF(AND(ISNUMBER(Data!A1332),ISNUMBER(G877)),Data!A1332,NA())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IF(AND(ISNUMBER(Data!A1333),ISNUMBER(G878)),Data!A1333,NA())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IF(AND(ISNUMBER(Data!A1334),ISNUMBER(G879)),Data!A1334,NA())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IF(AND(ISNUMBER(Data!A1335),ISNUMBER(G880)),Data!A1335,NA())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IF(AND(ISNUMBER(Data!A1336),ISNUMBER(G881)),Data!A1336,NA())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IF(AND(ISNUMBER(Data!A1337),ISNUMBER(G882)),Data!A1337,NA())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IF(AND(ISNUMBER(Data!A1338),ISNUMBER(G883)),Data!A1338,NA())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IF(AND(ISNUMBER(Data!A1339),ISNUMBER(G884)),Data!A1339,NA())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IF(AND(ISNUMBER(Data!A1340),ISNUMBER(G885)),Data!A1340,NA())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IF(AND(ISNUMBER(Data!A1341),ISNUMBER(G886)),Data!A1341,NA())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IF(AND(ISNUMBER(Data!A1342),ISNUMBER(G887)),Data!A1342,NA())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IF(AND(ISNUMBER(Data!A1343),ISNUMBER(G888)),Data!A1343,NA())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IF(AND(ISNUMBER(Data!A1344),ISNUMBER(G889)),Data!A1344,NA())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IF(AND(ISNUMBER(Data!A1345),ISNUMBER(G890)),Data!A1345,NA())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IF(AND(ISNUMBER(Data!A1346),ISNUMBER(G891)),Data!A1346,NA())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IF(AND(ISNUMBER(Data!A1347),ISNUMBER(G892)),Data!A1347,NA())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IF(AND(ISNUMBER(Data!A1348),ISNUMBER(G893)),Data!A1348,NA())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IF(AND(ISNUMBER(Data!A1349),ISNUMBER(G894)),Data!A1349,NA())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IF(AND(ISNUMBER(Data!A1350),ISNUMBER(G895)),Data!A1350,NA())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IF(AND(ISNUMBER(Data!A1351),ISNUMBER(G896)),Data!A1351,NA())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IF(AND(ISNUMBER(Data!A1352),ISNUMBER(G897)),Data!A1352,NA())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IF(AND(ISNUMBER(Data!A1353),ISNUMBER(G898)),Data!A1353,NA())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IF(AND(ISNUMBER(Data!A1354),ISNUMBER(G899)),Data!A1354,NA())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IF(AND(ISNUMBER(Data!A1355),ISNUMBER(G900)),Data!A1355,NA())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IF(AND(ISNUMBER(Data!A1356),ISNUMBER(G901)),Data!A1356,NA())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IF(AND(ISNUMBER(Data!A1357),ISNUMBER(G902)),Data!A1357,NA())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IF(AND(ISNUMBER(Data!A1358),ISNUMBER(G903)),Data!A1358,NA())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IF(AND(ISNUMBER(Data!A1359),ISNUMBER(G904)),Data!A1359,NA())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IF(AND(ISNUMBER(Data!A1360),ISNUMBER(G905)),Data!A1360,NA())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IF(AND(ISNUMBER(Data!A1361),ISNUMBER(G906)),Data!A1361,NA())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IF(AND(ISNUMBER(Data!A1362),ISNUMBER(G907)),Data!A1362,NA())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IF(AND(ISNUMBER(Data!A1363),ISNUMBER(G908)),Data!A1363,NA())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IF(AND(ISNUMBER(Data!A1364),ISNUMBER(G909)),Data!A1364,NA())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IF(AND(ISNUMBER(Data!A1365),ISNUMBER(G910)),Data!A1365,NA())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IF(AND(ISNUMBER(Data!A1366),ISNUMBER(G911)),Data!A1366,NA())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IF(AND(ISNUMBER(Data!A1367),ISNUMBER(G912)),Data!A1367,NA())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IF(AND(ISNUMBER(Data!A1368),ISNUMBER(G913)),Data!A1368,NA())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IF(AND(ISNUMBER(Data!A1369),ISNUMBER(G914)),Data!A1369,NA())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IF(AND(ISNUMBER(Data!A1370),ISNUMBER(G915)),Data!A1370,NA())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IF(AND(ISNUMBER(Data!A1371),ISNUMBER(G916)),Data!A1371,NA())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IF(AND(ISNUMBER(Data!A1372),ISNUMBER(G917)),Data!A1372,NA())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IF(AND(ISNUMBER(Data!A1373),ISNUMBER(G918)),Data!A1373,NA())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IF(AND(ISNUMBER(Data!A1374),ISNUMBER(G919)),Data!A1374,NA())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IF(AND(ISNUMBER(Data!A1375),ISNUMBER(G920)),Data!A1375,NA())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IF(AND(ISNUMBER(Data!A1376),ISNUMBER(G921)),Data!A1376,NA())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IF(AND(ISNUMBER(Data!A1377),ISNUMBER(G922)),Data!A1377,NA())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IF(AND(ISNUMBER(Data!A1378),ISNUMBER(G923)),Data!A1378,NA())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IF(AND(ISNUMBER(Data!A1379),ISNUMBER(G924)),Data!A1379,NA())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IF(AND(ISNUMBER(Data!A1380),ISNUMBER(G925)),Data!A1380,NA())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IF(AND(ISNUMBER(Data!A1381),ISNUMBER(G926)),Data!A1381,NA())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IF(AND(ISNUMBER(Data!A1382),ISNUMBER(G927)),Data!A1382,NA())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IF(AND(ISNUMBER(Data!A1383),ISNUMBER(G928)),Data!A1383,NA())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IF(AND(ISNUMBER(Data!A1384),ISNUMBER(G929)),Data!A1384,NA())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IF(AND(ISNUMBER(Data!A1385),ISNUMBER(G930)),Data!A1385,NA())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IF(AND(ISNUMBER(Data!A1386),ISNUMBER(G931)),Data!A1386,NA())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IF(AND(ISNUMBER(Data!A1387),ISNUMBER(G932)),Data!A1387,NA())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IF(AND(ISNUMBER(Data!A1388),ISNUMBER(G933)),Data!A1388,NA())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IF(AND(ISNUMBER(Data!A1389),ISNUMBER(G934)),Data!A1389,NA())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IF(AND(ISNUMBER(Data!A1390),ISNUMBER(G935)),Data!A1390,NA())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IF(AND(ISNUMBER(Data!A1391),ISNUMBER(G936)),Data!A1391,NA())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IF(AND(ISNUMBER(Data!A1392),ISNUMBER(G937)),Data!A1392,NA())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IF(AND(ISNUMBER(Data!A1393),ISNUMBER(G938)),Data!A1393,NA())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IF(AND(ISNUMBER(Data!A1394),ISNUMBER(G939)),Data!A1394,NA())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IF(AND(ISNUMBER(Data!A1395),ISNUMBER(G940)),Data!A1395,NA())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IF(AND(ISNUMBER(Data!A1396),ISNUMBER(G941)),Data!A1396,NA())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IF(AND(ISNUMBER(Data!A1397),ISNUMBER(G942)),Data!A1397,NA())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IF(AND(ISNUMBER(Data!A1398),ISNUMBER(G943)),Data!A1398,NA())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IF(AND(ISNUMBER(Data!A1399),ISNUMBER(G944)),Data!A1399,NA())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IF(AND(ISNUMBER(Data!A1400),ISNUMBER(G945)),Data!A1400,NA())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IF(AND(ISNUMBER(Data!A1401),ISNUMBER(G946)),Data!A1401,NA())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IF(AND(ISNUMBER(Data!A1402),ISNUMBER(G947)),Data!A1402,NA())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IF(AND(ISNUMBER(Data!A1403),ISNUMBER(G948)),Data!A1403,NA())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IF(AND(ISNUMBER(Data!A1404),ISNUMBER(G949)),Data!A1404,NA())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IF(AND(ISNUMBER(Data!A1405),ISNUMBER(G950)),Data!A1405,NA())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IF(AND(ISNUMBER(Data!A1406),ISNUMBER(G951)),Data!A1406,NA())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IF(AND(ISNUMBER(Data!A1407),ISNUMBER(G952)),Data!A1407,NA())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IF(AND(ISNUMBER(Data!A1408),ISNUMBER(G953)),Data!A1408,NA())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IF(AND(ISNUMBER(Data!A1409),ISNUMBER(G954)),Data!A1409,NA())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IF(AND(ISNUMBER(Data!A1410),ISNUMBER(G955)),Data!A1410,NA())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IF(AND(ISNUMBER(Data!A1411),ISNUMBER(G956)),Data!A1411,NA())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IF(AND(ISNUMBER(Data!A1412),ISNUMBER(G957)),Data!A1412,NA())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IF(AND(ISNUMBER(Data!A1413),ISNUMBER(G958)),Data!A1413,NA())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IF(AND(ISNUMBER(Data!A1414),ISNUMBER(G959)),Data!A1414,NA())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IF(AND(ISNUMBER(Data!A1415),ISNUMBER(G960)),Data!A1415,NA())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IF(AND(ISNUMBER(Data!A1416),ISNUMBER(G961)),Data!A1416,NA())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IF(AND(ISNUMBER(Data!A1417),ISNUMBER(G962)),Data!A1417,NA())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IF(AND(ISNUMBER(Data!A1418),ISNUMBER(G963)),Data!A1418,NA())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IF(AND(ISNUMBER(Data!A1419),ISNUMBER(G964)),Data!A1419,NA())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IF(AND(ISNUMBER(Data!A1420),ISNUMBER(G965)),Data!A1420,NA())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IF(AND(ISNUMBER(Data!A1421),ISNUMBER(G966)),Data!A1421,NA())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IF(AND(ISNUMBER(Data!A1422),ISNUMBER(G967)),Data!A1422,NA())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IF(AND(ISNUMBER(Data!A1423),ISNUMBER(G968)),Data!A1423,NA())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IF(AND(ISNUMBER(Data!A1424),ISNUMBER(G969)),Data!A1424,NA())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IF(AND(ISNUMBER(Data!A1425),ISNUMBER(G970)),Data!A1425,NA())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IF(AND(ISNUMBER(Data!A1426),ISNUMBER(G971)),Data!A1426,NA())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IF(AND(ISNUMBER(Data!A1427),ISNUMBER(G972)),Data!A1427,NA())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IF(AND(ISNUMBER(Data!A1428),ISNUMBER(G973)),Data!A1428,NA())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IF(AND(ISNUMBER(Data!A1429),ISNUMBER(G974)),Data!A1429,NA())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IF(AND(ISNUMBER(Data!A1430),ISNUMBER(G975)),Data!A1430,NA())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IF(AND(ISNUMBER(Data!A1431),ISNUMBER(G976)),Data!A1431,NA())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IF(AND(ISNUMBER(Data!A1432),ISNUMBER(G977)),Data!A1432,NA())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IF(AND(ISNUMBER(Data!A1433),ISNUMBER(G978)),Data!A1433,NA())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IF(AND(ISNUMBER(Data!A1434),ISNUMBER(G979)),Data!A1434,NA())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IF(AND(ISNUMBER(Data!A1435),ISNUMBER(G980)),Data!A1435,NA())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IF(AND(ISNUMBER(Data!A1436),ISNUMBER(G981)),Data!A1436,NA())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IF(AND(ISNUMBER(Data!A1437),ISNUMBER(G982)),Data!A1437,NA())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IF(AND(ISNUMBER(Data!A1438),ISNUMBER(G983)),Data!A1438,NA())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IF(AND(ISNUMBER(Data!A1439),ISNUMBER(G984)),Data!A1439,NA())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IF(AND(ISNUMBER(Data!A1440),ISNUMBER(G985)),Data!A1440,NA())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IF(AND(ISNUMBER(Data!A1441),ISNUMBER(G986)),Data!A1441,NA())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IF(AND(ISNUMBER(Data!A1442),ISNUMBER(G987)),Data!A1442,NA())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IF(AND(ISNUMBER(Data!A1443),ISNUMBER(G988)),Data!A1443,NA())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IF(AND(ISNUMBER(Data!A1444),ISNUMBER(G989)),Data!A1444,NA())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IF(AND(ISNUMBER(Data!A1445),ISNUMBER(G990)),Data!A1445,NA())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IF(AND(ISNUMBER(Data!A1446),ISNUMBER(G991)),Data!A1446,NA())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IF(AND(ISNUMBER(Data!A1447),ISNUMBER(G992)),Data!A1447,NA())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IF(AND(ISNUMBER(Data!A1448),ISNUMBER(G993)),Data!A1448,NA())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IF(AND(ISNUMBER(Data!A1449),ISNUMBER(G994)),Data!A1449,NA())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IF(AND(ISNUMBER(Data!A1450),ISNUMBER(G995)),Data!A1450,NA())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IF(AND(ISNUMBER(Data!A1451),ISNUMBER(G996)),Data!A1451,NA())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IF(AND(ISNUMBER(Data!A1452),ISNUMBER(G997)),Data!A1452,NA())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IF(AND(ISNUMBER(Data!A1453),ISNUMBER(G998)),Data!A1453,NA())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IF(AND(ISNUMBER(Data!A1454),ISNUMBER(G999)),Data!A1454,NA())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2025-09-29T14:11:18Z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